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normanduplessis/Downloads/ERCP klaar/Models/2024/"/>
    </mc:Choice>
  </mc:AlternateContent>
  <xr:revisionPtr revIDLastSave="0" documentId="13_ncr:1_{919F9CF7-D76E-8049-BCBA-9046E694B7E4}" xr6:coauthVersionLast="47" xr6:coauthVersionMax="47" xr10:uidLastSave="{00000000-0000-0000-0000-000000000000}"/>
  <bookViews>
    <workbookView xWindow="4880" yWindow="500" windowWidth="46320" windowHeight="26380" activeTab="2" xr2:uid="{00000000-000D-0000-FFFF-FFFF00000000}"/>
  </bookViews>
  <sheets>
    <sheet name="Constituencies" sheetId="1" r:id="rId1"/>
    <sheet name="Norm" sheetId="2" r:id="rId2"/>
    <sheet name="EC" sheetId="4" r:id="rId3"/>
    <sheet name="FS" sheetId="5" r:id="rId4"/>
    <sheet name="GT" sheetId="6" r:id="rId5"/>
    <sheet name="KZN" sheetId="7" r:id="rId6"/>
    <sheet name="MP" sheetId="8" r:id="rId7"/>
    <sheet name="NC" sheetId="9" r:id="rId8"/>
    <sheet name="LM" sheetId="10" r:id="rId9"/>
    <sheet name="NW" sheetId="11" r:id="rId10"/>
    <sheet name="WC" sheetId="12" r:id="rId11"/>
  </sheets>
  <definedNames>
    <definedName name="_xlnm.Print_Area" localSheetId="1">Norm!$A$1:$H$16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2" i="12" l="1"/>
  <c r="A82" i="11"/>
  <c r="A82" i="10"/>
  <c r="A82" i="9"/>
  <c r="A82" i="8"/>
  <c r="A82" i="7"/>
  <c r="A82" i="6"/>
  <c r="A82" i="5"/>
  <c r="A82" i="4"/>
  <c r="A84" i="12" a="1"/>
  <c r="A84" i="12" s="1"/>
  <c r="A83" i="12" a="1"/>
  <c r="A83" i="12" s="1"/>
  <c r="A84" i="11" a="1"/>
  <c r="A84" i="11" s="1"/>
  <c r="A83" i="11" a="1"/>
  <c r="A83" i="11" s="1"/>
  <c r="A84" i="10" a="1"/>
  <c r="A84" i="10" s="1"/>
  <c r="A83" i="10" a="1"/>
  <c r="A83" i="10" s="1"/>
  <c r="A84" i="9" a="1"/>
  <c r="A84" i="9" s="1"/>
  <c r="A83" i="9" a="1"/>
  <c r="A83" i="9" s="1"/>
  <c r="A84" i="8" a="1"/>
  <c r="A84" i="8" s="1"/>
  <c r="A83" i="8" a="1"/>
  <c r="A83" i="8" s="1"/>
  <c r="A84" i="7" a="1"/>
  <c r="A84" i="7" s="1"/>
  <c r="A83" i="7" a="1"/>
  <c r="A83" i="7" s="1"/>
  <c r="A84" i="6" a="1"/>
  <c r="A84" i="6" s="1"/>
  <c r="A83" i="6" a="1"/>
  <c r="A83" i="6" s="1"/>
  <c r="A84" i="5" a="1"/>
  <c r="A84" i="5" s="1"/>
  <c r="A83" i="5" a="1"/>
  <c r="A83" i="5" s="1"/>
  <c r="A84" i="4" a="1"/>
  <c r="A84" i="4" s="1"/>
  <c r="A83" i="4" a="1"/>
  <c r="A83" i="4" s="1"/>
  <c r="BV80" i="12" l="1"/>
  <c r="BV79" i="12"/>
  <c r="CH78" i="12" a="1"/>
  <c r="CH78" i="12" s="1"/>
  <c r="CC78" i="12" a="1"/>
  <c r="CC78" i="12" s="1"/>
  <c r="BP80" i="11"/>
  <c r="BP79" i="11"/>
  <c r="CB78" i="11" a="1"/>
  <c r="CB78" i="11" s="1"/>
  <c r="BW78" i="11" a="1"/>
  <c r="BW78" i="11" s="1"/>
  <c r="DC80" i="10"/>
  <c r="DC79" i="10"/>
  <c r="DO78" i="10" a="1"/>
  <c r="DO78" i="10" s="1"/>
  <c r="DJ78" i="10" a="1"/>
  <c r="DJ78" i="10" s="1"/>
  <c r="BD80" i="9"/>
  <c r="BD79" i="9"/>
  <c r="BP78" i="9" a="1"/>
  <c r="BP78" i="9" s="1"/>
  <c r="BK78" i="9" a="1"/>
  <c r="BK78" i="9" s="1"/>
  <c r="CH80" i="8"/>
  <c r="CH79" i="8"/>
  <c r="CT78" i="8" a="1"/>
  <c r="CT78" i="8" s="1"/>
  <c r="CO78" i="8" a="1"/>
  <c r="CO78" i="8" s="1"/>
  <c r="EA80" i="7"/>
  <c r="EA79" i="7"/>
  <c r="EM78" i="7" a="1"/>
  <c r="EM78" i="7" s="1"/>
  <c r="EH78" i="7" a="1"/>
  <c r="EH78" i="7" s="1"/>
  <c r="EA80" i="6"/>
  <c r="EA79" i="6"/>
  <c r="EM78" i="6" a="1"/>
  <c r="EM78" i="6" s="1"/>
  <c r="EH78" i="6" a="1"/>
  <c r="EH78" i="6" s="1"/>
  <c r="BD80" i="5"/>
  <c r="BD79" i="5"/>
  <c r="BP78" i="5" a="1"/>
  <c r="BP78" i="5" s="1"/>
  <c r="BK78" i="5" a="1"/>
  <c r="BK78" i="5" s="1"/>
  <c r="CG75" i="12"/>
  <c r="CE75" i="12"/>
  <c r="CF75" i="12" s="1"/>
  <c r="CH75" i="12" s="1"/>
  <c r="CG74" i="12"/>
  <c r="CE74" i="12"/>
  <c r="CF74" i="12" s="1"/>
  <c r="CH74" i="12" s="1"/>
  <c r="CG73" i="12"/>
  <c r="CE73" i="12"/>
  <c r="CF73" i="12" s="1"/>
  <c r="CH73" i="12" s="1"/>
  <c r="CG72" i="12"/>
  <c r="CE72" i="12"/>
  <c r="CF72" i="12" s="1"/>
  <c r="CH72" i="12" s="1"/>
  <c r="CG71" i="12"/>
  <c r="CE71" i="12"/>
  <c r="CF71" i="12" s="1"/>
  <c r="CH71" i="12" s="1"/>
  <c r="CG70" i="12"/>
  <c r="CE70" i="12"/>
  <c r="CF70" i="12" s="1"/>
  <c r="CH70" i="12" s="1"/>
  <c r="CG69" i="12"/>
  <c r="CE69" i="12"/>
  <c r="CF69" i="12" s="1"/>
  <c r="CH69" i="12" s="1"/>
  <c r="CG68" i="12"/>
  <c r="CE68" i="12"/>
  <c r="CF68" i="12" s="1"/>
  <c r="CH68" i="12" s="1"/>
  <c r="CG67" i="12"/>
  <c r="CE67" i="12"/>
  <c r="CF67" i="12" s="1"/>
  <c r="CH67" i="12" s="1"/>
  <c r="CG66" i="12"/>
  <c r="CE66" i="12"/>
  <c r="CF66" i="12" s="1"/>
  <c r="CH66" i="12" s="1"/>
  <c r="CG65" i="12"/>
  <c r="CE65" i="12"/>
  <c r="CF65" i="12" s="1"/>
  <c r="CH65" i="12" s="1"/>
  <c r="CG64" i="12"/>
  <c r="CE64" i="12"/>
  <c r="CF64" i="12" s="1"/>
  <c r="CH64" i="12" s="1"/>
  <c r="CG63" i="12"/>
  <c r="CE63" i="12"/>
  <c r="CF63" i="12" s="1"/>
  <c r="CH63" i="12" s="1"/>
  <c r="CG62" i="12"/>
  <c r="CE62" i="12"/>
  <c r="CF62" i="12" s="1"/>
  <c r="CH62" i="12" s="1"/>
  <c r="CG61" i="12"/>
  <c r="CE61" i="12"/>
  <c r="CF61" i="12" s="1"/>
  <c r="CH61" i="12" s="1"/>
  <c r="CG60" i="12"/>
  <c r="CE60" i="12"/>
  <c r="CF60" i="12" s="1"/>
  <c r="CH60" i="12" s="1"/>
  <c r="CG59" i="12"/>
  <c r="CE59" i="12"/>
  <c r="CF59" i="12" s="1"/>
  <c r="CH59" i="12" s="1"/>
  <c r="CG58" i="12"/>
  <c r="CE58" i="12"/>
  <c r="CF58" i="12" s="1"/>
  <c r="CH58" i="12" s="1"/>
  <c r="CG57" i="12"/>
  <c r="CE57" i="12"/>
  <c r="CF57" i="12" s="1"/>
  <c r="CH57" i="12" s="1"/>
  <c r="CG56" i="12"/>
  <c r="CE56" i="12"/>
  <c r="CF56" i="12" s="1"/>
  <c r="CH56" i="12" s="1"/>
  <c r="CG55" i="12"/>
  <c r="CE55" i="12"/>
  <c r="CF55" i="12" s="1"/>
  <c r="CH55" i="12" s="1"/>
  <c r="CG54" i="12"/>
  <c r="CE54" i="12"/>
  <c r="CF54" i="12" s="1"/>
  <c r="CH54" i="12" s="1"/>
  <c r="CG53" i="12"/>
  <c r="CE53" i="12"/>
  <c r="CG52" i="12"/>
  <c r="CE52" i="12"/>
  <c r="CF52" i="12" s="1"/>
  <c r="CH52" i="12" s="1"/>
  <c r="CG51" i="12"/>
  <c r="CE51" i="12"/>
  <c r="CF51" i="12" s="1"/>
  <c r="CH51" i="12" s="1"/>
  <c r="CG50" i="12"/>
  <c r="CE50" i="12"/>
  <c r="CF50" i="12" s="1"/>
  <c r="CH50" i="12" s="1"/>
  <c r="CG49" i="12"/>
  <c r="CE49" i="12"/>
  <c r="CF49" i="12" s="1"/>
  <c r="CH49" i="12" s="1"/>
  <c r="CG48" i="12"/>
  <c r="CE48" i="12"/>
  <c r="CF48" i="12" s="1"/>
  <c r="CH48" i="12" s="1"/>
  <c r="CG47" i="12"/>
  <c r="CE47" i="12"/>
  <c r="CG46" i="12"/>
  <c r="CE46" i="12"/>
  <c r="CF46" i="12" s="1"/>
  <c r="CH46" i="12" s="1"/>
  <c r="CG45" i="12"/>
  <c r="CE45" i="12"/>
  <c r="CF45" i="12" s="1"/>
  <c r="CH45" i="12" s="1"/>
  <c r="CG44" i="12"/>
  <c r="CE44" i="12"/>
  <c r="CF44" i="12" s="1"/>
  <c r="CH44" i="12" s="1"/>
  <c r="CG43" i="12"/>
  <c r="CE43" i="12"/>
  <c r="CF43" i="12" s="1"/>
  <c r="CH43" i="12" s="1"/>
  <c r="CG42" i="12"/>
  <c r="CE42" i="12"/>
  <c r="CF42" i="12" s="1"/>
  <c r="CH42" i="12" s="1"/>
  <c r="CG41" i="12"/>
  <c r="CE41" i="12"/>
  <c r="CF41" i="12" s="1"/>
  <c r="CH41" i="12" s="1"/>
  <c r="CG40" i="12"/>
  <c r="CE40" i="12"/>
  <c r="CF40" i="12" s="1"/>
  <c r="CH40" i="12" s="1"/>
  <c r="CG39" i="12"/>
  <c r="CE39" i="12"/>
  <c r="CF39" i="12" s="1"/>
  <c r="CH39" i="12" s="1"/>
  <c r="CG38" i="12"/>
  <c r="CE38" i="12"/>
  <c r="CG37" i="12"/>
  <c r="CE37" i="12"/>
  <c r="CF37" i="12" s="1"/>
  <c r="CH37" i="12" s="1"/>
  <c r="CG36" i="12"/>
  <c r="CE36" i="12"/>
  <c r="CG35" i="12"/>
  <c r="CE35" i="12"/>
  <c r="CF35" i="12" s="1"/>
  <c r="CH35" i="12" s="1"/>
  <c r="CG34" i="12"/>
  <c r="CE34" i="12"/>
  <c r="CF34" i="12" s="1"/>
  <c r="CH34" i="12" s="1"/>
  <c r="CG33" i="12"/>
  <c r="CE33" i="12"/>
  <c r="CF33" i="12" s="1"/>
  <c r="CH33" i="12" s="1"/>
  <c r="CG32" i="12"/>
  <c r="CE32" i="12"/>
  <c r="CF32" i="12" s="1"/>
  <c r="CH32" i="12" s="1"/>
  <c r="CG31" i="12"/>
  <c r="CE31" i="12"/>
  <c r="CF31" i="12" s="1"/>
  <c r="CH31" i="12" s="1"/>
  <c r="CG30" i="12"/>
  <c r="CE30" i="12"/>
  <c r="CF30" i="12" s="1"/>
  <c r="CH30" i="12" s="1"/>
  <c r="CG29" i="12"/>
  <c r="CE29" i="12"/>
  <c r="CF29" i="12" s="1"/>
  <c r="CH29" i="12" s="1"/>
  <c r="CG28" i="12"/>
  <c r="CE28" i="12"/>
  <c r="CF28" i="12" s="1"/>
  <c r="CH28" i="12" s="1"/>
  <c r="CG27" i="12"/>
  <c r="CE27" i="12"/>
  <c r="CF27" i="12" s="1"/>
  <c r="CH27" i="12" s="1"/>
  <c r="CG26" i="12"/>
  <c r="CE26" i="12"/>
  <c r="CF26" i="12" s="1"/>
  <c r="CH26" i="12" s="1"/>
  <c r="CG25" i="12"/>
  <c r="CE25" i="12"/>
  <c r="CF25" i="12" s="1"/>
  <c r="CH25" i="12" s="1"/>
  <c r="CG24" i="12"/>
  <c r="CE24" i="12"/>
  <c r="CF24" i="12" s="1"/>
  <c r="CH24" i="12" s="1"/>
  <c r="CG23" i="12"/>
  <c r="CE23" i="12"/>
  <c r="CF23" i="12" s="1"/>
  <c r="CH23" i="12" s="1"/>
  <c r="CG22" i="12"/>
  <c r="CE22" i="12"/>
  <c r="CF22" i="12" s="1"/>
  <c r="CH22" i="12" s="1"/>
  <c r="CG21" i="12"/>
  <c r="CE21" i="12"/>
  <c r="CF21" i="12" s="1"/>
  <c r="CH21" i="12" s="1"/>
  <c r="CG20" i="12"/>
  <c r="CE20" i="12"/>
  <c r="CF20" i="12" s="1"/>
  <c r="CH20" i="12" s="1"/>
  <c r="CG19" i="12"/>
  <c r="CE19" i="12"/>
  <c r="CG18" i="12"/>
  <c r="CE18" i="12"/>
  <c r="CF18" i="12" s="1"/>
  <c r="CH18" i="12" s="1"/>
  <c r="CG17" i="12"/>
  <c r="CE17" i="12"/>
  <c r="CF17" i="12" s="1"/>
  <c r="CH17" i="12" s="1"/>
  <c r="CG16" i="12"/>
  <c r="CE16" i="12"/>
  <c r="CF16" i="12" s="1"/>
  <c r="CH16" i="12" s="1"/>
  <c r="CG15" i="12"/>
  <c r="CE15" i="12"/>
  <c r="CF15" i="12" s="1"/>
  <c r="CH15" i="12" s="1"/>
  <c r="CG14" i="12"/>
  <c r="CE14" i="12"/>
  <c r="CF14" i="12" s="1"/>
  <c r="CH14" i="12" s="1"/>
  <c r="CG13" i="12"/>
  <c r="CE13" i="12"/>
  <c r="CF13" i="12" s="1"/>
  <c r="CH13" i="12" s="1"/>
  <c r="CG12" i="12"/>
  <c r="CE12" i="12"/>
  <c r="CF12" i="12" s="1"/>
  <c r="CH12" i="12" s="1"/>
  <c r="CG11" i="12"/>
  <c r="CE11" i="12"/>
  <c r="CF11" i="12" s="1"/>
  <c r="CH11" i="12" s="1"/>
  <c r="CG10" i="12"/>
  <c r="CE10" i="12"/>
  <c r="CF10" i="12" s="1"/>
  <c r="CH10" i="12" s="1"/>
  <c r="CG9" i="12"/>
  <c r="CE9" i="12"/>
  <c r="CF9" i="12" s="1"/>
  <c r="CH9" i="12" s="1"/>
  <c r="CG8" i="12"/>
  <c r="CE8" i="12"/>
  <c r="CF8" i="12" s="1"/>
  <c r="CH8" i="12" s="1"/>
  <c r="CG7" i="12"/>
  <c r="CE7" i="12"/>
  <c r="CF7" i="12" s="1"/>
  <c r="CH7" i="12" s="1"/>
  <c r="CG6" i="12"/>
  <c r="CE6" i="12"/>
  <c r="CF6" i="12" s="1"/>
  <c r="CH6" i="12" s="1"/>
  <c r="CG5" i="12"/>
  <c r="CG76" i="12" s="1"/>
  <c r="CE5" i="12"/>
  <c r="CE76" i="12" s="1"/>
  <c r="CA75" i="11"/>
  <c r="BY75" i="11"/>
  <c r="BZ75" i="11" s="1"/>
  <c r="CB75" i="11" s="1"/>
  <c r="CA74" i="11"/>
  <c r="BY74" i="11"/>
  <c r="BZ74" i="11" s="1"/>
  <c r="CB74" i="11" s="1"/>
  <c r="CA73" i="11"/>
  <c r="BY73" i="11"/>
  <c r="BZ73" i="11" s="1"/>
  <c r="CB73" i="11" s="1"/>
  <c r="CA72" i="11"/>
  <c r="BY72" i="11"/>
  <c r="BZ72" i="11" s="1"/>
  <c r="CB72" i="11" s="1"/>
  <c r="CA71" i="11"/>
  <c r="BY71" i="11"/>
  <c r="BZ71" i="11" s="1"/>
  <c r="CB71" i="11" s="1"/>
  <c r="CA70" i="11"/>
  <c r="BY70" i="11"/>
  <c r="BZ70" i="11" s="1"/>
  <c r="CB70" i="11" s="1"/>
  <c r="CA69" i="11"/>
  <c r="BY69" i="11"/>
  <c r="BZ69" i="11" s="1"/>
  <c r="CB69" i="11" s="1"/>
  <c r="CA68" i="11"/>
  <c r="BY68" i="11"/>
  <c r="CA67" i="11"/>
  <c r="BY67" i="11"/>
  <c r="BZ67" i="11" s="1"/>
  <c r="CB67" i="11" s="1"/>
  <c r="CA66" i="11"/>
  <c r="BY66" i="11"/>
  <c r="BZ66" i="11" s="1"/>
  <c r="CB66" i="11" s="1"/>
  <c r="CA65" i="11"/>
  <c r="BY65" i="11"/>
  <c r="BZ65" i="11" s="1"/>
  <c r="CB65" i="11" s="1"/>
  <c r="CA64" i="11"/>
  <c r="BY64" i="11"/>
  <c r="BZ64" i="11" s="1"/>
  <c r="CB64" i="11" s="1"/>
  <c r="CA63" i="11"/>
  <c r="BY63" i="11"/>
  <c r="BZ63" i="11" s="1"/>
  <c r="CB63" i="11" s="1"/>
  <c r="CA62" i="11"/>
  <c r="BY62" i="11"/>
  <c r="BZ62" i="11" s="1"/>
  <c r="CB62" i="11" s="1"/>
  <c r="CA61" i="11"/>
  <c r="BY61" i="11"/>
  <c r="BZ61" i="11" s="1"/>
  <c r="CB61" i="11" s="1"/>
  <c r="CA60" i="11"/>
  <c r="BY60" i="11"/>
  <c r="BZ60" i="11" s="1"/>
  <c r="CB60" i="11" s="1"/>
  <c r="CA59" i="11"/>
  <c r="BY59" i="11"/>
  <c r="BZ59" i="11" s="1"/>
  <c r="CB59" i="11" s="1"/>
  <c r="CA58" i="11"/>
  <c r="BY58" i="11"/>
  <c r="BZ58" i="11" s="1"/>
  <c r="CB58" i="11" s="1"/>
  <c r="CA57" i="11"/>
  <c r="BY57" i="11"/>
  <c r="BZ57" i="11" s="1"/>
  <c r="CB57" i="11" s="1"/>
  <c r="CA56" i="11"/>
  <c r="BY56" i="11"/>
  <c r="BZ56" i="11" s="1"/>
  <c r="CB56" i="11" s="1"/>
  <c r="CA55" i="11"/>
  <c r="BY55" i="11"/>
  <c r="BZ55" i="11" s="1"/>
  <c r="CB55" i="11" s="1"/>
  <c r="CA54" i="11"/>
  <c r="BY54" i="11"/>
  <c r="BZ54" i="11" s="1"/>
  <c r="CB54" i="11" s="1"/>
  <c r="CA53" i="11"/>
  <c r="BY53" i="11"/>
  <c r="BZ53" i="11" s="1"/>
  <c r="CB53" i="11" s="1"/>
  <c r="CA52" i="11"/>
  <c r="BY52" i="11"/>
  <c r="BZ52" i="11" s="1"/>
  <c r="CB52" i="11" s="1"/>
  <c r="CA51" i="11"/>
  <c r="BY51" i="11"/>
  <c r="BZ51" i="11" s="1"/>
  <c r="CB51" i="11" s="1"/>
  <c r="CA50" i="11"/>
  <c r="BY50" i="11"/>
  <c r="BZ50" i="11" s="1"/>
  <c r="CB50" i="11" s="1"/>
  <c r="CA49" i="11"/>
  <c r="BY49" i="11"/>
  <c r="BZ49" i="11" s="1"/>
  <c r="CB49" i="11" s="1"/>
  <c r="CA48" i="11"/>
  <c r="BY48" i="11"/>
  <c r="BZ48" i="11" s="1"/>
  <c r="CB48" i="11" s="1"/>
  <c r="CA47" i="11"/>
  <c r="BY47" i="11"/>
  <c r="BZ47" i="11" s="1"/>
  <c r="CB47" i="11" s="1"/>
  <c r="CA46" i="11"/>
  <c r="BY46" i="11"/>
  <c r="BZ46" i="11" s="1"/>
  <c r="CB46" i="11" s="1"/>
  <c r="CA45" i="11"/>
  <c r="BY45" i="11"/>
  <c r="BZ45" i="11" s="1"/>
  <c r="CB45" i="11" s="1"/>
  <c r="CA44" i="11"/>
  <c r="BY44" i="11"/>
  <c r="BZ44" i="11" s="1"/>
  <c r="CB44" i="11" s="1"/>
  <c r="CA43" i="11"/>
  <c r="BY43" i="11"/>
  <c r="BZ43" i="11" s="1"/>
  <c r="CB43" i="11" s="1"/>
  <c r="CA42" i="11"/>
  <c r="BY42" i="11"/>
  <c r="BZ42" i="11" s="1"/>
  <c r="CB42" i="11" s="1"/>
  <c r="CA41" i="11"/>
  <c r="BY41" i="11"/>
  <c r="BZ41" i="11" s="1"/>
  <c r="CB41" i="11" s="1"/>
  <c r="CA40" i="11"/>
  <c r="BY40" i="11"/>
  <c r="BZ40" i="11" s="1"/>
  <c r="CB40" i="11" s="1"/>
  <c r="CA39" i="11"/>
  <c r="BY39" i="11"/>
  <c r="BZ39" i="11" s="1"/>
  <c r="CB39" i="11" s="1"/>
  <c r="CA38" i="11"/>
  <c r="BY38" i="11"/>
  <c r="CA37" i="11"/>
  <c r="BY37" i="11"/>
  <c r="BZ37" i="11" s="1"/>
  <c r="CB37" i="11" s="1"/>
  <c r="CA36" i="11"/>
  <c r="BY36" i="11"/>
  <c r="CA35" i="11"/>
  <c r="BY35" i="11"/>
  <c r="BZ35" i="11" s="1"/>
  <c r="CB35" i="11" s="1"/>
  <c r="CA34" i="11"/>
  <c r="BY34" i="11"/>
  <c r="BZ34" i="11" s="1"/>
  <c r="CB34" i="11" s="1"/>
  <c r="CA33" i="11"/>
  <c r="BY33" i="11"/>
  <c r="BZ33" i="11" s="1"/>
  <c r="CB33" i="11" s="1"/>
  <c r="CA32" i="11"/>
  <c r="BY32" i="11"/>
  <c r="BZ32" i="11" s="1"/>
  <c r="CB32" i="11" s="1"/>
  <c r="CA31" i="11"/>
  <c r="BY31" i="11"/>
  <c r="BZ31" i="11" s="1"/>
  <c r="CB31" i="11" s="1"/>
  <c r="CA30" i="11"/>
  <c r="BY30" i="11"/>
  <c r="BZ30" i="11" s="1"/>
  <c r="CB30" i="11" s="1"/>
  <c r="CA29" i="11"/>
  <c r="BY29" i="11"/>
  <c r="BZ29" i="11" s="1"/>
  <c r="CB29" i="11" s="1"/>
  <c r="CA28" i="11"/>
  <c r="BY28" i="11"/>
  <c r="BZ28" i="11" s="1"/>
  <c r="CB28" i="11" s="1"/>
  <c r="CA27" i="11"/>
  <c r="BY27" i="11"/>
  <c r="BZ27" i="11" s="1"/>
  <c r="CB27" i="11" s="1"/>
  <c r="CA26" i="11"/>
  <c r="BY26" i="11"/>
  <c r="BZ26" i="11" s="1"/>
  <c r="CB26" i="11" s="1"/>
  <c r="CA25" i="11"/>
  <c r="BY25" i="11"/>
  <c r="BZ25" i="11" s="1"/>
  <c r="CB25" i="11" s="1"/>
  <c r="CA24" i="11"/>
  <c r="BY24" i="11"/>
  <c r="BZ24" i="11" s="1"/>
  <c r="CB24" i="11" s="1"/>
  <c r="CA23" i="11"/>
  <c r="BY23" i="11"/>
  <c r="BZ23" i="11" s="1"/>
  <c r="CB23" i="11" s="1"/>
  <c r="CA22" i="11"/>
  <c r="BY22" i="11"/>
  <c r="BZ22" i="11" s="1"/>
  <c r="CB22" i="11" s="1"/>
  <c r="CA21" i="11"/>
  <c r="BY21" i="11"/>
  <c r="BZ21" i="11" s="1"/>
  <c r="CB21" i="11" s="1"/>
  <c r="CA20" i="11"/>
  <c r="BY20" i="11"/>
  <c r="BZ20" i="11" s="1"/>
  <c r="CB20" i="11" s="1"/>
  <c r="CA19" i="11"/>
  <c r="BY19" i="11"/>
  <c r="CA18" i="11"/>
  <c r="BY18" i="11"/>
  <c r="BZ18" i="11" s="1"/>
  <c r="CB18" i="11" s="1"/>
  <c r="CA17" i="11"/>
  <c r="BY17" i="11"/>
  <c r="BZ17" i="11" s="1"/>
  <c r="CB17" i="11" s="1"/>
  <c r="CA16" i="11"/>
  <c r="BY16" i="11"/>
  <c r="BZ16" i="11" s="1"/>
  <c r="CB16" i="11" s="1"/>
  <c r="CA15" i="11"/>
  <c r="BY15" i="11"/>
  <c r="BZ15" i="11" s="1"/>
  <c r="CB15" i="11" s="1"/>
  <c r="CA14" i="11"/>
  <c r="BY14" i="11"/>
  <c r="BZ14" i="11" s="1"/>
  <c r="CB14" i="11" s="1"/>
  <c r="CA13" i="11"/>
  <c r="BY13" i="11"/>
  <c r="BZ13" i="11" s="1"/>
  <c r="CB13" i="11" s="1"/>
  <c r="CA12" i="11"/>
  <c r="BY12" i="11"/>
  <c r="BZ12" i="11" s="1"/>
  <c r="CB12" i="11" s="1"/>
  <c r="CA11" i="11"/>
  <c r="BY11" i="11"/>
  <c r="BZ11" i="11" s="1"/>
  <c r="CB11" i="11" s="1"/>
  <c r="CA10" i="11"/>
  <c r="BY10" i="11"/>
  <c r="BZ10" i="11" s="1"/>
  <c r="CB10" i="11" s="1"/>
  <c r="CA9" i="11"/>
  <c r="BY9" i="11"/>
  <c r="BZ9" i="11" s="1"/>
  <c r="CB9" i="11" s="1"/>
  <c r="CA8" i="11"/>
  <c r="BY8" i="11"/>
  <c r="BZ8" i="11" s="1"/>
  <c r="CB8" i="11" s="1"/>
  <c r="CA7" i="11"/>
  <c r="BY7" i="11"/>
  <c r="BZ7" i="11" s="1"/>
  <c r="CB7" i="11" s="1"/>
  <c r="CA6" i="11"/>
  <c r="BY6" i="11"/>
  <c r="BZ6" i="11" s="1"/>
  <c r="CB6" i="11" s="1"/>
  <c r="CA5" i="11"/>
  <c r="CA76" i="11" s="1"/>
  <c r="BY5" i="11"/>
  <c r="BY76" i="11" s="1"/>
  <c r="DN75" i="10"/>
  <c r="DL75" i="10"/>
  <c r="DM75" i="10" s="1"/>
  <c r="DO75" i="10" s="1"/>
  <c r="DN74" i="10"/>
  <c r="DL74" i="10"/>
  <c r="DM74" i="10" s="1"/>
  <c r="DO74" i="10" s="1"/>
  <c r="DN73" i="10"/>
  <c r="DL73" i="10"/>
  <c r="DM73" i="10" s="1"/>
  <c r="DO73" i="10" s="1"/>
  <c r="DN72" i="10"/>
  <c r="DL72" i="10"/>
  <c r="DM72" i="10" s="1"/>
  <c r="DO72" i="10" s="1"/>
  <c r="DN71" i="10"/>
  <c r="DL71" i="10"/>
  <c r="DM71" i="10" s="1"/>
  <c r="DO71" i="10" s="1"/>
  <c r="DN70" i="10"/>
  <c r="DL70" i="10"/>
  <c r="DM70" i="10" s="1"/>
  <c r="DO70" i="10" s="1"/>
  <c r="DN69" i="10"/>
  <c r="DL69" i="10"/>
  <c r="DM69" i="10" s="1"/>
  <c r="DO69" i="10" s="1"/>
  <c r="DN68" i="10"/>
  <c r="DL68" i="10"/>
  <c r="DM68" i="10" s="1"/>
  <c r="DO68" i="10" s="1"/>
  <c r="DN67" i="10"/>
  <c r="DL67" i="10"/>
  <c r="DM67" i="10" s="1"/>
  <c r="DO67" i="10" s="1"/>
  <c r="DN66" i="10"/>
  <c r="DL66" i="10"/>
  <c r="DM66" i="10" s="1"/>
  <c r="DO66" i="10" s="1"/>
  <c r="DN65" i="10"/>
  <c r="DL65" i="10"/>
  <c r="DM65" i="10" s="1"/>
  <c r="DO65" i="10" s="1"/>
  <c r="DN64" i="10"/>
  <c r="DL64" i="10"/>
  <c r="DM64" i="10" s="1"/>
  <c r="DO64" i="10" s="1"/>
  <c r="DN63" i="10"/>
  <c r="DL63" i="10"/>
  <c r="DM63" i="10" s="1"/>
  <c r="DO63" i="10" s="1"/>
  <c r="DN62" i="10"/>
  <c r="DL62" i="10"/>
  <c r="DM62" i="10" s="1"/>
  <c r="DO62" i="10" s="1"/>
  <c r="DN61" i="10"/>
  <c r="DL61" i="10"/>
  <c r="DM61" i="10" s="1"/>
  <c r="DO61" i="10" s="1"/>
  <c r="DN60" i="10"/>
  <c r="DL60" i="10"/>
  <c r="DM60" i="10" s="1"/>
  <c r="DO60" i="10" s="1"/>
  <c r="DN59" i="10"/>
  <c r="DL59" i="10"/>
  <c r="DM59" i="10" s="1"/>
  <c r="DO59" i="10" s="1"/>
  <c r="DN58" i="10"/>
  <c r="DL58" i="10"/>
  <c r="DM58" i="10" s="1"/>
  <c r="DO58" i="10" s="1"/>
  <c r="DN57" i="10"/>
  <c r="DL57" i="10"/>
  <c r="DM57" i="10" s="1"/>
  <c r="DO57" i="10" s="1"/>
  <c r="DN56" i="10"/>
  <c r="DL56" i="10"/>
  <c r="DM56" i="10" s="1"/>
  <c r="DO56" i="10" s="1"/>
  <c r="DN55" i="10"/>
  <c r="DL55" i="10"/>
  <c r="DM55" i="10" s="1"/>
  <c r="DO55" i="10" s="1"/>
  <c r="DN54" i="10"/>
  <c r="DL54" i="10"/>
  <c r="DM54" i="10" s="1"/>
  <c r="DO54" i="10" s="1"/>
  <c r="DN53" i="10"/>
  <c r="DL53" i="10"/>
  <c r="DM53" i="10" s="1"/>
  <c r="DO53" i="10" s="1"/>
  <c r="DN52" i="10"/>
  <c r="DL52" i="10"/>
  <c r="DM52" i="10" s="1"/>
  <c r="DO52" i="10" s="1"/>
  <c r="DN51" i="10"/>
  <c r="DL51" i="10"/>
  <c r="DM51" i="10" s="1"/>
  <c r="DO51" i="10" s="1"/>
  <c r="DN50" i="10"/>
  <c r="DL50" i="10"/>
  <c r="DM50" i="10" s="1"/>
  <c r="DO50" i="10" s="1"/>
  <c r="DN49" i="10"/>
  <c r="DL49" i="10"/>
  <c r="DM49" i="10" s="1"/>
  <c r="DO49" i="10" s="1"/>
  <c r="DN48" i="10"/>
  <c r="DL48" i="10"/>
  <c r="DM48" i="10" s="1"/>
  <c r="DO48" i="10" s="1"/>
  <c r="DN47" i="10"/>
  <c r="DL47" i="10"/>
  <c r="DM47" i="10" s="1"/>
  <c r="DO47" i="10" s="1"/>
  <c r="DN46" i="10"/>
  <c r="DL46" i="10"/>
  <c r="DM46" i="10" s="1"/>
  <c r="DO46" i="10" s="1"/>
  <c r="DN45" i="10"/>
  <c r="DL45" i="10"/>
  <c r="DM45" i="10" s="1"/>
  <c r="DO45" i="10" s="1"/>
  <c r="DN44" i="10"/>
  <c r="DL44" i="10"/>
  <c r="DM44" i="10" s="1"/>
  <c r="DO44" i="10" s="1"/>
  <c r="DN43" i="10"/>
  <c r="DL43" i="10"/>
  <c r="DM43" i="10" s="1"/>
  <c r="DO43" i="10" s="1"/>
  <c r="DN42" i="10"/>
  <c r="DL42" i="10"/>
  <c r="DM42" i="10" s="1"/>
  <c r="DO42" i="10" s="1"/>
  <c r="DN41" i="10"/>
  <c r="DL41" i="10"/>
  <c r="DM41" i="10" s="1"/>
  <c r="DO41" i="10" s="1"/>
  <c r="DN40" i="10"/>
  <c r="DL40" i="10"/>
  <c r="DM40" i="10" s="1"/>
  <c r="DO40" i="10" s="1"/>
  <c r="DN39" i="10"/>
  <c r="DL39" i="10"/>
  <c r="DM39" i="10" s="1"/>
  <c r="DO39" i="10" s="1"/>
  <c r="DN38" i="10"/>
  <c r="DL38" i="10"/>
  <c r="DN37" i="10"/>
  <c r="DL37" i="10"/>
  <c r="DM37" i="10" s="1"/>
  <c r="DO37" i="10" s="1"/>
  <c r="DN36" i="10"/>
  <c r="DL36" i="10"/>
  <c r="DN35" i="10"/>
  <c r="DL35" i="10"/>
  <c r="DM35" i="10" s="1"/>
  <c r="DO35" i="10" s="1"/>
  <c r="DN34" i="10"/>
  <c r="DL34" i="10"/>
  <c r="DM34" i="10" s="1"/>
  <c r="DO34" i="10" s="1"/>
  <c r="DN33" i="10"/>
  <c r="DL33" i="10"/>
  <c r="DM33" i="10" s="1"/>
  <c r="DO33" i="10" s="1"/>
  <c r="DN32" i="10"/>
  <c r="DL32" i="10"/>
  <c r="DM32" i="10" s="1"/>
  <c r="DO32" i="10" s="1"/>
  <c r="DN31" i="10"/>
  <c r="DL31" i="10"/>
  <c r="DM31" i="10" s="1"/>
  <c r="DO31" i="10" s="1"/>
  <c r="DN30" i="10"/>
  <c r="DL30" i="10"/>
  <c r="DM30" i="10" s="1"/>
  <c r="DO30" i="10" s="1"/>
  <c r="DN29" i="10"/>
  <c r="DL29" i="10"/>
  <c r="DM29" i="10" s="1"/>
  <c r="DO29" i="10" s="1"/>
  <c r="DN28" i="10"/>
  <c r="DL28" i="10"/>
  <c r="DM28" i="10" s="1"/>
  <c r="DO28" i="10" s="1"/>
  <c r="DN27" i="10"/>
  <c r="DL27" i="10"/>
  <c r="DM27" i="10" s="1"/>
  <c r="DO27" i="10" s="1"/>
  <c r="DN26" i="10"/>
  <c r="DL26" i="10"/>
  <c r="DM26" i="10" s="1"/>
  <c r="DO26" i="10" s="1"/>
  <c r="DN25" i="10"/>
  <c r="DL25" i="10"/>
  <c r="DM25" i="10" s="1"/>
  <c r="DO25" i="10" s="1"/>
  <c r="DN24" i="10"/>
  <c r="DL24" i="10"/>
  <c r="DM24" i="10" s="1"/>
  <c r="DO24" i="10" s="1"/>
  <c r="DN23" i="10"/>
  <c r="DL23" i="10"/>
  <c r="DM23" i="10" s="1"/>
  <c r="DO23" i="10" s="1"/>
  <c r="DN22" i="10"/>
  <c r="DL22" i="10"/>
  <c r="DM22" i="10" s="1"/>
  <c r="DO22" i="10" s="1"/>
  <c r="DN21" i="10"/>
  <c r="DL21" i="10"/>
  <c r="DM21" i="10" s="1"/>
  <c r="DO21" i="10" s="1"/>
  <c r="DN20" i="10"/>
  <c r="DL20" i="10"/>
  <c r="DM20" i="10" s="1"/>
  <c r="DO20" i="10" s="1"/>
  <c r="DN19" i="10"/>
  <c r="DL19" i="10"/>
  <c r="DN18" i="10"/>
  <c r="DL18" i="10"/>
  <c r="DM18" i="10" s="1"/>
  <c r="DO18" i="10" s="1"/>
  <c r="DN17" i="10"/>
  <c r="DL17" i="10"/>
  <c r="DM17" i="10" s="1"/>
  <c r="DO17" i="10" s="1"/>
  <c r="DN16" i="10"/>
  <c r="DL16" i="10"/>
  <c r="DM16" i="10" s="1"/>
  <c r="DO16" i="10" s="1"/>
  <c r="DN15" i="10"/>
  <c r="DL15" i="10"/>
  <c r="DM15" i="10" s="1"/>
  <c r="DO15" i="10" s="1"/>
  <c r="DN14" i="10"/>
  <c r="DL14" i="10"/>
  <c r="DM14" i="10" s="1"/>
  <c r="DO14" i="10" s="1"/>
  <c r="DN13" i="10"/>
  <c r="DL13" i="10"/>
  <c r="DM13" i="10" s="1"/>
  <c r="DO13" i="10" s="1"/>
  <c r="DN12" i="10"/>
  <c r="DL12" i="10"/>
  <c r="DM12" i="10" s="1"/>
  <c r="DO12" i="10" s="1"/>
  <c r="DN11" i="10"/>
  <c r="DL11" i="10"/>
  <c r="DM11" i="10" s="1"/>
  <c r="DO11" i="10" s="1"/>
  <c r="DN10" i="10"/>
  <c r="DL10" i="10"/>
  <c r="DM10" i="10" s="1"/>
  <c r="DO10" i="10" s="1"/>
  <c r="DN9" i="10"/>
  <c r="DL9" i="10"/>
  <c r="DM9" i="10" s="1"/>
  <c r="DO9" i="10" s="1"/>
  <c r="DN8" i="10"/>
  <c r="DL8" i="10"/>
  <c r="DM8" i="10" s="1"/>
  <c r="DO8" i="10" s="1"/>
  <c r="DN7" i="10"/>
  <c r="DL7" i="10"/>
  <c r="DM7" i="10" s="1"/>
  <c r="DO7" i="10" s="1"/>
  <c r="DN6" i="10"/>
  <c r="DL6" i="10"/>
  <c r="DM6" i="10" s="1"/>
  <c r="DO6" i="10" s="1"/>
  <c r="DN5" i="10"/>
  <c r="DN76" i="10" s="1"/>
  <c r="DL5" i="10"/>
  <c r="DL76" i="10" s="1"/>
  <c r="BO75" i="9"/>
  <c r="BM75" i="9"/>
  <c r="BN75" i="9" s="1"/>
  <c r="BP75" i="9" s="1"/>
  <c r="BO74" i="9"/>
  <c r="BM74" i="9"/>
  <c r="BN74" i="9" s="1"/>
  <c r="BP74" i="9" s="1"/>
  <c r="BO73" i="9"/>
  <c r="BM73" i="9"/>
  <c r="BN73" i="9" s="1"/>
  <c r="BP73" i="9" s="1"/>
  <c r="BO72" i="9"/>
  <c r="BM72" i="9"/>
  <c r="BN72" i="9" s="1"/>
  <c r="BP72" i="9" s="1"/>
  <c r="BO71" i="9"/>
  <c r="BM71" i="9"/>
  <c r="BN71" i="9" s="1"/>
  <c r="BP71" i="9" s="1"/>
  <c r="BO70" i="9"/>
  <c r="BM70" i="9"/>
  <c r="BN70" i="9" s="1"/>
  <c r="BP70" i="9" s="1"/>
  <c r="BO69" i="9"/>
  <c r="BM69" i="9"/>
  <c r="BN69" i="9" s="1"/>
  <c r="BP69" i="9" s="1"/>
  <c r="BO68" i="9"/>
  <c r="BM68" i="9"/>
  <c r="BN68" i="9" s="1"/>
  <c r="BP68" i="9" s="1"/>
  <c r="BO67" i="9"/>
  <c r="BM67" i="9"/>
  <c r="BN67" i="9" s="1"/>
  <c r="BP67" i="9" s="1"/>
  <c r="BO66" i="9"/>
  <c r="BM66" i="9"/>
  <c r="BN66" i="9" s="1"/>
  <c r="BP66" i="9" s="1"/>
  <c r="BO65" i="9"/>
  <c r="BM65" i="9"/>
  <c r="BN65" i="9" s="1"/>
  <c r="BP65" i="9" s="1"/>
  <c r="BO64" i="9"/>
  <c r="BM64" i="9"/>
  <c r="BN64" i="9" s="1"/>
  <c r="BP64" i="9" s="1"/>
  <c r="BO63" i="9"/>
  <c r="BM63" i="9"/>
  <c r="BN63" i="9" s="1"/>
  <c r="BP63" i="9" s="1"/>
  <c r="BO62" i="9"/>
  <c r="BM62" i="9"/>
  <c r="BN62" i="9" s="1"/>
  <c r="BP62" i="9" s="1"/>
  <c r="BO61" i="9"/>
  <c r="BM61" i="9"/>
  <c r="BN61" i="9" s="1"/>
  <c r="BP61" i="9" s="1"/>
  <c r="BO60" i="9"/>
  <c r="BM60" i="9"/>
  <c r="BN60" i="9" s="1"/>
  <c r="BP60" i="9" s="1"/>
  <c r="BO59" i="9"/>
  <c r="BM59" i="9"/>
  <c r="BN59" i="9" s="1"/>
  <c r="BP59" i="9" s="1"/>
  <c r="BO58" i="9"/>
  <c r="BM58" i="9"/>
  <c r="BN58" i="9" s="1"/>
  <c r="BP58" i="9" s="1"/>
  <c r="BO57" i="9"/>
  <c r="BM57" i="9"/>
  <c r="BN57" i="9" s="1"/>
  <c r="BP57" i="9" s="1"/>
  <c r="BO56" i="9"/>
  <c r="BM56" i="9"/>
  <c r="BN56" i="9" s="1"/>
  <c r="BP56" i="9" s="1"/>
  <c r="BO55" i="9"/>
  <c r="BM55" i="9"/>
  <c r="BN55" i="9" s="1"/>
  <c r="BP55" i="9" s="1"/>
  <c r="BO54" i="9"/>
  <c r="BM54" i="9"/>
  <c r="BN54" i="9" s="1"/>
  <c r="BP54" i="9" s="1"/>
  <c r="BO53" i="9"/>
  <c r="BM53" i="9"/>
  <c r="BO52" i="9"/>
  <c r="BM52" i="9"/>
  <c r="BN52" i="9" s="1"/>
  <c r="BP52" i="9" s="1"/>
  <c r="BO51" i="9"/>
  <c r="BM51" i="9"/>
  <c r="BN51" i="9" s="1"/>
  <c r="BP51" i="9" s="1"/>
  <c r="BO50" i="9"/>
  <c r="BM50" i="9"/>
  <c r="BN50" i="9" s="1"/>
  <c r="BP50" i="9" s="1"/>
  <c r="BO49" i="9"/>
  <c r="BM49" i="9"/>
  <c r="BN49" i="9" s="1"/>
  <c r="BP49" i="9" s="1"/>
  <c r="BO48" i="9"/>
  <c r="BM48" i="9"/>
  <c r="BN48" i="9" s="1"/>
  <c r="BP48" i="9" s="1"/>
  <c r="BO47" i="9"/>
  <c r="BM47" i="9"/>
  <c r="BN47" i="9" s="1"/>
  <c r="BP47" i="9" s="1"/>
  <c r="BO46" i="9"/>
  <c r="BM46" i="9"/>
  <c r="BN46" i="9" s="1"/>
  <c r="BP46" i="9" s="1"/>
  <c r="BO45" i="9"/>
  <c r="BM45" i="9"/>
  <c r="BN45" i="9" s="1"/>
  <c r="BP45" i="9" s="1"/>
  <c r="BO44" i="9"/>
  <c r="BM44" i="9"/>
  <c r="BN44" i="9" s="1"/>
  <c r="BP44" i="9" s="1"/>
  <c r="BO43" i="9"/>
  <c r="BM43" i="9"/>
  <c r="BN43" i="9" s="1"/>
  <c r="BP43" i="9" s="1"/>
  <c r="BO42" i="9"/>
  <c r="BM42" i="9"/>
  <c r="BN42" i="9" s="1"/>
  <c r="BP42" i="9" s="1"/>
  <c r="BO41" i="9"/>
  <c r="BM41" i="9"/>
  <c r="BN41" i="9" s="1"/>
  <c r="BP41" i="9" s="1"/>
  <c r="BO40" i="9"/>
  <c r="BM40" i="9"/>
  <c r="BN40" i="9" s="1"/>
  <c r="BP40" i="9" s="1"/>
  <c r="BO39" i="9"/>
  <c r="BM39" i="9"/>
  <c r="BN39" i="9" s="1"/>
  <c r="BP39" i="9" s="1"/>
  <c r="BO38" i="9"/>
  <c r="BM38" i="9"/>
  <c r="BO37" i="9"/>
  <c r="BM37" i="9"/>
  <c r="BN37" i="9" s="1"/>
  <c r="BP37" i="9" s="1"/>
  <c r="BO36" i="9"/>
  <c r="BM36" i="9"/>
  <c r="BO35" i="9"/>
  <c r="BM35" i="9"/>
  <c r="BN35" i="9" s="1"/>
  <c r="BP35" i="9" s="1"/>
  <c r="BO34" i="9"/>
  <c r="BM34" i="9"/>
  <c r="BN34" i="9" s="1"/>
  <c r="BP34" i="9" s="1"/>
  <c r="BO33" i="9"/>
  <c r="BM33" i="9"/>
  <c r="BN33" i="9" s="1"/>
  <c r="BP33" i="9" s="1"/>
  <c r="BO32" i="9"/>
  <c r="BM32" i="9"/>
  <c r="BN32" i="9" s="1"/>
  <c r="BP32" i="9" s="1"/>
  <c r="BO31" i="9"/>
  <c r="BM31" i="9"/>
  <c r="BN31" i="9" s="1"/>
  <c r="BP31" i="9" s="1"/>
  <c r="BO30" i="9"/>
  <c r="BM30" i="9"/>
  <c r="BN30" i="9" s="1"/>
  <c r="BP30" i="9" s="1"/>
  <c r="BO29" i="9"/>
  <c r="BM29" i="9"/>
  <c r="BN29" i="9" s="1"/>
  <c r="BP29" i="9" s="1"/>
  <c r="BO28" i="9"/>
  <c r="BM28" i="9"/>
  <c r="BN28" i="9" s="1"/>
  <c r="BP28" i="9" s="1"/>
  <c r="BO27" i="9"/>
  <c r="BM27" i="9"/>
  <c r="BN27" i="9" s="1"/>
  <c r="BP27" i="9" s="1"/>
  <c r="BO26" i="9"/>
  <c r="BM26" i="9"/>
  <c r="BN26" i="9" s="1"/>
  <c r="BP26" i="9" s="1"/>
  <c r="BO25" i="9"/>
  <c r="BM25" i="9"/>
  <c r="BN25" i="9" s="1"/>
  <c r="BP25" i="9" s="1"/>
  <c r="BO24" i="9"/>
  <c r="BM24" i="9"/>
  <c r="BN24" i="9" s="1"/>
  <c r="BP24" i="9" s="1"/>
  <c r="BO23" i="9"/>
  <c r="BM23" i="9"/>
  <c r="BN23" i="9" s="1"/>
  <c r="BP23" i="9" s="1"/>
  <c r="BO22" i="9"/>
  <c r="BM22" i="9"/>
  <c r="BN22" i="9" s="1"/>
  <c r="BP22" i="9" s="1"/>
  <c r="BO21" i="9"/>
  <c r="BM21" i="9"/>
  <c r="BN21" i="9" s="1"/>
  <c r="BP21" i="9" s="1"/>
  <c r="BO20" i="9"/>
  <c r="BM20" i="9"/>
  <c r="BN20" i="9" s="1"/>
  <c r="BP20" i="9" s="1"/>
  <c r="BO19" i="9"/>
  <c r="BM19" i="9"/>
  <c r="BO18" i="9"/>
  <c r="BM18" i="9"/>
  <c r="BN18" i="9" s="1"/>
  <c r="BP18" i="9" s="1"/>
  <c r="BO17" i="9"/>
  <c r="BM17" i="9"/>
  <c r="BN17" i="9" s="1"/>
  <c r="BP17" i="9" s="1"/>
  <c r="BO16" i="9"/>
  <c r="BM16" i="9"/>
  <c r="BN16" i="9" s="1"/>
  <c r="BP16" i="9" s="1"/>
  <c r="BO15" i="9"/>
  <c r="BM15" i="9"/>
  <c r="BN15" i="9" s="1"/>
  <c r="BP15" i="9" s="1"/>
  <c r="BO14" i="9"/>
  <c r="BM14" i="9"/>
  <c r="BN14" i="9" s="1"/>
  <c r="BP14" i="9" s="1"/>
  <c r="BO13" i="9"/>
  <c r="BM13" i="9"/>
  <c r="BN13" i="9" s="1"/>
  <c r="BP13" i="9" s="1"/>
  <c r="BO12" i="9"/>
  <c r="BM12" i="9"/>
  <c r="BN12" i="9" s="1"/>
  <c r="BP12" i="9" s="1"/>
  <c r="BO11" i="9"/>
  <c r="BM11" i="9"/>
  <c r="BN11" i="9" s="1"/>
  <c r="BP11" i="9" s="1"/>
  <c r="BO10" i="9"/>
  <c r="BM10" i="9"/>
  <c r="BN10" i="9" s="1"/>
  <c r="BP10" i="9" s="1"/>
  <c r="BO9" i="9"/>
  <c r="BM9" i="9"/>
  <c r="BN9" i="9" s="1"/>
  <c r="BP9" i="9" s="1"/>
  <c r="BO8" i="9"/>
  <c r="BM8" i="9"/>
  <c r="BN8" i="9" s="1"/>
  <c r="BP8" i="9" s="1"/>
  <c r="BO7" i="9"/>
  <c r="BM7" i="9"/>
  <c r="BN7" i="9" s="1"/>
  <c r="BP7" i="9" s="1"/>
  <c r="BO6" i="9"/>
  <c r="BM6" i="9"/>
  <c r="BN6" i="9" s="1"/>
  <c r="BP6" i="9" s="1"/>
  <c r="BO5" i="9"/>
  <c r="BO76" i="9" s="1"/>
  <c r="BM5" i="9"/>
  <c r="BM76" i="9" s="1"/>
  <c r="CS75" i="8"/>
  <c r="CQ75" i="8"/>
  <c r="CR75" i="8" s="1"/>
  <c r="CT75" i="8" s="1"/>
  <c r="CS74" i="8"/>
  <c r="CQ74" i="8"/>
  <c r="CR74" i="8" s="1"/>
  <c r="CT74" i="8" s="1"/>
  <c r="CS73" i="8"/>
  <c r="CR73" i="8"/>
  <c r="CT73" i="8" s="1"/>
  <c r="CQ73" i="8"/>
  <c r="CS72" i="8"/>
  <c r="CQ72" i="8"/>
  <c r="CR72" i="8" s="1"/>
  <c r="CT72" i="8" s="1"/>
  <c r="CS71" i="8"/>
  <c r="CQ71" i="8"/>
  <c r="CR71" i="8" s="1"/>
  <c r="CT71" i="8" s="1"/>
  <c r="CS70" i="8"/>
  <c r="CR70" i="8"/>
  <c r="CT70" i="8" s="1"/>
  <c r="CQ70" i="8"/>
  <c r="CS69" i="8"/>
  <c r="CQ69" i="8"/>
  <c r="CR69" i="8" s="1"/>
  <c r="CT69" i="8" s="1"/>
  <c r="CS68" i="8"/>
  <c r="CQ68" i="8"/>
  <c r="CR68" i="8" s="1"/>
  <c r="CT68" i="8" s="1"/>
  <c r="CS67" i="8"/>
  <c r="CR67" i="8"/>
  <c r="CT67" i="8" s="1"/>
  <c r="CQ67" i="8"/>
  <c r="CS66" i="8"/>
  <c r="CQ66" i="8"/>
  <c r="CR66" i="8" s="1"/>
  <c r="CT66" i="8" s="1"/>
  <c r="CS65" i="8"/>
  <c r="CQ65" i="8"/>
  <c r="CS64" i="8"/>
  <c r="CR64" i="8"/>
  <c r="CT64" i="8" s="1"/>
  <c r="CQ64" i="8"/>
  <c r="CS63" i="8"/>
  <c r="CQ63" i="8"/>
  <c r="CR63" i="8" s="1"/>
  <c r="CT63" i="8" s="1"/>
  <c r="CS62" i="8"/>
  <c r="CQ62" i="8"/>
  <c r="CR62" i="8" s="1"/>
  <c r="CT62" i="8" s="1"/>
  <c r="CS61" i="8"/>
  <c r="CR61" i="8"/>
  <c r="CT61" i="8" s="1"/>
  <c r="CQ61" i="8"/>
  <c r="CS60" i="8"/>
  <c r="CQ60" i="8"/>
  <c r="CR60" i="8" s="1"/>
  <c r="CT60" i="8" s="1"/>
  <c r="CS59" i="8"/>
  <c r="CQ59" i="8"/>
  <c r="CR59" i="8" s="1"/>
  <c r="CT59" i="8" s="1"/>
  <c r="CS58" i="8"/>
  <c r="CR58" i="8"/>
  <c r="CT58" i="8" s="1"/>
  <c r="CQ58" i="8"/>
  <c r="CS57" i="8"/>
  <c r="CQ57" i="8"/>
  <c r="CR57" i="8" s="1"/>
  <c r="CT57" i="8" s="1"/>
  <c r="CS56" i="8"/>
  <c r="CQ56" i="8"/>
  <c r="CR56" i="8" s="1"/>
  <c r="CT56" i="8" s="1"/>
  <c r="CS55" i="8"/>
  <c r="CR55" i="8"/>
  <c r="CT55" i="8" s="1"/>
  <c r="CQ55" i="8"/>
  <c r="CS54" i="8"/>
  <c r="CQ54" i="8"/>
  <c r="CR54" i="8" s="1"/>
  <c r="CT54" i="8" s="1"/>
  <c r="CS53" i="8"/>
  <c r="CQ53" i="8"/>
  <c r="CR53" i="8" s="1"/>
  <c r="CT53" i="8" s="1"/>
  <c r="CS52" i="8"/>
  <c r="CR52" i="8"/>
  <c r="CT52" i="8" s="1"/>
  <c r="CQ52" i="8"/>
  <c r="CS51" i="8"/>
  <c r="CQ51" i="8"/>
  <c r="CR51" i="8" s="1"/>
  <c r="CT51" i="8" s="1"/>
  <c r="CS50" i="8"/>
  <c r="CQ50" i="8"/>
  <c r="CR50" i="8" s="1"/>
  <c r="CT50" i="8" s="1"/>
  <c r="CS49" i="8"/>
  <c r="CR49" i="8"/>
  <c r="CT49" i="8" s="1"/>
  <c r="CQ49" i="8"/>
  <c r="CS48" i="8"/>
  <c r="CQ48" i="8"/>
  <c r="CR48" i="8" s="1"/>
  <c r="CT48" i="8" s="1"/>
  <c r="CS47" i="8"/>
  <c r="CQ47" i="8"/>
  <c r="CR47" i="8" s="1"/>
  <c r="CT47" i="8" s="1"/>
  <c r="CS46" i="8"/>
  <c r="CR46" i="8"/>
  <c r="CT46" i="8" s="1"/>
  <c r="CQ46" i="8"/>
  <c r="CS45" i="8"/>
  <c r="CQ45" i="8"/>
  <c r="CR45" i="8" s="1"/>
  <c r="CT45" i="8" s="1"/>
  <c r="CS44" i="8"/>
  <c r="CQ44" i="8"/>
  <c r="CR44" i="8" s="1"/>
  <c r="CT44" i="8" s="1"/>
  <c r="CS43" i="8"/>
  <c r="CR43" i="8"/>
  <c r="CT43" i="8" s="1"/>
  <c r="CQ43" i="8"/>
  <c r="CS42" i="8"/>
  <c r="CQ42" i="8"/>
  <c r="CR42" i="8" s="1"/>
  <c r="CT42" i="8" s="1"/>
  <c r="CS41" i="8"/>
  <c r="CQ41" i="8"/>
  <c r="CR41" i="8" s="1"/>
  <c r="CT41" i="8" s="1"/>
  <c r="CS40" i="8"/>
  <c r="CR40" i="8"/>
  <c r="CT40" i="8" s="1"/>
  <c r="CQ40" i="8"/>
  <c r="CS39" i="8"/>
  <c r="CQ39" i="8"/>
  <c r="CR39" i="8" s="1"/>
  <c r="CT39" i="8" s="1"/>
  <c r="CS38" i="8"/>
  <c r="CQ38" i="8"/>
  <c r="CS37" i="8"/>
  <c r="CR37" i="8"/>
  <c r="CT37" i="8" s="1"/>
  <c r="CQ37" i="8"/>
  <c r="CS36" i="8"/>
  <c r="CQ36" i="8"/>
  <c r="CS35" i="8"/>
  <c r="CQ35" i="8"/>
  <c r="CR35" i="8" s="1"/>
  <c r="CT35" i="8" s="1"/>
  <c r="CS34" i="8"/>
  <c r="CR34" i="8"/>
  <c r="CT34" i="8" s="1"/>
  <c r="CQ34" i="8"/>
  <c r="CS33" i="8"/>
  <c r="CQ33" i="8"/>
  <c r="CR33" i="8" s="1"/>
  <c r="CT33" i="8" s="1"/>
  <c r="CS32" i="8"/>
  <c r="CQ32" i="8"/>
  <c r="CR32" i="8" s="1"/>
  <c r="CT32" i="8" s="1"/>
  <c r="CS31" i="8"/>
  <c r="CR31" i="8"/>
  <c r="CT31" i="8" s="1"/>
  <c r="CQ31" i="8"/>
  <c r="CS30" i="8"/>
  <c r="CQ30" i="8"/>
  <c r="CR30" i="8" s="1"/>
  <c r="CT30" i="8" s="1"/>
  <c r="CS29" i="8"/>
  <c r="CQ29" i="8"/>
  <c r="CR29" i="8" s="1"/>
  <c r="CT29" i="8" s="1"/>
  <c r="CS28" i="8"/>
  <c r="CR28" i="8"/>
  <c r="CT28" i="8" s="1"/>
  <c r="CQ28" i="8"/>
  <c r="CS27" i="8"/>
  <c r="CQ27" i="8"/>
  <c r="CR27" i="8" s="1"/>
  <c r="CT27" i="8" s="1"/>
  <c r="CS26" i="8"/>
  <c r="CQ26" i="8"/>
  <c r="CR26" i="8" s="1"/>
  <c r="CT26" i="8" s="1"/>
  <c r="CS25" i="8"/>
  <c r="CR25" i="8"/>
  <c r="CT25" i="8" s="1"/>
  <c r="CQ25" i="8"/>
  <c r="CS24" i="8"/>
  <c r="CQ24" i="8"/>
  <c r="CR24" i="8" s="1"/>
  <c r="CT24" i="8" s="1"/>
  <c r="CS23" i="8"/>
  <c r="CQ23" i="8"/>
  <c r="CR23" i="8" s="1"/>
  <c r="CT23" i="8" s="1"/>
  <c r="CS22" i="8"/>
  <c r="CR22" i="8"/>
  <c r="CT22" i="8" s="1"/>
  <c r="CQ22" i="8"/>
  <c r="CS21" i="8"/>
  <c r="CQ21" i="8"/>
  <c r="CR21" i="8" s="1"/>
  <c r="CT21" i="8" s="1"/>
  <c r="CS20" i="8"/>
  <c r="CQ20" i="8"/>
  <c r="CR20" i="8" s="1"/>
  <c r="CT20" i="8" s="1"/>
  <c r="CS19" i="8"/>
  <c r="CQ19" i="8"/>
  <c r="CS18" i="8"/>
  <c r="CQ18" i="8"/>
  <c r="CR18" i="8" s="1"/>
  <c r="CT18" i="8" s="1"/>
  <c r="CS17" i="8"/>
  <c r="CQ17" i="8"/>
  <c r="CR17" i="8" s="1"/>
  <c r="CT17" i="8" s="1"/>
  <c r="CS16" i="8"/>
  <c r="CR16" i="8"/>
  <c r="CT16" i="8" s="1"/>
  <c r="CQ16" i="8"/>
  <c r="CS15" i="8"/>
  <c r="CQ15" i="8"/>
  <c r="CR15" i="8" s="1"/>
  <c r="CT15" i="8" s="1"/>
  <c r="CS14" i="8"/>
  <c r="CQ14" i="8"/>
  <c r="CR14" i="8" s="1"/>
  <c r="CT14" i="8" s="1"/>
  <c r="CS13" i="8"/>
  <c r="CR13" i="8"/>
  <c r="CT13" i="8" s="1"/>
  <c r="CQ13" i="8"/>
  <c r="CS12" i="8"/>
  <c r="CQ12" i="8"/>
  <c r="CR12" i="8" s="1"/>
  <c r="CT12" i="8" s="1"/>
  <c r="CS11" i="8"/>
  <c r="CQ11" i="8"/>
  <c r="CR11" i="8" s="1"/>
  <c r="CT11" i="8" s="1"/>
  <c r="CS10" i="8"/>
  <c r="CR10" i="8"/>
  <c r="CT10" i="8" s="1"/>
  <c r="CQ10" i="8"/>
  <c r="CS9" i="8"/>
  <c r="CQ9" i="8"/>
  <c r="CR9" i="8" s="1"/>
  <c r="CT9" i="8" s="1"/>
  <c r="CS8" i="8"/>
  <c r="CQ8" i="8"/>
  <c r="CR8" i="8" s="1"/>
  <c r="CT8" i="8" s="1"/>
  <c r="CS7" i="8"/>
  <c r="CR7" i="8"/>
  <c r="CT7" i="8" s="1"/>
  <c r="CQ7" i="8"/>
  <c r="CS6" i="8"/>
  <c r="CQ6" i="8"/>
  <c r="CR6" i="8" s="1"/>
  <c r="CT6" i="8" s="1"/>
  <c r="CS5" i="8"/>
  <c r="CS76" i="8" s="1"/>
  <c r="CQ5" i="8"/>
  <c r="CQ76" i="8" s="1"/>
  <c r="CR19" i="8" s="1"/>
  <c r="CT19" i="8" s="1"/>
  <c r="EL75" i="7"/>
  <c r="EJ75" i="7"/>
  <c r="EK75" i="7" s="1"/>
  <c r="EM75" i="7" s="1"/>
  <c r="EL74" i="7"/>
  <c r="EJ74" i="7"/>
  <c r="EK74" i="7" s="1"/>
  <c r="EM74" i="7" s="1"/>
  <c r="EL73" i="7"/>
  <c r="EJ73" i="7"/>
  <c r="EK73" i="7" s="1"/>
  <c r="EM73" i="7" s="1"/>
  <c r="EL72" i="7"/>
  <c r="EJ72" i="7"/>
  <c r="EK72" i="7" s="1"/>
  <c r="EM72" i="7" s="1"/>
  <c r="EL71" i="7"/>
  <c r="EJ71" i="7"/>
  <c r="EK71" i="7" s="1"/>
  <c r="EM71" i="7" s="1"/>
  <c r="EL70" i="7"/>
  <c r="EJ70" i="7"/>
  <c r="EK70" i="7" s="1"/>
  <c r="EM70" i="7" s="1"/>
  <c r="EL69" i="7"/>
  <c r="EJ69" i="7"/>
  <c r="EK69" i="7" s="1"/>
  <c r="EM69" i="7" s="1"/>
  <c r="EL68" i="7"/>
  <c r="EJ68" i="7"/>
  <c r="EK68" i="7" s="1"/>
  <c r="EM68" i="7" s="1"/>
  <c r="EL67" i="7"/>
  <c r="EJ67" i="7"/>
  <c r="EK67" i="7" s="1"/>
  <c r="EM67" i="7" s="1"/>
  <c r="EL66" i="7"/>
  <c r="EJ66" i="7"/>
  <c r="EK66" i="7" s="1"/>
  <c r="EM66" i="7" s="1"/>
  <c r="EL65" i="7"/>
  <c r="EJ65" i="7"/>
  <c r="EL64" i="7"/>
  <c r="EJ64" i="7"/>
  <c r="EK64" i="7" s="1"/>
  <c r="EM64" i="7" s="1"/>
  <c r="EL63" i="7"/>
  <c r="EJ63" i="7"/>
  <c r="EK63" i="7" s="1"/>
  <c r="EM63" i="7" s="1"/>
  <c r="EL62" i="7"/>
  <c r="EJ62" i="7"/>
  <c r="EK62" i="7" s="1"/>
  <c r="EM62" i="7" s="1"/>
  <c r="EL61" i="7"/>
  <c r="EJ61" i="7"/>
  <c r="EK61" i="7" s="1"/>
  <c r="EM61" i="7" s="1"/>
  <c r="EL60" i="7"/>
  <c r="EJ60" i="7"/>
  <c r="EK60" i="7" s="1"/>
  <c r="EM60" i="7" s="1"/>
  <c r="EL59" i="7"/>
  <c r="EJ59" i="7"/>
  <c r="EK59" i="7" s="1"/>
  <c r="EM59" i="7" s="1"/>
  <c r="EL58" i="7"/>
  <c r="EJ58" i="7"/>
  <c r="EK58" i="7" s="1"/>
  <c r="EM58" i="7" s="1"/>
  <c r="EL57" i="7"/>
  <c r="EJ57" i="7"/>
  <c r="EK57" i="7" s="1"/>
  <c r="EM57" i="7" s="1"/>
  <c r="EL56" i="7"/>
  <c r="EJ56" i="7"/>
  <c r="EK56" i="7" s="1"/>
  <c r="EM56" i="7" s="1"/>
  <c r="EL55" i="7"/>
  <c r="EJ55" i="7"/>
  <c r="EK55" i="7" s="1"/>
  <c r="EM55" i="7" s="1"/>
  <c r="EL54" i="7"/>
  <c r="EJ54" i="7"/>
  <c r="EK54" i="7" s="1"/>
  <c r="EM54" i="7" s="1"/>
  <c r="EL53" i="7"/>
  <c r="EJ53" i="7"/>
  <c r="EK53" i="7" s="1"/>
  <c r="EM53" i="7" s="1"/>
  <c r="EL52" i="7"/>
  <c r="EJ52" i="7"/>
  <c r="EK52" i="7" s="1"/>
  <c r="EM52" i="7" s="1"/>
  <c r="EL51" i="7"/>
  <c r="EJ51" i="7"/>
  <c r="EK51" i="7" s="1"/>
  <c r="EM51" i="7" s="1"/>
  <c r="EL50" i="7"/>
  <c r="EJ50" i="7"/>
  <c r="EK50" i="7" s="1"/>
  <c r="EM50" i="7" s="1"/>
  <c r="EL49" i="7"/>
  <c r="EJ49" i="7"/>
  <c r="EK49" i="7" s="1"/>
  <c r="EM49" i="7" s="1"/>
  <c r="EL48" i="7"/>
  <c r="EJ48" i="7"/>
  <c r="EK48" i="7" s="1"/>
  <c r="EM48" i="7" s="1"/>
  <c r="EL47" i="7"/>
  <c r="EJ47" i="7"/>
  <c r="EK47" i="7" s="1"/>
  <c r="EM47" i="7" s="1"/>
  <c r="EL46" i="7"/>
  <c r="EJ46" i="7"/>
  <c r="EK46" i="7" s="1"/>
  <c r="EM46" i="7" s="1"/>
  <c r="EL45" i="7"/>
  <c r="EJ45" i="7"/>
  <c r="EK45" i="7" s="1"/>
  <c r="EM45" i="7" s="1"/>
  <c r="EL44" i="7"/>
  <c r="EJ44" i="7"/>
  <c r="EK44" i="7" s="1"/>
  <c r="EM44" i="7" s="1"/>
  <c r="EL43" i="7"/>
  <c r="EJ43" i="7"/>
  <c r="EL42" i="7"/>
  <c r="EJ42" i="7"/>
  <c r="EK42" i="7" s="1"/>
  <c r="EM42" i="7" s="1"/>
  <c r="EL41" i="7"/>
  <c r="EJ41" i="7"/>
  <c r="EK41" i="7" s="1"/>
  <c r="EM41" i="7" s="1"/>
  <c r="EL40" i="7"/>
  <c r="EJ40" i="7"/>
  <c r="EK40" i="7" s="1"/>
  <c r="EM40" i="7" s="1"/>
  <c r="EL39" i="7"/>
  <c r="EJ39" i="7"/>
  <c r="EK39" i="7" s="1"/>
  <c r="EM39" i="7" s="1"/>
  <c r="EL38" i="7"/>
  <c r="EJ38" i="7"/>
  <c r="EL37" i="7"/>
  <c r="EJ37" i="7"/>
  <c r="EK37" i="7" s="1"/>
  <c r="EM37" i="7" s="1"/>
  <c r="EL36" i="7"/>
  <c r="EJ36" i="7"/>
  <c r="EL35" i="7"/>
  <c r="EJ35" i="7"/>
  <c r="EK35" i="7" s="1"/>
  <c r="EM35" i="7" s="1"/>
  <c r="EL34" i="7"/>
  <c r="EJ34" i="7"/>
  <c r="EK34" i="7" s="1"/>
  <c r="EM34" i="7" s="1"/>
  <c r="EL33" i="7"/>
  <c r="EJ33" i="7"/>
  <c r="EK33" i="7" s="1"/>
  <c r="EM33" i="7" s="1"/>
  <c r="EL32" i="7"/>
  <c r="EJ32" i="7"/>
  <c r="EK32" i="7" s="1"/>
  <c r="EM32" i="7" s="1"/>
  <c r="EL31" i="7"/>
  <c r="EJ31" i="7"/>
  <c r="EK31" i="7" s="1"/>
  <c r="EM31" i="7" s="1"/>
  <c r="EL30" i="7"/>
  <c r="EJ30" i="7"/>
  <c r="EK30" i="7" s="1"/>
  <c r="EM30" i="7" s="1"/>
  <c r="EL29" i="7"/>
  <c r="EJ29" i="7"/>
  <c r="EK29" i="7" s="1"/>
  <c r="EM29" i="7" s="1"/>
  <c r="EL28" i="7"/>
  <c r="EJ28" i="7"/>
  <c r="EK28" i="7" s="1"/>
  <c r="EM28" i="7" s="1"/>
  <c r="EL27" i="7"/>
  <c r="EJ27" i="7"/>
  <c r="EK27" i="7" s="1"/>
  <c r="EM27" i="7" s="1"/>
  <c r="EL26" i="7"/>
  <c r="EJ26" i="7"/>
  <c r="EK26" i="7" s="1"/>
  <c r="EM26" i="7" s="1"/>
  <c r="EL25" i="7"/>
  <c r="EJ25" i="7"/>
  <c r="EK25" i="7" s="1"/>
  <c r="EM25" i="7" s="1"/>
  <c r="EL24" i="7"/>
  <c r="EJ24" i="7"/>
  <c r="EK24" i="7" s="1"/>
  <c r="EM24" i="7" s="1"/>
  <c r="EL23" i="7"/>
  <c r="EJ23" i="7"/>
  <c r="EK23" i="7" s="1"/>
  <c r="EM23" i="7" s="1"/>
  <c r="EL22" i="7"/>
  <c r="EJ22" i="7"/>
  <c r="EK22" i="7" s="1"/>
  <c r="EM22" i="7" s="1"/>
  <c r="EL21" i="7"/>
  <c r="EJ21" i="7"/>
  <c r="EK21" i="7" s="1"/>
  <c r="EM21" i="7" s="1"/>
  <c r="EL20" i="7"/>
  <c r="EJ20" i="7"/>
  <c r="EK20" i="7" s="1"/>
  <c r="EM20" i="7" s="1"/>
  <c r="EL19" i="7"/>
  <c r="EJ19" i="7"/>
  <c r="EL18" i="7"/>
  <c r="EJ18" i="7"/>
  <c r="EK18" i="7" s="1"/>
  <c r="EM18" i="7" s="1"/>
  <c r="EL17" i="7"/>
  <c r="EJ17" i="7"/>
  <c r="EK17" i="7" s="1"/>
  <c r="EM17" i="7" s="1"/>
  <c r="EL16" i="7"/>
  <c r="EJ16" i="7"/>
  <c r="EK16" i="7" s="1"/>
  <c r="EM16" i="7" s="1"/>
  <c r="EL15" i="7"/>
  <c r="EJ15" i="7"/>
  <c r="EK15" i="7" s="1"/>
  <c r="EM15" i="7" s="1"/>
  <c r="EL14" i="7"/>
  <c r="EJ14" i="7"/>
  <c r="EK14" i="7" s="1"/>
  <c r="EM14" i="7" s="1"/>
  <c r="EL13" i="7"/>
  <c r="EJ13" i="7"/>
  <c r="EK13" i="7" s="1"/>
  <c r="EM13" i="7" s="1"/>
  <c r="EL12" i="7"/>
  <c r="EJ12" i="7"/>
  <c r="EK12" i="7" s="1"/>
  <c r="EM12" i="7" s="1"/>
  <c r="EL11" i="7"/>
  <c r="EJ11" i="7"/>
  <c r="EK11" i="7" s="1"/>
  <c r="EM11" i="7" s="1"/>
  <c r="EL10" i="7"/>
  <c r="EJ10" i="7"/>
  <c r="EK10" i="7" s="1"/>
  <c r="EM10" i="7" s="1"/>
  <c r="EL9" i="7"/>
  <c r="EJ9" i="7"/>
  <c r="EK9" i="7" s="1"/>
  <c r="EM9" i="7" s="1"/>
  <c r="EL8" i="7"/>
  <c r="EJ8" i="7"/>
  <c r="EK8" i="7" s="1"/>
  <c r="EM8" i="7" s="1"/>
  <c r="EL7" i="7"/>
  <c r="EJ7" i="7"/>
  <c r="EK7" i="7" s="1"/>
  <c r="EM7" i="7" s="1"/>
  <c r="EL6" i="7"/>
  <c r="EJ6" i="7"/>
  <c r="EK6" i="7" s="1"/>
  <c r="EM6" i="7" s="1"/>
  <c r="EL5" i="7"/>
  <c r="EL76" i="7" s="1"/>
  <c r="EJ5" i="7"/>
  <c r="EJ76" i="7" s="1"/>
  <c r="EL75" i="6"/>
  <c r="EJ75" i="6"/>
  <c r="EK75" i="6" s="1"/>
  <c r="EM75" i="6" s="1"/>
  <c r="EL74" i="6"/>
  <c r="EJ74" i="6"/>
  <c r="EK74" i="6" s="1"/>
  <c r="EM74" i="6" s="1"/>
  <c r="EL73" i="6"/>
  <c r="EJ73" i="6"/>
  <c r="EK73" i="6" s="1"/>
  <c r="EM73" i="6" s="1"/>
  <c r="EL72" i="6"/>
  <c r="EJ72" i="6"/>
  <c r="EK72" i="6" s="1"/>
  <c r="EM72" i="6" s="1"/>
  <c r="EL71" i="6"/>
  <c r="EJ71" i="6"/>
  <c r="EK71" i="6" s="1"/>
  <c r="EM71" i="6" s="1"/>
  <c r="EL70" i="6"/>
  <c r="EJ70" i="6"/>
  <c r="EK70" i="6" s="1"/>
  <c r="EM70" i="6" s="1"/>
  <c r="EL69" i="6"/>
  <c r="EJ69" i="6"/>
  <c r="EK69" i="6" s="1"/>
  <c r="EM69" i="6" s="1"/>
  <c r="EL68" i="6"/>
  <c r="EJ68" i="6"/>
  <c r="EL67" i="6"/>
  <c r="EJ67" i="6"/>
  <c r="EK67" i="6" s="1"/>
  <c r="EM67" i="6" s="1"/>
  <c r="EL66" i="6"/>
  <c r="EJ66" i="6"/>
  <c r="EK66" i="6" s="1"/>
  <c r="EM66" i="6" s="1"/>
  <c r="EL65" i="6"/>
  <c r="EJ65" i="6"/>
  <c r="EL64" i="6"/>
  <c r="EJ64" i="6"/>
  <c r="EK64" i="6" s="1"/>
  <c r="EM64" i="6" s="1"/>
  <c r="EL63" i="6"/>
  <c r="EJ63" i="6"/>
  <c r="EK63" i="6" s="1"/>
  <c r="EM63" i="6" s="1"/>
  <c r="EL62" i="6"/>
  <c r="EJ62" i="6"/>
  <c r="EK62" i="6" s="1"/>
  <c r="EM62" i="6" s="1"/>
  <c r="EL61" i="6"/>
  <c r="EJ61" i="6"/>
  <c r="EK61" i="6" s="1"/>
  <c r="EM61" i="6" s="1"/>
  <c r="EL60" i="6"/>
  <c r="EJ60" i="6"/>
  <c r="EK60" i="6" s="1"/>
  <c r="EM60" i="6" s="1"/>
  <c r="EL59" i="6"/>
  <c r="EJ59" i="6"/>
  <c r="EK59" i="6" s="1"/>
  <c r="EM59" i="6" s="1"/>
  <c r="EL58" i="6"/>
  <c r="EJ58" i="6"/>
  <c r="EK58" i="6" s="1"/>
  <c r="EM58" i="6" s="1"/>
  <c r="EL57" i="6"/>
  <c r="EJ57" i="6"/>
  <c r="EK57" i="6" s="1"/>
  <c r="EM57" i="6" s="1"/>
  <c r="EL56" i="6"/>
  <c r="EJ56" i="6"/>
  <c r="EK56" i="6" s="1"/>
  <c r="EM56" i="6" s="1"/>
  <c r="EL55" i="6"/>
  <c r="EJ55" i="6"/>
  <c r="EK55" i="6" s="1"/>
  <c r="EM55" i="6" s="1"/>
  <c r="EL54" i="6"/>
  <c r="EJ54" i="6"/>
  <c r="EK54" i="6" s="1"/>
  <c r="EM54" i="6" s="1"/>
  <c r="EL53" i="6"/>
  <c r="EJ53" i="6"/>
  <c r="EL52" i="6"/>
  <c r="EJ52" i="6"/>
  <c r="EK52" i="6" s="1"/>
  <c r="EM52" i="6" s="1"/>
  <c r="EL51" i="6"/>
  <c r="EJ51" i="6"/>
  <c r="EK51" i="6" s="1"/>
  <c r="EM51" i="6" s="1"/>
  <c r="EL50" i="6"/>
  <c r="EJ50" i="6"/>
  <c r="EK50" i="6" s="1"/>
  <c r="EM50" i="6" s="1"/>
  <c r="EL49" i="6"/>
  <c r="EJ49" i="6"/>
  <c r="EK49" i="6" s="1"/>
  <c r="EM49" i="6" s="1"/>
  <c r="EL48" i="6"/>
  <c r="EJ48" i="6"/>
  <c r="EK48" i="6" s="1"/>
  <c r="EM48" i="6" s="1"/>
  <c r="EL47" i="6"/>
  <c r="EJ47" i="6"/>
  <c r="EK47" i="6" s="1"/>
  <c r="EM47" i="6" s="1"/>
  <c r="EL46" i="6"/>
  <c r="EJ46" i="6"/>
  <c r="EK46" i="6" s="1"/>
  <c r="EM46" i="6" s="1"/>
  <c r="EL45" i="6"/>
  <c r="EJ45" i="6"/>
  <c r="EK45" i="6" s="1"/>
  <c r="EM45" i="6" s="1"/>
  <c r="EL44" i="6"/>
  <c r="EJ44" i="6"/>
  <c r="EK44" i="6" s="1"/>
  <c r="EM44" i="6" s="1"/>
  <c r="EL43" i="6"/>
  <c r="EJ43" i="6"/>
  <c r="EK43" i="6" s="1"/>
  <c r="EM43" i="6" s="1"/>
  <c r="EL42" i="6"/>
  <c r="EJ42" i="6"/>
  <c r="EK42" i="6" s="1"/>
  <c r="EM42" i="6" s="1"/>
  <c r="EL41" i="6"/>
  <c r="EJ41" i="6"/>
  <c r="EK41" i="6" s="1"/>
  <c r="EM41" i="6" s="1"/>
  <c r="EL40" i="6"/>
  <c r="EJ40" i="6"/>
  <c r="EK40" i="6" s="1"/>
  <c r="EM40" i="6" s="1"/>
  <c r="EL39" i="6"/>
  <c r="EJ39" i="6"/>
  <c r="EK39" i="6" s="1"/>
  <c r="EM39" i="6" s="1"/>
  <c r="EL38" i="6"/>
  <c r="EJ38" i="6"/>
  <c r="EL37" i="6"/>
  <c r="EJ37" i="6"/>
  <c r="EK37" i="6" s="1"/>
  <c r="EM37" i="6" s="1"/>
  <c r="EL36" i="6"/>
  <c r="EJ36" i="6"/>
  <c r="EL35" i="6"/>
  <c r="EJ35" i="6"/>
  <c r="EK35" i="6" s="1"/>
  <c r="EM35" i="6" s="1"/>
  <c r="EL34" i="6"/>
  <c r="EJ34" i="6"/>
  <c r="EK34" i="6" s="1"/>
  <c r="EM34" i="6" s="1"/>
  <c r="EL33" i="6"/>
  <c r="EJ33" i="6"/>
  <c r="EK33" i="6" s="1"/>
  <c r="EM33" i="6" s="1"/>
  <c r="EL32" i="6"/>
  <c r="EJ32" i="6"/>
  <c r="EK32" i="6" s="1"/>
  <c r="EM32" i="6" s="1"/>
  <c r="EL31" i="6"/>
  <c r="EJ31" i="6"/>
  <c r="EK31" i="6" s="1"/>
  <c r="EM31" i="6" s="1"/>
  <c r="EL30" i="6"/>
  <c r="EJ30" i="6"/>
  <c r="EK30" i="6" s="1"/>
  <c r="EM30" i="6" s="1"/>
  <c r="EL29" i="6"/>
  <c r="EJ29" i="6"/>
  <c r="EK29" i="6" s="1"/>
  <c r="EM29" i="6" s="1"/>
  <c r="EL28" i="6"/>
  <c r="EJ28" i="6"/>
  <c r="EK28" i="6" s="1"/>
  <c r="EM28" i="6" s="1"/>
  <c r="EL27" i="6"/>
  <c r="EJ27" i="6"/>
  <c r="EK27" i="6" s="1"/>
  <c r="EM27" i="6" s="1"/>
  <c r="EL26" i="6"/>
  <c r="EJ26" i="6"/>
  <c r="EK26" i="6" s="1"/>
  <c r="EM26" i="6" s="1"/>
  <c r="EL25" i="6"/>
  <c r="EJ25" i="6"/>
  <c r="EK25" i="6" s="1"/>
  <c r="EM25" i="6" s="1"/>
  <c r="EL24" i="6"/>
  <c r="EJ24" i="6"/>
  <c r="EK24" i="6" s="1"/>
  <c r="EM24" i="6" s="1"/>
  <c r="EL23" i="6"/>
  <c r="EJ23" i="6"/>
  <c r="EK23" i="6" s="1"/>
  <c r="EM23" i="6" s="1"/>
  <c r="EL22" i="6"/>
  <c r="EJ22" i="6"/>
  <c r="EK22" i="6" s="1"/>
  <c r="EM22" i="6" s="1"/>
  <c r="EL21" i="6"/>
  <c r="EJ21" i="6"/>
  <c r="EK21" i="6" s="1"/>
  <c r="EM21" i="6" s="1"/>
  <c r="EL20" i="6"/>
  <c r="EJ20" i="6"/>
  <c r="EK20" i="6" s="1"/>
  <c r="EM20" i="6" s="1"/>
  <c r="EL19" i="6"/>
  <c r="EJ19" i="6"/>
  <c r="EL18" i="6"/>
  <c r="EJ18" i="6"/>
  <c r="EK18" i="6" s="1"/>
  <c r="EM18" i="6" s="1"/>
  <c r="EL17" i="6"/>
  <c r="EJ17" i="6"/>
  <c r="EK17" i="6" s="1"/>
  <c r="EM17" i="6" s="1"/>
  <c r="EL16" i="6"/>
  <c r="EJ16" i="6"/>
  <c r="EK16" i="6" s="1"/>
  <c r="EM16" i="6" s="1"/>
  <c r="EL15" i="6"/>
  <c r="EJ15" i="6"/>
  <c r="EK15" i="6" s="1"/>
  <c r="EM15" i="6" s="1"/>
  <c r="EL14" i="6"/>
  <c r="EJ14" i="6"/>
  <c r="EK14" i="6" s="1"/>
  <c r="EM14" i="6" s="1"/>
  <c r="EL13" i="6"/>
  <c r="EJ13" i="6"/>
  <c r="EK13" i="6" s="1"/>
  <c r="EM13" i="6" s="1"/>
  <c r="EL12" i="6"/>
  <c r="EJ12" i="6"/>
  <c r="EK12" i="6" s="1"/>
  <c r="EM12" i="6" s="1"/>
  <c r="EL11" i="6"/>
  <c r="EJ11" i="6"/>
  <c r="EK11" i="6" s="1"/>
  <c r="EM11" i="6" s="1"/>
  <c r="EL10" i="6"/>
  <c r="EJ10" i="6"/>
  <c r="EK10" i="6" s="1"/>
  <c r="EM10" i="6" s="1"/>
  <c r="EL9" i="6"/>
  <c r="EJ9" i="6"/>
  <c r="EL8" i="6"/>
  <c r="EJ8" i="6"/>
  <c r="EK8" i="6" s="1"/>
  <c r="EM8" i="6" s="1"/>
  <c r="EL7" i="6"/>
  <c r="EJ7" i="6"/>
  <c r="EK7" i="6" s="1"/>
  <c r="EM7" i="6" s="1"/>
  <c r="EL6" i="6"/>
  <c r="EJ6" i="6"/>
  <c r="EK6" i="6" s="1"/>
  <c r="EM6" i="6" s="1"/>
  <c r="EL5" i="6"/>
  <c r="EL76" i="6" s="1"/>
  <c r="EJ5" i="6"/>
  <c r="EJ76" i="6" s="1"/>
  <c r="BO75" i="5"/>
  <c r="BM75" i="5"/>
  <c r="BN75" i="5" s="1"/>
  <c r="BP75" i="5" s="1"/>
  <c r="BO74" i="5"/>
  <c r="BM74" i="5"/>
  <c r="BN74" i="5" s="1"/>
  <c r="BP74" i="5" s="1"/>
  <c r="BO73" i="5"/>
  <c r="BM73" i="5"/>
  <c r="BN73" i="5" s="1"/>
  <c r="BP73" i="5" s="1"/>
  <c r="BO72" i="5"/>
  <c r="BM72" i="5"/>
  <c r="BN72" i="5" s="1"/>
  <c r="BP72" i="5" s="1"/>
  <c r="BO71" i="5"/>
  <c r="BM71" i="5"/>
  <c r="BN71" i="5" s="1"/>
  <c r="BP71" i="5" s="1"/>
  <c r="BO70" i="5"/>
  <c r="BM70" i="5"/>
  <c r="BN70" i="5" s="1"/>
  <c r="BP70" i="5" s="1"/>
  <c r="BO69" i="5"/>
  <c r="BM69" i="5"/>
  <c r="BN69" i="5" s="1"/>
  <c r="BP69" i="5" s="1"/>
  <c r="BO68" i="5"/>
  <c r="BM68" i="5"/>
  <c r="BN68" i="5" s="1"/>
  <c r="BP68" i="5" s="1"/>
  <c r="BO67" i="5"/>
  <c r="BM67" i="5"/>
  <c r="BN67" i="5" s="1"/>
  <c r="BP67" i="5" s="1"/>
  <c r="BO66" i="5"/>
  <c r="BM66" i="5"/>
  <c r="BN66" i="5" s="1"/>
  <c r="BP66" i="5" s="1"/>
  <c r="BO65" i="5"/>
  <c r="BM65" i="5"/>
  <c r="BN65" i="5" s="1"/>
  <c r="BP65" i="5" s="1"/>
  <c r="BO64" i="5"/>
  <c r="BM64" i="5"/>
  <c r="BN64" i="5" s="1"/>
  <c r="BP64" i="5" s="1"/>
  <c r="BO63" i="5"/>
  <c r="BM63" i="5"/>
  <c r="BN63" i="5" s="1"/>
  <c r="BP63" i="5" s="1"/>
  <c r="BO62" i="5"/>
  <c r="BM62" i="5"/>
  <c r="BN62" i="5" s="1"/>
  <c r="BP62" i="5" s="1"/>
  <c r="BO61" i="5"/>
  <c r="BM61" i="5"/>
  <c r="BN61" i="5" s="1"/>
  <c r="BP61" i="5" s="1"/>
  <c r="BO60" i="5"/>
  <c r="BM60" i="5"/>
  <c r="BN60" i="5" s="1"/>
  <c r="BP60" i="5" s="1"/>
  <c r="BO59" i="5"/>
  <c r="BM59" i="5"/>
  <c r="BN59" i="5" s="1"/>
  <c r="BP59" i="5" s="1"/>
  <c r="BO58" i="5"/>
  <c r="BM58" i="5"/>
  <c r="BN58" i="5" s="1"/>
  <c r="BP58" i="5" s="1"/>
  <c r="BO57" i="5"/>
  <c r="BM57" i="5"/>
  <c r="BN57" i="5" s="1"/>
  <c r="BP57" i="5" s="1"/>
  <c r="BO56" i="5"/>
  <c r="BM56" i="5"/>
  <c r="BN56" i="5" s="1"/>
  <c r="BP56" i="5" s="1"/>
  <c r="BO55" i="5"/>
  <c r="BM55" i="5"/>
  <c r="BN55" i="5" s="1"/>
  <c r="BP55" i="5" s="1"/>
  <c r="BO54" i="5"/>
  <c r="BM54" i="5"/>
  <c r="BN54" i="5" s="1"/>
  <c r="BP54" i="5" s="1"/>
  <c r="BO53" i="5"/>
  <c r="BM53" i="5"/>
  <c r="BN53" i="5" s="1"/>
  <c r="BP53" i="5" s="1"/>
  <c r="BO52" i="5"/>
  <c r="BM52" i="5"/>
  <c r="BN52" i="5" s="1"/>
  <c r="BP52" i="5" s="1"/>
  <c r="BO51" i="5"/>
  <c r="BM51" i="5"/>
  <c r="BN51" i="5" s="1"/>
  <c r="BP51" i="5" s="1"/>
  <c r="BO50" i="5"/>
  <c r="BM50" i="5"/>
  <c r="BN50" i="5" s="1"/>
  <c r="BP50" i="5" s="1"/>
  <c r="BO49" i="5"/>
  <c r="BM49" i="5"/>
  <c r="BN49" i="5" s="1"/>
  <c r="BP49" i="5" s="1"/>
  <c r="BO48" i="5"/>
  <c r="BM48" i="5"/>
  <c r="BN48" i="5" s="1"/>
  <c r="BP48" i="5" s="1"/>
  <c r="BO47" i="5"/>
  <c r="BM47" i="5"/>
  <c r="BN47" i="5" s="1"/>
  <c r="BP47" i="5" s="1"/>
  <c r="BO46" i="5"/>
  <c r="BM46" i="5"/>
  <c r="BN46" i="5" s="1"/>
  <c r="BP46" i="5" s="1"/>
  <c r="BO45" i="5"/>
  <c r="BM45" i="5"/>
  <c r="BN45" i="5" s="1"/>
  <c r="BP45" i="5" s="1"/>
  <c r="BO44" i="5"/>
  <c r="BM44" i="5"/>
  <c r="BN44" i="5" s="1"/>
  <c r="BP44" i="5" s="1"/>
  <c r="BO43" i="5"/>
  <c r="BM43" i="5"/>
  <c r="BN43" i="5" s="1"/>
  <c r="BP43" i="5" s="1"/>
  <c r="BO42" i="5"/>
  <c r="BM42" i="5"/>
  <c r="BN42" i="5" s="1"/>
  <c r="BP42" i="5" s="1"/>
  <c r="BO41" i="5"/>
  <c r="BM41" i="5"/>
  <c r="BN41" i="5" s="1"/>
  <c r="BP41" i="5" s="1"/>
  <c r="BO40" i="5"/>
  <c r="BM40" i="5"/>
  <c r="BN40" i="5" s="1"/>
  <c r="BP40" i="5" s="1"/>
  <c r="BO39" i="5"/>
  <c r="BM39" i="5"/>
  <c r="BN39" i="5" s="1"/>
  <c r="BP39" i="5" s="1"/>
  <c r="BO38" i="5"/>
  <c r="BM38" i="5"/>
  <c r="BO37" i="5"/>
  <c r="BM37" i="5"/>
  <c r="BN37" i="5" s="1"/>
  <c r="BP37" i="5" s="1"/>
  <c r="BO36" i="5"/>
  <c r="BM36" i="5"/>
  <c r="BO35" i="5"/>
  <c r="BM35" i="5"/>
  <c r="BN35" i="5" s="1"/>
  <c r="BP35" i="5" s="1"/>
  <c r="BO34" i="5"/>
  <c r="BM34" i="5"/>
  <c r="BN34" i="5" s="1"/>
  <c r="BP34" i="5" s="1"/>
  <c r="BO33" i="5"/>
  <c r="BM33" i="5"/>
  <c r="BN33" i="5" s="1"/>
  <c r="BP33" i="5" s="1"/>
  <c r="BO32" i="5"/>
  <c r="BM32" i="5"/>
  <c r="BN32" i="5" s="1"/>
  <c r="BP32" i="5" s="1"/>
  <c r="BO31" i="5"/>
  <c r="BM31" i="5"/>
  <c r="BN31" i="5" s="1"/>
  <c r="BP31" i="5" s="1"/>
  <c r="BO30" i="5"/>
  <c r="BM30" i="5"/>
  <c r="BN30" i="5" s="1"/>
  <c r="BP30" i="5" s="1"/>
  <c r="BO29" i="5"/>
  <c r="BM29" i="5"/>
  <c r="BN29" i="5" s="1"/>
  <c r="BP29" i="5" s="1"/>
  <c r="BO28" i="5"/>
  <c r="BM28" i="5"/>
  <c r="BN28" i="5" s="1"/>
  <c r="BP28" i="5" s="1"/>
  <c r="BO27" i="5"/>
  <c r="BM27" i="5"/>
  <c r="BN27" i="5" s="1"/>
  <c r="BP27" i="5" s="1"/>
  <c r="BO26" i="5"/>
  <c r="BM26" i="5"/>
  <c r="BN26" i="5" s="1"/>
  <c r="BP26" i="5" s="1"/>
  <c r="BO25" i="5"/>
  <c r="BM25" i="5"/>
  <c r="BN25" i="5" s="1"/>
  <c r="BP25" i="5" s="1"/>
  <c r="BO24" i="5"/>
  <c r="BM24" i="5"/>
  <c r="BN24" i="5" s="1"/>
  <c r="BP24" i="5" s="1"/>
  <c r="BO23" i="5"/>
  <c r="BM23" i="5"/>
  <c r="BN23" i="5" s="1"/>
  <c r="BP23" i="5" s="1"/>
  <c r="BO22" i="5"/>
  <c r="BM22" i="5"/>
  <c r="BN22" i="5" s="1"/>
  <c r="BP22" i="5" s="1"/>
  <c r="BO21" i="5"/>
  <c r="BM21" i="5"/>
  <c r="BN21" i="5" s="1"/>
  <c r="BP21" i="5" s="1"/>
  <c r="BO20" i="5"/>
  <c r="BM20" i="5"/>
  <c r="BN20" i="5" s="1"/>
  <c r="BP20" i="5" s="1"/>
  <c r="BO19" i="5"/>
  <c r="BM19" i="5"/>
  <c r="BO18" i="5"/>
  <c r="BM18" i="5"/>
  <c r="BN18" i="5" s="1"/>
  <c r="BP18" i="5" s="1"/>
  <c r="BO17" i="5"/>
  <c r="BM17" i="5"/>
  <c r="BN17" i="5" s="1"/>
  <c r="BP17" i="5" s="1"/>
  <c r="BO16" i="5"/>
  <c r="BM16" i="5"/>
  <c r="BN16" i="5" s="1"/>
  <c r="BP16" i="5" s="1"/>
  <c r="BO15" i="5"/>
  <c r="BM15" i="5"/>
  <c r="BN15" i="5" s="1"/>
  <c r="BP15" i="5" s="1"/>
  <c r="BO14" i="5"/>
  <c r="BM14" i="5"/>
  <c r="BN14" i="5" s="1"/>
  <c r="BP14" i="5" s="1"/>
  <c r="BO13" i="5"/>
  <c r="BM13" i="5"/>
  <c r="BN13" i="5" s="1"/>
  <c r="BP13" i="5" s="1"/>
  <c r="BO12" i="5"/>
  <c r="BM12" i="5"/>
  <c r="BN12" i="5" s="1"/>
  <c r="BP12" i="5" s="1"/>
  <c r="BO11" i="5"/>
  <c r="BM11" i="5"/>
  <c r="BN11" i="5" s="1"/>
  <c r="BP11" i="5" s="1"/>
  <c r="BO10" i="5"/>
  <c r="BM10" i="5"/>
  <c r="BN10" i="5" s="1"/>
  <c r="BP10" i="5" s="1"/>
  <c r="BO9" i="5"/>
  <c r="BM9" i="5"/>
  <c r="BN9" i="5" s="1"/>
  <c r="BP9" i="5" s="1"/>
  <c r="BO8" i="5"/>
  <c r="BM8" i="5"/>
  <c r="BN8" i="5" s="1"/>
  <c r="BP8" i="5" s="1"/>
  <c r="BO7" i="5"/>
  <c r="BM7" i="5"/>
  <c r="BN7" i="5" s="1"/>
  <c r="BP7" i="5" s="1"/>
  <c r="BO6" i="5"/>
  <c r="BM6" i="5"/>
  <c r="BN6" i="5" s="1"/>
  <c r="BP6" i="5" s="1"/>
  <c r="BO5" i="5"/>
  <c r="BO76" i="5" s="1"/>
  <c r="BM5" i="5"/>
  <c r="BM76" i="5" s="1"/>
  <c r="DO79" i="4"/>
  <c r="EA78" i="4" a="1"/>
  <c r="EA78" i="4" s="1"/>
  <c r="DV78" i="4" a="1"/>
  <c r="DV78" i="4" s="1"/>
  <c r="EA76" i="4"/>
  <c r="EA6" i="4"/>
  <c r="EA7" i="4"/>
  <c r="EA8" i="4"/>
  <c r="EA9" i="4"/>
  <c r="EA10" i="4"/>
  <c r="EA11" i="4"/>
  <c r="EA12" i="4"/>
  <c r="EA13" i="4"/>
  <c r="EA14" i="4"/>
  <c r="EA15" i="4"/>
  <c r="EA16" i="4"/>
  <c r="EA17" i="4"/>
  <c r="EA18" i="4"/>
  <c r="EA19" i="4"/>
  <c r="EA20" i="4"/>
  <c r="EA21" i="4"/>
  <c r="EA22" i="4"/>
  <c r="EA23" i="4"/>
  <c r="EA24" i="4"/>
  <c r="EA25" i="4"/>
  <c r="EA26" i="4"/>
  <c r="EA27" i="4"/>
  <c r="EA28" i="4"/>
  <c r="EA29" i="4"/>
  <c r="EA30" i="4"/>
  <c r="EA31" i="4"/>
  <c r="EA32" i="4"/>
  <c r="EA33" i="4"/>
  <c r="EA34" i="4"/>
  <c r="EA35" i="4"/>
  <c r="EA36" i="4"/>
  <c r="EA37" i="4"/>
  <c r="EA38" i="4"/>
  <c r="EA39" i="4"/>
  <c r="EA40" i="4"/>
  <c r="EA41" i="4"/>
  <c r="EA42" i="4"/>
  <c r="EA43" i="4"/>
  <c r="EA44" i="4"/>
  <c r="EA45" i="4"/>
  <c r="EA46" i="4"/>
  <c r="EA47" i="4"/>
  <c r="EA48" i="4"/>
  <c r="EA49" i="4"/>
  <c r="EA50" i="4"/>
  <c r="EA51" i="4"/>
  <c r="EA52" i="4"/>
  <c r="EA53" i="4"/>
  <c r="EA54" i="4"/>
  <c r="EA55" i="4"/>
  <c r="EA56" i="4"/>
  <c r="EA57" i="4"/>
  <c r="EA58" i="4"/>
  <c r="EA59" i="4"/>
  <c r="EA60" i="4"/>
  <c r="EA61" i="4"/>
  <c r="EA62" i="4"/>
  <c r="EA63" i="4"/>
  <c r="EA64" i="4"/>
  <c r="EA65" i="4"/>
  <c r="EA66" i="4"/>
  <c r="EA67" i="4"/>
  <c r="EA68" i="4"/>
  <c r="EA69" i="4"/>
  <c r="EA70" i="4"/>
  <c r="EA71" i="4"/>
  <c r="EA72" i="4"/>
  <c r="EA73" i="4"/>
  <c r="EA74" i="4"/>
  <c r="EA75" i="4"/>
  <c r="DZ76" i="4"/>
  <c r="DZ6" i="4"/>
  <c r="DZ7" i="4"/>
  <c r="DZ8" i="4"/>
  <c r="DZ9" i="4"/>
  <c r="DZ10" i="4"/>
  <c r="DZ11" i="4"/>
  <c r="DZ12" i="4"/>
  <c r="DZ13" i="4"/>
  <c r="DZ14" i="4"/>
  <c r="DZ15" i="4"/>
  <c r="DZ16" i="4"/>
  <c r="DZ17" i="4"/>
  <c r="DZ18" i="4"/>
  <c r="DZ19" i="4"/>
  <c r="DZ20" i="4"/>
  <c r="DZ21" i="4"/>
  <c r="DZ22" i="4"/>
  <c r="DZ23" i="4"/>
  <c r="DZ24" i="4"/>
  <c r="DZ25" i="4"/>
  <c r="DZ26" i="4"/>
  <c r="DZ27" i="4"/>
  <c r="DZ28" i="4"/>
  <c r="DZ29" i="4"/>
  <c r="DZ30" i="4"/>
  <c r="DZ31" i="4"/>
  <c r="DZ32" i="4"/>
  <c r="DZ33" i="4"/>
  <c r="DZ34" i="4"/>
  <c r="DZ35" i="4"/>
  <c r="DZ36" i="4"/>
  <c r="DZ37" i="4"/>
  <c r="DZ38" i="4"/>
  <c r="DZ39" i="4"/>
  <c r="DZ40" i="4"/>
  <c r="DZ41" i="4"/>
  <c r="DZ42" i="4"/>
  <c r="DZ43" i="4"/>
  <c r="DZ44" i="4"/>
  <c r="DZ45" i="4"/>
  <c r="DZ46" i="4"/>
  <c r="DZ47" i="4"/>
  <c r="DZ48" i="4"/>
  <c r="DZ49" i="4"/>
  <c r="DZ50" i="4"/>
  <c r="DZ51" i="4"/>
  <c r="DZ52" i="4"/>
  <c r="DZ53" i="4"/>
  <c r="DZ54" i="4"/>
  <c r="DZ55" i="4"/>
  <c r="DZ56" i="4"/>
  <c r="DZ57" i="4"/>
  <c r="DZ58" i="4"/>
  <c r="DZ59" i="4"/>
  <c r="DZ60" i="4"/>
  <c r="DZ61" i="4"/>
  <c r="DZ62" i="4"/>
  <c r="DZ63" i="4"/>
  <c r="DZ64" i="4"/>
  <c r="DZ65" i="4"/>
  <c r="DZ66" i="4"/>
  <c r="DZ67" i="4"/>
  <c r="DZ68" i="4"/>
  <c r="DZ69" i="4"/>
  <c r="DZ70" i="4"/>
  <c r="DZ71" i="4"/>
  <c r="DZ72" i="4"/>
  <c r="DZ73" i="4"/>
  <c r="DZ74" i="4"/>
  <c r="DZ75" i="4"/>
  <c r="DZ5" i="4"/>
  <c r="DY76" i="4"/>
  <c r="DY6" i="4"/>
  <c r="DY7" i="4"/>
  <c r="DY8" i="4"/>
  <c r="DY9" i="4"/>
  <c r="DY10" i="4"/>
  <c r="DY11" i="4"/>
  <c r="DY12" i="4"/>
  <c r="DY13" i="4"/>
  <c r="DY14" i="4"/>
  <c r="DY15" i="4"/>
  <c r="DY16" i="4"/>
  <c r="DY17" i="4"/>
  <c r="DY18" i="4"/>
  <c r="DY19" i="4"/>
  <c r="DY20" i="4"/>
  <c r="DY21" i="4"/>
  <c r="DY22" i="4"/>
  <c r="DY23" i="4"/>
  <c r="DY24" i="4"/>
  <c r="DY25" i="4"/>
  <c r="DY26" i="4"/>
  <c r="DY27" i="4"/>
  <c r="DY28" i="4"/>
  <c r="DY29" i="4"/>
  <c r="DY30" i="4"/>
  <c r="DY31" i="4"/>
  <c r="DY32" i="4"/>
  <c r="DY33" i="4"/>
  <c r="DY34" i="4"/>
  <c r="DY35" i="4"/>
  <c r="DY36" i="4"/>
  <c r="DY37" i="4"/>
  <c r="DY38" i="4"/>
  <c r="DY39" i="4"/>
  <c r="DY40" i="4"/>
  <c r="DY41" i="4"/>
  <c r="DY42" i="4"/>
  <c r="DY43" i="4"/>
  <c r="DY44" i="4"/>
  <c r="DY45" i="4"/>
  <c r="DY46" i="4"/>
  <c r="DY47" i="4"/>
  <c r="DY48" i="4"/>
  <c r="DY49" i="4"/>
  <c r="DY50" i="4"/>
  <c r="DY51" i="4"/>
  <c r="DY52" i="4"/>
  <c r="DY53" i="4"/>
  <c r="DY54" i="4"/>
  <c r="DY55" i="4"/>
  <c r="DY56" i="4"/>
  <c r="DY57" i="4"/>
  <c r="DY58" i="4"/>
  <c r="DY59" i="4"/>
  <c r="DY60" i="4"/>
  <c r="DY61" i="4"/>
  <c r="DY62" i="4"/>
  <c r="DY63" i="4"/>
  <c r="DY64" i="4"/>
  <c r="DY65" i="4"/>
  <c r="DY66" i="4"/>
  <c r="DY67" i="4"/>
  <c r="DY68" i="4"/>
  <c r="DY69" i="4"/>
  <c r="DY70" i="4"/>
  <c r="DY71" i="4"/>
  <c r="DY72" i="4"/>
  <c r="DY73" i="4"/>
  <c r="DY74" i="4"/>
  <c r="DY75" i="4"/>
  <c r="DY5" i="4"/>
  <c r="DX76" i="4"/>
  <c r="DX6" i="4"/>
  <c r="DX7" i="4"/>
  <c r="DX8" i="4"/>
  <c r="DX9" i="4"/>
  <c r="DX10" i="4"/>
  <c r="DX11" i="4"/>
  <c r="DX12" i="4"/>
  <c r="DX13" i="4"/>
  <c r="DX14" i="4"/>
  <c r="DX15" i="4"/>
  <c r="DX16" i="4"/>
  <c r="DX17" i="4"/>
  <c r="DX18" i="4"/>
  <c r="DX19" i="4"/>
  <c r="DX20" i="4"/>
  <c r="DX21" i="4"/>
  <c r="DX22" i="4"/>
  <c r="DX23" i="4"/>
  <c r="DX24" i="4"/>
  <c r="DX25" i="4"/>
  <c r="DX26" i="4"/>
  <c r="DX27" i="4"/>
  <c r="DX28" i="4"/>
  <c r="DX29" i="4"/>
  <c r="DX30" i="4"/>
  <c r="DX31" i="4"/>
  <c r="DX32" i="4"/>
  <c r="DX33" i="4"/>
  <c r="DX34" i="4"/>
  <c r="DX35" i="4"/>
  <c r="DX36" i="4"/>
  <c r="DX37" i="4"/>
  <c r="DX38" i="4"/>
  <c r="DX39" i="4"/>
  <c r="DX40" i="4"/>
  <c r="DX41" i="4"/>
  <c r="DX42" i="4"/>
  <c r="DX43" i="4"/>
  <c r="DX44" i="4"/>
  <c r="DX45" i="4"/>
  <c r="DX46" i="4"/>
  <c r="DX47" i="4"/>
  <c r="DX48" i="4"/>
  <c r="DX49" i="4"/>
  <c r="DX50" i="4"/>
  <c r="DX51" i="4"/>
  <c r="DX52" i="4"/>
  <c r="DX53" i="4"/>
  <c r="DX54" i="4"/>
  <c r="DX55" i="4"/>
  <c r="DX56" i="4"/>
  <c r="DX57" i="4"/>
  <c r="DX58" i="4"/>
  <c r="DX59" i="4"/>
  <c r="DX60" i="4"/>
  <c r="DX61" i="4"/>
  <c r="DX62" i="4"/>
  <c r="DX63" i="4"/>
  <c r="DX64" i="4"/>
  <c r="DX65" i="4"/>
  <c r="DX66" i="4"/>
  <c r="DX67" i="4"/>
  <c r="DX68" i="4"/>
  <c r="DX69" i="4"/>
  <c r="DX70" i="4"/>
  <c r="DX71" i="4"/>
  <c r="DX72" i="4"/>
  <c r="DX73" i="4"/>
  <c r="DX74" i="4"/>
  <c r="DX75" i="4"/>
  <c r="DX5" i="4"/>
  <c r="CF47" i="12" l="1"/>
  <c r="CH47" i="12" s="1"/>
  <c r="CF53" i="12"/>
  <c r="CH53" i="12" s="1"/>
  <c r="CF36" i="12"/>
  <c r="CH36" i="12" s="1"/>
  <c r="CF19" i="12"/>
  <c r="CH19" i="12" s="1"/>
  <c r="CF38" i="12"/>
  <c r="CH38" i="12" s="1"/>
  <c r="CF5" i="12"/>
  <c r="BZ36" i="11"/>
  <c r="CB36" i="11" s="1"/>
  <c r="BZ19" i="11"/>
  <c r="CB19" i="11" s="1"/>
  <c r="BZ38" i="11"/>
  <c r="CB38" i="11" s="1"/>
  <c r="BZ68" i="11"/>
  <c r="CB68" i="11" s="1"/>
  <c r="BZ5" i="11"/>
  <c r="DM36" i="10"/>
  <c r="DO36" i="10" s="1"/>
  <c r="DM19" i="10"/>
  <c r="DO19" i="10" s="1"/>
  <c r="DM38" i="10"/>
  <c r="DO38" i="10" s="1"/>
  <c r="DM5" i="10"/>
  <c r="BN53" i="9"/>
  <c r="BP53" i="9" s="1"/>
  <c r="BN36" i="9"/>
  <c r="BP36" i="9" s="1"/>
  <c r="BN19" i="9"/>
  <c r="BP19" i="9" s="1"/>
  <c r="BN38" i="9"/>
  <c r="BP38" i="9" s="1"/>
  <c r="BN5" i="9"/>
  <c r="CR36" i="8"/>
  <c r="CT36" i="8" s="1"/>
  <c r="CR38" i="8"/>
  <c r="CT38" i="8" s="1"/>
  <c r="CR65" i="8"/>
  <c r="CT65" i="8" s="1"/>
  <c r="CR5" i="8"/>
  <c r="EK65" i="7"/>
  <c r="EM65" i="7" s="1"/>
  <c r="EK36" i="7"/>
  <c r="EM36" i="7" s="1"/>
  <c r="EK19" i="7"/>
  <c r="EM19" i="7" s="1"/>
  <c r="EK43" i="7"/>
  <c r="EM43" i="7" s="1"/>
  <c r="EK38" i="7"/>
  <c r="EM38" i="7" s="1"/>
  <c r="EK5" i="7"/>
  <c r="EK53" i="6"/>
  <c r="EM53" i="6" s="1"/>
  <c r="EK65" i="6"/>
  <c r="EM65" i="6" s="1"/>
  <c r="EK36" i="6"/>
  <c r="EM36" i="6" s="1"/>
  <c r="EK19" i="6"/>
  <c r="EM19" i="6" s="1"/>
  <c r="EK38" i="6"/>
  <c r="EM38" i="6" s="1"/>
  <c r="EK68" i="6"/>
  <c r="EM68" i="6" s="1"/>
  <c r="EK9" i="6"/>
  <c r="EM9" i="6" s="1"/>
  <c r="EK5" i="6"/>
  <c r="BN36" i="5"/>
  <c r="BP36" i="5" s="1"/>
  <c r="BN19" i="5"/>
  <c r="BP19" i="5" s="1"/>
  <c r="BN38" i="5"/>
  <c r="BP38" i="5" s="1"/>
  <c r="BN5" i="5"/>
  <c r="CF76" i="12" l="1"/>
  <c r="CH5" i="12"/>
  <c r="CH76" i="12" s="1"/>
  <c r="BZ76" i="11"/>
  <c r="CB5" i="11"/>
  <c r="CB76" i="11" s="1"/>
  <c r="DM76" i="10"/>
  <c r="DO5" i="10"/>
  <c r="DO76" i="10" s="1"/>
  <c r="BN76" i="9"/>
  <c r="BP5" i="9"/>
  <c r="BP76" i="9" s="1"/>
  <c r="CR76" i="8"/>
  <c r="CT5" i="8"/>
  <c r="CT76" i="8" s="1"/>
  <c r="EK76" i="7"/>
  <c r="EM5" i="7"/>
  <c r="EM76" i="7" s="1"/>
  <c r="EK76" i="6"/>
  <c r="EM5" i="6"/>
  <c r="EM76" i="6" s="1"/>
  <c r="BN76" i="5"/>
  <c r="BP5" i="5"/>
  <c r="BP76" i="5" s="1"/>
  <c r="EA5" i="4"/>
  <c r="CC76" i="12" l="1"/>
  <c r="CC75" i="12"/>
  <c r="CC74" i="12"/>
  <c r="CC73" i="12"/>
  <c r="CC72" i="12"/>
  <c r="CC71" i="12"/>
  <c r="CC70" i="12"/>
  <c r="CC69" i="12"/>
  <c r="CC68" i="12"/>
  <c r="CC67" i="12"/>
  <c r="CC66" i="12"/>
  <c r="CC65" i="12"/>
  <c r="CC64" i="12"/>
  <c r="CC63" i="12"/>
  <c r="CC62" i="12"/>
  <c r="CC61" i="12"/>
  <c r="CC60" i="12"/>
  <c r="CC59" i="12"/>
  <c r="CC58" i="12"/>
  <c r="CC57" i="12"/>
  <c r="CC56" i="12"/>
  <c r="CC55" i="12"/>
  <c r="CC54" i="12"/>
  <c r="CC53" i="12"/>
  <c r="CC52" i="12"/>
  <c r="CC51" i="12"/>
  <c r="CC50" i="12"/>
  <c r="CC49" i="12"/>
  <c r="CC48" i="12"/>
  <c r="CC47" i="12"/>
  <c r="CC46" i="12"/>
  <c r="CC45" i="12"/>
  <c r="CC44" i="12"/>
  <c r="CC43" i="12"/>
  <c r="CC42" i="12"/>
  <c r="CC41" i="12"/>
  <c r="CC40" i="12"/>
  <c r="CC39" i="12"/>
  <c r="CC38" i="12"/>
  <c r="CC37" i="12"/>
  <c r="CC36" i="12"/>
  <c r="CC35" i="12"/>
  <c r="CC34" i="12"/>
  <c r="CC33" i="12"/>
  <c r="CC32" i="12"/>
  <c r="CC31" i="12"/>
  <c r="CC30" i="12"/>
  <c r="CC29" i="12"/>
  <c r="CC28" i="12"/>
  <c r="CC27" i="12"/>
  <c r="CC26" i="12"/>
  <c r="CC25" i="12"/>
  <c r="CC24" i="12"/>
  <c r="CC23" i="12"/>
  <c r="CC22" i="12"/>
  <c r="CC21" i="12"/>
  <c r="CC20" i="12"/>
  <c r="CC19" i="12"/>
  <c r="CC18" i="12"/>
  <c r="CC17" i="12"/>
  <c r="CC16" i="12"/>
  <c r="CC15" i="12"/>
  <c r="CC14" i="12"/>
  <c r="CC13" i="12"/>
  <c r="CC12" i="12"/>
  <c r="CC11" i="12"/>
  <c r="CC10" i="12"/>
  <c r="CC9" i="12"/>
  <c r="CC8" i="12"/>
  <c r="CC7" i="12"/>
  <c r="CC6" i="12"/>
  <c r="CC5" i="12"/>
  <c r="CB76" i="12"/>
  <c r="CB75" i="12"/>
  <c r="CB74" i="12"/>
  <c r="CB73" i="12"/>
  <c r="CB72" i="12"/>
  <c r="CB71" i="12"/>
  <c r="CB70" i="12"/>
  <c r="CB69" i="12"/>
  <c r="CB68" i="12"/>
  <c r="CB67" i="12"/>
  <c r="CB66" i="12"/>
  <c r="CB65" i="12"/>
  <c r="CB64" i="12"/>
  <c r="CB63" i="12"/>
  <c r="CB62" i="12"/>
  <c r="CB61" i="12"/>
  <c r="CB60" i="12"/>
  <c r="CB59" i="12"/>
  <c r="CB58" i="12"/>
  <c r="CB57" i="12"/>
  <c r="CB56" i="12"/>
  <c r="CB55" i="12"/>
  <c r="CB54" i="12"/>
  <c r="CB53" i="12"/>
  <c r="CB52" i="12"/>
  <c r="CB51" i="12"/>
  <c r="CB50" i="12"/>
  <c r="CB49" i="12"/>
  <c r="CB48" i="12"/>
  <c r="CB47" i="12"/>
  <c r="CB46" i="12"/>
  <c r="CB45" i="12"/>
  <c r="CB44" i="12"/>
  <c r="CB43" i="12"/>
  <c r="CB42" i="12"/>
  <c r="CB41" i="12"/>
  <c r="CB40" i="12"/>
  <c r="CB39" i="12"/>
  <c r="CB38" i="12"/>
  <c r="CB37" i="12"/>
  <c r="CB36" i="12"/>
  <c r="CB35" i="12"/>
  <c r="CB34" i="12"/>
  <c r="CB33" i="12"/>
  <c r="CB32" i="12"/>
  <c r="CB31" i="12"/>
  <c r="CB30" i="12"/>
  <c r="CB29" i="12"/>
  <c r="CB28" i="12"/>
  <c r="CB27" i="12"/>
  <c r="CB26" i="12"/>
  <c r="CB25" i="12"/>
  <c r="CB24" i="12"/>
  <c r="CB23" i="12"/>
  <c r="CB22" i="12"/>
  <c r="CB21" i="12"/>
  <c r="CB20" i="12"/>
  <c r="CB19" i="12"/>
  <c r="CB18" i="12"/>
  <c r="CB17" i="12"/>
  <c r="CB16" i="12"/>
  <c r="CB15" i="12"/>
  <c r="CB14" i="12"/>
  <c r="CB13" i="12"/>
  <c r="CB12" i="12"/>
  <c r="CB11" i="12"/>
  <c r="CB10" i="12"/>
  <c r="CB9" i="12"/>
  <c r="CB8" i="12"/>
  <c r="CB7" i="12"/>
  <c r="CB6" i="12"/>
  <c r="CB5" i="12"/>
  <c r="CA76" i="12"/>
  <c r="CA75" i="12"/>
  <c r="CA74" i="12"/>
  <c r="CA73" i="12"/>
  <c r="CA72" i="12"/>
  <c r="CA71" i="12"/>
  <c r="CA70" i="12"/>
  <c r="CA69" i="12"/>
  <c r="CA68" i="12"/>
  <c r="CA67" i="12"/>
  <c r="CA66" i="12"/>
  <c r="CA65" i="12"/>
  <c r="CA64" i="12"/>
  <c r="CA63" i="12"/>
  <c r="CA62" i="12"/>
  <c r="CA61" i="12"/>
  <c r="CA60" i="12"/>
  <c r="CA59" i="12"/>
  <c r="CA58" i="12"/>
  <c r="CA57" i="12"/>
  <c r="CA56" i="12"/>
  <c r="CA55" i="12"/>
  <c r="CA54" i="12"/>
  <c r="CA53" i="12"/>
  <c r="CA52" i="12"/>
  <c r="CA51" i="12"/>
  <c r="CA50" i="12"/>
  <c r="CA49" i="12"/>
  <c r="CA48" i="12"/>
  <c r="CA47" i="12"/>
  <c r="CA46" i="12"/>
  <c r="CA45" i="12"/>
  <c r="CA44" i="12"/>
  <c r="CA43" i="12"/>
  <c r="CA42" i="12"/>
  <c r="CA41" i="12"/>
  <c r="CA40" i="12"/>
  <c r="CA39" i="12"/>
  <c r="CA38" i="12"/>
  <c r="CA37" i="12"/>
  <c r="CA36" i="12"/>
  <c r="CA35" i="12"/>
  <c r="CA34" i="12"/>
  <c r="CA33" i="12"/>
  <c r="CA32" i="12"/>
  <c r="CA31" i="12"/>
  <c r="CA30" i="12"/>
  <c r="CA29" i="12"/>
  <c r="CA28" i="12"/>
  <c r="CA27" i="12"/>
  <c r="CA26" i="12"/>
  <c r="CA25" i="12"/>
  <c r="CA24" i="12"/>
  <c r="CA23" i="12"/>
  <c r="CA22" i="12"/>
  <c r="CA21" i="12"/>
  <c r="CA20" i="12"/>
  <c r="CA19" i="12"/>
  <c r="CA18" i="12"/>
  <c r="CA17" i="12"/>
  <c r="CA16" i="12"/>
  <c r="CA15" i="12"/>
  <c r="CA14" i="12"/>
  <c r="CA13" i="12"/>
  <c r="CA12" i="12"/>
  <c r="CA11" i="12"/>
  <c r="CA10" i="12"/>
  <c r="CA9" i="12"/>
  <c r="CA8" i="12"/>
  <c r="CA7" i="12"/>
  <c r="CA6" i="12"/>
  <c r="CA5" i="12"/>
  <c r="BY76" i="12"/>
  <c r="BY75" i="12"/>
  <c r="BY74" i="12"/>
  <c r="BY73" i="12"/>
  <c r="BY72" i="12"/>
  <c r="BY71" i="12"/>
  <c r="BY70" i="12"/>
  <c r="BY69" i="12"/>
  <c r="BY68" i="12"/>
  <c r="BY67" i="12"/>
  <c r="BY66" i="12"/>
  <c r="BY65" i="12"/>
  <c r="BY64" i="12"/>
  <c r="BY63" i="12"/>
  <c r="BY62" i="12"/>
  <c r="BY61" i="12"/>
  <c r="BY60" i="12"/>
  <c r="BY59" i="12"/>
  <c r="BY58" i="12"/>
  <c r="BY57" i="12"/>
  <c r="BY56" i="12"/>
  <c r="BY55" i="12"/>
  <c r="BY54" i="12"/>
  <c r="BY53" i="12"/>
  <c r="BY52" i="12"/>
  <c r="BY51" i="12"/>
  <c r="BY50" i="12"/>
  <c r="BY49" i="12"/>
  <c r="BY48" i="12"/>
  <c r="BY47" i="12"/>
  <c r="BY46" i="12"/>
  <c r="BY45" i="12"/>
  <c r="BY44" i="12"/>
  <c r="BY43" i="12"/>
  <c r="BY42" i="12"/>
  <c r="BY41" i="12"/>
  <c r="BY40" i="12"/>
  <c r="BY39" i="12"/>
  <c r="BY38" i="12"/>
  <c r="BY37" i="12"/>
  <c r="BY36" i="12"/>
  <c r="BY35" i="12"/>
  <c r="BY34" i="12"/>
  <c r="BY33" i="12"/>
  <c r="BY32" i="12"/>
  <c r="BY31" i="12"/>
  <c r="BY30" i="12"/>
  <c r="BY29" i="12"/>
  <c r="BY28" i="12"/>
  <c r="BY27" i="12"/>
  <c r="BY26" i="12"/>
  <c r="BY25" i="12"/>
  <c r="BY24" i="12"/>
  <c r="BY23" i="12"/>
  <c r="BY22" i="12"/>
  <c r="BY21" i="12"/>
  <c r="BY20" i="12"/>
  <c r="BY19" i="12"/>
  <c r="BY18" i="12"/>
  <c r="BY17" i="12"/>
  <c r="BY16" i="12"/>
  <c r="BY15" i="12"/>
  <c r="BY14" i="12"/>
  <c r="BY13" i="12"/>
  <c r="BY12" i="12"/>
  <c r="BY11" i="12"/>
  <c r="BY10" i="12"/>
  <c r="BY9" i="12"/>
  <c r="BY8" i="12"/>
  <c r="BY7" i="12"/>
  <c r="BY6" i="12"/>
  <c r="BY5" i="12"/>
  <c r="BX76" i="12"/>
  <c r="BX75" i="12"/>
  <c r="BX74" i="12"/>
  <c r="BX73" i="12"/>
  <c r="BX72" i="12"/>
  <c r="BX71" i="12"/>
  <c r="BX70" i="12"/>
  <c r="BX69" i="12"/>
  <c r="BX68" i="12"/>
  <c r="BX67" i="12"/>
  <c r="BX66" i="12"/>
  <c r="BX65" i="12"/>
  <c r="BX64" i="12"/>
  <c r="BX63" i="12"/>
  <c r="BX62" i="12"/>
  <c r="BX61" i="12"/>
  <c r="BX60" i="12"/>
  <c r="BX59" i="12"/>
  <c r="BX58" i="12"/>
  <c r="BX57" i="12"/>
  <c r="BX56" i="12"/>
  <c r="BX55" i="12"/>
  <c r="BX54" i="12"/>
  <c r="BX53" i="12"/>
  <c r="BX52" i="12"/>
  <c r="BX51" i="12"/>
  <c r="BX50" i="12"/>
  <c r="BX49" i="12"/>
  <c r="BX48" i="12"/>
  <c r="BX47" i="12"/>
  <c r="BX46" i="12"/>
  <c r="BX45" i="12"/>
  <c r="BX44" i="12"/>
  <c r="BX43" i="12"/>
  <c r="BX42" i="12"/>
  <c r="BX41" i="12"/>
  <c r="BX40" i="12"/>
  <c r="BX39" i="12"/>
  <c r="BX38" i="12"/>
  <c r="BX37" i="12"/>
  <c r="BX36" i="12"/>
  <c r="BX35" i="12"/>
  <c r="BX34" i="12"/>
  <c r="BX33" i="12"/>
  <c r="BX32" i="12"/>
  <c r="BX31" i="12"/>
  <c r="BX30" i="12"/>
  <c r="BX29" i="12"/>
  <c r="BX28" i="12"/>
  <c r="BX27" i="12"/>
  <c r="BX26" i="12"/>
  <c r="BX25" i="12"/>
  <c r="BX24" i="12"/>
  <c r="BX23" i="12"/>
  <c r="BX22" i="12"/>
  <c r="BX21" i="12"/>
  <c r="BX20" i="12"/>
  <c r="BX19" i="12"/>
  <c r="BX18" i="12"/>
  <c r="BX17" i="12"/>
  <c r="BX16" i="12"/>
  <c r="BX15" i="12"/>
  <c r="BX14" i="12"/>
  <c r="BX13" i="12"/>
  <c r="BX12" i="12"/>
  <c r="BX11" i="12"/>
  <c r="BX10" i="12"/>
  <c r="BX9" i="12"/>
  <c r="BX8" i="12"/>
  <c r="BX7" i="12"/>
  <c r="BX6" i="12"/>
  <c r="BX5" i="12"/>
  <c r="BW75" i="12"/>
  <c r="BW74" i="12"/>
  <c r="BW73" i="12"/>
  <c r="BW72" i="12"/>
  <c r="BW71" i="12"/>
  <c r="BW70" i="12"/>
  <c r="BW69" i="12"/>
  <c r="BW68" i="12"/>
  <c r="BW67" i="12"/>
  <c r="BW66" i="12"/>
  <c r="BW65" i="12"/>
  <c r="BW64" i="12"/>
  <c r="BW63" i="12"/>
  <c r="BW62" i="12"/>
  <c r="BW61" i="12"/>
  <c r="BW60" i="12"/>
  <c r="BW59" i="12"/>
  <c r="BW58" i="12"/>
  <c r="BW57" i="12"/>
  <c r="BW56" i="12"/>
  <c r="BW55" i="12"/>
  <c r="BW54" i="12"/>
  <c r="BW53" i="12"/>
  <c r="BW52" i="12"/>
  <c r="BW51" i="12"/>
  <c r="BW50" i="12"/>
  <c r="BW49" i="12"/>
  <c r="BW48" i="12"/>
  <c r="BW47" i="12"/>
  <c r="BW46" i="12"/>
  <c r="BW45" i="12"/>
  <c r="BW44" i="12"/>
  <c r="BW43" i="12"/>
  <c r="BW42" i="12"/>
  <c r="BW41" i="12"/>
  <c r="BW40" i="12"/>
  <c r="BW39" i="12"/>
  <c r="BW38" i="12"/>
  <c r="BW37" i="12"/>
  <c r="BW36" i="12"/>
  <c r="BW35" i="12"/>
  <c r="BW34" i="12"/>
  <c r="BW33" i="12"/>
  <c r="BW32" i="12"/>
  <c r="BW31" i="12"/>
  <c r="BW30" i="12"/>
  <c r="BW29" i="12"/>
  <c r="BW28" i="12"/>
  <c r="BW27" i="12"/>
  <c r="BW26" i="12"/>
  <c r="BW25" i="12"/>
  <c r="BW24" i="12"/>
  <c r="BW23" i="12"/>
  <c r="BW22" i="12"/>
  <c r="BW21" i="12"/>
  <c r="BW20" i="12"/>
  <c r="BW19" i="12"/>
  <c r="BW18" i="12"/>
  <c r="BW17" i="12"/>
  <c r="BW16" i="12"/>
  <c r="BW15" i="12"/>
  <c r="BW14" i="12"/>
  <c r="BW13" i="12"/>
  <c r="BW12" i="12"/>
  <c r="BW11" i="12"/>
  <c r="BW10" i="12"/>
  <c r="BW9" i="12"/>
  <c r="BW8" i="12"/>
  <c r="BW7" i="12"/>
  <c r="BW6" i="12"/>
  <c r="BW5" i="12"/>
  <c r="BV75" i="12"/>
  <c r="BV74" i="12"/>
  <c r="BV73" i="12"/>
  <c r="BV72" i="12"/>
  <c r="BV71" i="12"/>
  <c r="BV70" i="12"/>
  <c r="BV69" i="12"/>
  <c r="BV68" i="12"/>
  <c r="BV67" i="12"/>
  <c r="BV66" i="12"/>
  <c r="BV65" i="12"/>
  <c r="BV64" i="12"/>
  <c r="BV63" i="12"/>
  <c r="BV62" i="12"/>
  <c r="BV61" i="12"/>
  <c r="BV60" i="12"/>
  <c r="BV59" i="12"/>
  <c r="BV58" i="12"/>
  <c r="BV57" i="12"/>
  <c r="BV56" i="12"/>
  <c r="BV55" i="12"/>
  <c r="BV54" i="12"/>
  <c r="BV53" i="12"/>
  <c r="BV52" i="12"/>
  <c r="BV51" i="12"/>
  <c r="BV50" i="12"/>
  <c r="BV49" i="12"/>
  <c r="BV48" i="12"/>
  <c r="BV47" i="12"/>
  <c r="BV46" i="12"/>
  <c r="BV45" i="12"/>
  <c r="BV44" i="12"/>
  <c r="BV43" i="12"/>
  <c r="BV42" i="12"/>
  <c r="BV41" i="12"/>
  <c r="BV40" i="12"/>
  <c r="BV39" i="12"/>
  <c r="BV38" i="12"/>
  <c r="BV37" i="12"/>
  <c r="BV36" i="12"/>
  <c r="BV35" i="12"/>
  <c r="BV34" i="12"/>
  <c r="BV33" i="12"/>
  <c r="BV32" i="12"/>
  <c r="BV31" i="12"/>
  <c r="BV30" i="12"/>
  <c r="BV29" i="12"/>
  <c r="BV28" i="12"/>
  <c r="BV27" i="12"/>
  <c r="BV26" i="12"/>
  <c r="BV25" i="12"/>
  <c r="BV24" i="12"/>
  <c r="BV23" i="12"/>
  <c r="BV22" i="12"/>
  <c r="BV21" i="12"/>
  <c r="BV20" i="12"/>
  <c r="BV19" i="12"/>
  <c r="BV18" i="12"/>
  <c r="BV17" i="12"/>
  <c r="BV16" i="12"/>
  <c r="BV15" i="12"/>
  <c r="BV14" i="12"/>
  <c r="BV13" i="12"/>
  <c r="BV12" i="12"/>
  <c r="BV11" i="12"/>
  <c r="BV10" i="12"/>
  <c r="BV9" i="12"/>
  <c r="BV8" i="12"/>
  <c r="BV7" i="12"/>
  <c r="BV6" i="12"/>
  <c r="BV5" i="12"/>
  <c r="BU76" i="12"/>
  <c r="BU75" i="12"/>
  <c r="BU74" i="12"/>
  <c r="BU73" i="12"/>
  <c r="BU72" i="12"/>
  <c r="BU71" i="12"/>
  <c r="BU70" i="12"/>
  <c r="BU69" i="12"/>
  <c r="BU68" i="12"/>
  <c r="BU67" i="12"/>
  <c r="BU66" i="12"/>
  <c r="BU65" i="12"/>
  <c r="BU64" i="12"/>
  <c r="BU63" i="12"/>
  <c r="BU62" i="12"/>
  <c r="BU61" i="12"/>
  <c r="BU60" i="12"/>
  <c r="BU59" i="12"/>
  <c r="BU58" i="12"/>
  <c r="BU57" i="12"/>
  <c r="BU56" i="12"/>
  <c r="BU55" i="12"/>
  <c r="BU54" i="12"/>
  <c r="BU53" i="12"/>
  <c r="BU52" i="12"/>
  <c r="BU51" i="12"/>
  <c r="BU50" i="12"/>
  <c r="BU49" i="12"/>
  <c r="BU48" i="12"/>
  <c r="BU47" i="12"/>
  <c r="BU46" i="12"/>
  <c r="BU45" i="12"/>
  <c r="BU44" i="12"/>
  <c r="BU43" i="12"/>
  <c r="BU42" i="12"/>
  <c r="BU41" i="12"/>
  <c r="BU40" i="12"/>
  <c r="BU39" i="12"/>
  <c r="BU38" i="12"/>
  <c r="BU37" i="12"/>
  <c r="BU36" i="12"/>
  <c r="BU35" i="12"/>
  <c r="BU34" i="12"/>
  <c r="BU33" i="12"/>
  <c r="BU32" i="12"/>
  <c r="BU31" i="12"/>
  <c r="BU30" i="12"/>
  <c r="BU29" i="12"/>
  <c r="BU28" i="12"/>
  <c r="BU27" i="12"/>
  <c r="BU26" i="12"/>
  <c r="BU25" i="12"/>
  <c r="BU24" i="12"/>
  <c r="BU23" i="12"/>
  <c r="BU22" i="12"/>
  <c r="BU21" i="12"/>
  <c r="BU20" i="12"/>
  <c r="BU19" i="12"/>
  <c r="BU18" i="12"/>
  <c r="BU17" i="12"/>
  <c r="BU16" i="12"/>
  <c r="BU15" i="12"/>
  <c r="BU14" i="12"/>
  <c r="BU13" i="12"/>
  <c r="BU12" i="12"/>
  <c r="BU11" i="12"/>
  <c r="BU10" i="12"/>
  <c r="BU9" i="12"/>
  <c r="BU8" i="12"/>
  <c r="BU7" i="12"/>
  <c r="BU6" i="12"/>
  <c r="BU5" i="12"/>
  <c r="BT75" i="12"/>
  <c r="BT74" i="12"/>
  <c r="BT73" i="12"/>
  <c r="BT72" i="12"/>
  <c r="BT71" i="12"/>
  <c r="BT70" i="12"/>
  <c r="BT69" i="12"/>
  <c r="BT68" i="12"/>
  <c r="BT67" i="12"/>
  <c r="BT66" i="12"/>
  <c r="BT65" i="12"/>
  <c r="BT64" i="12"/>
  <c r="BT63" i="12"/>
  <c r="BT62" i="12"/>
  <c r="BT61" i="12"/>
  <c r="BT60" i="12"/>
  <c r="BT59" i="12"/>
  <c r="BT58" i="12"/>
  <c r="BT57" i="12"/>
  <c r="BT56" i="12"/>
  <c r="BT55" i="12"/>
  <c r="BT54" i="12"/>
  <c r="BT53" i="12"/>
  <c r="BT52" i="12"/>
  <c r="BT51" i="12"/>
  <c r="BT50" i="12"/>
  <c r="BT49" i="12"/>
  <c r="BT48" i="12"/>
  <c r="BT47" i="12"/>
  <c r="BT46" i="12"/>
  <c r="BT45" i="12"/>
  <c r="BT44" i="12"/>
  <c r="BT43" i="12"/>
  <c r="BT42" i="12"/>
  <c r="BT41" i="12"/>
  <c r="BT40" i="12"/>
  <c r="BT39" i="12"/>
  <c r="BT38" i="12"/>
  <c r="BT37" i="12"/>
  <c r="BT36" i="12"/>
  <c r="BT35" i="12"/>
  <c r="BT34" i="12"/>
  <c r="BT33" i="12"/>
  <c r="BT32" i="12"/>
  <c r="BT31" i="12"/>
  <c r="BT30" i="12"/>
  <c r="BT29" i="12"/>
  <c r="BT28" i="12"/>
  <c r="BT27" i="12"/>
  <c r="BT26" i="12"/>
  <c r="BT25" i="12"/>
  <c r="BT24" i="12"/>
  <c r="BT23" i="12"/>
  <c r="BT22" i="12"/>
  <c r="BT21" i="12"/>
  <c r="BT20" i="12"/>
  <c r="BT19" i="12"/>
  <c r="BT18" i="12"/>
  <c r="BT17" i="12"/>
  <c r="BT16" i="12"/>
  <c r="BT15" i="12"/>
  <c r="BT14" i="12"/>
  <c r="BT13" i="12"/>
  <c r="BT12" i="12"/>
  <c r="BT11" i="12"/>
  <c r="BT10" i="12"/>
  <c r="BT9" i="12"/>
  <c r="BT8" i="12"/>
  <c r="BT7" i="12"/>
  <c r="BT6" i="12"/>
  <c r="BT5" i="12"/>
  <c r="BS76" i="12"/>
  <c r="BR76" i="12"/>
  <c r="BR75" i="12"/>
  <c r="BR74" i="12"/>
  <c r="BR73" i="12"/>
  <c r="BR72" i="12"/>
  <c r="BR71" i="12"/>
  <c r="BR70" i="12"/>
  <c r="BR69" i="12"/>
  <c r="BR68" i="12"/>
  <c r="BR67" i="12"/>
  <c r="BR66" i="12"/>
  <c r="BR65" i="12"/>
  <c r="BR64" i="12"/>
  <c r="BR63" i="12"/>
  <c r="BR62" i="12"/>
  <c r="BR61" i="12"/>
  <c r="BR60" i="12"/>
  <c r="BR59" i="12"/>
  <c r="BR58" i="12"/>
  <c r="BR57" i="12"/>
  <c r="BR56" i="12"/>
  <c r="BR55" i="12"/>
  <c r="BR54" i="12"/>
  <c r="BR53" i="12"/>
  <c r="BR52" i="12"/>
  <c r="BR51" i="12"/>
  <c r="BR50" i="12"/>
  <c r="BR49" i="12"/>
  <c r="BR48" i="12"/>
  <c r="BR47" i="12"/>
  <c r="BR46" i="12"/>
  <c r="BR45" i="12"/>
  <c r="BR44" i="12"/>
  <c r="BR43" i="12"/>
  <c r="BR42" i="12"/>
  <c r="BR41" i="12"/>
  <c r="BR40" i="12"/>
  <c r="BR39" i="12"/>
  <c r="BR38" i="12"/>
  <c r="BR37" i="12"/>
  <c r="BR36" i="12"/>
  <c r="BR35" i="12"/>
  <c r="BR34" i="12"/>
  <c r="BR33" i="12"/>
  <c r="BR32" i="12"/>
  <c r="BR31" i="12"/>
  <c r="BR30" i="12"/>
  <c r="BR29" i="12"/>
  <c r="BR28" i="12"/>
  <c r="BR27" i="12"/>
  <c r="BR26" i="12"/>
  <c r="BR25" i="12"/>
  <c r="BR24" i="12"/>
  <c r="BR23" i="12"/>
  <c r="BR22" i="12"/>
  <c r="BR21" i="12"/>
  <c r="BR20" i="12"/>
  <c r="BR19" i="12"/>
  <c r="BR18" i="12"/>
  <c r="BR17" i="12"/>
  <c r="BR16" i="12"/>
  <c r="BR15" i="12"/>
  <c r="BR14" i="12"/>
  <c r="BR13" i="12"/>
  <c r="BR12" i="12"/>
  <c r="BR11" i="12"/>
  <c r="BR10" i="12"/>
  <c r="BR9" i="12"/>
  <c r="BR8" i="12"/>
  <c r="BR7" i="12"/>
  <c r="BR6" i="12"/>
  <c r="BR5" i="12"/>
  <c r="BQ76" i="12"/>
  <c r="BQ75" i="12"/>
  <c r="BQ74" i="12"/>
  <c r="BQ73" i="12"/>
  <c r="BQ72" i="12"/>
  <c r="BQ71" i="12"/>
  <c r="BQ70" i="12"/>
  <c r="BQ69" i="12"/>
  <c r="BQ68" i="12"/>
  <c r="BQ67" i="12"/>
  <c r="BQ66" i="12"/>
  <c r="BQ65" i="12"/>
  <c r="BQ64" i="12"/>
  <c r="BQ63" i="12"/>
  <c r="BQ62" i="12"/>
  <c r="BQ61" i="12"/>
  <c r="BQ60" i="12"/>
  <c r="BQ59" i="12"/>
  <c r="BQ58" i="12"/>
  <c r="BQ57" i="12"/>
  <c r="BQ56" i="12"/>
  <c r="BQ55" i="12"/>
  <c r="BQ54" i="12"/>
  <c r="BQ53" i="12"/>
  <c r="BQ52" i="12"/>
  <c r="BQ51" i="12"/>
  <c r="BQ50" i="12"/>
  <c r="BQ49" i="12"/>
  <c r="BQ48" i="12"/>
  <c r="BQ47" i="12"/>
  <c r="BQ46" i="12"/>
  <c r="BQ45" i="12"/>
  <c r="BQ44" i="12"/>
  <c r="BQ43" i="12"/>
  <c r="BQ42" i="12"/>
  <c r="BQ41" i="12"/>
  <c r="BQ40" i="12"/>
  <c r="BQ39" i="12"/>
  <c r="BQ38" i="12"/>
  <c r="BQ37" i="12"/>
  <c r="BQ36" i="12"/>
  <c r="BQ35" i="12"/>
  <c r="BQ34" i="12"/>
  <c r="BQ33" i="12"/>
  <c r="BQ32" i="12"/>
  <c r="BQ31" i="12"/>
  <c r="BQ30" i="12"/>
  <c r="BQ29" i="12"/>
  <c r="BQ28" i="12"/>
  <c r="BQ27" i="12"/>
  <c r="BQ26" i="12"/>
  <c r="BQ25" i="12"/>
  <c r="BQ24" i="12"/>
  <c r="BQ23" i="12"/>
  <c r="BQ22" i="12"/>
  <c r="BQ21" i="12"/>
  <c r="BQ20" i="12"/>
  <c r="BQ19" i="12"/>
  <c r="BQ18" i="12"/>
  <c r="BQ17" i="12"/>
  <c r="BQ16" i="12"/>
  <c r="BQ15" i="12"/>
  <c r="BQ14" i="12"/>
  <c r="BQ13" i="12"/>
  <c r="BQ12" i="12"/>
  <c r="BQ11" i="12"/>
  <c r="BQ10" i="12"/>
  <c r="BQ9" i="12"/>
  <c r="BQ8" i="12"/>
  <c r="BQ7" i="12"/>
  <c r="BQ6" i="12"/>
  <c r="BQ5" i="12"/>
  <c r="BP76" i="12"/>
  <c r="BO76" i="12"/>
  <c r="BO75" i="12"/>
  <c r="BO74" i="12"/>
  <c r="BO73" i="12"/>
  <c r="BO72" i="12"/>
  <c r="BO71" i="12"/>
  <c r="BO70" i="12"/>
  <c r="BO69" i="12"/>
  <c r="BO68" i="12"/>
  <c r="BO67" i="12"/>
  <c r="BO66" i="12"/>
  <c r="BO65" i="12"/>
  <c r="BO64" i="12"/>
  <c r="BO63" i="12"/>
  <c r="BO62" i="12"/>
  <c r="BO61" i="12"/>
  <c r="BO60" i="12"/>
  <c r="BO59" i="12"/>
  <c r="BO58" i="12"/>
  <c r="BO57" i="12"/>
  <c r="BO56" i="12"/>
  <c r="BO55" i="12"/>
  <c r="BO54" i="12"/>
  <c r="BO53" i="12"/>
  <c r="BO52" i="12"/>
  <c r="BO51" i="12"/>
  <c r="BO50" i="12"/>
  <c r="BO49" i="12"/>
  <c r="BO48" i="12"/>
  <c r="BO47" i="12"/>
  <c r="BO46" i="12"/>
  <c r="BO45" i="12"/>
  <c r="BO44" i="12"/>
  <c r="BO43" i="12"/>
  <c r="BO42" i="12"/>
  <c r="BO41" i="12"/>
  <c r="BO40" i="12"/>
  <c r="BO39" i="12"/>
  <c r="BO38" i="12"/>
  <c r="BO37" i="12"/>
  <c r="BO36" i="12"/>
  <c r="BO35" i="12"/>
  <c r="BO34" i="12"/>
  <c r="BO33" i="12"/>
  <c r="BO32" i="12"/>
  <c r="BO31" i="12"/>
  <c r="BO30" i="12"/>
  <c r="BO29" i="12"/>
  <c r="BO28" i="12"/>
  <c r="BO27" i="12"/>
  <c r="BO26" i="12"/>
  <c r="BO25" i="12"/>
  <c r="BO24" i="12"/>
  <c r="BO23" i="12"/>
  <c r="BO22" i="12"/>
  <c r="BO21" i="12"/>
  <c r="BO20" i="12"/>
  <c r="BO19" i="12"/>
  <c r="BO18" i="12"/>
  <c r="BO17" i="12"/>
  <c r="BO16" i="12"/>
  <c r="BO15" i="12"/>
  <c r="BO14" i="12"/>
  <c r="BO13" i="12"/>
  <c r="BO12" i="12"/>
  <c r="BO11" i="12"/>
  <c r="BO10" i="12"/>
  <c r="BO9" i="12"/>
  <c r="BO8" i="12"/>
  <c r="BO7" i="12"/>
  <c r="BO6" i="12"/>
  <c r="BO5" i="12"/>
  <c r="BN76" i="12"/>
  <c r="BN75" i="12"/>
  <c r="BN74" i="12"/>
  <c r="BN73" i="12"/>
  <c r="BN72" i="12"/>
  <c r="BN71" i="12"/>
  <c r="BN70" i="12"/>
  <c r="BN69" i="12"/>
  <c r="BN68" i="12"/>
  <c r="BN67" i="12"/>
  <c r="BN66" i="12"/>
  <c r="BN65" i="12"/>
  <c r="BN64" i="12"/>
  <c r="BN63" i="12"/>
  <c r="BN62" i="12"/>
  <c r="BN61" i="12"/>
  <c r="BN60" i="12"/>
  <c r="BN59" i="12"/>
  <c r="BN58" i="12"/>
  <c r="BN57" i="12"/>
  <c r="BN56" i="12"/>
  <c r="BN55" i="12"/>
  <c r="BN54" i="12"/>
  <c r="BN53" i="12"/>
  <c r="BN52" i="12"/>
  <c r="BN51" i="12"/>
  <c r="BN50" i="12"/>
  <c r="BN49" i="12"/>
  <c r="BN48" i="12"/>
  <c r="BN47" i="12"/>
  <c r="BN46" i="12"/>
  <c r="BN45" i="12"/>
  <c r="BN44" i="12"/>
  <c r="BN43" i="12"/>
  <c r="BN42" i="12"/>
  <c r="BN41" i="12"/>
  <c r="BN40" i="12"/>
  <c r="BN39" i="12"/>
  <c r="BN38" i="12"/>
  <c r="BN37" i="12"/>
  <c r="BN36" i="12"/>
  <c r="BN35" i="12"/>
  <c r="BN34" i="12"/>
  <c r="BN33" i="12"/>
  <c r="BN32" i="12"/>
  <c r="BN31" i="12"/>
  <c r="BN30" i="12"/>
  <c r="BN29" i="12"/>
  <c r="BN28" i="12"/>
  <c r="BN27" i="12"/>
  <c r="BN26" i="12"/>
  <c r="BN25" i="12"/>
  <c r="BN24" i="12"/>
  <c r="BN23" i="12"/>
  <c r="BN22" i="12"/>
  <c r="BN21" i="12"/>
  <c r="BN20" i="12"/>
  <c r="BN19" i="12"/>
  <c r="BN18" i="12"/>
  <c r="BN17" i="12"/>
  <c r="BN16" i="12"/>
  <c r="BN15" i="12"/>
  <c r="BN14" i="12"/>
  <c r="BN13" i="12"/>
  <c r="BN12" i="12"/>
  <c r="BN11" i="12"/>
  <c r="BN10" i="12"/>
  <c r="BN9" i="12"/>
  <c r="BN8" i="12"/>
  <c r="BN7" i="12"/>
  <c r="BN6" i="12"/>
  <c r="BN5" i="12"/>
  <c r="BW76" i="11"/>
  <c r="BW75" i="11"/>
  <c r="BW74" i="11"/>
  <c r="BW73" i="11"/>
  <c r="BW72" i="11"/>
  <c r="BW71" i="11"/>
  <c r="BW70" i="11"/>
  <c r="BW69" i="11"/>
  <c r="BW68" i="11"/>
  <c r="BW67" i="11"/>
  <c r="BW66" i="11"/>
  <c r="BW65" i="11"/>
  <c r="BW64" i="11"/>
  <c r="BW63" i="11"/>
  <c r="BW62" i="11"/>
  <c r="BW61" i="11"/>
  <c r="BW60" i="11"/>
  <c r="BW59" i="11"/>
  <c r="BW58" i="11"/>
  <c r="BW57" i="11"/>
  <c r="BW56" i="11"/>
  <c r="BW55" i="11"/>
  <c r="BW54" i="11"/>
  <c r="BW53" i="11"/>
  <c r="BW52" i="11"/>
  <c r="BW51" i="11"/>
  <c r="BW50" i="11"/>
  <c r="BW49" i="11"/>
  <c r="BW48" i="11"/>
  <c r="BW47" i="11"/>
  <c r="BW46" i="11"/>
  <c r="BW45" i="11"/>
  <c r="BW44" i="11"/>
  <c r="BW43" i="11"/>
  <c r="BW42" i="11"/>
  <c r="BW41" i="11"/>
  <c r="BW40" i="11"/>
  <c r="BW39" i="11"/>
  <c r="BW38" i="11"/>
  <c r="BW37" i="11"/>
  <c r="BW36" i="11"/>
  <c r="BW35" i="11"/>
  <c r="BW34" i="11"/>
  <c r="BW33" i="11"/>
  <c r="BW32" i="11"/>
  <c r="BW31" i="11"/>
  <c r="BW30" i="11"/>
  <c r="BW29" i="11"/>
  <c r="BW28" i="11"/>
  <c r="BW27" i="11"/>
  <c r="BW26" i="11"/>
  <c r="BW25" i="11"/>
  <c r="BW24" i="11"/>
  <c r="BW23" i="11"/>
  <c r="BW22" i="11"/>
  <c r="BW21" i="11"/>
  <c r="BW20" i="11"/>
  <c r="BW19" i="11"/>
  <c r="BW18" i="11"/>
  <c r="BW17" i="11"/>
  <c r="BW16" i="11"/>
  <c r="BW15" i="11"/>
  <c r="BW14" i="11"/>
  <c r="BW13" i="11"/>
  <c r="BW12" i="11"/>
  <c r="BW11" i="11"/>
  <c r="BW10" i="11"/>
  <c r="BW9" i="11"/>
  <c r="BW8" i="11"/>
  <c r="BW7" i="11"/>
  <c r="BW6" i="11"/>
  <c r="BW5" i="11"/>
  <c r="BV76" i="11"/>
  <c r="BV75" i="11"/>
  <c r="BV74" i="11"/>
  <c r="BV73" i="11"/>
  <c r="BV72" i="11"/>
  <c r="BV71" i="11"/>
  <c r="BV70" i="11"/>
  <c r="BV69" i="11"/>
  <c r="BV68" i="11"/>
  <c r="BV67" i="11"/>
  <c r="BV66" i="11"/>
  <c r="BV65" i="11"/>
  <c r="BV64" i="11"/>
  <c r="BV63" i="11"/>
  <c r="BV62" i="11"/>
  <c r="BV61" i="11"/>
  <c r="BV60" i="11"/>
  <c r="BV59" i="11"/>
  <c r="BV58" i="11"/>
  <c r="BV57" i="11"/>
  <c r="BV56" i="11"/>
  <c r="BV55" i="11"/>
  <c r="BV54" i="11"/>
  <c r="BV53" i="11"/>
  <c r="BV52" i="11"/>
  <c r="BV51" i="11"/>
  <c r="BV50" i="11"/>
  <c r="BV49" i="11"/>
  <c r="BV48" i="11"/>
  <c r="BV47" i="11"/>
  <c r="BV46" i="11"/>
  <c r="BV45" i="11"/>
  <c r="BV44" i="11"/>
  <c r="BV43" i="11"/>
  <c r="BV42" i="11"/>
  <c r="BV41" i="11"/>
  <c r="BV40" i="11"/>
  <c r="BV39" i="11"/>
  <c r="BV38" i="11"/>
  <c r="BV37" i="11"/>
  <c r="BV36" i="11"/>
  <c r="BV35" i="11"/>
  <c r="BV34" i="11"/>
  <c r="BV33" i="11"/>
  <c r="BV32" i="11"/>
  <c r="BV31" i="11"/>
  <c r="BV30" i="11"/>
  <c r="BV29" i="11"/>
  <c r="BV28" i="11"/>
  <c r="BV27" i="11"/>
  <c r="BV26" i="11"/>
  <c r="BV25" i="11"/>
  <c r="BV24" i="11"/>
  <c r="BV23" i="11"/>
  <c r="BV22" i="11"/>
  <c r="BV21" i="11"/>
  <c r="BV20" i="11"/>
  <c r="BV19" i="11"/>
  <c r="BV18" i="11"/>
  <c r="BV17" i="11"/>
  <c r="BV16" i="11"/>
  <c r="BV15" i="11"/>
  <c r="BV14" i="11"/>
  <c r="BV13" i="11"/>
  <c r="BV12" i="11"/>
  <c r="BV11" i="11"/>
  <c r="BV10" i="11"/>
  <c r="BV9" i="11"/>
  <c r="BV8" i="11"/>
  <c r="BV7" i="11"/>
  <c r="BV6" i="11"/>
  <c r="BV5" i="11"/>
  <c r="BU76" i="11"/>
  <c r="BU75" i="11"/>
  <c r="BU74" i="11"/>
  <c r="BU73" i="11"/>
  <c r="BU72" i="11"/>
  <c r="BU71" i="11"/>
  <c r="BU70" i="11"/>
  <c r="BU69" i="11"/>
  <c r="BU68" i="11"/>
  <c r="BU67" i="11"/>
  <c r="BU66" i="11"/>
  <c r="BU65" i="11"/>
  <c r="BU64" i="11"/>
  <c r="BU63" i="11"/>
  <c r="BU62" i="11"/>
  <c r="BU61" i="11"/>
  <c r="BU60" i="11"/>
  <c r="BU59" i="11"/>
  <c r="BU58" i="11"/>
  <c r="BU57" i="11"/>
  <c r="BU56" i="11"/>
  <c r="BU55" i="11"/>
  <c r="BU54" i="11"/>
  <c r="BU53" i="11"/>
  <c r="BU52" i="11"/>
  <c r="BU51" i="11"/>
  <c r="BU50" i="11"/>
  <c r="BU49" i="11"/>
  <c r="BU48" i="11"/>
  <c r="BU47" i="11"/>
  <c r="BU46" i="11"/>
  <c r="BU45" i="11"/>
  <c r="BU44" i="11"/>
  <c r="BU43" i="11"/>
  <c r="BU42" i="11"/>
  <c r="BU41" i="11"/>
  <c r="BU40" i="11"/>
  <c r="BU39" i="11"/>
  <c r="BU38" i="11"/>
  <c r="BU37" i="11"/>
  <c r="BU36" i="11"/>
  <c r="BU35" i="11"/>
  <c r="BU34" i="11"/>
  <c r="BU33" i="11"/>
  <c r="BU32" i="11"/>
  <c r="BU31" i="11"/>
  <c r="BU30" i="11"/>
  <c r="BU29" i="11"/>
  <c r="BU28" i="11"/>
  <c r="BU27" i="11"/>
  <c r="BU26" i="11"/>
  <c r="BU25" i="11"/>
  <c r="BU24" i="11"/>
  <c r="BU23" i="11"/>
  <c r="BU22" i="11"/>
  <c r="BU21" i="11"/>
  <c r="BU20" i="11"/>
  <c r="BU19" i="11"/>
  <c r="BU18" i="11"/>
  <c r="BU17" i="11"/>
  <c r="BU16" i="11"/>
  <c r="BU15" i="11"/>
  <c r="BU14" i="11"/>
  <c r="BU13" i="11"/>
  <c r="BU12" i="11"/>
  <c r="BU11" i="11"/>
  <c r="BU10" i="11"/>
  <c r="BU9" i="11"/>
  <c r="BU8" i="11"/>
  <c r="BU7" i="11"/>
  <c r="BU6" i="11"/>
  <c r="BU5" i="11"/>
  <c r="BS76" i="11"/>
  <c r="BS75" i="11"/>
  <c r="BS74" i="11"/>
  <c r="BS73" i="11"/>
  <c r="BS72" i="11"/>
  <c r="BS71" i="11"/>
  <c r="BS70" i="11"/>
  <c r="BS69" i="11"/>
  <c r="BS68" i="11"/>
  <c r="BS67" i="11"/>
  <c r="BS66" i="11"/>
  <c r="BS65" i="11"/>
  <c r="BS64" i="11"/>
  <c r="BS63" i="11"/>
  <c r="BS62" i="11"/>
  <c r="BS61" i="11"/>
  <c r="BS60" i="11"/>
  <c r="BS59" i="11"/>
  <c r="BS58" i="11"/>
  <c r="BS57" i="11"/>
  <c r="BS56" i="11"/>
  <c r="BS55" i="11"/>
  <c r="BS54" i="11"/>
  <c r="BS53" i="11"/>
  <c r="BS52" i="11"/>
  <c r="BS51" i="11"/>
  <c r="BS50" i="11"/>
  <c r="BS49" i="11"/>
  <c r="BS48" i="11"/>
  <c r="BS47" i="11"/>
  <c r="BS46" i="11"/>
  <c r="BS45" i="11"/>
  <c r="BS44" i="11"/>
  <c r="BS43" i="11"/>
  <c r="BS42" i="11"/>
  <c r="BS41" i="11"/>
  <c r="BS40" i="11"/>
  <c r="BS39" i="11"/>
  <c r="BS38" i="11"/>
  <c r="BS37" i="11"/>
  <c r="BS36" i="11"/>
  <c r="BS35" i="11"/>
  <c r="BS34" i="11"/>
  <c r="BS33" i="11"/>
  <c r="BS32" i="11"/>
  <c r="BS31" i="11"/>
  <c r="BS30" i="11"/>
  <c r="BS29" i="11"/>
  <c r="BS28" i="11"/>
  <c r="BS27" i="11"/>
  <c r="BS26" i="11"/>
  <c r="BS25" i="11"/>
  <c r="BS24" i="11"/>
  <c r="BS23" i="11"/>
  <c r="BS22" i="11"/>
  <c r="BS21" i="11"/>
  <c r="BS20" i="11"/>
  <c r="BS19" i="11"/>
  <c r="BS18" i="11"/>
  <c r="BS17" i="11"/>
  <c r="BS16" i="11"/>
  <c r="BS15" i="11"/>
  <c r="BS14" i="11"/>
  <c r="BS13" i="11"/>
  <c r="BS12" i="11"/>
  <c r="BS11" i="11"/>
  <c r="BS10" i="11"/>
  <c r="BS9" i="11"/>
  <c r="BS8" i="11"/>
  <c r="BS7" i="11"/>
  <c r="BS6" i="11"/>
  <c r="BS5" i="11"/>
  <c r="BR76" i="11"/>
  <c r="BR75" i="11"/>
  <c r="BR74" i="11"/>
  <c r="BR73" i="11"/>
  <c r="BR72" i="11"/>
  <c r="BR71" i="11"/>
  <c r="BR70" i="11"/>
  <c r="BR69" i="11"/>
  <c r="BR68" i="11"/>
  <c r="BR67" i="11"/>
  <c r="BR66" i="11"/>
  <c r="BR65" i="11"/>
  <c r="BR64" i="11"/>
  <c r="BR63" i="11"/>
  <c r="BR62" i="11"/>
  <c r="BR61" i="11"/>
  <c r="BR60" i="11"/>
  <c r="BR59" i="11"/>
  <c r="BR58" i="11"/>
  <c r="BR57" i="11"/>
  <c r="BR56" i="11"/>
  <c r="BR55" i="11"/>
  <c r="BR54" i="11"/>
  <c r="BR53" i="11"/>
  <c r="BR52" i="11"/>
  <c r="BR51" i="11"/>
  <c r="BR50" i="11"/>
  <c r="BR49" i="11"/>
  <c r="BR48" i="11"/>
  <c r="BR47" i="11"/>
  <c r="BR46" i="11"/>
  <c r="BR45" i="11"/>
  <c r="BR44" i="11"/>
  <c r="BR43" i="11"/>
  <c r="BR42" i="11"/>
  <c r="BR41" i="11"/>
  <c r="BR40" i="11"/>
  <c r="BR39" i="11"/>
  <c r="BR38" i="11"/>
  <c r="BR37" i="11"/>
  <c r="BR36" i="11"/>
  <c r="BR35" i="11"/>
  <c r="BR34" i="11"/>
  <c r="BR33" i="11"/>
  <c r="BR32" i="11"/>
  <c r="BR31" i="11"/>
  <c r="BR30" i="11"/>
  <c r="BR29" i="11"/>
  <c r="BR28" i="11"/>
  <c r="BR27" i="11"/>
  <c r="BR26" i="11"/>
  <c r="BR25" i="11"/>
  <c r="BR24" i="11"/>
  <c r="BR23" i="11"/>
  <c r="BR22" i="11"/>
  <c r="BR21" i="11"/>
  <c r="BR20" i="11"/>
  <c r="BR19" i="11"/>
  <c r="BR18" i="11"/>
  <c r="BR17" i="11"/>
  <c r="BR16" i="11"/>
  <c r="BR15" i="11"/>
  <c r="BR14" i="11"/>
  <c r="BR13" i="11"/>
  <c r="BR12" i="11"/>
  <c r="BR11" i="11"/>
  <c r="BR10" i="11"/>
  <c r="BR9" i="11"/>
  <c r="BR8" i="11"/>
  <c r="BR7" i="11"/>
  <c r="BR6" i="11"/>
  <c r="BR5" i="11"/>
  <c r="BQ75" i="11"/>
  <c r="BQ74" i="11"/>
  <c r="BQ73" i="11"/>
  <c r="BQ72" i="11"/>
  <c r="BQ71" i="11"/>
  <c r="BQ70" i="11"/>
  <c r="BQ69" i="11"/>
  <c r="BQ68" i="11"/>
  <c r="BQ67" i="11"/>
  <c r="BQ66" i="11"/>
  <c r="BQ65" i="11"/>
  <c r="BQ64" i="11"/>
  <c r="BQ63" i="11"/>
  <c r="BQ62" i="11"/>
  <c r="BQ61" i="11"/>
  <c r="BQ60" i="11"/>
  <c r="BQ59" i="11"/>
  <c r="BQ58" i="11"/>
  <c r="BQ57" i="11"/>
  <c r="BQ56" i="11"/>
  <c r="BQ55" i="11"/>
  <c r="BQ54" i="11"/>
  <c r="BQ53" i="11"/>
  <c r="BQ52" i="11"/>
  <c r="BQ51" i="11"/>
  <c r="BQ50" i="11"/>
  <c r="BQ49" i="11"/>
  <c r="BQ48" i="11"/>
  <c r="BQ47" i="11"/>
  <c r="BQ46" i="11"/>
  <c r="BQ45" i="11"/>
  <c r="BQ44" i="11"/>
  <c r="BQ43" i="11"/>
  <c r="BQ42" i="11"/>
  <c r="BQ41" i="11"/>
  <c r="BQ40" i="11"/>
  <c r="BQ39" i="11"/>
  <c r="BQ38" i="11"/>
  <c r="BQ37" i="11"/>
  <c r="BQ36" i="11"/>
  <c r="BQ35" i="11"/>
  <c r="BQ34" i="11"/>
  <c r="BQ33" i="11"/>
  <c r="BQ32" i="11"/>
  <c r="BQ31" i="11"/>
  <c r="BQ30" i="11"/>
  <c r="BQ29" i="11"/>
  <c r="BQ28" i="11"/>
  <c r="BQ27" i="11"/>
  <c r="BQ26" i="11"/>
  <c r="BQ25" i="11"/>
  <c r="BQ24" i="11"/>
  <c r="BQ23" i="11"/>
  <c r="BQ22" i="11"/>
  <c r="BQ21" i="11"/>
  <c r="BQ20" i="11"/>
  <c r="BQ19" i="11"/>
  <c r="BQ18" i="11"/>
  <c r="BQ17" i="11"/>
  <c r="BQ16" i="11"/>
  <c r="BQ15" i="11"/>
  <c r="BQ14" i="11"/>
  <c r="BQ13" i="11"/>
  <c r="BQ12" i="11"/>
  <c r="BQ11" i="11"/>
  <c r="BQ10" i="11"/>
  <c r="BQ9" i="11"/>
  <c r="BQ8" i="11"/>
  <c r="BQ7" i="11"/>
  <c r="BQ6" i="11"/>
  <c r="BQ5" i="11"/>
  <c r="BP75" i="11"/>
  <c r="BP74" i="11"/>
  <c r="BP73" i="11"/>
  <c r="BP72" i="11"/>
  <c r="BP71" i="11"/>
  <c r="BP70" i="11"/>
  <c r="BP69" i="11"/>
  <c r="BP68" i="11"/>
  <c r="BP67" i="11"/>
  <c r="BP66" i="11"/>
  <c r="BP65" i="11"/>
  <c r="BP64" i="11"/>
  <c r="BP63" i="11"/>
  <c r="BP62" i="11"/>
  <c r="BP61" i="11"/>
  <c r="BP60" i="11"/>
  <c r="BP59" i="11"/>
  <c r="BP58" i="11"/>
  <c r="BP57" i="11"/>
  <c r="BP56" i="11"/>
  <c r="BP55" i="11"/>
  <c r="BP54" i="11"/>
  <c r="BP53" i="11"/>
  <c r="BP52" i="11"/>
  <c r="BP51" i="11"/>
  <c r="BP50" i="11"/>
  <c r="BP49" i="11"/>
  <c r="BP48" i="11"/>
  <c r="BP47" i="11"/>
  <c r="BP46" i="11"/>
  <c r="BP45" i="11"/>
  <c r="BP44" i="11"/>
  <c r="BP43" i="11"/>
  <c r="BP42" i="11"/>
  <c r="BP41" i="11"/>
  <c r="BP40" i="11"/>
  <c r="BP39" i="11"/>
  <c r="BP38" i="11"/>
  <c r="BP37" i="11"/>
  <c r="BP36" i="11"/>
  <c r="BP35" i="11"/>
  <c r="BP34" i="11"/>
  <c r="BP33" i="11"/>
  <c r="BP32" i="11"/>
  <c r="BP31" i="11"/>
  <c r="BP30" i="11"/>
  <c r="BP29" i="11"/>
  <c r="BP28" i="11"/>
  <c r="BP27" i="11"/>
  <c r="BP26" i="11"/>
  <c r="BP25" i="11"/>
  <c r="BP24" i="11"/>
  <c r="BP23" i="11"/>
  <c r="BP22" i="11"/>
  <c r="BP21" i="11"/>
  <c r="BP20" i="11"/>
  <c r="BP19" i="11"/>
  <c r="BP18" i="11"/>
  <c r="BP17" i="11"/>
  <c r="BP16" i="11"/>
  <c r="BP15" i="11"/>
  <c r="BP14" i="11"/>
  <c r="BP13" i="11"/>
  <c r="BP12" i="11"/>
  <c r="BP11" i="11"/>
  <c r="BP10" i="11"/>
  <c r="BP9" i="11"/>
  <c r="BP8" i="11"/>
  <c r="BP7" i="11"/>
  <c r="BP6" i="11"/>
  <c r="BP5" i="11"/>
  <c r="BO76" i="11"/>
  <c r="BO75" i="11"/>
  <c r="BO74" i="11"/>
  <c r="BO73" i="11"/>
  <c r="BO72" i="11"/>
  <c r="BO71" i="11"/>
  <c r="BO70" i="11"/>
  <c r="BO69" i="11"/>
  <c r="BO68" i="11"/>
  <c r="BO67" i="11"/>
  <c r="BO66" i="11"/>
  <c r="BO65" i="11"/>
  <c r="BO64" i="11"/>
  <c r="BO63" i="11"/>
  <c r="BO62" i="11"/>
  <c r="BO61" i="11"/>
  <c r="BO60" i="11"/>
  <c r="BO59" i="11"/>
  <c r="BO58" i="11"/>
  <c r="BO57" i="11"/>
  <c r="BO56" i="11"/>
  <c r="BO55" i="11"/>
  <c r="BO54" i="11"/>
  <c r="BO53" i="11"/>
  <c r="BO52" i="11"/>
  <c r="BO51" i="11"/>
  <c r="BO50" i="11"/>
  <c r="BO49" i="11"/>
  <c r="BO48" i="11"/>
  <c r="BO47" i="11"/>
  <c r="BO46" i="11"/>
  <c r="BO45" i="11"/>
  <c r="BO44" i="11"/>
  <c r="BO43" i="11"/>
  <c r="BO42" i="11"/>
  <c r="BO41" i="11"/>
  <c r="BO40" i="11"/>
  <c r="BO39" i="11"/>
  <c r="BO38" i="11"/>
  <c r="BO37" i="11"/>
  <c r="BO36" i="11"/>
  <c r="BO35" i="11"/>
  <c r="BO34" i="11"/>
  <c r="BO33" i="11"/>
  <c r="BO32" i="11"/>
  <c r="BO31" i="11"/>
  <c r="BO30" i="11"/>
  <c r="BO29" i="11"/>
  <c r="BO28" i="11"/>
  <c r="BO27" i="11"/>
  <c r="BO26" i="11"/>
  <c r="BO25" i="11"/>
  <c r="BO24" i="11"/>
  <c r="BO23" i="11"/>
  <c r="BO22" i="11"/>
  <c r="BO21" i="11"/>
  <c r="BO20" i="11"/>
  <c r="BO19" i="11"/>
  <c r="BO18" i="11"/>
  <c r="BO17" i="11"/>
  <c r="BO16" i="11"/>
  <c r="BO15" i="11"/>
  <c r="BO14" i="11"/>
  <c r="BO13" i="11"/>
  <c r="BO12" i="11"/>
  <c r="BO11" i="11"/>
  <c r="BO10" i="11"/>
  <c r="BO9" i="11"/>
  <c r="BO8" i="11"/>
  <c r="BO7" i="11"/>
  <c r="BO6" i="11"/>
  <c r="BO5" i="11"/>
  <c r="BN75" i="11"/>
  <c r="BN74" i="11"/>
  <c r="BN73" i="11"/>
  <c r="BN72" i="11"/>
  <c r="BN71" i="11"/>
  <c r="BN70" i="11"/>
  <c r="BN69" i="11"/>
  <c r="BN68" i="11"/>
  <c r="BN67" i="11"/>
  <c r="BN66" i="11"/>
  <c r="BN65" i="11"/>
  <c r="BN64" i="11"/>
  <c r="BN63" i="11"/>
  <c r="BN62" i="11"/>
  <c r="BN61" i="11"/>
  <c r="BN60" i="11"/>
  <c r="BN59" i="11"/>
  <c r="BN58" i="11"/>
  <c r="BN57" i="11"/>
  <c r="BN56" i="11"/>
  <c r="BN55" i="11"/>
  <c r="BN54" i="11"/>
  <c r="BN53" i="11"/>
  <c r="BN52" i="11"/>
  <c r="BN51" i="11"/>
  <c r="BN50" i="11"/>
  <c r="BN49" i="11"/>
  <c r="BN48" i="11"/>
  <c r="BN47" i="11"/>
  <c r="BN46" i="11"/>
  <c r="BN45" i="11"/>
  <c r="BN44" i="11"/>
  <c r="BN43" i="11"/>
  <c r="BN42" i="11"/>
  <c r="BN41" i="11"/>
  <c r="BN40" i="11"/>
  <c r="BN39" i="11"/>
  <c r="BN38" i="11"/>
  <c r="BN37" i="11"/>
  <c r="BN36" i="11"/>
  <c r="BN35" i="11"/>
  <c r="BN34" i="11"/>
  <c r="BN33" i="11"/>
  <c r="BN32" i="11"/>
  <c r="BN31" i="11"/>
  <c r="BN30" i="11"/>
  <c r="BN29" i="11"/>
  <c r="BN28" i="11"/>
  <c r="BN27" i="11"/>
  <c r="BN26" i="11"/>
  <c r="BN25" i="11"/>
  <c r="BN24" i="11"/>
  <c r="BN23" i="11"/>
  <c r="BN22" i="11"/>
  <c r="BN21" i="11"/>
  <c r="BN20" i="11"/>
  <c r="BN19" i="11"/>
  <c r="BN18" i="11"/>
  <c r="BN17" i="11"/>
  <c r="BN16" i="11"/>
  <c r="BN15" i="11"/>
  <c r="BN14" i="11"/>
  <c r="BN13" i="11"/>
  <c r="BN12" i="11"/>
  <c r="BN11" i="11"/>
  <c r="BN10" i="11"/>
  <c r="BN9" i="11"/>
  <c r="BN8" i="11"/>
  <c r="BN7" i="11"/>
  <c r="BN6" i="11"/>
  <c r="BN5" i="11"/>
  <c r="BM76" i="11"/>
  <c r="BL76" i="11"/>
  <c r="BL75" i="11"/>
  <c r="BL74" i="11"/>
  <c r="BL73" i="11"/>
  <c r="BL72" i="11"/>
  <c r="BL71" i="11"/>
  <c r="BL70" i="11"/>
  <c r="BL69" i="11"/>
  <c r="BL68" i="11"/>
  <c r="BL67" i="11"/>
  <c r="BL66" i="11"/>
  <c r="BL65" i="11"/>
  <c r="BL64" i="11"/>
  <c r="BL63" i="11"/>
  <c r="BL62" i="11"/>
  <c r="BL61" i="11"/>
  <c r="BL60" i="11"/>
  <c r="BL59" i="11"/>
  <c r="BL58" i="11"/>
  <c r="BL57" i="11"/>
  <c r="BL56" i="11"/>
  <c r="BL55" i="11"/>
  <c r="BL54" i="11"/>
  <c r="BL53" i="11"/>
  <c r="BL52" i="11"/>
  <c r="BL51" i="11"/>
  <c r="BL50" i="11"/>
  <c r="BL49" i="11"/>
  <c r="BL48" i="11"/>
  <c r="BL47" i="11"/>
  <c r="BL46" i="11"/>
  <c r="BL45" i="11"/>
  <c r="BL44" i="11"/>
  <c r="BL43" i="11"/>
  <c r="BL42" i="11"/>
  <c r="BL41" i="11"/>
  <c r="BL40" i="11"/>
  <c r="BL39" i="11"/>
  <c r="BL38" i="11"/>
  <c r="BL37" i="11"/>
  <c r="BL36" i="11"/>
  <c r="BL35" i="11"/>
  <c r="BL34" i="11"/>
  <c r="BL33" i="11"/>
  <c r="BL32" i="11"/>
  <c r="BL31" i="11"/>
  <c r="BL30" i="11"/>
  <c r="BL29" i="11"/>
  <c r="BL28" i="11"/>
  <c r="BL27" i="11"/>
  <c r="BL26" i="11"/>
  <c r="BL25" i="11"/>
  <c r="BL24" i="11"/>
  <c r="BL23" i="11"/>
  <c r="BL22" i="11"/>
  <c r="BL21" i="11"/>
  <c r="BL20" i="11"/>
  <c r="BL19" i="11"/>
  <c r="BL18" i="11"/>
  <c r="BL17" i="11"/>
  <c r="BL16" i="11"/>
  <c r="BL15" i="11"/>
  <c r="BL14" i="11"/>
  <c r="BL13" i="11"/>
  <c r="BL12" i="11"/>
  <c r="BL11" i="11"/>
  <c r="BL10" i="11"/>
  <c r="BL9" i="11"/>
  <c r="BL8" i="11"/>
  <c r="BL7" i="11"/>
  <c r="BL6" i="11"/>
  <c r="BL5" i="11"/>
  <c r="BK76" i="11"/>
  <c r="BK75" i="11"/>
  <c r="BK74" i="11"/>
  <c r="BK73" i="11"/>
  <c r="BK72" i="11"/>
  <c r="BK71" i="11"/>
  <c r="BK70" i="11"/>
  <c r="BK69" i="11"/>
  <c r="BK68" i="11"/>
  <c r="BK67" i="11"/>
  <c r="BK66" i="11"/>
  <c r="BK65" i="11"/>
  <c r="BK64" i="11"/>
  <c r="BK63" i="11"/>
  <c r="BK62" i="11"/>
  <c r="BK61" i="11"/>
  <c r="BK60" i="11"/>
  <c r="BK59" i="11"/>
  <c r="BK58" i="11"/>
  <c r="BK57" i="11"/>
  <c r="BK56" i="11"/>
  <c r="BK55" i="11"/>
  <c r="BK54" i="11"/>
  <c r="BK53" i="11"/>
  <c r="BK52" i="11"/>
  <c r="BK51" i="11"/>
  <c r="BK50" i="11"/>
  <c r="BK49" i="11"/>
  <c r="BK48" i="11"/>
  <c r="BK47" i="11"/>
  <c r="BK46" i="11"/>
  <c r="BK45" i="11"/>
  <c r="BK44" i="11"/>
  <c r="BK43" i="11"/>
  <c r="BK42" i="11"/>
  <c r="BK41" i="11"/>
  <c r="BK40" i="11"/>
  <c r="BK39" i="11"/>
  <c r="BK38" i="11"/>
  <c r="BK37" i="11"/>
  <c r="BK36" i="11"/>
  <c r="BK35" i="11"/>
  <c r="BK34" i="11"/>
  <c r="BK33" i="11"/>
  <c r="BK32" i="11"/>
  <c r="BK31" i="11"/>
  <c r="BK30" i="11"/>
  <c r="BK29" i="11"/>
  <c r="BK28" i="11"/>
  <c r="BK27" i="11"/>
  <c r="BK26" i="11"/>
  <c r="BK25" i="11"/>
  <c r="BK24" i="11"/>
  <c r="BK23" i="11"/>
  <c r="BK22" i="11"/>
  <c r="BK21" i="11"/>
  <c r="BK20" i="11"/>
  <c r="BK19" i="11"/>
  <c r="BK18" i="11"/>
  <c r="BK17" i="11"/>
  <c r="BK16" i="11"/>
  <c r="BK15" i="11"/>
  <c r="BK14" i="11"/>
  <c r="BK13" i="11"/>
  <c r="BK12" i="11"/>
  <c r="BK11" i="11"/>
  <c r="BK10" i="11"/>
  <c r="BK9" i="11"/>
  <c r="BK8" i="11"/>
  <c r="BK7" i="11"/>
  <c r="BK6" i="11"/>
  <c r="BK5" i="11"/>
  <c r="BJ76" i="11"/>
  <c r="BI76" i="11"/>
  <c r="BI75" i="11"/>
  <c r="BI74" i="11"/>
  <c r="BI73" i="11"/>
  <c r="BI72" i="11"/>
  <c r="BI71" i="11"/>
  <c r="BI70" i="11"/>
  <c r="BI69" i="11"/>
  <c r="BI68" i="11"/>
  <c r="BI67" i="11"/>
  <c r="BI66" i="11"/>
  <c r="BI65" i="11"/>
  <c r="BI64" i="11"/>
  <c r="BI63" i="11"/>
  <c r="BI62" i="11"/>
  <c r="BI61" i="11"/>
  <c r="BI60" i="11"/>
  <c r="BI59" i="11"/>
  <c r="BI58" i="11"/>
  <c r="BI57" i="11"/>
  <c r="BI56" i="11"/>
  <c r="BI55" i="11"/>
  <c r="BI54" i="11"/>
  <c r="BI53" i="11"/>
  <c r="BI52" i="11"/>
  <c r="BI51" i="11"/>
  <c r="BI50" i="11"/>
  <c r="BI49" i="11"/>
  <c r="BI48" i="11"/>
  <c r="BI47" i="11"/>
  <c r="BI46" i="11"/>
  <c r="BI45" i="11"/>
  <c r="BI44" i="11"/>
  <c r="BI43" i="11"/>
  <c r="BI42" i="11"/>
  <c r="BI41" i="11"/>
  <c r="BI40" i="11"/>
  <c r="BI39" i="11"/>
  <c r="BI38" i="11"/>
  <c r="BI37" i="11"/>
  <c r="BI36" i="11"/>
  <c r="BI35" i="11"/>
  <c r="BI34" i="11"/>
  <c r="BI33" i="11"/>
  <c r="BI32" i="11"/>
  <c r="BI31" i="11"/>
  <c r="BI30" i="11"/>
  <c r="BI29" i="11"/>
  <c r="BI28" i="11"/>
  <c r="BI27" i="11"/>
  <c r="BI26" i="11"/>
  <c r="BI25" i="11"/>
  <c r="BI24" i="11"/>
  <c r="BI23" i="11"/>
  <c r="BI22" i="11"/>
  <c r="BI21" i="11"/>
  <c r="BI20" i="11"/>
  <c r="BI19" i="11"/>
  <c r="BI18" i="11"/>
  <c r="BI17" i="11"/>
  <c r="BI16" i="11"/>
  <c r="BI15" i="11"/>
  <c r="BI14" i="11"/>
  <c r="BI13" i="11"/>
  <c r="BI12" i="11"/>
  <c r="BI11" i="11"/>
  <c r="BI10" i="11"/>
  <c r="BI9" i="11"/>
  <c r="BI8" i="11"/>
  <c r="BI7" i="11"/>
  <c r="BI6" i="11"/>
  <c r="BI5" i="11"/>
  <c r="BH76" i="11"/>
  <c r="BH75" i="11"/>
  <c r="BH74" i="11"/>
  <c r="BH73" i="11"/>
  <c r="BH72" i="11"/>
  <c r="BH71" i="11"/>
  <c r="BH70" i="11"/>
  <c r="BH69" i="11"/>
  <c r="BH68" i="11"/>
  <c r="BH67" i="11"/>
  <c r="BH66" i="11"/>
  <c r="BH65" i="11"/>
  <c r="BH64" i="11"/>
  <c r="BH63" i="11"/>
  <c r="BH62" i="11"/>
  <c r="BH61" i="11"/>
  <c r="BH60" i="11"/>
  <c r="BH59" i="11"/>
  <c r="BH58" i="11"/>
  <c r="BH57" i="11"/>
  <c r="BH56" i="11"/>
  <c r="BH55" i="11"/>
  <c r="BH54" i="11"/>
  <c r="BH53" i="11"/>
  <c r="BH52" i="11"/>
  <c r="BH51" i="11"/>
  <c r="BH50" i="11"/>
  <c r="BH49" i="11"/>
  <c r="BH48" i="11"/>
  <c r="BH47" i="11"/>
  <c r="BH46" i="11"/>
  <c r="BH45" i="11"/>
  <c r="BH44" i="11"/>
  <c r="BH43" i="11"/>
  <c r="BH42" i="11"/>
  <c r="BH41" i="11"/>
  <c r="BH40" i="11"/>
  <c r="BH39" i="11"/>
  <c r="BH38" i="11"/>
  <c r="BH37" i="11"/>
  <c r="BH36" i="11"/>
  <c r="BH35" i="11"/>
  <c r="BH34" i="11"/>
  <c r="BH33" i="11"/>
  <c r="BH32" i="11"/>
  <c r="BH31" i="11"/>
  <c r="BH30" i="11"/>
  <c r="BH29" i="11"/>
  <c r="BH28" i="11"/>
  <c r="BH27" i="11"/>
  <c r="BH26" i="11"/>
  <c r="BH25" i="11"/>
  <c r="BH24" i="11"/>
  <c r="BH23" i="11"/>
  <c r="BH22" i="11"/>
  <c r="BH21" i="11"/>
  <c r="BH20" i="11"/>
  <c r="BH19" i="11"/>
  <c r="BH18" i="11"/>
  <c r="BH17" i="11"/>
  <c r="BH16" i="11"/>
  <c r="BH15" i="11"/>
  <c r="BH14" i="11"/>
  <c r="BH13" i="11"/>
  <c r="BH12" i="11"/>
  <c r="BH11" i="11"/>
  <c r="BH10" i="11"/>
  <c r="BH9" i="11"/>
  <c r="BH8" i="11"/>
  <c r="BH7" i="11"/>
  <c r="BH6" i="11"/>
  <c r="BH5" i="11"/>
  <c r="DJ76" i="10"/>
  <c r="DJ75" i="10"/>
  <c r="DJ74" i="10"/>
  <c r="DJ73" i="10"/>
  <c r="DJ72" i="10"/>
  <c r="DJ71" i="10"/>
  <c r="DJ70" i="10"/>
  <c r="DJ69" i="10"/>
  <c r="DJ68" i="10"/>
  <c r="DJ67" i="10"/>
  <c r="DJ66" i="10"/>
  <c r="DJ65" i="10"/>
  <c r="DJ64" i="10"/>
  <c r="DJ63" i="10"/>
  <c r="DJ62" i="10"/>
  <c r="DJ61" i="10"/>
  <c r="DJ60" i="10"/>
  <c r="DJ59" i="10"/>
  <c r="DJ58" i="10"/>
  <c r="DJ57" i="10"/>
  <c r="DJ56" i="10"/>
  <c r="DJ55" i="10"/>
  <c r="DJ54" i="10"/>
  <c r="DJ53" i="10"/>
  <c r="DJ52" i="10"/>
  <c r="DJ51" i="10"/>
  <c r="DJ50" i="10"/>
  <c r="DJ49" i="10"/>
  <c r="DJ48" i="10"/>
  <c r="DJ47" i="10"/>
  <c r="DJ46" i="10"/>
  <c r="DJ45" i="10"/>
  <c r="DJ44" i="10"/>
  <c r="DJ43" i="10"/>
  <c r="DJ42" i="10"/>
  <c r="DJ41" i="10"/>
  <c r="DJ40" i="10"/>
  <c r="DJ39" i="10"/>
  <c r="DJ38" i="10"/>
  <c r="DJ37" i="10"/>
  <c r="DJ36" i="10"/>
  <c r="DJ35" i="10"/>
  <c r="DJ34" i="10"/>
  <c r="DJ33" i="10"/>
  <c r="DJ32" i="10"/>
  <c r="DJ31" i="10"/>
  <c r="DJ30" i="10"/>
  <c r="DJ29" i="10"/>
  <c r="DJ28" i="10"/>
  <c r="DJ27" i="10"/>
  <c r="DJ26" i="10"/>
  <c r="DJ25" i="10"/>
  <c r="DJ24" i="10"/>
  <c r="DJ23" i="10"/>
  <c r="DJ22" i="10"/>
  <c r="DJ21" i="10"/>
  <c r="DJ20" i="10"/>
  <c r="DJ19" i="10"/>
  <c r="DJ18" i="10"/>
  <c r="DJ17" i="10"/>
  <c r="DJ16" i="10"/>
  <c r="DJ15" i="10"/>
  <c r="DJ14" i="10"/>
  <c r="DJ13" i="10"/>
  <c r="DJ12" i="10"/>
  <c r="DJ11" i="10"/>
  <c r="DJ10" i="10"/>
  <c r="DJ9" i="10"/>
  <c r="DJ8" i="10"/>
  <c r="DJ7" i="10"/>
  <c r="DJ6" i="10"/>
  <c r="DJ5" i="10"/>
  <c r="DI76" i="10"/>
  <c r="DI75" i="10"/>
  <c r="DI74" i="10"/>
  <c r="DI73" i="10"/>
  <c r="DI72" i="10"/>
  <c r="DI71" i="10"/>
  <c r="DI70" i="10"/>
  <c r="DI69" i="10"/>
  <c r="DI68" i="10"/>
  <c r="DI67" i="10"/>
  <c r="DI66" i="10"/>
  <c r="DI65" i="10"/>
  <c r="DI64" i="10"/>
  <c r="DI63" i="10"/>
  <c r="DI62" i="10"/>
  <c r="DI61" i="10"/>
  <c r="DI60" i="10"/>
  <c r="DI59" i="10"/>
  <c r="DI58" i="10"/>
  <c r="DI57" i="10"/>
  <c r="DI56" i="10"/>
  <c r="DI55" i="10"/>
  <c r="DI54" i="10"/>
  <c r="DI53" i="10"/>
  <c r="DI52" i="10"/>
  <c r="DI51" i="10"/>
  <c r="DI50" i="10"/>
  <c r="DI49" i="10"/>
  <c r="DI48" i="10"/>
  <c r="DI47" i="10"/>
  <c r="DI46" i="10"/>
  <c r="DI45" i="10"/>
  <c r="DI44" i="10"/>
  <c r="DI43" i="10"/>
  <c r="DI42" i="10"/>
  <c r="DI41" i="10"/>
  <c r="DI40" i="10"/>
  <c r="DI39" i="10"/>
  <c r="DI38" i="10"/>
  <c r="DI37" i="10"/>
  <c r="DI36" i="10"/>
  <c r="DI35" i="10"/>
  <c r="DI34" i="10"/>
  <c r="DI33" i="10"/>
  <c r="DI32" i="10"/>
  <c r="DI31" i="10"/>
  <c r="DI30" i="10"/>
  <c r="DI29" i="10"/>
  <c r="DI28" i="10"/>
  <c r="DI27" i="10"/>
  <c r="DI26" i="10"/>
  <c r="DI25" i="10"/>
  <c r="DI24" i="10"/>
  <c r="DI23" i="10"/>
  <c r="DI22" i="10"/>
  <c r="DI21" i="10"/>
  <c r="DI20" i="10"/>
  <c r="DI19" i="10"/>
  <c r="DI18" i="10"/>
  <c r="DI17" i="10"/>
  <c r="DI16" i="10"/>
  <c r="DI15" i="10"/>
  <c r="DI14" i="10"/>
  <c r="DI13" i="10"/>
  <c r="DI12" i="10"/>
  <c r="DI11" i="10"/>
  <c r="DI10" i="10"/>
  <c r="DI9" i="10"/>
  <c r="DI8" i="10"/>
  <c r="DI7" i="10"/>
  <c r="DI6" i="10"/>
  <c r="DI5" i="10"/>
  <c r="DH76" i="10"/>
  <c r="DH75" i="10"/>
  <c r="DH74" i="10"/>
  <c r="DH73" i="10"/>
  <c r="DH72" i="10"/>
  <c r="DH71" i="10"/>
  <c r="DH70" i="10"/>
  <c r="DH69" i="10"/>
  <c r="DH68" i="10"/>
  <c r="DH67" i="10"/>
  <c r="DH66" i="10"/>
  <c r="DH65" i="10"/>
  <c r="DH64" i="10"/>
  <c r="DH63" i="10"/>
  <c r="DH62" i="10"/>
  <c r="DH61" i="10"/>
  <c r="DH60" i="10"/>
  <c r="DH59" i="10"/>
  <c r="DH58" i="10"/>
  <c r="DH57" i="10"/>
  <c r="DH56" i="10"/>
  <c r="DH55" i="10"/>
  <c r="DH54" i="10"/>
  <c r="DH53" i="10"/>
  <c r="DH52" i="10"/>
  <c r="DH51" i="10"/>
  <c r="DH50" i="10"/>
  <c r="DH49" i="10"/>
  <c r="DH48" i="10"/>
  <c r="DH47" i="10"/>
  <c r="DH46" i="10"/>
  <c r="DH45" i="10"/>
  <c r="DH44" i="10"/>
  <c r="DH43" i="10"/>
  <c r="DH42" i="10"/>
  <c r="DH41" i="10"/>
  <c r="DH40" i="10"/>
  <c r="DH39" i="10"/>
  <c r="DH38" i="10"/>
  <c r="DH37" i="10"/>
  <c r="DH36" i="10"/>
  <c r="DH35" i="10"/>
  <c r="DH34" i="10"/>
  <c r="DH33" i="10"/>
  <c r="DH32" i="10"/>
  <c r="DH31" i="10"/>
  <c r="DH30" i="10"/>
  <c r="DH29" i="10"/>
  <c r="DH28" i="10"/>
  <c r="DH27" i="10"/>
  <c r="DH26" i="10"/>
  <c r="DH25" i="10"/>
  <c r="DH24" i="10"/>
  <c r="DH23" i="10"/>
  <c r="DH22" i="10"/>
  <c r="DH21" i="10"/>
  <c r="DH20" i="10"/>
  <c r="DH19" i="10"/>
  <c r="DH18" i="10"/>
  <c r="DH17" i="10"/>
  <c r="DH16" i="10"/>
  <c r="DH15" i="10"/>
  <c r="DH14" i="10"/>
  <c r="DH13" i="10"/>
  <c r="DH12" i="10"/>
  <c r="DH11" i="10"/>
  <c r="DH10" i="10"/>
  <c r="DH9" i="10"/>
  <c r="DH8" i="10"/>
  <c r="DH7" i="10"/>
  <c r="DH6" i="10"/>
  <c r="DH5" i="10"/>
  <c r="DF76" i="10"/>
  <c r="DF75" i="10"/>
  <c r="DF74" i="10"/>
  <c r="DF73" i="10"/>
  <c r="DF72" i="10"/>
  <c r="DF71" i="10"/>
  <c r="DF70" i="10"/>
  <c r="DF69" i="10"/>
  <c r="DF68" i="10"/>
  <c r="DF67" i="10"/>
  <c r="DF66" i="10"/>
  <c r="DF65" i="10"/>
  <c r="DF64" i="10"/>
  <c r="DF63" i="10"/>
  <c r="DF62" i="10"/>
  <c r="DF61" i="10"/>
  <c r="DF60" i="10"/>
  <c r="DF59" i="10"/>
  <c r="DF58" i="10"/>
  <c r="DF57" i="10"/>
  <c r="DF56" i="10"/>
  <c r="DF55" i="10"/>
  <c r="DF54" i="10"/>
  <c r="DF53" i="10"/>
  <c r="DF52" i="10"/>
  <c r="DF51" i="10"/>
  <c r="DF50" i="10"/>
  <c r="DF49" i="10"/>
  <c r="DF48" i="10"/>
  <c r="DF47" i="10"/>
  <c r="DF46" i="10"/>
  <c r="DF45" i="10"/>
  <c r="DF44" i="10"/>
  <c r="DF43" i="10"/>
  <c r="DF42" i="10"/>
  <c r="DF41" i="10"/>
  <c r="DF40" i="10"/>
  <c r="DF39" i="10"/>
  <c r="DF38" i="10"/>
  <c r="DF37" i="10"/>
  <c r="DF36" i="10"/>
  <c r="DF35" i="10"/>
  <c r="DF34" i="10"/>
  <c r="DF33" i="10"/>
  <c r="DF32" i="10"/>
  <c r="DF31" i="10"/>
  <c r="DF30" i="10"/>
  <c r="DF29" i="10"/>
  <c r="DF28" i="10"/>
  <c r="DF27" i="10"/>
  <c r="DF26" i="10"/>
  <c r="DF25" i="10"/>
  <c r="DF24" i="10"/>
  <c r="DF23" i="10"/>
  <c r="DF22" i="10"/>
  <c r="DF21" i="10"/>
  <c r="DF20" i="10"/>
  <c r="DF19" i="10"/>
  <c r="DF18" i="10"/>
  <c r="DF17" i="10"/>
  <c r="DF16" i="10"/>
  <c r="DF15" i="10"/>
  <c r="DF14" i="10"/>
  <c r="DF13" i="10"/>
  <c r="DF12" i="10"/>
  <c r="DF11" i="10"/>
  <c r="DF10" i="10"/>
  <c r="DF9" i="10"/>
  <c r="DF8" i="10"/>
  <c r="DF7" i="10"/>
  <c r="DF6" i="10"/>
  <c r="DF5" i="10"/>
  <c r="DE76" i="10"/>
  <c r="DE75" i="10"/>
  <c r="DE74" i="10"/>
  <c r="DE73" i="10"/>
  <c r="DE72" i="10"/>
  <c r="DE71" i="10"/>
  <c r="DE70" i="10"/>
  <c r="DE69" i="10"/>
  <c r="DE68" i="10"/>
  <c r="DE67" i="10"/>
  <c r="DE66" i="10"/>
  <c r="DE65" i="10"/>
  <c r="DE64" i="10"/>
  <c r="DE63" i="10"/>
  <c r="DE62" i="10"/>
  <c r="DE61" i="10"/>
  <c r="DE60" i="10"/>
  <c r="DE59" i="10"/>
  <c r="DE58" i="10"/>
  <c r="DE57" i="10"/>
  <c r="DE56" i="10"/>
  <c r="DE55" i="10"/>
  <c r="DE54" i="10"/>
  <c r="DE53" i="10"/>
  <c r="DE52" i="10"/>
  <c r="DE51" i="10"/>
  <c r="DE50" i="10"/>
  <c r="DE49" i="10"/>
  <c r="DE48" i="10"/>
  <c r="DE47" i="10"/>
  <c r="DE46" i="10"/>
  <c r="DE45" i="10"/>
  <c r="DE44" i="10"/>
  <c r="DE43" i="10"/>
  <c r="DE42" i="10"/>
  <c r="DE41" i="10"/>
  <c r="DE40" i="10"/>
  <c r="DE39" i="10"/>
  <c r="DE38" i="10"/>
  <c r="DE37" i="10"/>
  <c r="DE36" i="10"/>
  <c r="DE35" i="10"/>
  <c r="DE34" i="10"/>
  <c r="DE33" i="10"/>
  <c r="DE32" i="10"/>
  <c r="DE31" i="10"/>
  <c r="DE30" i="10"/>
  <c r="DE29" i="10"/>
  <c r="DE28" i="10"/>
  <c r="DE27" i="10"/>
  <c r="DE26" i="10"/>
  <c r="DE25" i="10"/>
  <c r="DE24" i="10"/>
  <c r="DE23" i="10"/>
  <c r="DE22" i="10"/>
  <c r="DE21" i="10"/>
  <c r="DE20" i="10"/>
  <c r="DE19" i="10"/>
  <c r="DE18" i="10"/>
  <c r="DE17" i="10"/>
  <c r="DE16" i="10"/>
  <c r="DE15" i="10"/>
  <c r="DE14" i="10"/>
  <c r="DE13" i="10"/>
  <c r="DE12" i="10"/>
  <c r="DE11" i="10"/>
  <c r="DE10" i="10"/>
  <c r="DE9" i="10"/>
  <c r="DE8" i="10"/>
  <c r="DE7" i="10"/>
  <c r="DE6" i="10"/>
  <c r="DE5" i="10"/>
  <c r="DD75" i="10"/>
  <c r="DD74" i="10"/>
  <c r="DD73" i="10"/>
  <c r="DD72" i="10"/>
  <c r="DD71" i="10"/>
  <c r="DD70" i="10"/>
  <c r="DD69" i="10"/>
  <c r="DD68" i="10"/>
  <c r="DD67" i="10"/>
  <c r="DD66" i="10"/>
  <c r="DD65" i="10"/>
  <c r="DD64" i="10"/>
  <c r="DD63" i="10"/>
  <c r="DD62" i="10"/>
  <c r="DD61" i="10"/>
  <c r="DD60" i="10"/>
  <c r="DD59" i="10"/>
  <c r="DD58" i="10"/>
  <c r="DD57" i="10"/>
  <c r="DD56" i="10"/>
  <c r="DD55" i="10"/>
  <c r="DD54" i="10"/>
  <c r="DD53" i="10"/>
  <c r="DD52" i="10"/>
  <c r="DD51" i="10"/>
  <c r="DD50" i="10"/>
  <c r="DD49" i="10"/>
  <c r="DD48" i="10"/>
  <c r="DD47" i="10"/>
  <c r="DD46" i="10"/>
  <c r="DD45" i="10"/>
  <c r="DD44" i="10"/>
  <c r="DD43" i="10"/>
  <c r="DD42" i="10"/>
  <c r="DD41" i="10"/>
  <c r="DD40" i="10"/>
  <c r="DD39" i="10"/>
  <c r="DD38" i="10"/>
  <c r="DD37" i="10"/>
  <c r="DD36" i="10"/>
  <c r="DD35" i="10"/>
  <c r="DD34" i="10"/>
  <c r="DD33" i="10"/>
  <c r="DD32" i="10"/>
  <c r="DD31" i="10"/>
  <c r="DD30" i="10"/>
  <c r="DD29" i="10"/>
  <c r="DD28" i="10"/>
  <c r="DD27" i="10"/>
  <c r="DD26" i="10"/>
  <c r="DD25" i="10"/>
  <c r="DD24" i="10"/>
  <c r="DD23" i="10"/>
  <c r="DD22" i="10"/>
  <c r="DD21" i="10"/>
  <c r="DD20" i="10"/>
  <c r="DD19" i="10"/>
  <c r="DD18" i="10"/>
  <c r="DD17" i="10"/>
  <c r="DD16" i="10"/>
  <c r="DD15" i="10"/>
  <c r="DD14" i="10"/>
  <c r="DD13" i="10"/>
  <c r="DD12" i="10"/>
  <c r="DD11" i="10"/>
  <c r="DD10" i="10"/>
  <c r="DD9" i="10"/>
  <c r="DD8" i="10"/>
  <c r="DD7" i="10"/>
  <c r="DD6" i="10"/>
  <c r="DD5" i="10"/>
  <c r="DC75" i="10"/>
  <c r="DC74" i="10"/>
  <c r="DC73" i="10"/>
  <c r="DC72" i="10"/>
  <c r="DC71" i="10"/>
  <c r="DC70" i="10"/>
  <c r="DC69" i="10"/>
  <c r="DC68" i="10"/>
  <c r="DC67" i="10"/>
  <c r="DC66" i="10"/>
  <c r="DC65" i="10"/>
  <c r="DC64" i="10"/>
  <c r="DC63" i="10"/>
  <c r="DC62" i="10"/>
  <c r="DC61" i="10"/>
  <c r="DC60" i="10"/>
  <c r="DC59" i="10"/>
  <c r="DC58" i="10"/>
  <c r="DC57" i="10"/>
  <c r="DC56" i="10"/>
  <c r="DC55" i="10"/>
  <c r="DC54" i="10"/>
  <c r="DC53" i="10"/>
  <c r="DC52" i="10"/>
  <c r="DC51" i="10"/>
  <c r="DC50" i="10"/>
  <c r="DC49" i="10"/>
  <c r="DC48" i="10"/>
  <c r="DC47" i="10"/>
  <c r="DC46" i="10"/>
  <c r="DC45" i="10"/>
  <c r="DC44" i="10"/>
  <c r="DC43" i="10"/>
  <c r="DC42" i="10"/>
  <c r="DC41" i="10"/>
  <c r="DC40" i="10"/>
  <c r="DC39" i="10"/>
  <c r="DC38" i="10"/>
  <c r="DC37" i="10"/>
  <c r="DC36" i="10"/>
  <c r="DC35" i="10"/>
  <c r="DC34" i="10"/>
  <c r="DC33" i="10"/>
  <c r="DC32" i="10"/>
  <c r="DC31" i="10"/>
  <c r="DC30" i="10"/>
  <c r="DC29" i="10"/>
  <c r="DC28" i="10"/>
  <c r="DC27" i="10"/>
  <c r="DC26" i="10"/>
  <c r="DC25" i="10"/>
  <c r="DC24" i="10"/>
  <c r="DC23" i="10"/>
  <c r="DC22" i="10"/>
  <c r="DC21" i="10"/>
  <c r="DC20" i="10"/>
  <c r="DC19" i="10"/>
  <c r="DC18" i="10"/>
  <c r="DC17" i="10"/>
  <c r="DC16" i="10"/>
  <c r="DC15" i="10"/>
  <c r="DC14" i="10"/>
  <c r="DC13" i="10"/>
  <c r="DC12" i="10"/>
  <c r="DC11" i="10"/>
  <c r="DC10" i="10"/>
  <c r="DC9" i="10"/>
  <c r="DC8" i="10"/>
  <c r="DC7" i="10"/>
  <c r="DC6" i="10"/>
  <c r="DC5" i="10"/>
  <c r="DB76" i="10"/>
  <c r="DB75" i="10"/>
  <c r="DB74" i="10"/>
  <c r="DB73" i="10"/>
  <c r="DB72" i="10"/>
  <c r="DB71" i="10"/>
  <c r="DB70" i="10"/>
  <c r="DB69" i="10"/>
  <c r="DB68" i="10"/>
  <c r="DB67" i="10"/>
  <c r="DB66" i="10"/>
  <c r="DB65" i="10"/>
  <c r="DB64" i="10"/>
  <c r="DB63" i="10"/>
  <c r="DB62" i="10"/>
  <c r="DB61" i="10"/>
  <c r="DB60" i="10"/>
  <c r="DB59" i="10"/>
  <c r="DB58" i="10"/>
  <c r="DB57" i="10"/>
  <c r="DB56" i="10"/>
  <c r="DB55" i="10"/>
  <c r="DB54" i="10"/>
  <c r="DB53" i="10"/>
  <c r="DB52" i="10"/>
  <c r="DB51" i="10"/>
  <c r="DB50" i="10"/>
  <c r="DB49" i="10"/>
  <c r="DB48" i="10"/>
  <c r="DB47" i="10"/>
  <c r="DB46" i="10"/>
  <c r="DB45" i="10"/>
  <c r="DB44" i="10"/>
  <c r="DB43" i="10"/>
  <c r="DB42" i="10"/>
  <c r="DB41" i="10"/>
  <c r="DB40" i="10"/>
  <c r="DB39" i="10"/>
  <c r="DB38" i="10"/>
  <c r="DB37" i="10"/>
  <c r="DB36" i="10"/>
  <c r="DB35" i="10"/>
  <c r="DB34" i="10"/>
  <c r="DB33" i="10"/>
  <c r="DB32" i="10"/>
  <c r="DB31" i="10"/>
  <c r="DB30" i="10"/>
  <c r="DB29" i="10"/>
  <c r="DB28" i="10"/>
  <c r="DB27" i="10"/>
  <c r="DB26" i="10"/>
  <c r="DB25" i="10"/>
  <c r="DB24" i="10"/>
  <c r="DB23" i="10"/>
  <c r="DB22" i="10"/>
  <c r="DB21" i="10"/>
  <c r="DB20" i="10"/>
  <c r="DB19" i="10"/>
  <c r="DB18" i="10"/>
  <c r="DB17" i="10"/>
  <c r="DB16" i="10"/>
  <c r="DB15" i="10"/>
  <c r="DB14" i="10"/>
  <c r="DB13" i="10"/>
  <c r="DB12" i="10"/>
  <c r="DB11" i="10"/>
  <c r="DB10" i="10"/>
  <c r="DB9" i="10"/>
  <c r="DB8" i="10"/>
  <c r="DB7" i="10"/>
  <c r="DB6" i="10"/>
  <c r="DB5" i="10"/>
  <c r="DA75" i="10"/>
  <c r="DA74" i="10"/>
  <c r="DA73" i="10"/>
  <c r="DA72" i="10"/>
  <c r="DA71" i="10"/>
  <c r="DA70" i="10"/>
  <c r="DA69" i="10"/>
  <c r="DA68" i="10"/>
  <c r="DA67" i="10"/>
  <c r="DA66" i="10"/>
  <c r="DA65" i="10"/>
  <c r="DA64" i="10"/>
  <c r="DA63" i="10"/>
  <c r="DA62" i="10"/>
  <c r="DA61" i="10"/>
  <c r="DA60" i="10"/>
  <c r="DA59" i="10"/>
  <c r="DA58" i="10"/>
  <c r="DA57" i="10"/>
  <c r="DA56" i="10"/>
  <c r="DA55" i="10"/>
  <c r="DA54" i="10"/>
  <c r="DA53" i="10"/>
  <c r="DA52" i="10"/>
  <c r="DA51" i="10"/>
  <c r="DA50" i="10"/>
  <c r="DA49" i="10"/>
  <c r="DA48" i="10"/>
  <c r="DA47" i="10"/>
  <c r="DA46" i="10"/>
  <c r="DA45" i="10"/>
  <c r="DA44" i="10"/>
  <c r="DA43" i="10"/>
  <c r="DA42" i="10"/>
  <c r="DA41" i="10"/>
  <c r="DA40" i="10"/>
  <c r="DA39" i="10"/>
  <c r="DA38" i="10"/>
  <c r="DA37" i="10"/>
  <c r="DA36" i="10"/>
  <c r="DA35" i="10"/>
  <c r="DA34" i="10"/>
  <c r="DA33" i="10"/>
  <c r="DA32" i="10"/>
  <c r="DA31" i="10"/>
  <c r="DA30" i="10"/>
  <c r="DA29" i="10"/>
  <c r="DA28" i="10"/>
  <c r="DA27" i="10"/>
  <c r="DA26" i="10"/>
  <c r="DA25" i="10"/>
  <c r="DA24" i="10"/>
  <c r="DA23" i="10"/>
  <c r="DA22" i="10"/>
  <c r="DA21" i="10"/>
  <c r="DA20" i="10"/>
  <c r="DA19" i="10"/>
  <c r="DA18" i="10"/>
  <c r="DA17" i="10"/>
  <c r="DA16" i="10"/>
  <c r="DA15" i="10"/>
  <c r="DA14" i="10"/>
  <c r="DA13" i="10"/>
  <c r="DA12" i="10"/>
  <c r="DA11" i="10"/>
  <c r="DA10" i="10"/>
  <c r="DA9" i="10"/>
  <c r="DA8" i="10"/>
  <c r="DA7" i="10"/>
  <c r="DA6" i="10"/>
  <c r="DA5" i="10"/>
  <c r="CZ76" i="10"/>
  <c r="CY76" i="10"/>
  <c r="CY75" i="10"/>
  <c r="CY74" i="10"/>
  <c r="CY73" i="10"/>
  <c r="CY72" i="10"/>
  <c r="CY71" i="10"/>
  <c r="CY70" i="10"/>
  <c r="CY69" i="10"/>
  <c r="CY68" i="10"/>
  <c r="CY67" i="10"/>
  <c r="CY66" i="10"/>
  <c r="CY65" i="10"/>
  <c r="CY64" i="10"/>
  <c r="CY63" i="10"/>
  <c r="CY62" i="10"/>
  <c r="CY61" i="10"/>
  <c r="CY60" i="10"/>
  <c r="CY59" i="10"/>
  <c r="CY58" i="10"/>
  <c r="CY57" i="10"/>
  <c r="CY56" i="10"/>
  <c r="CY55" i="10"/>
  <c r="CY54" i="10"/>
  <c r="CY53" i="10"/>
  <c r="CY52" i="10"/>
  <c r="CY51" i="10"/>
  <c r="CY50" i="10"/>
  <c r="CY49" i="10"/>
  <c r="CY48" i="10"/>
  <c r="CY47" i="10"/>
  <c r="CY46" i="10"/>
  <c r="CY45" i="10"/>
  <c r="CY44" i="10"/>
  <c r="CY43" i="10"/>
  <c r="CY42" i="10"/>
  <c r="CY41" i="10"/>
  <c r="CY40" i="10"/>
  <c r="CY39" i="10"/>
  <c r="CY38" i="10"/>
  <c r="CY37" i="10"/>
  <c r="CY36" i="10"/>
  <c r="CY35" i="10"/>
  <c r="CY34" i="10"/>
  <c r="CY33" i="10"/>
  <c r="CY32" i="10"/>
  <c r="CY31" i="10"/>
  <c r="CY30" i="10"/>
  <c r="CY29" i="10"/>
  <c r="CY28" i="10"/>
  <c r="CY27" i="10"/>
  <c r="CY26" i="10"/>
  <c r="CY25" i="10"/>
  <c r="CY24" i="10"/>
  <c r="CY23" i="10"/>
  <c r="CY22" i="10"/>
  <c r="CY21" i="10"/>
  <c r="CY20" i="10"/>
  <c r="CY19" i="10"/>
  <c r="CY18" i="10"/>
  <c r="CY17" i="10"/>
  <c r="CY16" i="10"/>
  <c r="CY15" i="10"/>
  <c r="CY14" i="10"/>
  <c r="CY13" i="10"/>
  <c r="CY12" i="10"/>
  <c r="CY11" i="10"/>
  <c r="CY10" i="10"/>
  <c r="CY9" i="10"/>
  <c r="CY8" i="10"/>
  <c r="CY7" i="10"/>
  <c r="CY6" i="10"/>
  <c r="CY5" i="10"/>
  <c r="CX76" i="10"/>
  <c r="CX75" i="10"/>
  <c r="CX74" i="10"/>
  <c r="CX73" i="10"/>
  <c r="CX72" i="10"/>
  <c r="CX71" i="10"/>
  <c r="CX70" i="10"/>
  <c r="CX69" i="10"/>
  <c r="CX68" i="10"/>
  <c r="CX67" i="10"/>
  <c r="CX66" i="10"/>
  <c r="CX65" i="10"/>
  <c r="CX64" i="10"/>
  <c r="CX63" i="10"/>
  <c r="CX62" i="10"/>
  <c r="CX61" i="10"/>
  <c r="CX60" i="10"/>
  <c r="CX59" i="10"/>
  <c r="CX58" i="10"/>
  <c r="CX57" i="10"/>
  <c r="CX56" i="10"/>
  <c r="CX55" i="10"/>
  <c r="CX54" i="10"/>
  <c r="CX53" i="10"/>
  <c r="CX52" i="10"/>
  <c r="CX51" i="10"/>
  <c r="CX50" i="10"/>
  <c r="CX49" i="10"/>
  <c r="CX48" i="10"/>
  <c r="CX47" i="10"/>
  <c r="CX46" i="10"/>
  <c r="CX45" i="10"/>
  <c r="CX44" i="10"/>
  <c r="CX43" i="10"/>
  <c r="CX42" i="10"/>
  <c r="CX41" i="10"/>
  <c r="CX40" i="10"/>
  <c r="CX39" i="10"/>
  <c r="CX38" i="10"/>
  <c r="CX37" i="10"/>
  <c r="CX36" i="10"/>
  <c r="CX35" i="10"/>
  <c r="CX34" i="10"/>
  <c r="CX33" i="10"/>
  <c r="CX32" i="10"/>
  <c r="CX31" i="10"/>
  <c r="CX30" i="10"/>
  <c r="CX29" i="10"/>
  <c r="CX28" i="10"/>
  <c r="CX27" i="10"/>
  <c r="CX26" i="10"/>
  <c r="CX25" i="10"/>
  <c r="CX24" i="10"/>
  <c r="CX23" i="10"/>
  <c r="CX22" i="10"/>
  <c r="CX21" i="10"/>
  <c r="CX20" i="10"/>
  <c r="CX19" i="10"/>
  <c r="CX18" i="10"/>
  <c r="CX17" i="10"/>
  <c r="CX16" i="10"/>
  <c r="CX15" i="10"/>
  <c r="CX14" i="10"/>
  <c r="CX13" i="10"/>
  <c r="CX12" i="10"/>
  <c r="CX11" i="10"/>
  <c r="CX10" i="10"/>
  <c r="CX9" i="10"/>
  <c r="CX8" i="10"/>
  <c r="CX7" i="10"/>
  <c r="CX6" i="10"/>
  <c r="CX5" i="10"/>
  <c r="CW76" i="10"/>
  <c r="CV76" i="10"/>
  <c r="CV75" i="10"/>
  <c r="CV74" i="10"/>
  <c r="CV73" i="10"/>
  <c r="CV72" i="10"/>
  <c r="CV71" i="10"/>
  <c r="CV70" i="10"/>
  <c r="CV69" i="10"/>
  <c r="CV68" i="10"/>
  <c r="CV67" i="10"/>
  <c r="CV66" i="10"/>
  <c r="CV65" i="10"/>
  <c r="CV64" i="10"/>
  <c r="CV63" i="10"/>
  <c r="CV62" i="10"/>
  <c r="CV61" i="10"/>
  <c r="CV60" i="10"/>
  <c r="CV59" i="10"/>
  <c r="CV58" i="10"/>
  <c r="CV57" i="10"/>
  <c r="CV56" i="10"/>
  <c r="CV55" i="10"/>
  <c r="CV54" i="10"/>
  <c r="CV53" i="10"/>
  <c r="CV52" i="10"/>
  <c r="CV51" i="10"/>
  <c r="CV50" i="10"/>
  <c r="CV49" i="10"/>
  <c r="CV48" i="10"/>
  <c r="CV47" i="10"/>
  <c r="CV46" i="10"/>
  <c r="CV45" i="10"/>
  <c r="CV44" i="10"/>
  <c r="CV43" i="10"/>
  <c r="CV42" i="10"/>
  <c r="CV41" i="10"/>
  <c r="CV40" i="10"/>
  <c r="CV39" i="10"/>
  <c r="CV38" i="10"/>
  <c r="CV37" i="10"/>
  <c r="CV36" i="10"/>
  <c r="CV35" i="10"/>
  <c r="CV34" i="10"/>
  <c r="CV33" i="10"/>
  <c r="CV32" i="10"/>
  <c r="CV31" i="10"/>
  <c r="CV30" i="10"/>
  <c r="CV29" i="10"/>
  <c r="CV28" i="10"/>
  <c r="CV27" i="10"/>
  <c r="CV26" i="10"/>
  <c r="CV25" i="10"/>
  <c r="CV24" i="10"/>
  <c r="CV23" i="10"/>
  <c r="CV22" i="10"/>
  <c r="CV21" i="10"/>
  <c r="CV20" i="10"/>
  <c r="CV19" i="10"/>
  <c r="CV18" i="10"/>
  <c r="CV17" i="10"/>
  <c r="CV16" i="10"/>
  <c r="CV15" i="10"/>
  <c r="CV14" i="10"/>
  <c r="CV13" i="10"/>
  <c r="CV12" i="10"/>
  <c r="CV11" i="10"/>
  <c r="CV10" i="10"/>
  <c r="CV9" i="10"/>
  <c r="CV8" i="10"/>
  <c r="CV7" i="10"/>
  <c r="CV6" i="10"/>
  <c r="CV5" i="10"/>
  <c r="CU76" i="10"/>
  <c r="CU75" i="10"/>
  <c r="CU74" i="10"/>
  <c r="CU73" i="10"/>
  <c r="CU72" i="10"/>
  <c r="CU71" i="10"/>
  <c r="CU70" i="10"/>
  <c r="CU69" i="10"/>
  <c r="CU68" i="10"/>
  <c r="CU67" i="10"/>
  <c r="CU66" i="10"/>
  <c r="CU65" i="10"/>
  <c r="CU64" i="10"/>
  <c r="CU63" i="10"/>
  <c r="CU62" i="10"/>
  <c r="CU61" i="10"/>
  <c r="CU60" i="10"/>
  <c r="CU59" i="10"/>
  <c r="CU58" i="10"/>
  <c r="CU57" i="10"/>
  <c r="CU56" i="10"/>
  <c r="CU55" i="10"/>
  <c r="CU54" i="10"/>
  <c r="CU53" i="10"/>
  <c r="CU52" i="10"/>
  <c r="CU51" i="10"/>
  <c r="CU50" i="10"/>
  <c r="CU49" i="10"/>
  <c r="CU48" i="10"/>
  <c r="CU47" i="10"/>
  <c r="CU46" i="10"/>
  <c r="CU45" i="10"/>
  <c r="CU44" i="10"/>
  <c r="CU43" i="10"/>
  <c r="CU42" i="10"/>
  <c r="CU41" i="10"/>
  <c r="CU40" i="10"/>
  <c r="CU39" i="10"/>
  <c r="CU38" i="10"/>
  <c r="CU37" i="10"/>
  <c r="CU36" i="10"/>
  <c r="CU35" i="10"/>
  <c r="CU34" i="10"/>
  <c r="CU33" i="10"/>
  <c r="CU32" i="10"/>
  <c r="CU31" i="10"/>
  <c r="CU30" i="10"/>
  <c r="CU29" i="10"/>
  <c r="CU28" i="10"/>
  <c r="CU27" i="10"/>
  <c r="CU26" i="10"/>
  <c r="CU25" i="10"/>
  <c r="CU24" i="10"/>
  <c r="CU23" i="10"/>
  <c r="CU22" i="10"/>
  <c r="CU21" i="10"/>
  <c r="CU20" i="10"/>
  <c r="CU19" i="10"/>
  <c r="CU18" i="10"/>
  <c r="CU17" i="10"/>
  <c r="CU16" i="10"/>
  <c r="CU15" i="10"/>
  <c r="CU14" i="10"/>
  <c r="CU13" i="10"/>
  <c r="CU12" i="10"/>
  <c r="CU11" i="10"/>
  <c r="CU10" i="10"/>
  <c r="CU9" i="10"/>
  <c r="CU8" i="10"/>
  <c r="CU7" i="10"/>
  <c r="CU6" i="10"/>
  <c r="CU5" i="10"/>
  <c r="BK76" i="9"/>
  <c r="BK75" i="9"/>
  <c r="BK74" i="9"/>
  <c r="BK73" i="9"/>
  <c r="BK72" i="9"/>
  <c r="BK71" i="9"/>
  <c r="BK70" i="9"/>
  <c r="BK69" i="9"/>
  <c r="BK68" i="9"/>
  <c r="BK67" i="9"/>
  <c r="BK66" i="9"/>
  <c r="BK65" i="9"/>
  <c r="BK64" i="9"/>
  <c r="BK63" i="9"/>
  <c r="BK62" i="9"/>
  <c r="BK61" i="9"/>
  <c r="BK60" i="9"/>
  <c r="BK59" i="9"/>
  <c r="BK58" i="9"/>
  <c r="BK57" i="9"/>
  <c r="BK56" i="9"/>
  <c r="BK55" i="9"/>
  <c r="BK54" i="9"/>
  <c r="BK53" i="9"/>
  <c r="BK52" i="9"/>
  <c r="BK51" i="9"/>
  <c r="BK50" i="9"/>
  <c r="BK49" i="9"/>
  <c r="BK48" i="9"/>
  <c r="BK47" i="9"/>
  <c r="BK46" i="9"/>
  <c r="BK45" i="9"/>
  <c r="BK44" i="9"/>
  <c r="BK43" i="9"/>
  <c r="BK42" i="9"/>
  <c r="BK41" i="9"/>
  <c r="BK40" i="9"/>
  <c r="BK39" i="9"/>
  <c r="BK38" i="9"/>
  <c r="BK37" i="9"/>
  <c r="BK36" i="9"/>
  <c r="BK35" i="9"/>
  <c r="BK34" i="9"/>
  <c r="BK33" i="9"/>
  <c r="BK32" i="9"/>
  <c r="BK31" i="9"/>
  <c r="BK30" i="9"/>
  <c r="BK29" i="9"/>
  <c r="BK28" i="9"/>
  <c r="BK27" i="9"/>
  <c r="BK26" i="9"/>
  <c r="BK25" i="9"/>
  <c r="BK24" i="9"/>
  <c r="BK23" i="9"/>
  <c r="BK22" i="9"/>
  <c r="BK21" i="9"/>
  <c r="BK20" i="9"/>
  <c r="BK19" i="9"/>
  <c r="BK18" i="9"/>
  <c r="BK17" i="9"/>
  <c r="BK16" i="9"/>
  <c r="BK15" i="9"/>
  <c r="BK14" i="9"/>
  <c r="BK13" i="9"/>
  <c r="BK12" i="9"/>
  <c r="BK11" i="9"/>
  <c r="BK10" i="9"/>
  <c r="BK9" i="9"/>
  <c r="BK8" i="9"/>
  <c r="BK7" i="9"/>
  <c r="BK6" i="9"/>
  <c r="BK5" i="9"/>
  <c r="BJ76" i="9"/>
  <c r="BJ75" i="9"/>
  <c r="BJ74" i="9"/>
  <c r="BJ73" i="9"/>
  <c r="BJ72" i="9"/>
  <c r="BJ71" i="9"/>
  <c r="BJ70" i="9"/>
  <c r="BJ69" i="9"/>
  <c r="BJ68" i="9"/>
  <c r="BJ67" i="9"/>
  <c r="BJ66" i="9"/>
  <c r="BJ65" i="9"/>
  <c r="BJ64" i="9"/>
  <c r="BJ63" i="9"/>
  <c r="BJ62" i="9"/>
  <c r="BJ61" i="9"/>
  <c r="BJ60" i="9"/>
  <c r="BJ59" i="9"/>
  <c r="BJ58" i="9"/>
  <c r="BJ57" i="9"/>
  <c r="BJ56" i="9"/>
  <c r="BJ55" i="9"/>
  <c r="BJ54" i="9"/>
  <c r="BJ53" i="9"/>
  <c r="BJ52" i="9"/>
  <c r="BJ51" i="9"/>
  <c r="BJ50" i="9"/>
  <c r="BJ49" i="9"/>
  <c r="BJ48" i="9"/>
  <c r="BJ47" i="9"/>
  <c r="BJ46" i="9"/>
  <c r="BJ45" i="9"/>
  <c r="BJ44" i="9"/>
  <c r="BJ43" i="9"/>
  <c r="BJ42" i="9"/>
  <c r="BJ41" i="9"/>
  <c r="BJ40" i="9"/>
  <c r="BJ39" i="9"/>
  <c r="BJ38" i="9"/>
  <c r="BJ37" i="9"/>
  <c r="BJ36" i="9"/>
  <c r="BJ35" i="9"/>
  <c r="BJ34" i="9"/>
  <c r="BJ33" i="9"/>
  <c r="BJ32" i="9"/>
  <c r="BJ31" i="9"/>
  <c r="BJ30" i="9"/>
  <c r="BJ29" i="9"/>
  <c r="BJ28" i="9"/>
  <c r="BJ27" i="9"/>
  <c r="BJ26" i="9"/>
  <c r="BJ25" i="9"/>
  <c r="BJ24" i="9"/>
  <c r="BJ23" i="9"/>
  <c r="BJ22" i="9"/>
  <c r="BJ21" i="9"/>
  <c r="BJ20" i="9"/>
  <c r="BJ19" i="9"/>
  <c r="BJ18" i="9"/>
  <c r="BJ17" i="9"/>
  <c r="BJ16" i="9"/>
  <c r="BJ15" i="9"/>
  <c r="BJ14" i="9"/>
  <c r="BJ13" i="9"/>
  <c r="BJ12" i="9"/>
  <c r="BJ11" i="9"/>
  <c r="BJ10" i="9"/>
  <c r="BJ9" i="9"/>
  <c r="BJ8" i="9"/>
  <c r="BJ7" i="9"/>
  <c r="BJ6" i="9"/>
  <c r="BJ5" i="9"/>
  <c r="BI76" i="9"/>
  <c r="BI75" i="9"/>
  <c r="BI74" i="9"/>
  <c r="BI73" i="9"/>
  <c r="BI72" i="9"/>
  <c r="BI71" i="9"/>
  <c r="BI70" i="9"/>
  <c r="BI69" i="9"/>
  <c r="BI68" i="9"/>
  <c r="BI67" i="9"/>
  <c r="BI66" i="9"/>
  <c r="BI65" i="9"/>
  <c r="BI64" i="9"/>
  <c r="BI63" i="9"/>
  <c r="BI62" i="9"/>
  <c r="BI61" i="9"/>
  <c r="BI60" i="9"/>
  <c r="BI59" i="9"/>
  <c r="BI58" i="9"/>
  <c r="BI57" i="9"/>
  <c r="BI56" i="9"/>
  <c r="BI55" i="9"/>
  <c r="BI54" i="9"/>
  <c r="BI53" i="9"/>
  <c r="BI52" i="9"/>
  <c r="BI51" i="9"/>
  <c r="BI50" i="9"/>
  <c r="BI49" i="9"/>
  <c r="BI48" i="9"/>
  <c r="BI47" i="9"/>
  <c r="BI46" i="9"/>
  <c r="BI45" i="9"/>
  <c r="BI44" i="9"/>
  <c r="BI43" i="9"/>
  <c r="BI42" i="9"/>
  <c r="BI41" i="9"/>
  <c r="BI40" i="9"/>
  <c r="BI39" i="9"/>
  <c r="BI38" i="9"/>
  <c r="BI37" i="9"/>
  <c r="BI36" i="9"/>
  <c r="BI35" i="9"/>
  <c r="BI34" i="9"/>
  <c r="BI33" i="9"/>
  <c r="BI32" i="9"/>
  <c r="BI31" i="9"/>
  <c r="BI30" i="9"/>
  <c r="BI29" i="9"/>
  <c r="BI28" i="9"/>
  <c r="BI27" i="9"/>
  <c r="BI26" i="9"/>
  <c r="BI25" i="9"/>
  <c r="BI24" i="9"/>
  <c r="BI23" i="9"/>
  <c r="BI22" i="9"/>
  <c r="BI21" i="9"/>
  <c r="BI20" i="9"/>
  <c r="BI19" i="9"/>
  <c r="BI18" i="9"/>
  <c r="BI17" i="9"/>
  <c r="BI16" i="9"/>
  <c r="BI15" i="9"/>
  <c r="BI14" i="9"/>
  <c r="BI13" i="9"/>
  <c r="BI12" i="9"/>
  <c r="BI11" i="9"/>
  <c r="BI10" i="9"/>
  <c r="BI9" i="9"/>
  <c r="BI8" i="9"/>
  <c r="BI7" i="9"/>
  <c r="BI6" i="9"/>
  <c r="BI5" i="9"/>
  <c r="BG76" i="9"/>
  <c r="BG75" i="9"/>
  <c r="BG74" i="9"/>
  <c r="BG73" i="9"/>
  <c r="BG72" i="9"/>
  <c r="BG71" i="9"/>
  <c r="BG70" i="9"/>
  <c r="BG69" i="9"/>
  <c r="BG68" i="9"/>
  <c r="BG67" i="9"/>
  <c r="BG66" i="9"/>
  <c r="BG65" i="9"/>
  <c r="BG64" i="9"/>
  <c r="BG63" i="9"/>
  <c r="BG62" i="9"/>
  <c r="BG61" i="9"/>
  <c r="BG60" i="9"/>
  <c r="BG59" i="9"/>
  <c r="BG58" i="9"/>
  <c r="BG57" i="9"/>
  <c r="BG56" i="9"/>
  <c r="BG55" i="9"/>
  <c r="BG54" i="9"/>
  <c r="BG53" i="9"/>
  <c r="BG52" i="9"/>
  <c r="BG51" i="9"/>
  <c r="BG50" i="9"/>
  <c r="BG49" i="9"/>
  <c r="BG48" i="9"/>
  <c r="BG47" i="9"/>
  <c r="BG46" i="9"/>
  <c r="BG45" i="9"/>
  <c r="BG44" i="9"/>
  <c r="BG43" i="9"/>
  <c r="BG42" i="9"/>
  <c r="BG41" i="9"/>
  <c r="BG40" i="9"/>
  <c r="BG39" i="9"/>
  <c r="BG38" i="9"/>
  <c r="BG37" i="9"/>
  <c r="BG36" i="9"/>
  <c r="BG35" i="9"/>
  <c r="BG34" i="9"/>
  <c r="BG33" i="9"/>
  <c r="BG32" i="9"/>
  <c r="BG31" i="9"/>
  <c r="BG30" i="9"/>
  <c r="BG29" i="9"/>
  <c r="BG28" i="9"/>
  <c r="BG27" i="9"/>
  <c r="BG26" i="9"/>
  <c r="BG25" i="9"/>
  <c r="BG24" i="9"/>
  <c r="BG23" i="9"/>
  <c r="BG22" i="9"/>
  <c r="BG21" i="9"/>
  <c r="BG20" i="9"/>
  <c r="BG19" i="9"/>
  <c r="BG18" i="9"/>
  <c r="BG17" i="9"/>
  <c r="BG16" i="9"/>
  <c r="BG15" i="9"/>
  <c r="BG14" i="9"/>
  <c r="BG13" i="9"/>
  <c r="BG12" i="9"/>
  <c r="BG11" i="9"/>
  <c r="BG10" i="9"/>
  <c r="BG9" i="9"/>
  <c r="BG8" i="9"/>
  <c r="BG7" i="9"/>
  <c r="BG6" i="9"/>
  <c r="BG5" i="9"/>
  <c r="BF76" i="9"/>
  <c r="BF75" i="9"/>
  <c r="BF74" i="9"/>
  <c r="BF73" i="9"/>
  <c r="BF72" i="9"/>
  <c r="BF71" i="9"/>
  <c r="BF70" i="9"/>
  <c r="BF69" i="9"/>
  <c r="BF68" i="9"/>
  <c r="BF67" i="9"/>
  <c r="BF66" i="9"/>
  <c r="BF65" i="9"/>
  <c r="BF64" i="9"/>
  <c r="BF63" i="9"/>
  <c r="BF62" i="9"/>
  <c r="BF61" i="9"/>
  <c r="BF60" i="9"/>
  <c r="BF59" i="9"/>
  <c r="BF58" i="9"/>
  <c r="BF57" i="9"/>
  <c r="BF56" i="9"/>
  <c r="BF55" i="9"/>
  <c r="BF54" i="9"/>
  <c r="BF53" i="9"/>
  <c r="BF52" i="9"/>
  <c r="BF51" i="9"/>
  <c r="BF50" i="9"/>
  <c r="BF49" i="9"/>
  <c r="BF48" i="9"/>
  <c r="BF47" i="9"/>
  <c r="BF46" i="9"/>
  <c r="BF45" i="9"/>
  <c r="BF44" i="9"/>
  <c r="BF43" i="9"/>
  <c r="BF42" i="9"/>
  <c r="BF41" i="9"/>
  <c r="BF40" i="9"/>
  <c r="BF39" i="9"/>
  <c r="BF38" i="9"/>
  <c r="BF37" i="9"/>
  <c r="BF36" i="9"/>
  <c r="BF35" i="9"/>
  <c r="BF34" i="9"/>
  <c r="BF33" i="9"/>
  <c r="BF32" i="9"/>
  <c r="BF31" i="9"/>
  <c r="BF30" i="9"/>
  <c r="BF29" i="9"/>
  <c r="BF28" i="9"/>
  <c r="BF27" i="9"/>
  <c r="BF26" i="9"/>
  <c r="BF25" i="9"/>
  <c r="BF24" i="9"/>
  <c r="BF23" i="9"/>
  <c r="BF22" i="9"/>
  <c r="BF21" i="9"/>
  <c r="BF20" i="9"/>
  <c r="BF19" i="9"/>
  <c r="BF18" i="9"/>
  <c r="BF17" i="9"/>
  <c r="BF16" i="9"/>
  <c r="BF15" i="9"/>
  <c r="BF14" i="9"/>
  <c r="BF13" i="9"/>
  <c r="BF12" i="9"/>
  <c r="BF11" i="9"/>
  <c r="BF10" i="9"/>
  <c r="BF9" i="9"/>
  <c r="BF8" i="9"/>
  <c r="BF7" i="9"/>
  <c r="BF6" i="9"/>
  <c r="BF5" i="9"/>
  <c r="BE75" i="9"/>
  <c r="BE74" i="9"/>
  <c r="BE73" i="9"/>
  <c r="BE72" i="9"/>
  <c r="BE71" i="9"/>
  <c r="BE70" i="9"/>
  <c r="BE69" i="9"/>
  <c r="BE68" i="9"/>
  <c r="BE67" i="9"/>
  <c r="BE66" i="9"/>
  <c r="BE65" i="9"/>
  <c r="BE64" i="9"/>
  <c r="BE63" i="9"/>
  <c r="BE62" i="9"/>
  <c r="BE61" i="9"/>
  <c r="BE60" i="9"/>
  <c r="BE59" i="9"/>
  <c r="BE58" i="9"/>
  <c r="BE57" i="9"/>
  <c r="BE56" i="9"/>
  <c r="BE55" i="9"/>
  <c r="BE54" i="9"/>
  <c r="BE53" i="9"/>
  <c r="BE52" i="9"/>
  <c r="BE51" i="9"/>
  <c r="BE50" i="9"/>
  <c r="BE49" i="9"/>
  <c r="BE48" i="9"/>
  <c r="BE47" i="9"/>
  <c r="BE46" i="9"/>
  <c r="BE45" i="9"/>
  <c r="BE44" i="9"/>
  <c r="BE43" i="9"/>
  <c r="BE42" i="9"/>
  <c r="BE41" i="9"/>
  <c r="BE40" i="9"/>
  <c r="BE39" i="9"/>
  <c r="BE38" i="9"/>
  <c r="BE37" i="9"/>
  <c r="BE36" i="9"/>
  <c r="BE35" i="9"/>
  <c r="BE34" i="9"/>
  <c r="BE33" i="9"/>
  <c r="BE32" i="9"/>
  <c r="BE31" i="9"/>
  <c r="BE30" i="9"/>
  <c r="BE29" i="9"/>
  <c r="BE28" i="9"/>
  <c r="BE27" i="9"/>
  <c r="BE26" i="9"/>
  <c r="BE25" i="9"/>
  <c r="BE24" i="9"/>
  <c r="BE23" i="9"/>
  <c r="BE22" i="9"/>
  <c r="BE21" i="9"/>
  <c r="BE20" i="9"/>
  <c r="BE19" i="9"/>
  <c r="BE18" i="9"/>
  <c r="BE17" i="9"/>
  <c r="BE16" i="9"/>
  <c r="BE15" i="9"/>
  <c r="BE14" i="9"/>
  <c r="BE13" i="9"/>
  <c r="BE12" i="9"/>
  <c r="BE11" i="9"/>
  <c r="BE10" i="9"/>
  <c r="BE9" i="9"/>
  <c r="BE8" i="9"/>
  <c r="BE7" i="9"/>
  <c r="BE6" i="9"/>
  <c r="BE5" i="9"/>
  <c r="BD75" i="9"/>
  <c r="BD74" i="9"/>
  <c r="BD73" i="9"/>
  <c r="BD72" i="9"/>
  <c r="BD71" i="9"/>
  <c r="BD70" i="9"/>
  <c r="BD69" i="9"/>
  <c r="BD68" i="9"/>
  <c r="BD67" i="9"/>
  <c r="BD66" i="9"/>
  <c r="BD65" i="9"/>
  <c r="BD64" i="9"/>
  <c r="BD63" i="9"/>
  <c r="BD62" i="9"/>
  <c r="BD61" i="9"/>
  <c r="BD60" i="9"/>
  <c r="BD59" i="9"/>
  <c r="BD58" i="9"/>
  <c r="BD57" i="9"/>
  <c r="BD56" i="9"/>
  <c r="BD55" i="9"/>
  <c r="BD54" i="9"/>
  <c r="BD53" i="9"/>
  <c r="BD52" i="9"/>
  <c r="BD51" i="9"/>
  <c r="BD50" i="9"/>
  <c r="BD49" i="9"/>
  <c r="BD48" i="9"/>
  <c r="BD47" i="9"/>
  <c r="BD46" i="9"/>
  <c r="BD45" i="9"/>
  <c r="BD44" i="9"/>
  <c r="BD43" i="9"/>
  <c r="BD42" i="9"/>
  <c r="BD41" i="9"/>
  <c r="BD40" i="9"/>
  <c r="BD39" i="9"/>
  <c r="BD38" i="9"/>
  <c r="BD37" i="9"/>
  <c r="BD36" i="9"/>
  <c r="BD35" i="9"/>
  <c r="BD34" i="9"/>
  <c r="BD33" i="9"/>
  <c r="BD32" i="9"/>
  <c r="BD31" i="9"/>
  <c r="BD30" i="9"/>
  <c r="BD29" i="9"/>
  <c r="BD28" i="9"/>
  <c r="BD27" i="9"/>
  <c r="BD26" i="9"/>
  <c r="BD25" i="9"/>
  <c r="BD24" i="9"/>
  <c r="BD23" i="9"/>
  <c r="BD22" i="9"/>
  <c r="BD21" i="9"/>
  <c r="BD20" i="9"/>
  <c r="BD19" i="9"/>
  <c r="BD18" i="9"/>
  <c r="BD17" i="9"/>
  <c r="BD16" i="9"/>
  <c r="BD15" i="9"/>
  <c r="BD14" i="9"/>
  <c r="BD13" i="9"/>
  <c r="BD12" i="9"/>
  <c r="BD11" i="9"/>
  <c r="BD10" i="9"/>
  <c r="BD9" i="9"/>
  <c r="BD8" i="9"/>
  <c r="BD7" i="9"/>
  <c r="BD6" i="9"/>
  <c r="BD5" i="9"/>
  <c r="BC76" i="9"/>
  <c r="BC75" i="9"/>
  <c r="BC74" i="9"/>
  <c r="BC73" i="9"/>
  <c r="BC72" i="9"/>
  <c r="BC71" i="9"/>
  <c r="BC70" i="9"/>
  <c r="BC69" i="9"/>
  <c r="BC68" i="9"/>
  <c r="BC67" i="9"/>
  <c r="BC66" i="9"/>
  <c r="BC65" i="9"/>
  <c r="BC64" i="9"/>
  <c r="BC63" i="9"/>
  <c r="BC62" i="9"/>
  <c r="BC61" i="9"/>
  <c r="BC60" i="9"/>
  <c r="BC59" i="9"/>
  <c r="BC58" i="9"/>
  <c r="BC57" i="9"/>
  <c r="BC56" i="9"/>
  <c r="BC55" i="9"/>
  <c r="BC54" i="9"/>
  <c r="BC53" i="9"/>
  <c r="BC52" i="9"/>
  <c r="BC51" i="9"/>
  <c r="BC50" i="9"/>
  <c r="BC49" i="9"/>
  <c r="BC48" i="9"/>
  <c r="BC47" i="9"/>
  <c r="BC46" i="9"/>
  <c r="BC45" i="9"/>
  <c r="BC44" i="9"/>
  <c r="BC43" i="9"/>
  <c r="BC42" i="9"/>
  <c r="BC41" i="9"/>
  <c r="BC40" i="9"/>
  <c r="BC39" i="9"/>
  <c r="BC38" i="9"/>
  <c r="BC37" i="9"/>
  <c r="BC36" i="9"/>
  <c r="BC35" i="9"/>
  <c r="BC34" i="9"/>
  <c r="BC33" i="9"/>
  <c r="BC32" i="9"/>
  <c r="BC31" i="9"/>
  <c r="BC30" i="9"/>
  <c r="BC29" i="9"/>
  <c r="BC28" i="9"/>
  <c r="BC27" i="9"/>
  <c r="BC26" i="9"/>
  <c r="BC25" i="9"/>
  <c r="BC24" i="9"/>
  <c r="BC23" i="9"/>
  <c r="BC22" i="9"/>
  <c r="BC21" i="9"/>
  <c r="BC20" i="9"/>
  <c r="BC19" i="9"/>
  <c r="BC18" i="9"/>
  <c r="BC17" i="9"/>
  <c r="BC16" i="9"/>
  <c r="BC15" i="9"/>
  <c r="BC14" i="9"/>
  <c r="BC13" i="9"/>
  <c r="BC12" i="9"/>
  <c r="BC11" i="9"/>
  <c r="BC10" i="9"/>
  <c r="BC9" i="9"/>
  <c r="BC8" i="9"/>
  <c r="BC7" i="9"/>
  <c r="BC6" i="9"/>
  <c r="BC5" i="9"/>
  <c r="BB75" i="9"/>
  <c r="BB74" i="9"/>
  <c r="BB73" i="9"/>
  <c r="BB72" i="9"/>
  <c r="BB71" i="9"/>
  <c r="BB70" i="9"/>
  <c r="BB69" i="9"/>
  <c r="BB68" i="9"/>
  <c r="BB67" i="9"/>
  <c r="BB66" i="9"/>
  <c r="BB65" i="9"/>
  <c r="BB64" i="9"/>
  <c r="BB63" i="9"/>
  <c r="BB62" i="9"/>
  <c r="BB61" i="9"/>
  <c r="BB60" i="9"/>
  <c r="BB59" i="9"/>
  <c r="BB58" i="9"/>
  <c r="BB57" i="9"/>
  <c r="BB56" i="9"/>
  <c r="BB55" i="9"/>
  <c r="BB54" i="9"/>
  <c r="BB53" i="9"/>
  <c r="BB52" i="9"/>
  <c r="BB51" i="9"/>
  <c r="BB50" i="9"/>
  <c r="BB49" i="9"/>
  <c r="BB48" i="9"/>
  <c r="BB47" i="9"/>
  <c r="BB46" i="9"/>
  <c r="BB45" i="9"/>
  <c r="BB44" i="9"/>
  <c r="BB43" i="9"/>
  <c r="BB42" i="9"/>
  <c r="BB41" i="9"/>
  <c r="BB40" i="9"/>
  <c r="BB39" i="9"/>
  <c r="BB38" i="9"/>
  <c r="BB37" i="9"/>
  <c r="BB36" i="9"/>
  <c r="BB35" i="9"/>
  <c r="BB34" i="9"/>
  <c r="BB33" i="9"/>
  <c r="BB32" i="9"/>
  <c r="BB31" i="9"/>
  <c r="BB30" i="9"/>
  <c r="BB29" i="9"/>
  <c r="BB28" i="9"/>
  <c r="BB27" i="9"/>
  <c r="BB26" i="9"/>
  <c r="BB25" i="9"/>
  <c r="BB24" i="9"/>
  <c r="BB23" i="9"/>
  <c r="BB22" i="9"/>
  <c r="BB21" i="9"/>
  <c r="BB20" i="9"/>
  <c r="BB19" i="9"/>
  <c r="BB18" i="9"/>
  <c r="BB17" i="9"/>
  <c r="BB16" i="9"/>
  <c r="BB15" i="9"/>
  <c r="BB14" i="9"/>
  <c r="BB13" i="9"/>
  <c r="BB12" i="9"/>
  <c r="BB11" i="9"/>
  <c r="BB10" i="9"/>
  <c r="BB9" i="9"/>
  <c r="BB8" i="9"/>
  <c r="BB7" i="9"/>
  <c r="BB6" i="9"/>
  <c r="BB5" i="9"/>
  <c r="BA76" i="9"/>
  <c r="AZ76" i="9"/>
  <c r="AZ75" i="9"/>
  <c r="AZ74" i="9"/>
  <c r="AZ73" i="9"/>
  <c r="AZ72" i="9"/>
  <c r="AZ71" i="9"/>
  <c r="AZ70" i="9"/>
  <c r="AZ69" i="9"/>
  <c r="AZ68" i="9"/>
  <c r="AZ67" i="9"/>
  <c r="AZ66" i="9"/>
  <c r="AZ65" i="9"/>
  <c r="AZ64" i="9"/>
  <c r="AZ63" i="9"/>
  <c r="AZ62" i="9"/>
  <c r="AZ61" i="9"/>
  <c r="AZ60" i="9"/>
  <c r="AZ59" i="9"/>
  <c r="AZ58" i="9"/>
  <c r="AZ57" i="9"/>
  <c r="AZ56" i="9"/>
  <c r="AZ55" i="9"/>
  <c r="AZ54" i="9"/>
  <c r="AZ53" i="9"/>
  <c r="AZ52" i="9"/>
  <c r="AZ51" i="9"/>
  <c r="AZ50" i="9"/>
  <c r="AZ49" i="9"/>
  <c r="AZ48" i="9"/>
  <c r="AZ47" i="9"/>
  <c r="AZ46" i="9"/>
  <c r="AZ45" i="9"/>
  <c r="AZ44" i="9"/>
  <c r="AZ43" i="9"/>
  <c r="AZ42" i="9"/>
  <c r="AZ41" i="9"/>
  <c r="AZ40" i="9"/>
  <c r="AZ39" i="9"/>
  <c r="AZ38" i="9"/>
  <c r="AZ37" i="9"/>
  <c r="AZ36" i="9"/>
  <c r="AZ35" i="9"/>
  <c r="AZ34" i="9"/>
  <c r="AZ33" i="9"/>
  <c r="AZ32" i="9"/>
  <c r="AZ31" i="9"/>
  <c r="AZ30" i="9"/>
  <c r="AZ29" i="9"/>
  <c r="AZ28" i="9"/>
  <c r="AZ27" i="9"/>
  <c r="AZ26" i="9"/>
  <c r="AZ25" i="9"/>
  <c r="AZ24" i="9"/>
  <c r="AZ23" i="9"/>
  <c r="AZ22" i="9"/>
  <c r="AZ21" i="9"/>
  <c r="AZ20" i="9"/>
  <c r="AZ19" i="9"/>
  <c r="AZ18" i="9"/>
  <c r="AZ17" i="9"/>
  <c r="AZ16" i="9"/>
  <c r="AZ15" i="9"/>
  <c r="AZ14" i="9"/>
  <c r="AZ13" i="9"/>
  <c r="AZ12" i="9"/>
  <c r="AZ11" i="9"/>
  <c r="AZ10" i="9"/>
  <c r="AZ9" i="9"/>
  <c r="AZ8" i="9"/>
  <c r="AZ7" i="9"/>
  <c r="AZ6" i="9"/>
  <c r="AZ5" i="9"/>
  <c r="AY76" i="9"/>
  <c r="AY75" i="9"/>
  <c r="AY74" i="9"/>
  <c r="AY73" i="9"/>
  <c r="AY72" i="9"/>
  <c r="AY71" i="9"/>
  <c r="AY70" i="9"/>
  <c r="AY69" i="9"/>
  <c r="AY68" i="9"/>
  <c r="AY67" i="9"/>
  <c r="AY66" i="9"/>
  <c r="AY65" i="9"/>
  <c r="AY64" i="9"/>
  <c r="AY63" i="9"/>
  <c r="AY62" i="9"/>
  <c r="AY61" i="9"/>
  <c r="AY60" i="9"/>
  <c r="AY59" i="9"/>
  <c r="AY58" i="9"/>
  <c r="AY57" i="9"/>
  <c r="AY56" i="9"/>
  <c r="AY55" i="9"/>
  <c r="AY54" i="9"/>
  <c r="AY53" i="9"/>
  <c r="AY52" i="9"/>
  <c r="AY51" i="9"/>
  <c r="AY50" i="9"/>
  <c r="AY49" i="9"/>
  <c r="AY48" i="9"/>
  <c r="AY47" i="9"/>
  <c r="AY46" i="9"/>
  <c r="AY45" i="9"/>
  <c r="AY44" i="9"/>
  <c r="AY43" i="9"/>
  <c r="AY42" i="9"/>
  <c r="AY41" i="9"/>
  <c r="AY40" i="9"/>
  <c r="AY39" i="9"/>
  <c r="AY38" i="9"/>
  <c r="AY37" i="9"/>
  <c r="AY36" i="9"/>
  <c r="AY35" i="9"/>
  <c r="AY34" i="9"/>
  <c r="AY33" i="9"/>
  <c r="AY32" i="9"/>
  <c r="AY31" i="9"/>
  <c r="AY30" i="9"/>
  <c r="AY29" i="9"/>
  <c r="AY28" i="9"/>
  <c r="AY27" i="9"/>
  <c r="AY26" i="9"/>
  <c r="AY25" i="9"/>
  <c r="AY24" i="9"/>
  <c r="AY23" i="9"/>
  <c r="AY22" i="9"/>
  <c r="AY21" i="9"/>
  <c r="AY20" i="9"/>
  <c r="AY19" i="9"/>
  <c r="AY18" i="9"/>
  <c r="AY17" i="9"/>
  <c r="AY16" i="9"/>
  <c r="AY15" i="9"/>
  <c r="AY14" i="9"/>
  <c r="AY13" i="9"/>
  <c r="AY12" i="9"/>
  <c r="AY11" i="9"/>
  <c r="AY10" i="9"/>
  <c r="AY9" i="9"/>
  <c r="AY8" i="9"/>
  <c r="AY7" i="9"/>
  <c r="AY6" i="9"/>
  <c r="AY5" i="9"/>
  <c r="AX76" i="9"/>
  <c r="AW76" i="9"/>
  <c r="AW75" i="9"/>
  <c r="AW74" i="9"/>
  <c r="AW73" i="9"/>
  <c r="AW72" i="9"/>
  <c r="AW71" i="9"/>
  <c r="AW70" i="9"/>
  <c r="AW69" i="9"/>
  <c r="AW68" i="9"/>
  <c r="AW67" i="9"/>
  <c r="AW66" i="9"/>
  <c r="AW65" i="9"/>
  <c r="AW64" i="9"/>
  <c r="AW63" i="9"/>
  <c r="AW62" i="9"/>
  <c r="AW61" i="9"/>
  <c r="AW60" i="9"/>
  <c r="AW59" i="9"/>
  <c r="AW58" i="9"/>
  <c r="AW57" i="9"/>
  <c r="AW56" i="9"/>
  <c r="AW55" i="9"/>
  <c r="AW54" i="9"/>
  <c r="AW53" i="9"/>
  <c r="AW52" i="9"/>
  <c r="AW51" i="9"/>
  <c r="AW50" i="9"/>
  <c r="AW49" i="9"/>
  <c r="AW48" i="9"/>
  <c r="AW47" i="9"/>
  <c r="AW46" i="9"/>
  <c r="AW45" i="9"/>
  <c r="AW44" i="9"/>
  <c r="AW43" i="9"/>
  <c r="AW42" i="9"/>
  <c r="AW41" i="9"/>
  <c r="AW40" i="9"/>
  <c r="AW39" i="9"/>
  <c r="AW38" i="9"/>
  <c r="AW37" i="9"/>
  <c r="AW36" i="9"/>
  <c r="AW35" i="9"/>
  <c r="AW34" i="9"/>
  <c r="AW33" i="9"/>
  <c r="AW32" i="9"/>
  <c r="AW31" i="9"/>
  <c r="AW30" i="9"/>
  <c r="AW29" i="9"/>
  <c r="AW28" i="9"/>
  <c r="AW27" i="9"/>
  <c r="AW26" i="9"/>
  <c r="AW25" i="9"/>
  <c r="AW24" i="9"/>
  <c r="AW23" i="9"/>
  <c r="AW22" i="9"/>
  <c r="AW21" i="9"/>
  <c r="AW20" i="9"/>
  <c r="AW19" i="9"/>
  <c r="AW18" i="9"/>
  <c r="AW17" i="9"/>
  <c r="AW16" i="9"/>
  <c r="AW15" i="9"/>
  <c r="AW14" i="9"/>
  <c r="AW13" i="9"/>
  <c r="AW12" i="9"/>
  <c r="AW11" i="9"/>
  <c r="AW10" i="9"/>
  <c r="AW9" i="9"/>
  <c r="AW8" i="9"/>
  <c r="AW7" i="9"/>
  <c r="AW6" i="9"/>
  <c r="AW5" i="9"/>
  <c r="AV76" i="9"/>
  <c r="AV75" i="9"/>
  <c r="AV74" i="9"/>
  <c r="AV73" i="9"/>
  <c r="AV72" i="9"/>
  <c r="AV71" i="9"/>
  <c r="AV70" i="9"/>
  <c r="AV69" i="9"/>
  <c r="AV68" i="9"/>
  <c r="AV67" i="9"/>
  <c r="AV66" i="9"/>
  <c r="AV65" i="9"/>
  <c r="AV64" i="9"/>
  <c r="AV63" i="9"/>
  <c r="AV62" i="9"/>
  <c r="AV61" i="9"/>
  <c r="AV60" i="9"/>
  <c r="AV59" i="9"/>
  <c r="AV58" i="9"/>
  <c r="AV57" i="9"/>
  <c r="AV56" i="9"/>
  <c r="AV55" i="9"/>
  <c r="AV54" i="9"/>
  <c r="AV53" i="9"/>
  <c r="AV52" i="9"/>
  <c r="AV51" i="9"/>
  <c r="AV50" i="9"/>
  <c r="AV49" i="9"/>
  <c r="AV48" i="9"/>
  <c r="AV47" i="9"/>
  <c r="AV46" i="9"/>
  <c r="AV45" i="9"/>
  <c r="AV44" i="9"/>
  <c r="AV43" i="9"/>
  <c r="AV42" i="9"/>
  <c r="AV41" i="9"/>
  <c r="AV40" i="9"/>
  <c r="AV39" i="9"/>
  <c r="AV38" i="9"/>
  <c r="AV37" i="9"/>
  <c r="AV36" i="9"/>
  <c r="AV35" i="9"/>
  <c r="AV34" i="9"/>
  <c r="AV33" i="9"/>
  <c r="AV32" i="9"/>
  <c r="AV31" i="9"/>
  <c r="AV30" i="9"/>
  <c r="AV29" i="9"/>
  <c r="AV28" i="9"/>
  <c r="AV27" i="9"/>
  <c r="AV26" i="9"/>
  <c r="AV25" i="9"/>
  <c r="AV24" i="9"/>
  <c r="AV23" i="9"/>
  <c r="AV22" i="9"/>
  <c r="AV21" i="9"/>
  <c r="AV20" i="9"/>
  <c r="AV19" i="9"/>
  <c r="AV18" i="9"/>
  <c r="AV17" i="9"/>
  <c r="AV16" i="9"/>
  <c r="AV15" i="9"/>
  <c r="AV14" i="9"/>
  <c r="AV13" i="9"/>
  <c r="AV12" i="9"/>
  <c r="AV11" i="9"/>
  <c r="AV10" i="9"/>
  <c r="AV9" i="9"/>
  <c r="AV8" i="9"/>
  <c r="AV7" i="9"/>
  <c r="AV6" i="9"/>
  <c r="AV5" i="9"/>
  <c r="CO76" i="8"/>
  <c r="CO75" i="8"/>
  <c r="CO74" i="8"/>
  <c r="CO73" i="8"/>
  <c r="CO72" i="8"/>
  <c r="CO71" i="8"/>
  <c r="CO70" i="8"/>
  <c r="CO69" i="8"/>
  <c r="CO68" i="8"/>
  <c r="CO67" i="8"/>
  <c r="CO66" i="8"/>
  <c r="CO65" i="8"/>
  <c r="CO64" i="8"/>
  <c r="CO63" i="8"/>
  <c r="CO62" i="8"/>
  <c r="CO61" i="8"/>
  <c r="CO60" i="8"/>
  <c r="CO59" i="8"/>
  <c r="CO58" i="8"/>
  <c r="CO57" i="8"/>
  <c r="CO56" i="8"/>
  <c r="CO55" i="8"/>
  <c r="CO54" i="8"/>
  <c r="CO53" i="8"/>
  <c r="CO52" i="8"/>
  <c r="CO51" i="8"/>
  <c r="CO50" i="8"/>
  <c r="CO49" i="8"/>
  <c r="CO48" i="8"/>
  <c r="CO47" i="8"/>
  <c r="CO46" i="8"/>
  <c r="CO45" i="8"/>
  <c r="CO44" i="8"/>
  <c r="CO43" i="8"/>
  <c r="CO42" i="8"/>
  <c r="CO41" i="8"/>
  <c r="CO40" i="8"/>
  <c r="CO39" i="8"/>
  <c r="CO38" i="8"/>
  <c r="CO37" i="8"/>
  <c r="CO36" i="8"/>
  <c r="CO35" i="8"/>
  <c r="CO34" i="8"/>
  <c r="CO33" i="8"/>
  <c r="CO32" i="8"/>
  <c r="CO31" i="8"/>
  <c r="CO30" i="8"/>
  <c r="CO29" i="8"/>
  <c r="CO28" i="8"/>
  <c r="CO27" i="8"/>
  <c r="CO26" i="8"/>
  <c r="CO25" i="8"/>
  <c r="CO24" i="8"/>
  <c r="CO23" i="8"/>
  <c r="CO22" i="8"/>
  <c r="CO21" i="8"/>
  <c r="CO20" i="8"/>
  <c r="CO19" i="8"/>
  <c r="CO18" i="8"/>
  <c r="CO17" i="8"/>
  <c r="CO16" i="8"/>
  <c r="CO15" i="8"/>
  <c r="CO14" i="8"/>
  <c r="CO13" i="8"/>
  <c r="CO12" i="8"/>
  <c r="CO11" i="8"/>
  <c r="CO10" i="8"/>
  <c r="CO9" i="8"/>
  <c r="CO8" i="8"/>
  <c r="CO7" i="8"/>
  <c r="CO6" i="8"/>
  <c r="CO5" i="8"/>
  <c r="CN76" i="8"/>
  <c r="CN75" i="8"/>
  <c r="CN74" i="8"/>
  <c r="CN73" i="8"/>
  <c r="CN72" i="8"/>
  <c r="CN71" i="8"/>
  <c r="CN70" i="8"/>
  <c r="CN69" i="8"/>
  <c r="CN68" i="8"/>
  <c r="CN67" i="8"/>
  <c r="CN66" i="8"/>
  <c r="CN65" i="8"/>
  <c r="CN64" i="8"/>
  <c r="CN63" i="8"/>
  <c r="CN62" i="8"/>
  <c r="CN61" i="8"/>
  <c r="CN60" i="8"/>
  <c r="CN59" i="8"/>
  <c r="CN58" i="8"/>
  <c r="CN57" i="8"/>
  <c r="CN56" i="8"/>
  <c r="CN55" i="8"/>
  <c r="CN54" i="8"/>
  <c r="CN53" i="8"/>
  <c r="CN52" i="8"/>
  <c r="CN51" i="8"/>
  <c r="CN50" i="8"/>
  <c r="CN49" i="8"/>
  <c r="CN48" i="8"/>
  <c r="CN47" i="8"/>
  <c r="CN46" i="8"/>
  <c r="CN45" i="8"/>
  <c r="CN44" i="8"/>
  <c r="CN43" i="8"/>
  <c r="CN42" i="8"/>
  <c r="CN41" i="8"/>
  <c r="CN40" i="8"/>
  <c r="CN39" i="8"/>
  <c r="CN38" i="8"/>
  <c r="CN37" i="8"/>
  <c r="CN36" i="8"/>
  <c r="CN35" i="8"/>
  <c r="CN34" i="8"/>
  <c r="CN33" i="8"/>
  <c r="CN32" i="8"/>
  <c r="CN31" i="8"/>
  <c r="CN30" i="8"/>
  <c r="CN29" i="8"/>
  <c r="CN28" i="8"/>
  <c r="CN27" i="8"/>
  <c r="CN26" i="8"/>
  <c r="CN25" i="8"/>
  <c r="CN24" i="8"/>
  <c r="CN23" i="8"/>
  <c r="CN22" i="8"/>
  <c r="CN21" i="8"/>
  <c r="CN20" i="8"/>
  <c r="CN19" i="8"/>
  <c r="CN18" i="8"/>
  <c r="CN17" i="8"/>
  <c r="CN16" i="8"/>
  <c r="CN15" i="8"/>
  <c r="CN14" i="8"/>
  <c r="CN13" i="8"/>
  <c r="CN12" i="8"/>
  <c r="CN11" i="8"/>
  <c r="CN10" i="8"/>
  <c r="CN9" i="8"/>
  <c r="CN8" i="8"/>
  <c r="CN7" i="8"/>
  <c r="CN6" i="8"/>
  <c r="CN5" i="8"/>
  <c r="CM76" i="8"/>
  <c r="CM75" i="8"/>
  <c r="CM74" i="8"/>
  <c r="CM73" i="8"/>
  <c r="CM72" i="8"/>
  <c r="CM71" i="8"/>
  <c r="CM70" i="8"/>
  <c r="CM69" i="8"/>
  <c r="CM68" i="8"/>
  <c r="CM67" i="8"/>
  <c r="CM66" i="8"/>
  <c r="CM65" i="8"/>
  <c r="CM64" i="8"/>
  <c r="CM63" i="8"/>
  <c r="CM62" i="8"/>
  <c r="CM61" i="8"/>
  <c r="CM60" i="8"/>
  <c r="CM59" i="8"/>
  <c r="CM58" i="8"/>
  <c r="CM57" i="8"/>
  <c r="CM56" i="8"/>
  <c r="CM55" i="8"/>
  <c r="CM54" i="8"/>
  <c r="CM53" i="8"/>
  <c r="CM52" i="8"/>
  <c r="CM51" i="8"/>
  <c r="CM50" i="8"/>
  <c r="CM49" i="8"/>
  <c r="CM48" i="8"/>
  <c r="CM47" i="8"/>
  <c r="CM46" i="8"/>
  <c r="CM45" i="8"/>
  <c r="CM44" i="8"/>
  <c r="CM43" i="8"/>
  <c r="CM42" i="8"/>
  <c r="CM41" i="8"/>
  <c r="CM40" i="8"/>
  <c r="CM39" i="8"/>
  <c r="CM38" i="8"/>
  <c r="CM37" i="8"/>
  <c r="CM36" i="8"/>
  <c r="CM35" i="8"/>
  <c r="CM34" i="8"/>
  <c r="CM33" i="8"/>
  <c r="CM32" i="8"/>
  <c r="CM31" i="8"/>
  <c r="CM30" i="8"/>
  <c r="CM29" i="8"/>
  <c r="CM28" i="8"/>
  <c r="CM27" i="8"/>
  <c r="CM26" i="8"/>
  <c r="CM25" i="8"/>
  <c r="CM24" i="8"/>
  <c r="CM23" i="8"/>
  <c r="CM22" i="8"/>
  <c r="CM21" i="8"/>
  <c r="CM20" i="8"/>
  <c r="CM19" i="8"/>
  <c r="CM18" i="8"/>
  <c r="CM17" i="8"/>
  <c r="CM16" i="8"/>
  <c r="CM15" i="8"/>
  <c r="CM14" i="8"/>
  <c r="CM13" i="8"/>
  <c r="CM12" i="8"/>
  <c r="CM11" i="8"/>
  <c r="CM10" i="8"/>
  <c r="CM9" i="8"/>
  <c r="CM8" i="8"/>
  <c r="CM7" i="8"/>
  <c r="CM6" i="8"/>
  <c r="CM5" i="8"/>
  <c r="CK76" i="8"/>
  <c r="CK75" i="8"/>
  <c r="CK74" i="8"/>
  <c r="CK73" i="8"/>
  <c r="CK72" i="8"/>
  <c r="CK71" i="8"/>
  <c r="CK70" i="8"/>
  <c r="CK69" i="8"/>
  <c r="CK68" i="8"/>
  <c r="CK67" i="8"/>
  <c r="CK66" i="8"/>
  <c r="CK65" i="8"/>
  <c r="CK64" i="8"/>
  <c r="CK63" i="8"/>
  <c r="CK62" i="8"/>
  <c r="CK61" i="8"/>
  <c r="CK60" i="8"/>
  <c r="CK59" i="8"/>
  <c r="CK58" i="8"/>
  <c r="CK57" i="8"/>
  <c r="CK56" i="8"/>
  <c r="CK55" i="8"/>
  <c r="CK54" i="8"/>
  <c r="CK53" i="8"/>
  <c r="CK52" i="8"/>
  <c r="CK51" i="8"/>
  <c r="CK50" i="8"/>
  <c r="CK49" i="8"/>
  <c r="CK48" i="8"/>
  <c r="CK47" i="8"/>
  <c r="CK46" i="8"/>
  <c r="CK45" i="8"/>
  <c r="CK44" i="8"/>
  <c r="CK43" i="8"/>
  <c r="CK42" i="8"/>
  <c r="CK41" i="8"/>
  <c r="CK40" i="8"/>
  <c r="CK39" i="8"/>
  <c r="CK38" i="8"/>
  <c r="CK37" i="8"/>
  <c r="CK36" i="8"/>
  <c r="CK35" i="8"/>
  <c r="CK34" i="8"/>
  <c r="CK33" i="8"/>
  <c r="CK32" i="8"/>
  <c r="CK31" i="8"/>
  <c r="CK30" i="8"/>
  <c r="CK29" i="8"/>
  <c r="CK28" i="8"/>
  <c r="CK27" i="8"/>
  <c r="CK26" i="8"/>
  <c r="CK25" i="8"/>
  <c r="CK24" i="8"/>
  <c r="CK23" i="8"/>
  <c r="CK22" i="8"/>
  <c r="CK21" i="8"/>
  <c r="CK20" i="8"/>
  <c r="CK19" i="8"/>
  <c r="CK18" i="8"/>
  <c r="CK17" i="8"/>
  <c r="CK16" i="8"/>
  <c r="CK15" i="8"/>
  <c r="CK14" i="8"/>
  <c r="CK13" i="8"/>
  <c r="CK12" i="8"/>
  <c r="CK11" i="8"/>
  <c r="CK10" i="8"/>
  <c r="CK9" i="8"/>
  <c r="CK8" i="8"/>
  <c r="CK7" i="8"/>
  <c r="CK6" i="8"/>
  <c r="CK5" i="8"/>
  <c r="CJ76" i="8"/>
  <c r="CJ75" i="8"/>
  <c r="CJ74" i="8"/>
  <c r="CJ73" i="8"/>
  <c r="CJ72" i="8"/>
  <c r="CJ71" i="8"/>
  <c r="CJ70" i="8"/>
  <c r="CJ69" i="8"/>
  <c r="CJ68" i="8"/>
  <c r="CJ67" i="8"/>
  <c r="CJ66" i="8"/>
  <c r="CJ65" i="8"/>
  <c r="CJ64" i="8"/>
  <c r="CJ63" i="8"/>
  <c r="CJ62" i="8"/>
  <c r="CJ61" i="8"/>
  <c r="CJ60" i="8"/>
  <c r="CJ59" i="8"/>
  <c r="CJ58" i="8"/>
  <c r="CJ57" i="8"/>
  <c r="CJ56" i="8"/>
  <c r="CJ55" i="8"/>
  <c r="CJ54" i="8"/>
  <c r="CJ53" i="8"/>
  <c r="CJ52" i="8"/>
  <c r="CJ51" i="8"/>
  <c r="CJ50" i="8"/>
  <c r="CJ49" i="8"/>
  <c r="CJ48" i="8"/>
  <c r="CJ47" i="8"/>
  <c r="CJ46" i="8"/>
  <c r="CJ45" i="8"/>
  <c r="CJ44" i="8"/>
  <c r="CJ43" i="8"/>
  <c r="CJ42" i="8"/>
  <c r="CJ41" i="8"/>
  <c r="CJ40" i="8"/>
  <c r="CJ39" i="8"/>
  <c r="CJ38" i="8"/>
  <c r="CJ37" i="8"/>
  <c r="CJ36" i="8"/>
  <c r="CJ35" i="8"/>
  <c r="CJ34" i="8"/>
  <c r="CJ33" i="8"/>
  <c r="CJ32" i="8"/>
  <c r="CJ31" i="8"/>
  <c r="CJ30" i="8"/>
  <c r="CJ29" i="8"/>
  <c r="CJ28" i="8"/>
  <c r="CJ27" i="8"/>
  <c r="CJ26" i="8"/>
  <c r="CJ25" i="8"/>
  <c r="CJ24" i="8"/>
  <c r="CJ23" i="8"/>
  <c r="CJ22" i="8"/>
  <c r="CJ21" i="8"/>
  <c r="CJ20" i="8"/>
  <c r="CJ19" i="8"/>
  <c r="CJ18" i="8"/>
  <c r="CJ17" i="8"/>
  <c r="CJ16" i="8"/>
  <c r="CJ15" i="8"/>
  <c r="CJ14" i="8"/>
  <c r="CJ13" i="8"/>
  <c r="CJ12" i="8"/>
  <c r="CJ11" i="8"/>
  <c r="CJ10" i="8"/>
  <c r="CJ9" i="8"/>
  <c r="CJ8" i="8"/>
  <c r="CJ7" i="8"/>
  <c r="CJ6" i="8"/>
  <c r="CJ5" i="8"/>
  <c r="CI75" i="8"/>
  <c r="CI74" i="8"/>
  <c r="CI73" i="8"/>
  <c r="CI72" i="8"/>
  <c r="CI71" i="8"/>
  <c r="CI70" i="8"/>
  <c r="CI69" i="8"/>
  <c r="CI68" i="8"/>
  <c r="CI67" i="8"/>
  <c r="CI66" i="8"/>
  <c r="CI65" i="8"/>
  <c r="CI64" i="8"/>
  <c r="CI63" i="8"/>
  <c r="CI62" i="8"/>
  <c r="CI61" i="8"/>
  <c r="CI60" i="8"/>
  <c r="CI59" i="8"/>
  <c r="CI58" i="8"/>
  <c r="CI57" i="8"/>
  <c r="CI56" i="8"/>
  <c r="CI55" i="8"/>
  <c r="CI54" i="8"/>
  <c r="CI53" i="8"/>
  <c r="CI52" i="8"/>
  <c r="CI51" i="8"/>
  <c r="CI50" i="8"/>
  <c r="CI49" i="8"/>
  <c r="CI48" i="8"/>
  <c r="CI47" i="8"/>
  <c r="CI46" i="8"/>
  <c r="CI45" i="8"/>
  <c r="CI44" i="8"/>
  <c r="CI43" i="8"/>
  <c r="CI42" i="8"/>
  <c r="CI41" i="8"/>
  <c r="CI40" i="8"/>
  <c r="CI39" i="8"/>
  <c r="CI38" i="8"/>
  <c r="CI37" i="8"/>
  <c r="CI36" i="8"/>
  <c r="CI35" i="8"/>
  <c r="CI34" i="8"/>
  <c r="CI33" i="8"/>
  <c r="CI32" i="8"/>
  <c r="CI31" i="8"/>
  <c r="CI30" i="8"/>
  <c r="CI29" i="8"/>
  <c r="CI28" i="8"/>
  <c r="CI27" i="8"/>
  <c r="CI26" i="8"/>
  <c r="CI25" i="8"/>
  <c r="CI24" i="8"/>
  <c r="CI23" i="8"/>
  <c r="CI22" i="8"/>
  <c r="CI21" i="8"/>
  <c r="CI20" i="8"/>
  <c r="CI19" i="8"/>
  <c r="CI18" i="8"/>
  <c r="CI17" i="8"/>
  <c r="CI16" i="8"/>
  <c r="CI15" i="8"/>
  <c r="CI14" i="8"/>
  <c r="CI13" i="8"/>
  <c r="CI12" i="8"/>
  <c r="CI11" i="8"/>
  <c r="CI10" i="8"/>
  <c r="CI9" i="8"/>
  <c r="CI8" i="8"/>
  <c r="CI7" i="8"/>
  <c r="CI6" i="8"/>
  <c r="CI5" i="8"/>
  <c r="CH75" i="8"/>
  <c r="CH74" i="8"/>
  <c r="CH73" i="8"/>
  <c r="CH72" i="8"/>
  <c r="CH71" i="8"/>
  <c r="CH70" i="8"/>
  <c r="CH69" i="8"/>
  <c r="CH68" i="8"/>
  <c r="CH67" i="8"/>
  <c r="CH66" i="8"/>
  <c r="CH65" i="8"/>
  <c r="CH64" i="8"/>
  <c r="CH63" i="8"/>
  <c r="CH62" i="8"/>
  <c r="CH61" i="8"/>
  <c r="CH60" i="8"/>
  <c r="CH59" i="8"/>
  <c r="CH58" i="8"/>
  <c r="CH57" i="8"/>
  <c r="CH56" i="8"/>
  <c r="CH55" i="8"/>
  <c r="CH54" i="8"/>
  <c r="CH53" i="8"/>
  <c r="CH52" i="8"/>
  <c r="CH51" i="8"/>
  <c r="CH50" i="8"/>
  <c r="CH49" i="8"/>
  <c r="CH48" i="8"/>
  <c r="CH47" i="8"/>
  <c r="CH46" i="8"/>
  <c r="CH45" i="8"/>
  <c r="CH44" i="8"/>
  <c r="CH43" i="8"/>
  <c r="CH42" i="8"/>
  <c r="CH41" i="8"/>
  <c r="CH40" i="8"/>
  <c r="CH39" i="8"/>
  <c r="CH38" i="8"/>
  <c r="CH37" i="8"/>
  <c r="CH36" i="8"/>
  <c r="CH35" i="8"/>
  <c r="CH34" i="8"/>
  <c r="CH33" i="8"/>
  <c r="CH32" i="8"/>
  <c r="CH31" i="8"/>
  <c r="CH30" i="8"/>
  <c r="CH29" i="8"/>
  <c r="CH28" i="8"/>
  <c r="CH27" i="8"/>
  <c r="CH26" i="8"/>
  <c r="CH25" i="8"/>
  <c r="CH24" i="8"/>
  <c r="CH23" i="8"/>
  <c r="CH22" i="8"/>
  <c r="CH21" i="8"/>
  <c r="CH20" i="8"/>
  <c r="CH19" i="8"/>
  <c r="CH18" i="8"/>
  <c r="CH17" i="8"/>
  <c r="CH16" i="8"/>
  <c r="CH15" i="8"/>
  <c r="CH14" i="8"/>
  <c r="CH13" i="8"/>
  <c r="CH12" i="8"/>
  <c r="CH11" i="8"/>
  <c r="CH10" i="8"/>
  <c r="CH9" i="8"/>
  <c r="CH8" i="8"/>
  <c r="CH7" i="8"/>
  <c r="CH6" i="8"/>
  <c r="CH5" i="8"/>
  <c r="CG76" i="8"/>
  <c r="CG75" i="8"/>
  <c r="CG74" i="8"/>
  <c r="CG73" i="8"/>
  <c r="CG72" i="8"/>
  <c r="CG71" i="8"/>
  <c r="CG70" i="8"/>
  <c r="CG69" i="8"/>
  <c r="CG68" i="8"/>
  <c r="CG67" i="8"/>
  <c r="CG66" i="8"/>
  <c r="CG65" i="8"/>
  <c r="CG64" i="8"/>
  <c r="CG63" i="8"/>
  <c r="CG62" i="8"/>
  <c r="CG61" i="8"/>
  <c r="CG60" i="8"/>
  <c r="CG59" i="8"/>
  <c r="CG58" i="8"/>
  <c r="CG57" i="8"/>
  <c r="CG56" i="8"/>
  <c r="CG55" i="8"/>
  <c r="CG54" i="8"/>
  <c r="CG53" i="8"/>
  <c r="CG52" i="8"/>
  <c r="CG51" i="8"/>
  <c r="CG50" i="8"/>
  <c r="CG49" i="8"/>
  <c r="CG48" i="8"/>
  <c r="CG47" i="8"/>
  <c r="CG46" i="8"/>
  <c r="CG45" i="8"/>
  <c r="CG44" i="8"/>
  <c r="CG43" i="8"/>
  <c r="CG42" i="8"/>
  <c r="CG41" i="8"/>
  <c r="CG40" i="8"/>
  <c r="CG39" i="8"/>
  <c r="CG38" i="8"/>
  <c r="CG37" i="8"/>
  <c r="CG36" i="8"/>
  <c r="CG35" i="8"/>
  <c r="CG34" i="8"/>
  <c r="CG33" i="8"/>
  <c r="CG32" i="8"/>
  <c r="CG31" i="8"/>
  <c r="CG30" i="8"/>
  <c r="CG29" i="8"/>
  <c r="CG28" i="8"/>
  <c r="CG27" i="8"/>
  <c r="CG26" i="8"/>
  <c r="CG25" i="8"/>
  <c r="CG24" i="8"/>
  <c r="CG23" i="8"/>
  <c r="CG22" i="8"/>
  <c r="CG21" i="8"/>
  <c r="CG20" i="8"/>
  <c r="CG19" i="8"/>
  <c r="CG18" i="8"/>
  <c r="CG17" i="8"/>
  <c r="CG16" i="8"/>
  <c r="CG15" i="8"/>
  <c r="CG14" i="8"/>
  <c r="CG13" i="8"/>
  <c r="CG12" i="8"/>
  <c r="CG11" i="8"/>
  <c r="CG10" i="8"/>
  <c r="CG9" i="8"/>
  <c r="CG8" i="8"/>
  <c r="CG7" i="8"/>
  <c r="CG6" i="8"/>
  <c r="CG5" i="8"/>
  <c r="CF75" i="8"/>
  <c r="CF74" i="8"/>
  <c r="CF73" i="8"/>
  <c r="CF72" i="8"/>
  <c r="CF71" i="8"/>
  <c r="CF70" i="8"/>
  <c r="CF69" i="8"/>
  <c r="CF68" i="8"/>
  <c r="CF67" i="8"/>
  <c r="CF66" i="8"/>
  <c r="CF65" i="8"/>
  <c r="CF64" i="8"/>
  <c r="CF63" i="8"/>
  <c r="CF62" i="8"/>
  <c r="CF61" i="8"/>
  <c r="CF60" i="8"/>
  <c r="CF59" i="8"/>
  <c r="CF58" i="8"/>
  <c r="CF57" i="8"/>
  <c r="CF56" i="8"/>
  <c r="CF55" i="8"/>
  <c r="CF54" i="8"/>
  <c r="CF53" i="8"/>
  <c r="CF52" i="8"/>
  <c r="CF51" i="8"/>
  <c r="CF50" i="8"/>
  <c r="CF49" i="8"/>
  <c r="CF48" i="8"/>
  <c r="CF47" i="8"/>
  <c r="CF46" i="8"/>
  <c r="CF45" i="8"/>
  <c r="CF44" i="8"/>
  <c r="CF43" i="8"/>
  <c r="CF42" i="8"/>
  <c r="CF41" i="8"/>
  <c r="CF40" i="8"/>
  <c r="CF39" i="8"/>
  <c r="CF38" i="8"/>
  <c r="CF37" i="8"/>
  <c r="CF36" i="8"/>
  <c r="CF35" i="8"/>
  <c r="CF34" i="8"/>
  <c r="CF33" i="8"/>
  <c r="CF32" i="8"/>
  <c r="CF31" i="8"/>
  <c r="CF30" i="8"/>
  <c r="CF29" i="8"/>
  <c r="CF28" i="8"/>
  <c r="CF27" i="8"/>
  <c r="CF26" i="8"/>
  <c r="CF25" i="8"/>
  <c r="CF24" i="8"/>
  <c r="CF23" i="8"/>
  <c r="CF22" i="8"/>
  <c r="CF21" i="8"/>
  <c r="CF20" i="8"/>
  <c r="CF19" i="8"/>
  <c r="CF18" i="8"/>
  <c r="CF17" i="8"/>
  <c r="CF16" i="8"/>
  <c r="CF15" i="8"/>
  <c r="CF14" i="8"/>
  <c r="CF13" i="8"/>
  <c r="CF12" i="8"/>
  <c r="CF11" i="8"/>
  <c r="CF10" i="8"/>
  <c r="CF9" i="8"/>
  <c r="CF8" i="8"/>
  <c r="CF7" i="8"/>
  <c r="CF6" i="8"/>
  <c r="CF5" i="8"/>
  <c r="CE76" i="8"/>
  <c r="CD76" i="8"/>
  <c r="CD75" i="8"/>
  <c r="CD74" i="8"/>
  <c r="CD73" i="8"/>
  <c r="CD72" i="8"/>
  <c r="CD71" i="8"/>
  <c r="CD70" i="8"/>
  <c r="CD69" i="8"/>
  <c r="CD68" i="8"/>
  <c r="CD67" i="8"/>
  <c r="CD66" i="8"/>
  <c r="CD65" i="8"/>
  <c r="CD64" i="8"/>
  <c r="CD63" i="8"/>
  <c r="CD62" i="8"/>
  <c r="CD61" i="8"/>
  <c r="CD60" i="8"/>
  <c r="CD59" i="8"/>
  <c r="CD58" i="8"/>
  <c r="CD57" i="8"/>
  <c r="CD56" i="8"/>
  <c r="CD55" i="8"/>
  <c r="CD54" i="8"/>
  <c r="CD53" i="8"/>
  <c r="CD52" i="8"/>
  <c r="CD51" i="8"/>
  <c r="CD50" i="8"/>
  <c r="CD49" i="8"/>
  <c r="CD48" i="8"/>
  <c r="CD47" i="8"/>
  <c r="CD46" i="8"/>
  <c r="CD45" i="8"/>
  <c r="CD44" i="8"/>
  <c r="CD43" i="8"/>
  <c r="CD42" i="8"/>
  <c r="CD41" i="8"/>
  <c r="CD40" i="8"/>
  <c r="CD39" i="8"/>
  <c r="CD38" i="8"/>
  <c r="CD37" i="8"/>
  <c r="CD36" i="8"/>
  <c r="CD35" i="8"/>
  <c r="CD34" i="8"/>
  <c r="CD33" i="8"/>
  <c r="CD32" i="8"/>
  <c r="CD31" i="8"/>
  <c r="CD30" i="8"/>
  <c r="CD29" i="8"/>
  <c r="CD28" i="8"/>
  <c r="CD27" i="8"/>
  <c r="CD26" i="8"/>
  <c r="CD25" i="8"/>
  <c r="CD24" i="8"/>
  <c r="CD23" i="8"/>
  <c r="CD22" i="8"/>
  <c r="CD21" i="8"/>
  <c r="CD20" i="8"/>
  <c r="CD19" i="8"/>
  <c r="CD18" i="8"/>
  <c r="CD17" i="8"/>
  <c r="CD16" i="8"/>
  <c r="CD15" i="8"/>
  <c r="CD14" i="8"/>
  <c r="CD13" i="8"/>
  <c r="CD12" i="8"/>
  <c r="CD11" i="8"/>
  <c r="CD10" i="8"/>
  <c r="CD9" i="8"/>
  <c r="CD8" i="8"/>
  <c r="CD7" i="8"/>
  <c r="CD6" i="8"/>
  <c r="CD5" i="8"/>
  <c r="CC76" i="8"/>
  <c r="CC75" i="8"/>
  <c r="CC74" i="8"/>
  <c r="CC73" i="8"/>
  <c r="CC72" i="8"/>
  <c r="CC71" i="8"/>
  <c r="CC70" i="8"/>
  <c r="CC69" i="8"/>
  <c r="CC68" i="8"/>
  <c r="CC67" i="8"/>
  <c r="CC66" i="8"/>
  <c r="CC65" i="8"/>
  <c r="CC64" i="8"/>
  <c r="CC63" i="8"/>
  <c r="CC62" i="8"/>
  <c r="CC61" i="8"/>
  <c r="CC60" i="8"/>
  <c r="CC59" i="8"/>
  <c r="CC58" i="8"/>
  <c r="CC57" i="8"/>
  <c r="CC56" i="8"/>
  <c r="CC55" i="8"/>
  <c r="CC54" i="8"/>
  <c r="CC53" i="8"/>
  <c r="CC52" i="8"/>
  <c r="CC51" i="8"/>
  <c r="CC50" i="8"/>
  <c r="CC49" i="8"/>
  <c r="CC48" i="8"/>
  <c r="CC47" i="8"/>
  <c r="CC46" i="8"/>
  <c r="CC45" i="8"/>
  <c r="CC44" i="8"/>
  <c r="CC43" i="8"/>
  <c r="CC42" i="8"/>
  <c r="CC41" i="8"/>
  <c r="CC40" i="8"/>
  <c r="CC39" i="8"/>
  <c r="CC38" i="8"/>
  <c r="CC37" i="8"/>
  <c r="CC36" i="8"/>
  <c r="CC35" i="8"/>
  <c r="CC34" i="8"/>
  <c r="CC33" i="8"/>
  <c r="CC32" i="8"/>
  <c r="CC31" i="8"/>
  <c r="CC30" i="8"/>
  <c r="CC29" i="8"/>
  <c r="CC28" i="8"/>
  <c r="CC27" i="8"/>
  <c r="CC26" i="8"/>
  <c r="CC25" i="8"/>
  <c r="CC24" i="8"/>
  <c r="CC23" i="8"/>
  <c r="CC22" i="8"/>
  <c r="CC21" i="8"/>
  <c r="CC20" i="8"/>
  <c r="CC19" i="8"/>
  <c r="CC18" i="8"/>
  <c r="CC17" i="8"/>
  <c r="CC16" i="8"/>
  <c r="CC15" i="8"/>
  <c r="CC14" i="8"/>
  <c r="CC13" i="8"/>
  <c r="CC12" i="8"/>
  <c r="CC11" i="8"/>
  <c r="CC10" i="8"/>
  <c r="CC9" i="8"/>
  <c r="CC8" i="8"/>
  <c r="CC7" i="8"/>
  <c r="CC6" i="8"/>
  <c r="CC5" i="8"/>
  <c r="CB76" i="8"/>
  <c r="CA76" i="8"/>
  <c r="CA75" i="8"/>
  <c r="CA74" i="8"/>
  <c r="CA73" i="8"/>
  <c r="CA72" i="8"/>
  <c r="CA71" i="8"/>
  <c r="CA70" i="8"/>
  <c r="CA69" i="8"/>
  <c r="CA68" i="8"/>
  <c r="CA67" i="8"/>
  <c r="CA66" i="8"/>
  <c r="CA65" i="8"/>
  <c r="CA64" i="8"/>
  <c r="CA63" i="8"/>
  <c r="CA62" i="8"/>
  <c r="CA61" i="8"/>
  <c r="CA60" i="8"/>
  <c r="CA59" i="8"/>
  <c r="CA58" i="8"/>
  <c r="CA57" i="8"/>
  <c r="CA56" i="8"/>
  <c r="CA55" i="8"/>
  <c r="CA54" i="8"/>
  <c r="CA53" i="8"/>
  <c r="CA52" i="8"/>
  <c r="CA51" i="8"/>
  <c r="CA50" i="8"/>
  <c r="CA49" i="8"/>
  <c r="CA48" i="8"/>
  <c r="CA47" i="8"/>
  <c r="CA46" i="8"/>
  <c r="CA45" i="8"/>
  <c r="CA44" i="8"/>
  <c r="CA43" i="8"/>
  <c r="CA42" i="8"/>
  <c r="CA41" i="8"/>
  <c r="CA40" i="8"/>
  <c r="CA39" i="8"/>
  <c r="CA38" i="8"/>
  <c r="CA37" i="8"/>
  <c r="CA36" i="8"/>
  <c r="CA35" i="8"/>
  <c r="CA34" i="8"/>
  <c r="CA33" i="8"/>
  <c r="CA32" i="8"/>
  <c r="CA31" i="8"/>
  <c r="CA30" i="8"/>
  <c r="CA29" i="8"/>
  <c r="CA28" i="8"/>
  <c r="CA27" i="8"/>
  <c r="CA26" i="8"/>
  <c r="CA25" i="8"/>
  <c r="CA24" i="8"/>
  <c r="CA23" i="8"/>
  <c r="CA22" i="8"/>
  <c r="CA21" i="8"/>
  <c r="CA20" i="8"/>
  <c r="CA19" i="8"/>
  <c r="CA18" i="8"/>
  <c r="CA17" i="8"/>
  <c r="CA16" i="8"/>
  <c r="CA15" i="8"/>
  <c r="CA14" i="8"/>
  <c r="CA13" i="8"/>
  <c r="CA12" i="8"/>
  <c r="CA11" i="8"/>
  <c r="CA10" i="8"/>
  <c r="CA9" i="8"/>
  <c r="CA8" i="8"/>
  <c r="CA7" i="8"/>
  <c r="CA6" i="8"/>
  <c r="CA5" i="8"/>
  <c r="BZ76" i="8"/>
  <c r="BZ75" i="8"/>
  <c r="BZ74" i="8"/>
  <c r="BZ73" i="8"/>
  <c r="BZ72" i="8"/>
  <c r="BZ71" i="8"/>
  <c r="BZ70" i="8"/>
  <c r="BZ69" i="8"/>
  <c r="BZ68" i="8"/>
  <c r="BZ67" i="8"/>
  <c r="BZ66" i="8"/>
  <c r="BZ65" i="8"/>
  <c r="BZ64" i="8"/>
  <c r="BZ63" i="8"/>
  <c r="BZ62" i="8"/>
  <c r="BZ61" i="8"/>
  <c r="BZ60" i="8"/>
  <c r="BZ59" i="8"/>
  <c r="BZ58" i="8"/>
  <c r="BZ57" i="8"/>
  <c r="BZ56" i="8"/>
  <c r="BZ55" i="8"/>
  <c r="BZ54" i="8"/>
  <c r="BZ53" i="8"/>
  <c r="BZ52" i="8"/>
  <c r="BZ51" i="8"/>
  <c r="BZ50" i="8"/>
  <c r="BZ49" i="8"/>
  <c r="BZ48" i="8"/>
  <c r="BZ47" i="8"/>
  <c r="BZ46" i="8"/>
  <c r="BZ45" i="8"/>
  <c r="BZ44" i="8"/>
  <c r="BZ43" i="8"/>
  <c r="BZ42" i="8"/>
  <c r="BZ41" i="8"/>
  <c r="BZ40" i="8"/>
  <c r="BZ39" i="8"/>
  <c r="BZ38" i="8"/>
  <c r="BZ37" i="8"/>
  <c r="BZ36" i="8"/>
  <c r="BZ35" i="8"/>
  <c r="BZ34" i="8"/>
  <c r="BZ33" i="8"/>
  <c r="BZ32" i="8"/>
  <c r="BZ31" i="8"/>
  <c r="BZ30" i="8"/>
  <c r="BZ29" i="8"/>
  <c r="BZ28" i="8"/>
  <c r="BZ27" i="8"/>
  <c r="BZ26" i="8"/>
  <c r="BZ25" i="8"/>
  <c r="BZ24" i="8"/>
  <c r="BZ23" i="8"/>
  <c r="BZ22" i="8"/>
  <c r="BZ21" i="8"/>
  <c r="BZ20" i="8"/>
  <c r="BZ19" i="8"/>
  <c r="BZ18" i="8"/>
  <c r="BZ17" i="8"/>
  <c r="BZ16" i="8"/>
  <c r="BZ15" i="8"/>
  <c r="BZ14" i="8"/>
  <c r="BZ13" i="8"/>
  <c r="BZ12" i="8"/>
  <c r="BZ11" i="8"/>
  <c r="BZ10" i="8"/>
  <c r="BZ9" i="8"/>
  <c r="BZ8" i="8"/>
  <c r="BZ7" i="8"/>
  <c r="BZ6" i="8"/>
  <c r="BZ5" i="8"/>
  <c r="EH76" i="7"/>
  <c r="EH75" i="7"/>
  <c r="EH74" i="7"/>
  <c r="EH73" i="7"/>
  <c r="EH72" i="7"/>
  <c r="EH71" i="7"/>
  <c r="EH70" i="7"/>
  <c r="EH69" i="7"/>
  <c r="EH68" i="7"/>
  <c r="EH67" i="7"/>
  <c r="EH66" i="7"/>
  <c r="EH65" i="7"/>
  <c r="EH64" i="7"/>
  <c r="EH63" i="7"/>
  <c r="EH62" i="7"/>
  <c r="EH61" i="7"/>
  <c r="EH60" i="7"/>
  <c r="EH59" i="7"/>
  <c r="EH58" i="7"/>
  <c r="EH57" i="7"/>
  <c r="EH56" i="7"/>
  <c r="EH55" i="7"/>
  <c r="EH54" i="7"/>
  <c r="EH53" i="7"/>
  <c r="EH52" i="7"/>
  <c r="EH51" i="7"/>
  <c r="EH50" i="7"/>
  <c r="EH49" i="7"/>
  <c r="EH48" i="7"/>
  <c r="EH47" i="7"/>
  <c r="EH46" i="7"/>
  <c r="EH45" i="7"/>
  <c r="EH44" i="7"/>
  <c r="EH43" i="7"/>
  <c r="EH42" i="7"/>
  <c r="EH41" i="7"/>
  <c r="EH40" i="7"/>
  <c r="EH39" i="7"/>
  <c r="EH38" i="7"/>
  <c r="EH37" i="7"/>
  <c r="EH36" i="7"/>
  <c r="EH35" i="7"/>
  <c r="EH34" i="7"/>
  <c r="EH33" i="7"/>
  <c r="EH32" i="7"/>
  <c r="EH31" i="7"/>
  <c r="EH30" i="7"/>
  <c r="EH29" i="7"/>
  <c r="EH28" i="7"/>
  <c r="EH27" i="7"/>
  <c r="EH26" i="7"/>
  <c r="EH25" i="7"/>
  <c r="EH24" i="7"/>
  <c r="EH23" i="7"/>
  <c r="EH22" i="7"/>
  <c r="EH21" i="7"/>
  <c r="EH20" i="7"/>
  <c r="EH19" i="7"/>
  <c r="EH18" i="7"/>
  <c r="EH17" i="7"/>
  <c r="EH16" i="7"/>
  <c r="EH15" i="7"/>
  <c r="EH14" i="7"/>
  <c r="EH13" i="7"/>
  <c r="EH12" i="7"/>
  <c r="EH11" i="7"/>
  <c r="EH10" i="7"/>
  <c r="EH9" i="7"/>
  <c r="EH8" i="7"/>
  <c r="EH7" i="7"/>
  <c r="EH6" i="7"/>
  <c r="EH5" i="7"/>
  <c r="EG76" i="7"/>
  <c r="EG75" i="7"/>
  <c r="EG74" i="7"/>
  <c r="EG73" i="7"/>
  <c r="EG72" i="7"/>
  <c r="EG71" i="7"/>
  <c r="EG70" i="7"/>
  <c r="EG69" i="7"/>
  <c r="EG68" i="7"/>
  <c r="EG67" i="7"/>
  <c r="EG66" i="7"/>
  <c r="EG65" i="7"/>
  <c r="EG64" i="7"/>
  <c r="EG63" i="7"/>
  <c r="EG62" i="7"/>
  <c r="EG61" i="7"/>
  <c r="EG60" i="7"/>
  <c r="EG59" i="7"/>
  <c r="EG58" i="7"/>
  <c r="EG57" i="7"/>
  <c r="EG56" i="7"/>
  <c r="EG55" i="7"/>
  <c r="EG54" i="7"/>
  <c r="EG53" i="7"/>
  <c r="EG52" i="7"/>
  <c r="EG51" i="7"/>
  <c r="EG50" i="7"/>
  <c r="EG49" i="7"/>
  <c r="EG48" i="7"/>
  <c r="EG47" i="7"/>
  <c r="EG46" i="7"/>
  <c r="EG45" i="7"/>
  <c r="EG44" i="7"/>
  <c r="EG43" i="7"/>
  <c r="EG42" i="7"/>
  <c r="EG41" i="7"/>
  <c r="EG40" i="7"/>
  <c r="EG39" i="7"/>
  <c r="EG38" i="7"/>
  <c r="EG37" i="7"/>
  <c r="EG36" i="7"/>
  <c r="EG35" i="7"/>
  <c r="EG34" i="7"/>
  <c r="EG33" i="7"/>
  <c r="EG32" i="7"/>
  <c r="EG31" i="7"/>
  <c r="EG30" i="7"/>
  <c r="EG29" i="7"/>
  <c r="EG28" i="7"/>
  <c r="EG27" i="7"/>
  <c r="EG26" i="7"/>
  <c r="EG25" i="7"/>
  <c r="EG24" i="7"/>
  <c r="EG23" i="7"/>
  <c r="EG22" i="7"/>
  <c r="EG21" i="7"/>
  <c r="EG20" i="7"/>
  <c r="EG19" i="7"/>
  <c r="EG18" i="7"/>
  <c r="EG17" i="7"/>
  <c r="EG16" i="7"/>
  <c r="EG15" i="7"/>
  <c r="EG14" i="7"/>
  <c r="EG13" i="7"/>
  <c r="EG12" i="7"/>
  <c r="EG11" i="7"/>
  <c r="EG10" i="7"/>
  <c r="EG9" i="7"/>
  <c r="EG8" i="7"/>
  <c r="EG7" i="7"/>
  <c r="EG6" i="7"/>
  <c r="EG5" i="7"/>
  <c r="EF76" i="7"/>
  <c r="EF75" i="7"/>
  <c r="EF74" i="7"/>
  <c r="EF73" i="7"/>
  <c r="EF72" i="7"/>
  <c r="EF71" i="7"/>
  <c r="EF70" i="7"/>
  <c r="EF69" i="7"/>
  <c r="EF68" i="7"/>
  <c r="EF67" i="7"/>
  <c r="EF66" i="7"/>
  <c r="EF65" i="7"/>
  <c r="EF64" i="7"/>
  <c r="EF63" i="7"/>
  <c r="EF62" i="7"/>
  <c r="EF61" i="7"/>
  <c r="EF60" i="7"/>
  <c r="EF59" i="7"/>
  <c r="EF58" i="7"/>
  <c r="EF57" i="7"/>
  <c r="EF56" i="7"/>
  <c r="EF55" i="7"/>
  <c r="EF54" i="7"/>
  <c r="EF53" i="7"/>
  <c r="EF52" i="7"/>
  <c r="EF51" i="7"/>
  <c r="EF50" i="7"/>
  <c r="EF49" i="7"/>
  <c r="EF48" i="7"/>
  <c r="EF47" i="7"/>
  <c r="EF46" i="7"/>
  <c r="EF45" i="7"/>
  <c r="EF44" i="7"/>
  <c r="EF43" i="7"/>
  <c r="EF42" i="7"/>
  <c r="EF41" i="7"/>
  <c r="EF40" i="7"/>
  <c r="EF39" i="7"/>
  <c r="EF38" i="7"/>
  <c r="EF37" i="7"/>
  <c r="EF36" i="7"/>
  <c r="EF35" i="7"/>
  <c r="EF34" i="7"/>
  <c r="EF33" i="7"/>
  <c r="EF32" i="7"/>
  <c r="EF31" i="7"/>
  <c r="EF30" i="7"/>
  <c r="EF29" i="7"/>
  <c r="EF28" i="7"/>
  <c r="EF27" i="7"/>
  <c r="EF26" i="7"/>
  <c r="EF25" i="7"/>
  <c r="EF24" i="7"/>
  <c r="EF23" i="7"/>
  <c r="EF22" i="7"/>
  <c r="EF21" i="7"/>
  <c r="EF20" i="7"/>
  <c r="EF19" i="7"/>
  <c r="EF18" i="7"/>
  <c r="EF17" i="7"/>
  <c r="EF16" i="7"/>
  <c r="EF15" i="7"/>
  <c r="EF14" i="7"/>
  <c r="EF13" i="7"/>
  <c r="EF12" i="7"/>
  <c r="EF11" i="7"/>
  <c r="EF10" i="7"/>
  <c r="EF9" i="7"/>
  <c r="EF8" i="7"/>
  <c r="EF7" i="7"/>
  <c r="EF6" i="7"/>
  <c r="EF5" i="7"/>
  <c r="ED76" i="7"/>
  <c r="ED75" i="7"/>
  <c r="ED74" i="7"/>
  <c r="ED73" i="7"/>
  <c r="ED72" i="7"/>
  <c r="ED71" i="7"/>
  <c r="ED70" i="7"/>
  <c r="ED69" i="7"/>
  <c r="ED68" i="7"/>
  <c r="ED67" i="7"/>
  <c r="ED66" i="7"/>
  <c r="ED65" i="7"/>
  <c r="ED64" i="7"/>
  <c r="ED63" i="7"/>
  <c r="ED62" i="7"/>
  <c r="ED61" i="7"/>
  <c r="ED60" i="7"/>
  <c r="ED59" i="7"/>
  <c r="ED58" i="7"/>
  <c r="ED57" i="7"/>
  <c r="ED56" i="7"/>
  <c r="ED55" i="7"/>
  <c r="ED54" i="7"/>
  <c r="ED53" i="7"/>
  <c r="ED52" i="7"/>
  <c r="ED51" i="7"/>
  <c r="ED50" i="7"/>
  <c r="ED49" i="7"/>
  <c r="ED48" i="7"/>
  <c r="ED47" i="7"/>
  <c r="ED46" i="7"/>
  <c r="ED45" i="7"/>
  <c r="ED44" i="7"/>
  <c r="ED43" i="7"/>
  <c r="ED42" i="7"/>
  <c r="ED41" i="7"/>
  <c r="ED40" i="7"/>
  <c r="ED39" i="7"/>
  <c r="ED38" i="7"/>
  <c r="ED37" i="7"/>
  <c r="ED36" i="7"/>
  <c r="ED35" i="7"/>
  <c r="ED34" i="7"/>
  <c r="ED33" i="7"/>
  <c r="ED32" i="7"/>
  <c r="ED31" i="7"/>
  <c r="ED30" i="7"/>
  <c r="ED29" i="7"/>
  <c r="ED28" i="7"/>
  <c r="ED27" i="7"/>
  <c r="ED26" i="7"/>
  <c r="ED25" i="7"/>
  <c r="ED24" i="7"/>
  <c r="ED23" i="7"/>
  <c r="ED22" i="7"/>
  <c r="ED21" i="7"/>
  <c r="ED20" i="7"/>
  <c r="ED19" i="7"/>
  <c r="ED18" i="7"/>
  <c r="ED17" i="7"/>
  <c r="ED16" i="7"/>
  <c r="ED15" i="7"/>
  <c r="ED14" i="7"/>
  <c r="ED13" i="7"/>
  <c r="ED12" i="7"/>
  <c r="ED11" i="7"/>
  <c r="ED10" i="7"/>
  <c r="ED9" i="7"/>
  <c r="ED8" i="7"/>
  <c r="ED7" i="7"/>
  <c r="ED6" i="7"/>
  <c r="ED5" i="7"/>
  <c r="EC76" i="7"/>
  <c r="EC75" i="7"/>
  <c r="EC74" i="7"/>
  <c r="EC73" i="7"/>
  <c r="EC72" i="7"/>
  <c r="EC71" i="7"/>
  <c r="EC70" i="7"/>
  <c r="EC69" i="7"/>
  <c r="EC68" i="7"/>
  <c r="EC67" i="7"/>
  <c r="EC66" i="7"/>
  <c r="EC65" i="7"/>
  <c r="EC64" i="7"/>
  <c r="EC63" i="7"/>
  <c r="EC62" i="7"/>
  <c r="EC61" i="7"/>
  <c r="EC60" i="7"/>
  <c r="EC59" i="7"/>
  <c r="EC58" i="7"/>
  <c r="EC57" i="7"/>
  <c r="EC56" i="7"/>
  <c r="EC55" i="7"/>
  <c r="EC54" i="7"/>
  <c r="EC53" i="7"/>
  <c r="EC52" i="7"/>
  <c r="EC51" i="7"/>
  <c r="EC50" i="7"/>
  <c r="EC49" i="7"/>
  <c r="EC48" i="7"/>
  <c r="EC47" i="7"/>
  <c r="EC46" i="7"/>
  <c r="EC45" i="7"/>
  <c r="EC44" i="7"/>
  <c r="EC43" i="7"/>
  <c r="EC42" i="7"/>
  <c r="EC41" i="7"/>
  <c r="EC40" i="7"/>
  <c r="EC39" i="7"/>
  <c r="EC38" i="7"/>
  <c r="EC37" i="7"/>
  <c r="EC36" i="7"/>
  <c r="EC35" i="7"/>
  <c r="EC34" i="7"/>
  <c r="EC33" i="7"/>
  <c r="EC32" i="7"/>
  <c r="EC31" i="7"/>
  <c r="EC30" i="7"/>
  <c r="EC29" i="7"/>
  <c r="EC28" i="7"/>
  <c r="EC27" i="7"/>
  <c r="EC26" i="7"/>
  <c r="EC25" i="7"/>
  <c r="EC24" i="7"/>
  <c r="EC23" i="7"/>
  <c r="EC22" i="7"/>
  <c r="EC21" i="7"/>
  <c r="EC20" i="7"/>
  <c r="EC19" i="7"/>
  <c r="EC18" i="7"/>
  <c r="EC17" i="7"/>
  <c r="EC16" i="7"/>
  <c r="EC15" i="7"/>
  <c r="EC14" i="7"/>
  <c r="EC13" i="7"/>
  <c r="EC12" i="7"/>
  <c r="EC11" i="7"/>
  <c r="EC10" i="7"/>
  <c r="EC9" i="7"/>
  <c r="EC8" i="7"/>
  <c r="EC7" i="7"/>
  <c r="EC6" i="7"/>
  <c r="EC5" i="7"/>
  <c r="EB75" i="7"/>
  <c r="EB74" i="7"/>
  <c r="EB73" i="7"/>
  <c r="EB72" i="7"/>
  <c r="EB71" i="7"/>
  <c r="EB70" i="7"/>
  <c r="EB69" i="7"/>
  <c r="EB68" i="7"/>
  <c r="EB67" i="7"/>
  <c r="EB66" i="7"/>
  <c r="EB65" i="7"/>
  <c r="EB64" i="7"/>
  <c r="EB63" i="7"/>
  <c r="EB62" i="7"/>
  <c r="EB61" i="7"/>
  <c r="EB60" i="7"/>
  <c r="EB59" i="7"/>
  <c r="EB58" i="7"/>
  <c r="EB57" i="7"/>
  <c r="EB56" i="7"/>
  <c r="EB55" i="7"/>
  <c r="EB54" i="7"/>
  <c r="EB53" i="7"/>
  <c r="EB52" i="7"/>
  <c r="EB51" i="7"/>
  <c r="EB50" i="7"/>
  <c r="EB49" i="7"/>
  <c r="EB48" i="7"/>
  <c r="EB47" i="7"/>
  <c r="EB46" i="7"/>
  <c r="EB45" i="7"/>
  <c r="EB44" i="7"/>
  <c r="EB43" i="7"/>
  <c r="EB42" i="7"/>
  <c r="EB41" i="7"/>
  <c r="EB40" i="7"/>
  <c r="EB39" i="7"/>
  <c r="EB38" i="7"/>
  <c r="EB37" i="7"/>
  <c r="EB36" i="7"/>
  <c r="EB35" i="7"/>
  <c r="EB34" i="7"/>
  <c r="EB33" i="7"/>
  <c r="EB32" i="7"/>
  <c r="EB31" i="7"/>
  <c r="EB30" i="7"/>
  <c r="EB29" i="7"/>
  <c r="EB28" i="7"/>
  <c r="EB27" i="7"/>
  <c r="EB26" i="7"/>
  <c r="EB25" i="7"/>
  <c r="EB24" i="7"/>
  <c r="EB23" i="7"/>
  <c r="EB22" i="7"/>
  <c r="EB21" i="7"/>
  <c r="EB20" i="7"/>
  <c r="EB19" i="7"/>
  <c r="EB18" i="7"/>
  <c r="EB17" i="7"/>
  <c r="EB16" i="7"/>
  <c r="EB15" i="7"/>
  <c r="EB14" i="7"/>
  <c r="EB13" i="7"/>
  <c r="EB12" i="7"/>
  <c r="EB11" i="7"/>
  <c r="EB10" i="7"/>
  <c r="EB9" i="7"/>
  <c r="EB8" i="7"/>
  <c r="EB7" i="7"/>
  <c r="EB6" i="7"/>
  <c r="EB5" i="7"/>
  <c r="EA75" i="7"/>
  <c r="EA74" i="7"/>
  <c r="EA73" i="7"/>
  <c r="EA72" i="7"/>
  <c r="EA71" i="7"/>
  <c r="EA70" i="7"/>
  <c r="EA69" i="7"/>
  <c r="EA68" i="7"/>
  <c r="EA67" i="7"/>
  <c r="EA66" i="7"/>
  <c r="EA65" i="7"/>
  <c r="EA64" i="7"/>
  <c r="EA63" i="7"/>
  <c r="EA62" i="7"/>
  <c r="EA61" i="7"/>
  <c r="EA60" i="7"/>
  <c r="EA59" i="7"/>
  <c r="EA58" i="7"/>
  <c r="EA57" i="7"/>
  <c r="EA56" i="7"/>
  <c r="EA55" i="7"/>
  <c r="EA54" i="7"/>
  <c r="EA53" i="7"/>
  <c r="EA52" i="7"/>
  <c r="EA51" i="7"/>
  <c r="EA50" i="7"/>
  <c r="EA49" i="7"/>
  <c r="EA48" i="7"/>
  <c r="EA47" i="7"/>
  <c r="EA46" i="7"/>
  <c r="EA45" i="7"/>
  <c r="EA44" i="7"/>
  <c r="EA43" i="7"/>
  <c r="EA42" i="7"/>
  <c r="EA41" i="7"/>
  <c r="EA40" i="7"/>
  <c r="EA39" i="7"/>
  <c r="EA38" i="7"/>
  <c r="EA37" i="7"/>
  <c r="EA36" i="7"/>
  <c r="EA35" i="7"/>
  <c r="EA34" i="7"/>
  <c r="EA33" i="7"/>
  <c r="EA32" i="7"/>
  <c r="EA31" i="7"/>
  <c r="EA30" i="7"/>
  <c r="EA29" i="7"/>
  <c r="EA28" i="7"/>
  <c r="EA27" i="7"/>
  <c r="EA26" i="7"/>
  <c r="EA25" i="7"/>
  <c r="EA24" i="7"/>
  <c r="EA23" i="7"/>
  <c r="EA22" i="7"/>
  <c r="EA21" i="7"/>
  <c r="EA20" i="7"/>
  <c r="EA19" i="7"/>
  <c r="EA18" i="7"/>
  <c r="EA17" i="7"/>
  <c r="EA16" i="7"/>
  <c r="EA15" i="7"/>
  <c r="EA14" i="7"/>
  <c r="EA13" i="7"/>
  <c r="EA12" i="7"/>
  <c r="EA11" i="7"/>
  <c r="EA10" i="7"/>
  <c r="EA9" i="7"/>
  <c r="EA8" i="7"/>
  <c r="EA7" i="7"/>
  <c r="EA6" i="7"/>
  <c r="EA5" i="7"/>
  <c r="DZ76" i="7"/>
  <c r="DZ75" i="7"/>
  <c r="DZ74" i="7"/>
  <c r="DZ73" i="7"/>
  <c r="DZ72" i="7"/>
  <c r="DZ71" i="7"/>
  <c r="DZ70" i="7"/>
  <c r="DZ69" i="7"/>
  <c r="DZ68" i="7"/>
  <c r="DZ67" i="7"/>
  <c r="DZ66" i="7"/>
  <c r="DZ65" i="7"/>
  <c r="DZ64" i="7"/>
  <c r="DZ63" i="7"/>
  <c r="DZ62" i="7"/>
  <c r="DZ61" i="7"/>
  <c r="DZ60" i="7"/>
  <c r="DZ59" i="7"/>
  <c r="DZ58" i="7"/>
  <c r="DZ57" i="7"/>
  <c r="DZ56" i="7"/>
  <c r="DZ55" i="7"/>
  <c r="DZ54" i="7"/>
  <c r="DZ53" i="7"/>
  <c r="DZ52" i="7"/>
  <c r="DZ51" i="7"/>
  <c r="DZ50" i="7"/>
  <c r="DZ49" i="7"/>
  <c r="DZ48" i="7"/>
  <c r="DZ47" i="7"/>
  <c r="DZ46" i="7"/>
  <c r="DZ45" i="7"/>
  <c r="DZ44" i="7"/>
  <c r="DZ43" i="7"/>
  <c r="DZ42" i="7"/>
  <c r="DZ41" i="7"/>
  <c r="DZ40" i="7"/>
  <c r="DZ39" i="7"/>
  <c r="DZ38" i="7"/>
  <c r="DZ37" i="7"/>
  <c r="DZ36" i="7"/>
  <c r="DZ35" i="7"/>
  <c r="DZ34" i="7"/>
  <c r="DZ33" i="7"/>
  <c r="DZ32" i="7"/>
  <c r="DZ31" i="7"/>
  <c r="DZ30" i="7"/>
  <c r="DZ29" i="7"/>
  <c r="DZ28" i="7"/>
  <c r="DZ27" i="7"/>
  <c r="DZ26" i="7"/>
  <c r="DZ25" i="7"/>
  <c r="DZ24" i="7"/>
  <c r="DZ23" i="7"/>
  <c r="DZ22" i="7"/>
  <c r="DZ21" i="7"/>
  <c r="DZ20" i="7"/>
  <c r="DZ19" i="7"/>
  <c r="DZ18" i="7"/>
  <c r="DZ17" i="7"/>
  <c r="DZ16" i="7"/>
  <c r="DZ15" i="7"/>
  <c r="DZ14" i="7"/>
  <c r="DZ13" i="7"/>
  <c r="DZ12" i="7"/>
  <c r="DZ11" i="7"/>
  <c r="DZ10" i="7"/>
  <c r="DZ9" i="7"/>
  <c r="DZ8" i="7"/>
  <c r="DZ7" i="7"/>
  <c r="DZ6" i="7"/>
  <c r="DZ5" i="7"/>
  <c r="DY75" i="7"/>
  <c r="DY74" i="7"/>
  <c r="DY73" i="7"/>
  <c r="DY72" i="7"/>
  <c r="DY71" i="7"/>
  <c r="DY70" i="7"/>
  <c r="DY69" i="7"/>
  <c r="DY68" i="7"/>
  <c r="DY67" i="7"/>
  <c r="DY66" i="7"/>
  <c r="DY65" i="7"/>
  <c r="DY64" i="7"/>
  <c r="DY63" i="7"/>
  <c r="DY62" i="7"/>
  <c r="DY61" i="7"/>
  <c r="DY60" i="7"/>
  <c r="DY59" i="7"/>
  <c r="DY58" i="7"/>
  <c r="DY57" i="7"/>
  <c r="DY56" i="7"/>
  <c r="DY55" i="7"/>
  <c r="DY54" i="7"/>
  <c r="DY53" i="7"/>
  <c r="DY52" i="7"/>
  <c r="DY51" i="7"/>
  <c r="DY50" i="7"/>
  <c r="DY49" i="7"/>
  <c r="DY48" i="7"/>
  <c r="DY47" i="7"/>
  <c r="DY46" i="7"/>
  <c r="DY45" i="7"/>
  <c r="DY44" i="7"/>
  <c r="DY43" i="7"/>
  <c r="DY42" i="7"/>
  <c r="DY41" i="7"/>
  <c r="DY40" i="7"/>
  <c r="DY39" i="7"/>
  <c r="DY38" i="7"/>
  <c r="DY37" i="7"/>
  <c r="DY36" i="7"/>
  <c r="DY35" i="7"/>
  <c r="DY34" i="7"/>
  <c r="DY33" i="7"/>
  <c r="DY32" i="7"/>
  <c r="DY31" i="7"/>
  <c r="DY30" i="7"/>
  <c r="DY29" i="7"/>
  <c r="DY28" i="7"/>
  <c r="DY27" i="7"/>
  <c r="DY26" i="7"/>
  <c r="DY25" i="7"/>
  <c r="DY24" i="7"/>
  <c r="DY23" i="7"/>
  <c r="DY22" i="7"/>
  <c r="DY21" i="7"/>
  <c r="DY20" i="7"/>
  <c r="DY19" i="7"/>
  <c r="DY18" i="7"/>
  <c r="DY17" i="7"/>
  <c r="DY16" i="7"/>
  <c r="DY15" i="7"/>
  <c r="DY14" i="7"/>
  <c r="DY13" i="7"/>
  <c r="DY12" i="7"/>
  <c r="DY11" i="7"/>
  <c r="DY10" i="7"/>
  <c r="DY9" i="7"/>
  <c r="DY8" i="7"/>
  <c r="DY7" i="7"/>
  <c r="DY6" i="7"/>
  <c r="DY5" i="7"/>
  <c r="DX76" i="7"/>
  <c r="DW76" i="7"/>
  <c r="DW75" i="7"/>
  <c r="DW74" i="7"/>
  <c r="DW73" i="7"/>
  <c r="DW72" i="7"/>
  <c r="DW71" i="7"/>
  <c r="DW70" i="7"/>
  <c r="DW69" i="7"/>
  <c r="DW68" i="7"/>
  <c r="DW67" i="7"/>
  <c r="DW66" i="7"/>
  <c r="DW65" i="7"/>
  <c r="DW64" i="7"/>
  <c r="DW63" i="7"/>
  <c r="DW62" i="7"/>
  <c r="DW61" i="7"/>
  <c r="DW60" i="7"/>
  <c r="DW59" i="7"/>
  <c r="DW58" i="7"/>
  <c r="DW57" i="7"/>
  <c r="DW56" i="7"/>
  <c r="DW55" i="7"/>
  <c r="DW54" i="7"/>
  <c r="DW53" i="7"/>
  <c r="DW52" i="7"/>
  <c r="DW51" i="7"/>
  <c r="DW50" i="7"/>
  <c r="DW49" i="7"/>
  <c r="DW48" i="7"/>
  <c r="DW47" i="7"/>
  <c r="DW46" i="7"/>
  <c r="DW45" i="7"/>
  <c r="DW44" i="7"/>
  <c r="DW43" i="7"/>
  <c r="DW42" i="7"/>
  <c r="DW41" i="7"/>
  <c r="DW40" i="7"/>
  <c r="DW39" i="7"/>
  <c r="DW38" i="7"/>
  <c r="DW37" i="7"/>
  <c r="DW36" i="7"/>
  <c r="DW35" i="7"/>
  <c r="DW34" i="7"/>
  <c r="DW33" i="7"/>
  <c r="DW32" i="7"/>
  <c r="DW31" i="7"/>
  <c r="DW30" i="7"/>
  <c r="DW29" i="7"/>
  <c r="DW28" i="7"/>
  <c r="DW27" i="7"/>
  <c r="DW26" i="7"/>
  <c r="DW25" i="7"/>
  <c r="DW24" i="7"/>
  <c r="DW23" i="7"/>
  <c r="DW22" i="7"/>
  <c r="DW21" i="7"/>
  <c r="DW20" i="7"/>
  <c r="DW19" i="7"/>
  <c r="DW18" i="7"/>
  <c r="DW17" i="7"/>
  <c r="DW16" i="7"/>
  <c r="DW15" i="7"/>
  <c r="DW14" i="7"/>
  <c r="DW13" i="7"/>
  <c r="DW12" i="7"/>
  <c r="DW11" i="7"/>
  <c r="DW10" i="7"/>
  <c r="DW9" i="7"/>
  <c r="DW8" i="7"/>
  <c r="DW7" i="7"/>
  <c r="DW6" i="7"/>
  <c r="DW5" i="7"/>
  <c r="DV76" i="7"/>
  <c r="DV75" i="7"/>
  <c r="DV74" i="7"/>
  <c r="DV73" i="7"/>
  <c r="DV72" i="7"/>
  <c r="DV71" i="7"/>
  <c r="DV70" i="7"/>
  <c r="DV69" i="7"/>
  <c r="DV68" i="7"/>
  <c r="DV67" i="7"/>
  <c r="DV66" i="7"/>
  <c r="DV65" i="7"/>
  <c r="DV64" i="7"/>
  <c r="DV63" i="7"/>
  <c r="DV62" i="7"/>
  <c r="DV61" i="7"/>
  <c r="DV60" i="7"/>
  <c r="DV59" i="7"/>
  <c r="DV58" i="7"/>
  <c r="DV57" i="7"/>
  <c r="DV56" i="7"/>
  <c r="DV55" i="7"/>
  <c r="DV54" i="7"/>
  <c r="DV53" i="7"/>
  <c r="DV52" i="7"/>
  <c r="DV51" i="7"/>
  <c r="DV50" i="7"/>
  <c r="DV49" i="7"/>
  <c r="DV48" i="7"/>
  <c r="DV47" i="7"/>
  <c r="DV46" i="7"/>
  <c r="DV45" i="7"/>
  <c r="DV44" i="7"/>
  <c r="DV43" i="7"/>
  <c r="DV42" i="7"/>
  <c r="DV41" i="7"/>
  <c r="DV40" i="7"/>
  <c r="DV39" i="7"/>
  <c r="DV38" i="7"/>
  <c r="DV37" i="7"/>
  <c r="DV36" i="7"/>
  <c r="DV35" i="7"/>
  <c r="DV34" i="7"/>
  <c r="DV33" i="7"/>
  <c r="DV32" i="7"/>
  <c r="DV31" i="7"/>
  <c r="DV30" i="7"/>
  <c r="DV29" i="7"/>
  <c r="DV28" i="7"/>
  <c r="DV27" i="7"/>
  <c r="DV26" i="7"/>
  <c r="DV25" i="7"/>
  <c r="DV24" i="7"/>
  <c r="DV23" i="7"/>
  <c r="DV22" i="7"/>
  <c r="DV21" i="7"/>
  <c r="DV20" i="7"/>
  <c r="DV19" i="7"/>
  <c r="DV18" i="7"/>
  <c r="DV17" i="7"/>
  <c r="DV16" i="7"/>
  <c r="DV15" i="7"/>
  <c r="DV14" i="7"/>
  <c r="DV13" i="7"/>
  <c r="DV12" i="7"/>
  <c r="DV11" i="7"/>
  <c r="DV10" i="7"/>
  <c r="DV9" i="7"/>
  <c r="DV8" i="7"/>
  <c r="DV7" i="7"/>
  <c r="DV6" i="7"/>
  <c r="DV5" i="7"/>
  <c r="DU76" i="7"/>
  <c r="DT76" i="7"/>
  <c r="DT75" i="7"/>
  <c r="DT74" i="7"/>
  <c r="DT73" i="7"/>
  <c r="DT72" i="7"/>
  <c r="DT71" i="7"/>
  <c r="DT70" i="7"/>
  <c r="DT69" i="7"/>
  <c r="DT68" i="7"/>
  <c r="DT67" i="7"/>
  <c r="DT66" i="7"/>
  <c r="DT65" i="7"/>
  <c r="DT64" i="7"/>
  <c r="DT63" i="7"/>
  <c r="DT62" i="7"/>
  <c r="DT61" i="7"/>
  <c r="DT60" i="7"/>
  <c r="DT59" i="7"/>
  <c r="DT58" i="7"/>
  <c r="DT57" i="7"/>
  <c r="DT56" i="7"/>
  <c r="DT55" i="7"/>
  <c r="DT54" i="7"/>
  <c r="DT53" i="7"/>
  <c r="DT52" i="7"/>
  <c r="DT51" i="7"/>
  <c r="DT50" i="7"/>
  <c r="DT49" i="7"/>
  <c r="DT48" i="7"/>
  <c r="DT47" i="7"/>
  <c r="DT46" i="7"/>
  <c r="DT45" i="7"/>
  <c r="DT44" i="7"/>
  <c r="DT43" i="7"/>
  <c r="DT42" i="7"/>
  <c r="DT41" i="7"/>
  <c r="DT40" i="7"/>
  <c r="DT39" i="7"/>
  <c r="DT38" i="7"/>
  <c r="DT37" i="7"/>
  <c r="DT36" i="7"/>
  <c r="DT35" i="7"/>
  <c r="DT34" i="7"/>
  <c r="DT33" i="7"/>
  <c r="DT32" i="7"/>
  <c r="DT31" i="7"/>
  <c r="DT30" i="7"/>
  <c r="DT29" i="7"/>
  <c r="DT28" i="7"/>
  <c r="DT27" i="7"/>
  <c r="DT26" i="7"/>
  <c r="DT25" i="7"/>
  <c r="DT24" i="7"/>
  <c r="DT23" i="7"/>
  <c r="DT22" i="7"/>
  <c r="DT21" i="7"/>
  <c r="DT20" i="7"/>
  <c r="DT19" i="7"/>
  <c r="DT18" i="7"/>
  <c r="DT17" i="7"/>
  <c r="DT16" i="7"/>
  <c r="DT15" i="7"/>
  <c r="DT14" i="7"/>
  <c r="DT13" i="7"/>
  <c r="DT12" i="7"/>
  <c r="DT11" i="7"/>
  <c r="DT10" i="7"/>
  <c r="DT9" i="7"/>
  <c r="DT8" i="7"/>
  <c r="DT7" i="7"/>
  <c r="DT6" i="7"/>
  <c r="DT5" i="7"/>
  <c r="DS76" i="7"/>
  <c r="DS75" i="7"/>
  <c r="DS74" i="7"/>
  <c r="DS73" i="7"/>
  <c r="DS72" i="7"/>
  <c r="DS71" i="7"/>
  <c r="DS70" i="7"/>
  <c r="DS69" i="7"/>
  <c r="DS68" i="7"/>
  <c r="DS67" i="7"/>
  <c r="DS66" i="7"/>
  <c r="DS65" i="7"/>
  <c r="DS64" i="7"/>
  <c r="DS63" i="7"/>
  <c r="DS62" i="7"/>
  <c r="DS61" i="7"/>
  <c r="DS60" i="7"/>
  <c r="DS59" i="7"/>
  <c r="DS58" i="7"/>
  <c r="DS57" i="7"/>
  <c r="DS56" i="7"/>
  <c r="DS55" i="7"/>
  <c r="DS54" i="7"/>
  <c r="DS53" i="7"/>
  <c r="DS52" i="7"/>
  <c r="DS51" i="7"/>
  <c r="DS50" i="7"/>
  <c r="DS49" i="7"/>
  <c r="DS48" i="7"/>
  <c r="DS47" i="7"/>
  <c r="DS46" i="7"/>
  <c r="DS45" i="7"/>
  <c r="DS44" i="7"/>
  <c r="DS43" i="7"/>
  <c r="DS42" i="7"/>
  <c r="DS41" i="7"/>
  <c r="DS40" i="7"/>
  <c r="DS39" i="7"/>
  <c r="DS38" i="7"/>
  <c r="DS37" i="7"/>
  <c r="DS36" i="7"/>
  <c r="DS35" i="7"/>
  <c r="DS34" i="7"/>
  <c r="DS33" i="7"/>
  <c r="DS32" i="7"/>
  <c r="DS31" i="7"/>
  <c r="DS30" i="7"/>
  <c r="DS29" i="7"/>
  <c r="DS28" i="7"/>
  <c r="DS27" i="7"/>
  <c r="DS26" i="7"/>
  <c r="DS25" i="7"/>
  <c r="DS24" i="7"/>
  <c r="DS23" i="7"/>
  <c r="DS22" i="7"/>
  <c r="DS21" i="7"/>
  <c r="DS20" i="7"/>
  <c r="DS19" i="7"/>
  <c r="DS18" i="7"/>
  <c r="DS17" i="7"/>
  <c r="DS16" i="7"/>
  <c r="DS15" i="7"/>
  <c r="DS14" i="7"/>
  <c r="DS13" i="7"/>
  <c r="DS12" i="7"/>
  <c r="DS11" i="7"/>
  <c r="DS10" i="7"/>
  <c r="DS9" i="7"/>
  <c r="DS8" i="7"/>
  <c r="DS7" i="7"/>
  <c r="DS6" i="7"/>
  <c r="DS5" i="7"/>
  <c r="EH76" i="6"/>
  <c r="EH75" i="6"/>
  <c r="EH74" i="6"/>
  <c r="EH73" i="6"/>
  <c r="EH72" i="6"/>
  <c r="EH71" i="6"/>
  <c r="EH70" i="6"/>
  <c r="EH69" i="6"/>
  <c r="EH68" i="6"/>
  <c r="EH67" i="6"/>
  <c r="EH66" i="6"/>
  <c r="EH65" i="6"/>
  <c r="EH64" i="6"/>
  <c r="EH63" i="6"/>
  <c r="EH62" i="6"/>
  <c r="EH61" i="6"/>
  <c r="EH60" i="6"/>
  <c r="EH59" i="6"/>
  <c r="EH58" i="6"/>
  <c r="EH57" i="6"/>
  <c r="EH56" i="6"/>
  <c r="EH55" i="6"/>
  <c r="EH54" i="6"/>
  <c r="EH53" i="6"/>
  <c r="EH52" i="6"/>
  <c r="EH51" i="6"/>
  <c r="EH50" i="6"/>
  <c r="EH49" i="6"/>
  <c r="EH48" i="6"/>
  <c r="EH47" i="6"/>
  <c r="EH46" i="6"/>
  <c r="EH45" i="6"/>
  <c r="EH44" i="6"/>
  <c r="EH43" i="6"/>
  <c r="EH42" i="6"/>
  <c r="EH41" i="6"/>
  <c r="EH40" i="6"/>
  <c r="EH39" i="6"/>
  <c r="EH38" i="6"/>
  <c r="EH37" i="6"/>
  <c r="EH36" i="6"/>
  <c r="EH35" i="6"/>
  <c r="EH34" i="6"/>
  <c r="EH33" i="6"/>
  <c r="EH32" i="6"/>
  <c r="EH31" i="6"/>
  <c r="EH30" i="6"/>
  <c r="EH29" i="6"/>
  <c r="EH28" i="6"/>
  <c r="EH27" i="6"/>
  <c r="EH26" i="6"/>
  <c r="EH25" i="6"/>
  <c r="EH24" i="6"/>
  <c r="EH23" i="6"/>
  <c r="EH22" i="6"/>
  <c r="EH21" i="6"/>
  <c r="EH20" i="6"/>
  <c r="EH19" i="6"/>
  <c r="EH18" i="6"/>
  <c r="EH17" i="6"/>
  <c r="EH16" i="6"/>
  <c r="EH15" i="6"/>
  <c r="EH14" i="6"/>
  <c r="EH13" i="6"/>
  <c r="EH12" i="6"/>
  <c r="EH11" i="6"/>
  <c r="EH10" i="6"/>
  <c r="EH9" i="6"/>
  <c r="EH8" i="6"/>
  <c r="EH7" i="6"/>
  <c r="EH6" i="6"/>
  <c r="EH5" i="6"/>
  <c r="EG76" i="6"/>
  <c r="EG75" i="6"/>
  <c r="EG74" i="6"/>
  <c r="EG73" i="6"/>
  <c r="EG72" i="6"/>
  <c r="EG71" i="6"/>
  <c r="EG70" i="6"/>
  <c r="EG69" i="6"/>
  <c r="EG68" i="6"/>
  <c r="EG67" i="6"/>
  <c r="EG66" i="6"/>
  <c r="EG65" i="6"/>
  <c r="EG64" i="6"/>
  <c r="EG63" i="6"/>
  <c r="EG62" i="6"/>
  <c r="EG61" i="6"/>
  <c r="EG60" i="6"/>
  <c r="EG59" i="6"/>
  <c r="EG58" i="6"/>
  <c r="EG57" i="6"/>
  <c r="EG56" i="6"/>
  <c r="EG55" i="6"/>
  <c r="EG54" i="6"/>
  <c r="EG53" i="6"/>
  <c r="EG52" i="6"/>
  <c r="EG51" i="6"/>
  <c r="EG50" i="6"/>
  <c r="EG49" i="6"/>
  <c r="EG48" i="6"/>
  <c r="EG47" i="6"/>
  <c r="EG46" i="6"/>
  <c r="EG45" i="6"/>
  <c r="EG44" i="6"/>
  <c r="EG43" i="6"/>
  <c r="EG42" i="6"/>
  <c r="EG41" i="6"/>
  <c r="EG40" i="6"/>
  <c r="EG39" i="6"/>
  <c r="EG38" i="6"/>
  <c r="EG37" i="6"/>
  <c r="EG36" i="6"/>
  <c r="EG35" i="6"/>
  <c r="EG34" i="6"/>
  <c r="EG33" i="6"/>
  <c r="EG32" i="6"/>
  <c r="EG31" i="6"/>
  <c r="EG30" i="6"/>
  <c r="EG29" i="6"/>
  <c r="EG28" i="6"/>
  <c r="EG27" i="6"/>
  <c r="EG26" i="6"/>
  <c r="EG25" i="6"/>
  <c r="EG24" i="6"/>
  <c r="EG23" i="6"/>
  <c r="EG22" i="6"/>
  <c r="EG21" i="6"/>
  <c r="EG20" i="6"/>
  <c r="EG19" i="6"/>
  <c r="EG18" i="6"/>
  <c r="EG17" i="6"/>
  <c r="EG16" i="6"/>
  <c r="EG15" i="6"/>
  <c r="EG14" i="6"/>
  <c r="EG13" i="6"/>
  <c r="EG12" i="6"/>
  <c r="EG11" i="6"/>
  <c r="EG10" i="6"/>
  <c r="EG9" i="6"/>
  <c r="EG8" i="6"/>
  <c r="EG7" i="6"/>
  <c r="EG6" i="6"/>
  <c r="EG5" i="6"/>
  <c r="EF76" i="6"/>
  <c r="EF75" i="6"/>
  <c r="EF74" i="6"/>
  <c r="EF73" i="6"/>
  <c r="EF72" i="6"/>
  <c r="EF71" i="6"/>
  <c r="EF70" i="6"/>
  <c r="EF69" i="6"/>
  <c r="EF68" i="6"/>
  <c r="EF67" i="6"/>
  <c r="EF66" i="6"/>
  <c r="EF65" i="6"/>
  <c r="EF64" i="6"/>
  <c r="EF63" i="6"/>
  <c r="EF62" i="6"/>
  <c r="EF61" i="6"/>
  <c r="EF60" i="6"/>
  <c r="EF59" i="6"/>
  <c r="EF58" i="6"/>
  <c r="EF57" i="6"/>
  <c r="EF56" i="6"/>
  <c r="EF55" i="6"/>
  <c r="EF54" i="6"/>
  <c r="EF53" i="6"/>
  <c r="EF52" i="6"/>
  <c r="EF51" i="6"/>
  <c r="EF50" i="6"/>
  <c r="EF49" i="6"/>
  <c r="EF48" i="6"/>
  <c r="EF47" i="6"/>
  <c r="EF46" i="6"/>
  <c r="EF45" i="6"/>
  <c r="EF44" i="6"/>
  <c r="EF43" i="6"/>
  <c r="EF42" i="6"/>
  <c r="EF41" i="6"/>
  <c r="EF40" i="6"/>
  <c r="EF39" i="6"/>
  <c r="EF38" i="6"/>
  <c r="EF37" i="6"/>
  <c r="EF36" i="6"/>
  <c r="EF35" i="6"/>
  <c r="EF34" i="6"/>
  <c r="EF33" i="6"/>
  <c r="EF32" i="6"/>
  <c r="EF31" i="6"/>
  <c r="EF30" i="6"/>
  <c r="EF29" i="6"/>
  <c r="EF28" i="6"/>
  <c r="EF27" i="6"/>
  <c r="EF26" i="6"/>
  <c r="EF25" i="6"/>
  <c r="EF24" i="6"/>
  <c r="EF23" i="6"/>
  <c r="EF22" i="6"/>
  <c r="EF21" i="6"/>
  <c r="EF20" i="6"/>
  <c r="EF19" i="6"/>
  <c r="EF18" i="6"/>
  <c r="EF17" i="6"/>
  <c r="EF16" i="6"/>
  <c r="EF15" i="6"/>
  <c r="EF14" i="6"/>
  <c r="EF13" i="6"/>
  <c r="EF12" i="6"/>
  <c r="EF11" i="6"/>
  <c r="EF10" i="6"/>
  <c r="EF9" i="6"/>
  <c r="EF8" i="6"/>
  <c r="EF7" i="6"/>
  <c r="EF6" i="6"/>
  <c r="EF5" i="6"/>
  <c r="ED76" i="6"/>
  <c r="ED75" i="6"/>
  <c r="ED74" i="6"/>
  <c r="ED73" i="6"/>
  <c r="ED72" i="6"/>
  <c r="ED71" i="6"/>
  <c r="ED70" i="6"/>
  <c r="ED69" i="6"/>
  <c r="ED68" i="6"/>
  <c r="ED67" i="6"/>
  <c r="ED66" i="6"/>
  <c r="ED65" i="6"/>
  <c r="ED64" i="6"/>
  <c r="ED63" i="6"/>
  <c r="ED62" i="6"/>
  <c r="ED61" i="6"/>
  <c r="ED60" i="6"/>
  <c r="ED59" i="6"/>
  <c r="ED58" i="6"/>
  <c r="ED57" i="6"/>
  <c r="ED56" i="6"/>
  <c r="ED55" i="6"/>
  <c r="ED54" i="6"/>
  <c r="ED53" i="6"/>
  <c r="ED52" i="6"/>
  <c r="ED51" i="6"/>
  <c r="ED50" i="6"/>
  <c r="ED49" i="6"/>
  <c r="ED48" i="6"/>
  <c r="ED47" i="6"/>
  <c r="ED46" i="6"/>
  <c r="ED45" i="6"/>
  <c r="ED44" i="6"/>
  <c r="ED43" i="6"/>
  <c r="ED42" i="6"/>
  <c r="ED41" i="6"/>
  <c r="ED40" i="6"/>
  <c r="ED39" i="6"/>
  <c r="ED38" i="6"/>
  <c r="ED37" i="6"/>
  <c r="ED36" i="6"/>
  <c r="ED35" i="6"/>
  <c r="ED34" i="6"/>
  <c r="ED33" i="6"/>
  <c r="ED32" i="6"/>
  <c r="ED31" i="6"/>
  <c r="ED30" i="6"/>
  <c r="ED29" i="6"/>
  <c r="ED28" i="6"/>
  <c r="ED27" i="6"/>
  <c r="ED26" i="6"/>
  <c r="ED25" i="6"/>
  <c r="ED24" i="6"/>
  <c r="ED23" i="6"/>
  <c r="ED22" i="6"/>
  <c r="ED21" i="6"/>
  <c r="ED20" i="6"/>
  <c r="ED19" i="6"/>
  <c r="ED18" i="6"/>
  <c r="ED17" i="6"/>
  <c r="ED16" i="6"/>
  <c r="ED15" i="6"/>
  <c r="ED14" i="6"/>
  <c r="ED13" i="6"/>
  <c r="ED12" i="6"/>
  <c r="ED11" i="6"/>
  <c r="ED10" i="6"/>
  <c r="ED9" i="6"/>
  <c r="ED8" i="6"/>
  <c r="ED7" i="6"/>
  <c r="ED6" i="6"/>
  <c r="ED5" i="6"/>
  <c r="EC76" i="6"/>
  <c r="EC75" i="6"/>
  <c r="EC74" i="6"/>
  <c r="EC73" i="6"/>
  <c r="EC72" i="6"/>
  <c r="EC71" i="6"/>
  <c r="EC70" i="6"/>
  <c r="EC69" i="6"/>
  <c r="EC68" i="6"/>
  <c r="EC67" i="6"/>
  <c r="EC66" i="6"/>
  <c r="EC65" i="6"/>
  <c r="EC64" i="6"/>
  <c r="EC63" i="6"/>
  <c r="EC62" i="6"/>
  <c r="EC61" i="6"/>
  <c r="EC60" i="6"/>
  <c r="EC59" i="6"/>
  <c r="EC58" i="6"/>
  <c r="EC57" i="6"/>
  <c r="EC56" i="6"/>
  <c r="EC55" i="6"/>
  <c r="EC54" i="6"/>
  <c r="EC53" i="6"/>
  <c r="EC52" i="6"/>
  <c r="EC51" i="6"/>
  <c r="EC50" i="6"/>
  <c r="EC49" i="6"/>
  <c r="EC48" i="6"/>
  <c r="EC47" i="6"/>
  <c r="EC46" i="6"/>
  <c r="EC45" i="6"/>
  <c r="EC44" i="6"/>
  <c r="EC43" i="6"/>
  <c r="EC42" i="6"/>
  <c r="EC41" i="6"/>
  <c r="EC40" i="6"/>
  <c r="EC39" i="6"/>
  <c r="EC38" i="6"/>
  <c r="EC37" i="6"/>
  <c r="EC36" i="6"/>
  <c r="EC35" i="6"/>
  <c r="EC34" i="6"/>
  <c r="EC33" i="6"/>
  <c r="EC32" i="6"/>
  <c r="EC31" i="6"/>
  <c r="EC30" i="6"/>
  <c r="EC29" i="6"/>
  <c r="EC28" i="6"/>
  <c r="EC27" i="6"/>
  <c r="EC26" i="6"/>
  <c r="EC25" i="6"/>
  <c r="EC24" i="6"/>
  <c r="EC23" i="6"/>
  <c r="EC22" i="6"/>
  <c r="EC21" i="6"/>
  <c r="EC20" i="6"/>
  <c r="EC19" i="6"/>
  <c r="EC18" i="6"/>
  <c r="EC17" i="6"/>
  <c r="EC16" i="6"/>
  <c r="EC15" i="6"/>
  <c r="EC14" i="6"/>
  <c r="EC13" i="6"/>
  <c r="EC12" i="6"/>
  <c r="EC11" i="6"/>
  <c r="EC10" i="6"/>
  <c r="EC9" i="6"/>
  <c r="EC8" i="6"/>
  <c r="EC7" i="6"/>
  <c r="EC6" i="6"/>
  <c r="EC5" i="6"/>
  <c r="EB75" i="6"/>
  <c r="EB74" i="6"/>
  <c r="EB73" i="6"/>
  <c r="EB72" i="6"/>
  <c r="EB71" i="6"/>
  <c r="EB70" i="6"/>
  <c r="EB69" i="6"/>
  <c r="EB68" i="6"/>
  <c r="EB67" i="6"/>
  <c r="EB66" i="6"/>
  <c r="EB65" i="6"/>
  <c r="EB64" i="6"/>
  <c r="EB63" i="6"/>
  <c r="EB62" i="6"/>
  <c r="EB61" i="6"/>
  <c r="EB60" i="6"/>
  <c r="EB59" i="6"/>
  <c r="EB58" i="6"/>
  <c r="EB57" i="6"/>
  <c r="EB56" i="6"/>
  <c r="EB55" i="6"/>
  <c r="EB54" i="6"/>
  <c r="EB53" i="6"/>
  <c r="EB52" i="6"/>
  <c r="EB51" i="6"/>
  <c r="EB50" i="6"/>
  <c r="EB49" i="6"/>
  <c r="EB48" i="6"/>
  <c r="EB47" i="6"/>
  <c r="EB46" i="6"/>
  <c r="EB45" i="6"/>
  <c r="EB44" i="6"/>
  <c r="EB43" i="6"/>
  <c r="EB42" i="6"/>
  <c r="EB41" i="6"/>
  <c r="EB40" i="6"/>
  <c r="EB39" i="6"/>
  <c r="EB38" i="6"/>
  <c r="EB37" i="6"/>
  <c r="EB36" i="6"/>
  <c r="EB35" i="6"/>
  <c r="EB34" i="6"/>
  <c r="EB33" i="6"/>
  <c r="EB32" i="6"/>
  <c r="EB31" i="6"/>
  <c r="EB30" i="6"/>
  <c r="EB29" i="6"/>
  <c r="EB28" i="6"/>
  <c r="EB27" i="6"/>
  <c r="EB26" i="6"/>
  <c r="EB25" i="6"/>
  <c r="EB24" i="6"/>
  <c r="EB23" i="6"/>
  <c r="EB22" i="6"/>
  <c r="EB21" i="6"/>
  <c r="EB20" i="6"/>
  <c r="EB19" i="6"/>
  <c r="EB18" i="6"/>
  <c r="EB17" i="6"/>
  <c r="EB16" i="6"/>
  <c r="EB15" i="6"/>
  <c r="EB14" i="6"/>
  <c r="EB13" i="6"/>
  <c r="EB12" i="6"/>
  <c r="EB11" i="6"/>
  <c r="EB10" i="6"/>
  <c r="EB9" i="6"/>
  <c r="EB8" i="6"/>
  <c r="EB7" i="6"/>
  <c r="EB6" i="6"/>
  <c r="EB5" i="6"/>
  <c r="EA75" i="6"/>
  <c r="EA74" i="6"/>
  <c r="EA73" i="6"/>
  <c r="EA72" i="6"/>
  <c r="EA71" i="6"/>
  <c r="EA70" i="6"/>
  <c r="EA69" i="6"/>
  <c r="EA68" i="6"/>
  <c r="EA67" i="6"/>
  <c r="EA66" i="6"/>
  <c r="EA65" i="6"/>
  <c r="EA64" i="6"/>
  <c r="EA63" i="6"/>
  <c r="EA62" i="6"/>
  <c r="EA61" i="6"/>
  <c r="EA60" i="6"/>
  <c r="EA59" i="6"/>
  <c r="EA58" i="6"/>
  <c r="EA57" i="6"/>
  <c r="EA56" i="6"/>
  <c r="EA55" i="6"/>
  <c r="EA54" i="6"/>
  <c r="EA53" i="6"/>
  <c r="EA52" i="6"/>
  <c r="EA51" i="6"/>
  <c r="EA50" i="6"/>
  <c r="EA49" i="6"/>
  <c r="EA48" i="6"/>
  <c r="EA47" i="6"/>
  <c r="EA46" i="6"/>
  <c r="EA45" i="6"/>
  <c r="EA44" i="6"/>
  <c r="EA43" i="6"/>
  <c r="EA42" i="6"/>
  <c r="EA41" i="6"/>
  <c r="EA40" i="6"/>
  <c r="EA39" i="6"/>
  <c r="EA38" i="6"/>
  <c r="EA37" i="6"/>
  <c r="EA36" i="6"/>
  <c r="EA35" i="6"/>
  <c r="EA34" i="6"/>
  <c r="EA33" i="6"/>
  <c r="EA32" i="6"/>
  <c r="EA31" i="6"/>
  <c r="EA30" i="6"/>
  <c r="EA29" i="6"/>
  <c r="EA28" i="6"/>
  <c r="EA27" i="6"/>
  <c r="EA26" i="6"/>
  <c r="EA25" i="6"/>
  <c r="EA24" i="6"/>
  <c r="EA23" i="6"/>
  <c r="EA22" i="6"/>
  <c r="EA21" i="6"/>
  <c r="EA20" i="6"/>
  <c r="EA19" i="6"/>
  <c r="EA18" i="6"/>
  <c r="EA17" i="6"/>
  <c r="EA16" i="6"/>
  <c r="EA15" i="6"/>
  <c r="EA14" i="6"/>
  <c r="EA13" i="6"/>
  <c r="EA12" i="6"/>
  <c r="EA11" i="6"/>
  <c r="EA10" i="6"/>
  <c r="EA9" i="6"/>
  <c r="EA8" i="6"/>
  <c r="EA7" i="6"/>
  <c r="EA6" i="6"/>
  <c r="EA5" i="6"/>
  <c r="DZ76" i="6"/>
  <c r="DZ75" i="6"/>
  <c r="DZ74" i="6"/>
  <c r="DZ73" i="6"/>
  <c r="DZ72" i="6"/>
  <c r="DZ71" i="6"/>
  <c r="DZ70" i="6"/>
  <c r="DZ69" i="6"/>
  <c r="DZ68" i="6"/>
  <c r="DZ67" i="6"/>
  <c r="DZ66" i="6"/>
  <c r="DZ65" i="6"/>
  <c r="DZ64" i="6"/>
  <c r="DZ63" i="6"/>
  <c r="DZ62" i="6"/>
  <c r="DZ61" i="6"/>
  <c r="DZ60" i="6"/>
  <c r="DZ59" i="6"/>
  <c r="DZ58" i="6"/>
  <c r="DZ57" i="6"/>
  <c r="DZ56" i="6"/>
  <c r="DZ55" i="6"/>
  <c r="DZ54" i="6"/>
  <c r="DZ53" i="6"/>
  <c r="DZ52" i="6"/>
  <c r="DZ51" i="6"/>
  <c r="DZ50" i="6"/>
  <c r="DZ49" i="6"/>
  <c r="DZ48" i="6"/>
  <c r="DZ47" i="6"/>
  <c r="DZ46" i="6"/>
  <c r="DZ45" i="6"/>
  <c r="DZ44" i="6"/>
  <c r="DZ43" i="6"/>
  <c r="DZ42" i="6"/>
  <c r="DZ41" i="6"/>
  <c r="DZ40" i="6"/>
  <c r="DZ39" i="6"/>
  <c r="DZ38" i="6"/>
  <c r="DZ37" i="6"/>
  <c r="DZ36" i="6"/>
  <c r="DZ35" i="6"/>
  <c r="DZ34" i="6"/>
  <c r="DZ33" i="6"/>
  <c r="DZ32" i="6"/>
  <c r="DZ31" i="6"/>
  <c r="DZ30" i="6"/>
  <c r="DZ29" i="6"/>
  <c r="DZ28" i="6"/>
  <c r="DZ27" i="6"/>
  <c r="DZ26" i="6"/>
  <c r="DZ25" i="6"/>
  <c r="DZ24" i="6"/>
  <c r="DZ23" i="6"/>
  <c r="DZ22" i="6"/>
  <c r="DZ21" i="6"/>
  <c r="DZ20" i="6"/>
  <c r="DZ19" i="6"/>
  <c r="DZ18" i="6"/>
  <c r="DZ17" i="6"/>
  <c r="DZ16" i="6"/>
  <c r="DZ15" i="6"/>
  <c r="DZ14" i="6"/>
  <c r="DZ13" i="6"/>
  <c r="DZ12" i="6"/>
  <c r="DZ11" i="6"/>
  <c r="DZ10" i="6"/>
  <c r="DZ9" i="6"/>
  <c r="DZ8" i="6"/>
  <c r="DZ7" i="6"/>
  <c r="DZ6" i="6"/>
  <c r="DZ5" i="6"/>
  <c r="DY75" i="6"/>
  <c r="DY74" i="6"/>
  <c r="DY73" i="6"/>
  <c r="DY72" i="6"/>
  <c r="DY71" i="6"/>
  <c r="DY70" i="6"/>
  <c r="DY69" i="6"/>
  <c r="DY68" i="6"/>
  <c r="DY67" i="6"/>
  <c r="DY66" i="6"/>
  <c r="DY65" i="6"/>
  <c r="DY64" i="6"/>
  <c r="DY63" i="6"/>
  <c r="DY62" i="6"/>
  <c r="DY61" i="6"/>
  <c r="DY60" i="6"/>
  <c r="DY59" i="6"/>
  <c r="DY58" i="6"/>
  <c r="DY57" i="6"/>
  <c r="DY56" i="6"/>
  <c r="DY55" i="6"/>
  <c r="DY54" i="6"/>
  <c r="DY53" i="6"/>
  <c r="DY52" i="6"/>
  <c r="DY51" i="6"/>
  <c r="DY50" i="6"/>
  <c r="DY49" i="6"/>
  <c r="DY48" i="6"/>
  <c r="DY47" i="6"/>
  <c r="DY46" i="6"/>
  <c r="DY45" i="6"/>
  <c r="DY44" i="6"/>
  <c r="DY43" i="6"/>
  <c r="DY42" i="6"/>
  <c r="DY41" i="6"/>
  <c r="DY40" i="6"/>
  <c r="DY39" i="6"/>
  <c r="DY38" i="6"/>
  <c r="DY37" i="6"/>
  <c r="DY36" i="6"/>
  <c r="DY35" i="6"/>
  <c r="DY34" i="6"/>
  <c r="DY33" i="6"/>
  <c r="DY32" i="6"/>
  <c r="DY31" i="6"/>
  <c r="DY30" i="6"/>
  <c r="DY29" i="6"/>
  <c r="DY28" i="6"/>
  <c r="DY27" i="6"/>
  <c r="DY26" i="6"/>
  <c r="DY25" i="6"/>
  <c r="DY24" i="6"/>
  <c r="DY23" i="6"/>
  <c r="DY22" i="6"/>
  <c r="DY21" i="6"/>
  <c r="DY20" i="6"/>
  <c r="DY19" i="6"/>
  <c r="DY18" i="6"/>
  <c r="DY17" i="6"/>
  <c r="DY16" i="6"/>
  <c r="DY15" i="6"/>
  <c r="DY14" i="6"/>
  <c r="DY13" i="6"/>
  <c r="DY12" i="6"/>
  <c r="DY11" i="6"/>
  <c r="DY10" i="6"/>
  <c r="DY9" i="6"/>
  <c r="DY8" i="6"/>
  <c r="DY7" i="6"/>
  <c r="DY6" i="6"/>
  <c r="DY5" i="6"/>
  <c r="DX76" i="6"/>
  <c r="DW76" i="6"/>
  <c r="DW75" i="6"/>
  <c r="DW74" i="6"/>
  <c r="DW73" i="6"/>
  <c r="DW72" i="6"/>
  <c r="DW71" i="6"/>
  <c r="DW70" i="6"/>
  <c r="DW69" i="6"/>
  <c r="DW68" i="6"/>
  <c r="DW67" i="6"/>
  <c r="DW66" i="6"/>
  <c r="DW65" i="6"/>
  <c r="DW64" i="6"/>
  <c r="DW63" i="6"/>
  <c r="DW62" i="6"/>
  <c r="DW61" i="6"/>
  <c r="DW60" i="6"/>
  <c r="DW59" i="6"/>
  <c r="DW58" i="6"/>
  <c r="DW57" i="6"/>
  <c r="DW56" i="6"/>
  <c r="DW55" i="6"/>
  <c r="DW54" i="6"/>
  <c r="DW53" i="6"/>
  <c r="DW52" i="6"/>
  <c r="DW51" i="6"/>
  <c r="DW50" i="6"/>
  <c r="DW49" i="6"/>
  <c r="DW48" i="6"/>
  <c r="DW47" i="6"/>
  <c r="DW46" i="6"/>
  <c r="DW45" i="6"/>
  <c r="DW44" i="6"/>
  <c r="DW43" i="6"/>
  <c r="DW42" i="6"/>
  <c r="DW41" i="6"/>
  <c r="DW40" i="6"/>
  <c r="DW39" i="6"/>
  <c r="DW38" i="6"/>
  <c r="DW37" i="6"/>
  <c r="DW36" i="6"/>
  <c r="DW35" i="6"/>
  <c r="DW34" i="6"/>
  <c r="DW33" i="6"/>
  <c r="DW32" i="6"/>
  <c r="DW31" i="6"/>
  <c r="DW30" i="6"/>
  <c r="DW29" i="6"/>
  <c r="DW28" i="6"/>
  <c r="DW27" i="6"/>
  <c r="DW26" i="6"/>
  <c r="DW25" i="6"/>
  <c r="DW24" i="6"/>
  <c r="DW23" i="6"/>
  <c r="DW22" i="6"/>
  <c r="DW21" i="6"/>
  <c r="DW20" i="6"/>
  <c r="DW19" i="6"/>
  <c r="DW18" i="6"/>
  <c r="DW17" i="6"/>
  <c r="DW16" i="6"/>
  <c r="DW15" i="6"/>
  <c r="DW14" i="6"/>
  <c r="DW13" i="6"/>
  <c r="DW12" i="6"/>
  <c r="DW11" i="6"/>
  <c r="DW10" i="6"/>
  <c r="DW9" i="6"/>
  <c r="DW8" i="6"/>
  <c r="DW7" i="6"/>
  <c r="DW6" i="6"/>
  <c r="DW5" i="6"/>
  <c r="DV76" i="6"/>
  <c r="DV75" i="6"/>
  <c r="DV74" i="6"/>
  <c r="DV73" i="6"/>
  <c r="DV72" i="6"/>
  <c r="DV71" i="6"/>
  <c r="DV70" i="6"/>
  <c r="DV69" i="6"/>
  <c r="DV68" i="6"/>
  <c r="DV67" i="6"/>
  <c r="DV66" i="6"/>
  <c r="DV65" i="6"/>
  <c r="DV64" i="6"/>
  <c r="DV63" i="6"/>
  <c r="DV62" i="6"/>
  <c r="DV61" i="6"/>
  <c r="DV60" i="6"/>
  <c r="DV59" i="6"/>
  <c r="DV58" i="6"/>
  <c r="DV57" i="6"/>
  <c r="DV56" i="6"/>
  <c r="DV55" i="6"/>
  <c r="DV54" i="6"/>
  <c r="DV53" i="6"/>
  <c r="DV52" i="6"/>
  <c r="DV51" i="6"/>
  <c r="DV50" i="6"/>
  <c r="DV49" i="6"/>
  <c r="DV48" i="6"/>
  <c r="DV47" i="6"/>
  <c r="DV46" i="6"/>
  <c r="DV45" i="6"/>
  <c r="DV44" i="6"/>
  <c r="DV43" i="6"/>
  <c r="DV42" i="6"/>
  <c r="DV41" i="6"/>
  <c r="DV40" i="6"/>
  <c r="DV39" i="6"/>
  <c r="DV38" i="6"/>
  <c r="DV37" i="6"/>
  <c r="DV36" i="6"/>
  <c r="DV35" i="6"/>
  <c r="DV34" i="6"/>
  <c r="DV33" i="6"/>
  <c r="DV32" i="6"/>
  <c r="DV31" i="6"/>
  <c r="DV30" i="6"/>
  <c r="DV29" i="6"/>
  <c r="DV28" i="6"/>
  <c r="DV27" i="6"/>
  <c r="DV26" i="6"/>
  <c r="DV25" i="6"/>
  <c r="DV24" i="6"/>
  <c r="DV23" i="6"/>
  <c r="DV22" i="6"/>
  <c r="DV21" i="6"/>
  <c r="DV20" i="6"/>
  <c r="DV19" i="6"/>
  <c r="DV18" i="6"/>
  <c r="DV17" i="6"/>
  <c r="DV16" i="6"/>
  <c r="DV15" i="6"/>
  <c r="DV14" i="6"/>
  <c r="DV13" i="6"/>
  <c r="DV12" i="6"/>
  <c r="DV11" i="6"/>
  <c r="DV10" i="6"/>
  <c r="DV9" i="6"/>
  <c r="DV8" i="6"/>
  <c r="DV7" i="6"/>
  <c r="DV6" i="6"/>
  <c r="DV5" i="6"/>
  <c r="DU76" i="6"/>
  <c r="DT76" i="6"/>
  <c r="DT75" i="6"/>
  <c r="DT74" i="6"/>
  <c r="DT73" i="6"/>
  <c r="DT72" i="6"/>
  <c r="DT71" i="6"/>
  <c r="DT70" i="6"/>
  <c r="DT69" i="6"/>
  <c r="DT68" i="6"/>
  <c r="DT67" i="6"/>
  <c r="DT66" i="6"/>
  <c r="DT65" i="6"/>
  <c r="DT64" i="6"/>
  <c r="DT63" i="6"/>
  <c r="DT62" i="6"/>
  <c r="DT61" i="6"/>
  <c r="DT60" i="6"/>
  <c r="DT59" i="6"/>
  <c r="DT58" i="6"/>
  <c r="DT57" i="6"/>
  <c r="DT56" i="6"/>
  <c r="DT55" i="6"/>
  <c r="DT54" i="6"/>
  <c r="DT53" i="6"/>
  <c r="DT52" i="6"/>
  <c r="DT51" i="6"/>
  <c r="DT50" i="6"/>
  <c r="DT49" i="6"/>
  <c r="DT48" i="6"/>
  <c r="DT47" i="6"/>
  <c r="DT46" i="6"/>
  <c r="DT45" i="6"/>
  <c r="DT44" i="6"/>
  <c r="DT43" i="6"/>
  <c r="DT42" i="6"/>
  <c r="DT41" i="6"/>
  <c r="DT40" i="6"/>
  <c r="DT39" i="6"/>
  <c r="DT38" i="6"/>
  <c r="DT37" i="6"/>
  <c r="DT36" i="6"/>
  <c r="DT35" i="6"/>
  <c r="DT34" i="6"/>
  <c r="DT33" i="6"/>
  <c r="DT32" i="6"/>
  <c r="DT31" i="6"/>
  <c r="DT30" i="6"/>
  <c r="DT29" i="6"/>
  <c r="DT28" i="6"/>
  <c r="DT27" i="6"/>
  <c r="DT26" i="6"/>
  <c r="DT25" i="6"/>
  <c r="DT24" i="6"/>
  <c r="DT23" i="6"/>
  <c r="DT22" i="6"/>
  <c r="DT21" i="6"/>
  <c r="DT20" i="6"/>
  <c r="DT19" i="6"/>
  <c r="DT18" i="6"/>
  <c r="DT17" i="6"/>
  <c r="DT16" i="6"/>
  <c r="DT15" i="6"/>
  <c r="DT14" i="6"/>
  <c r="DT13" i="6"/>
  <c r="DT12" i="6"/>
  <c r="DT11" i="6"/>
  <c r="DT10" i="6"/>
  <c r="DT9" i="6"/>
  <c r="DT8" i="6"/>
  <c r="DT7" i="6"/>
  <c r="DT6" i="6"/>
  <c r="DT5" i="6"/>
  <c r="DS76" i="6"/>
  <c r="DS75" i="6"/>
  <c r="DS74" i="6"/>
  <c r="DS73" i="6"/>
  <c r="DS72" i="6"/>
  <c r="DS71" i="6"/>
  <c r="DS70" i="6"/>
  <c r="DS69" i="6"/>
  <c r="DS68" i="6"/>
  <c r="DS67" i="6"/>
  <c r="DS66" i="6"/>
  <c r="DS65" i="6"/>
  <c r="DS64" i="6"/>
  <c r="DS63" i="6"/>
  <c r="DS62" i="6"/>
  <c r="DS61" i="6"/>
  <c r="DS60" i="6"/>
  <c r="DS59" i="6"/>
  <c r="DS58" i="6"/>
  <c r="DS57" i="6"/>
  <c r="DS56" i="6"/>
  <c r="DS55" i="6"/>
  <c r="DS54" i="6"/>
  <c r="DS53" i="6"/>
  <c r="DS52" i="6"/>
  <c r="DS51" i="6"/>
  <c r="DS50" i="6"/>
  <c r="DS49" i="6"/>
  <c r="DS48" i="6"/>
  <c r="DS47" i="6"/>
  <c r="DS46" i="6"/>
  <c r="DS45" i="6"/>
  <c r="DS44" i="6"/>
  <c r="DS43" i="6"/>
  <c r="DS42" i="6"/>
  <c r="DS41" i="6"/>
  <c r="DS40" i="6"/>
  <c r="DS39" i="6"/>
  <c r="DS38" i="6"/>
  <c r="DS37" i="6"/>
  <c r="DS36" i="6"/>
  <c r="DS35" i="6"/>
  <c r="DS34" i="6"/>
  <c r="DS33" i="6"/>
  <c r="DS32" i="6"/>
  <c r="DS31" i="6"/>
  <c r="DS30" i="6"/>
  <c r="DS29" i="6"/>
  <c r="DS28" i="6"/>
  <c r="DS27" i="6"/>
  <c r="DS26" i="6"/>
  <c r="DS25" i="6"/>
  <c r="DS24" i="6"/>
  <c r="DS23" i="6"/>
  <c r="DS22" i="6"/>
  <c r="DS21" i="6"/>
  <c r="DS20" i="6"/>
  <c r="DS19" i="6"/>
  <c r="DS18" i="6"/>
  <c r="DS17" i="6"/>
  <c r="DS16" i="6"/>
  <c r="DS15" i="6"/>
  <c r="DS14" i="6"/>
  <c r="DS13" i="6"/>
  <c r="DS12" i="6"/>
  <c r="DS11" i="6"/>
  <c r="DS10" i="6"/>
  <c r="DS9" i="6"/>
  <c r="DS8" i="6"/>
  <c r="DS7" i="6"/>
  <c r="DS6" i="6"/>
  <c r="DS5" i="6"/>
  <c r="BK76" i="5"/>
  <c r="BK75" i="5"/>
  <c r="BK74" i="5"/>
  <c r="BK73" i="5"/>
  <c r="BK72" i="5"/>
  <c r="BK71" i="5"/>
  <c r="BK70" i="5"/>
  <c r="BK69" i="5"/>
  <c r="BK68" i="5"/>
  <c r="BK67" i="5"/>
  <c r="BK66" i="5"/>
  <c r="BK65" i="5"/>
  <c r="BK64" i="5"/>
  <c r="BK63" i="5"/>
  <c r="BK62" i="5"/>
  <c r="BK61" i="5"/>
  <c r="BK60" i="5"/>
  <c r="BK59" i="5"/>
  <c r="BK58" i="5"/>
  <c r="BK57" i="5"/>
  <c r="BK56" i="5"/>
  <c r="BK55" i="5"/>
  <c r="BK54" i="5"/>
  <c r="BK53" i="5"/>
  <c r="BK52" i="5"/>
  <c r="BK51" i="5"/>
  <c r="BK50" i="5"/>
  <c r="BK49" i="5"/>
  <c r="BK48" i="5"/>
  <c r="BK47" i="5"/>
  <c r="BK46" i="5"/>
  <c r="BK45" i="5"/>
  <c r="BK44" i="5"/>
  <c r="BK43" i="5"/>
  <c r="BK42" i="5"/>
  <c r="BK41" i="5"/>
  <c r="BK40" i="5"/>
  <c r="BK39" i="5"/>
  <c r="BK38" i="5"/>
  <c r="BK37" i="5"/>
  <c r="BK36" i="5"/>
  <c r="BK35" i="5"/>
  <c r="BK34" i="5"/>
  <c r="BK33" i="5"/>
  <c r="BK32" i="5"/>
  <c r="BK31" i="5"/>
  <c r="BK30" i="5"/>
  <c r="BK29" i="5"/>
  <c r="BK28" i="5"/>
  <c r="BK27" i="5"/>
  <c r="BK26" i="5"/>
  <c r="BK25" i="5"/>
  <c r="BK24" i="5"/>
  <c r="BK23" i="5"/>
  <c r="BK22" i="5"/>
  <c r="BK21" i="5"/>
  <c r="BK20" i="5"/>
  <c r="BK19" i="5"/>
  <c r="BK18" i="5"/>
  <c r="BK17" i="5"/>
  <c r="BK16" i="5"/>
  <c r="BK15" i="5"/>
  <c r="BK14" i="5"/>
  <c r="BK13" i="5"/>
  <c r="BK12" i="5"/>
  <c r="BK11" i="5"/>
  <c r="BK10" i="5"/>
  <c r="BK9" i="5"/>
  <c r="BK8" i="5"/>
  <c r="BK7" i="5"/>
  <c r="BK6" i="5"/>
  <c r="BK5" i="5"/>
  <c r="BJ76" i="5"/>
  <c r="BJ75" i="5"/>
  <c r="BJ74" i="5"/>
  <c r="BJ73" i="5"/>
  <c r="BJ72" i="5"/>
  <c r="BJ71" i="5"/>
  <c r="BJ70" i="5"/>
  <c r="BJ69" i="5"/>
  <c r="BJ68" i="5"/>
  <c r="BJ67" i="5"/>
  <c r="BJ66" i="5"/>
  <c r="BJ65" i="5"/>
  <c r="BJ64" i="5"/>
  <c r="BJ63" i="5"/>
  <c r="BJ62" i="5"/>
  <c r="BJ61" i="5"/>
  <c r="BJ60" i="5"/>
  <c r="BJ59" i="5"/>
  <c r="BJ58" i="5"/>
  <c r="BJ57" i="5"/>
  <c r="BJ56" i="5"/>
  <c r="BJ55" i="5"/>
  <c r="BJ54" i="5"/>
  <c r="BJ53" i="5"/>
  <c r="BJ52" i="5"/>
  <c r="BJ51" i="5"/>
  <c r="BJ50" i="5"/>
  <c r="BJ49" i="5"/>
  <c r="BJ48" i="5"/>
  <c r="BJ47" i="5"/>
  <c r="BJ46" i="5"/>
  <c r="BJ45" i="5"/>
  <c r="BJ44" i="5"/>
  <c r="BJ43" i="5"/>
  <c r="BJ42" i="5"/>
  <c r="BJ41" i="5"/>
  <c r="BJ40" i="5"/>
  <c r="BJ39" i="5"/>
  <c r="BJ38" i="5"/>
  <c r="BJ37" i="5"/>
  <c r="BJ36" i="5"/>
  <c r="BJ35" i="5"/>
  <c r="BJ34" i="5"/>
  <c r="BJ33" i="5"/>
  <c r="BJ32" i="5"/>
  <c r="BJ31" i="5"/>
  <c r="BJ30" i="5"/>
  <c r="BJ29" i="5"/>
  <c r="BJ28" i="5"/>
  <c r="BJ27" i="5"/>
  <c r="BJ26" i="5"/>
  <c r="BJ25" i="5"/>
  <c r="BJ24" i="5"/>
  <c r="BJ23" i="5"/>
  <c r="BJ22" i="5"/>
  <c r="BJ21" i="5"/>
  <c r="BJ20" i="5"/>
  <c r="BJ19" i="5"/>
  <c r="BJ18" i="5"/>
  <c r="BJ17" i="5"/>
  <c r="BJ16" i="5"/>
  <c r="BJ15" i="5"/>
  <c r="BJ14" i="5"/>
  <c r="BJ13" i="5"/>
  <c r="BJ12" i="5"/>
  <c r="BJ11" i="5"/>
  <c r="BJ10" i="5"/>
  <c r="BJ9" i="5"/>
  <c r="BJ8" i="5"/>
  <c r="BJ7" i="5"/>
  <c r="BJ6" i="5"/>
  <c r="BJ5" i="5"/>
  <c r="BI76" i="5"/>
  <c r="BI75" i="5"/>
  <c r="BI74" i="5"/>
  <c r="BI73" i="5"/>
  <c r="BI72" i="5"/>
  <c r="BI71" i="5"/>
  <c r="BI70" i="5"/>
  <c r="BI69" i="5"/>
  <c r="BI68" i="5"/>
  <c r="BI67" i="5"/>
  <c r="BI66" i="5"/>
  <c r="BI65" i="5"/>
  <c r="BI64" i="5"/>
  <c r="BI63" i="5"/>
  <c r="BI62" i="5"/>
  <c r="BI61" i="5"/>
  <c r="BI60" i="5"/>
  <c r="BI59" i="5"/>
  <c r="BI58" i="5"/>
  <c r="BI57" i="5"/>
  <c r="BI56" i="5"/>
  <c r="BI55" i="5"/>
  <c r="BI54" i="5"/>
  <c r="BI53" i="5"/>
  <c r="BI52" i="5"/>
  <c r="BI51" i="5"/>
  <c r="BI50" i="5"/>
  <c r="BI49" i="5"/>
  <c r="BI48" i="5"/>
  <c r="BI47" i="5"/>
  <c r="BI46" i="5"/>
  <c r="BI45" i="5"/>
  <c r="BI44" i="5"/>
  <c r="BI43" i="5"/>
  <c r="BI42" i="5"/>
  <c r="BI41" i="5"/>
  <c r="BI40" i="5"/>
  <c r="BI39" i="5"/>
  <c r="BI38" i="5"/>
  <c r="BI37" i="5"/>
  <c r="BI36" i="5"/>
  <c r="BI35" i="5"/>
  <c r="BI34" i="5"/>
  <c r="BI33" i="5"/>
  <c r="BI32" i="5"/>
  <c r="BI31" i="5"/>
  <c r="BI30" i="5"/>
  <c r="BI29" i="5"/>
  <c r="BI28" i="5"/>
  <c r="BI27" i="5"/>
  <c r="BI26" i="5"/>
  <c r="BI25" i="5"/>
  <c r="BI24" i="5"/>
  <c r="BI23" i="5"/>
  <c r="BI22" i="5"/>
  <c r="BI21" i="5"/>
  <c r="BI20" i="5"/>
  <c r="BI19" i="5"/>
  <c r="BI18" i="5"/>
  <c r="BI17" i="5"/>
  <c r="BI16" i="5"/>
  <c r="BI15" i="5"/>
  <c r="BI14" i="5"/>
  <c r="BI13" i="5"/>
  <c r="BI12" i="5"/>
  <c r="BI11" i="5"/>
  <c r="BI10" i="5"/>
  <c r="BI9" i="5"/>
  <c r="BI8" i="5"/>
  <c r="BI7" i="5"/>
  <c r="BI6" i="5"/>
  <c r="BI5" i="5"/>
  <c r="BG76" i="5"/>
  <c r="BG75" i="5"/>
  <c r="BG74" i="5"/>
  <c r="BG73" i="5"/>
  <c r="BG72" i="5"/>
  <c r="BG71" i="5"/>
  <c r="BG70" i="5"/>
  <c r="BG69" i="5"/>
  <c r="BG68" i="5"/>
  <c r="BG67" i="5"/>
  <c r="BG66" i="5"/>
  <c r="BG65" i="5"/>
  <c r="BG64" i="5"/>
  <c r="BG63" i="5"/>
  <c r="BG62" i="5"/>
  <c r="BG61" i="5"/>
  <c r="BG60" i="5"/>
  <c r="BG59" i="5"/>
  <c r="BG58" i="5"/>
  <c r="BG57" i="5"/>
  <c r="BG56" i="5"/>
  <c r="BG55" i="5"/>
  <c r="BG54" i="5"/>
  <c r="BG53" i="5"/>
  <c r="BG52" i="5"/>
  <c r="BG51" i="5"/>
  <c r="BG50" i="5"/>
  <c r="BG49" i="5"/>
  <c r="BG48" i="5"/>
  <c r="BG47" i="5"/>
  <c r="BG46" i="5"/>
  <c r="BG45" i="5"/>
  <c r="BG44" i="5"/>
  <c r="BG43" i="5"/>
  <c r="BG42" i="5"/>
  <c r="BG41" i="5"/>
  <c r="BG40" i="5"/>
  <c r="BG39" i="5"/>
  <c r="BG38" i="5"/>
  <c r="BG37" i="5"/>
  <c r="BG36" i="5"/>
  <c r="BG35" i="5"/>
  <c r="BG34" i="5"/>
  <c r="BG33" i="5"/>
  <c r="BG32" i="5"/>
  <c r="BG31" i="5"/>
  <c r="BG30" i="5"/>
  <c r="BG29" i="5"/>
  <c r="BG28" i="5"/>
  <c r="BG27" i="5"/>
  <c r="BG26" i="5"/>
  <c r="BG25" i="5"/>
  <c r="BG24" i="5"/>
  <c r="BG23" i="5"/>
  <c r="BG22" i="5"/>
  <c r="BG21" i="5"/>
  <c r="BG20" i="5"/>
  <c r="BG19" i="5"/>
  <c r="BG18" i="5"/>
  <c r="BG17" i="5"/>
  <c r="BG16" i="5"/>
  <c r="BG15" i="5"/>
  <c r="BG14" i="5"/>
  <c r="BG13" i="5"/>
  <c r="BG12" i="5"/>
  <c r="BG11" i="5"/>
  <c r="BG10" i="5"/>
  <c r="BG9" i="5"/>
  <c r="BG8" i="5"/>
  <c r="BG7" i="5"/>
  <c r="BG6" i="5"/>
  <c r="BG5" i="5"/>
  <c r="BF76" i="5"/>
  <c r="BF75" i="5"/>
  <c r="BF74" i="5"/>
  <c r="BF73" i="5"/>
  <c r="BF72" i="5"/>
  <c r="BF71" i="5"/>
  <c r="BF70" i="5"/>
  <c r="BF69" i="5"/>
  <c r="BF68" i="5"/>
  <c r="BF67" i="5"/>
  <c r="BF66" i="5"/>
  <c r="BF65" i="5"/>
  <c r="BF64" i="5"/>
  <c r="BF63" i="5"/>
  <c r="BF62" i="5"/>
  <c r="BF61" i="5"/>
  <c r="BF60" i="5"/>
  <c r="BF59" i="5"/>
  <c r="BF58" i="5"/>
  <c r="BF57" i="5"/>
  <c r="BF56" i="5"/>
  <c r="BF55" i="5"/>
  <c r="BF54" i="5"/>
  <c r="BF53" i="5"/>
  <c r="BF52" i="5"/>
  <c r="BF51" i="5"/>
  <c r="BF50" i="5"/>
  <c r="BF49" i="5"/>
  <c r="BF48" i="5"/>
  <c r="BF47" i="5"/>
  <c r="BF46" i="5"/>
  <c r="BF45" i="5"/>
  <c r="BF44" i="5"/>
  <c r="BF43" i="5"/>
  <c r="BF42" i="5"/>
  <c r="BF41" i="5"/>
  <c r="BF40" i="5"/>
  <c r="BF39" i="5"/>
  <c r="BF38" i="5"/>
  <c r="BF37" i="5"/>
  <c r="BF36" i="5"/>
  <c r="BF35" i="5"/>
  <c r="BF34" i="5"/>
  <c r="BF33" i="5"/>
  <c r="BF32" i="5"/>
  <c r="BF31" i="5"/>
  <c r="BF30" i="5"/>
  <c r="BF29" i="5"/>
  <c r="BF28" i="5"/>
  <c r="BF27" i="5"/>
  <c r="BF26" i="5"/>
  <c r="BF25" i="5"/>
  <c r="BF24" i="5"/>
  <c r="BF23" i="5"/>
  <c r="BF22" i="5"/>
  <c r="BF21" i="5"/>
  <c r="BF20" i="5"/>
  <c r="BF19" i="5"/>
  <c r="BF18" i="5"/>
  <c r="BF17" i="5"/>
  <c r="BF16" i="5"/>
  <c r="BF15" i="5"/>
  <c r="BF14" i="5"/>
  <c r="BF13" i="5"/>
  <c r="BF12" i="5"/>
  <c r="BF11" i="5"/>
  <c r="BF10" i="5"/>
  <c r="BF9" i="5"/>
  <c r="BF8" i="5"/>
  <c r="BF7" i="5"/>
  <c r="BF6" i="5"/>
  <c r="BF5" i="5"/>
  <c r="BE75" i="5"/>
  <c r="BE74" i="5"/>
  <c r="BE73" i="5"/>
  <c r="BE72" i="5"/>
  <c r="BE71" i="5"/>
  <c r="BE70" i="5"/>
  <c r="BE69" i="5"/>
  <c r="BE68" i="5"/>
  <c r="BE67" i="5"/>
  <c r="BE66" i="5"/>
  <c r="BE65" i="5"/>
  <c r="BE64" i="5"/>
  <c r="BE63" i="5"/>
  <c r="BE62" i="5"/>
  <c r="BE61" i="5"/>
  <c r="BE60" i="5"/>
  <c r="BE59" i="5"/>
  <c r="BE58" i="5"/>
  <c r="BE57" i="5"/>
  <c r="BE56" i="5"/>
  <c r="BE55" i="5"/>
  <c r="BE54" i="5"/>
  <c r="BE53" i="5"/>
  <c r="BE52" i="5"/>
  <c r="BE51" i="5"/>
  <c r="BE50" i="5"/>
  <c r="BE49" i="5"/>
  <c r="BE48" i="5"/>
  <c r="BE47" i="5"/>
  <c r="BE46" i="5"/>
  <c r="BE45" i="5"/>
  <c r="BE44" i="5"/>
  <c r="BE43" i="5"/>
  <c r="BE42" i="5"/>
  <c r="BE41" i="5"/>
  <c r="BE40" i="5"/>
  <c r="BE39" i="5"/>
  <c r="BE38" i="5"/>
  <c r="BE37" i="5"/>
  <c r="BE36" i="5"/>
  <c r="BE35" i="5"/>
  <c r="BE34" i="5"/>
  <c r="BE33" i="5"/>
  <c r="BE32" i="5"/>
  <c r="BE31" i="5"/>
  <c r="BE30" i="5"/>
  <c r="BE29" i="5"/>
  <c r="BE28" i="5"/>
  <c r="BE27" i="5"/>
  <c r="BE26" i="5"/>
  <c r="BE25" i="5"/>
  <c r="BE24" i="5"/>
  <c r="BE23" i="5"/>
  <c r="BE22" i="5"/>
  <c r="BE21" i="5"/>
  <c r="BE20" i="5"/>
  <c r="BE19" i="5"/>
  <c r="BE18" i="5"/>
  <c r="BE17" i="5"/>
  <c r="BE16" i="5"/>
  <c r="BE15" i="5"/>
  <c r="BE14" i="5"/>
  <c r="BE13" i="5"/>
  <c r="BE12" i="5"/>
  <c r="BE11" i="5"/>
  <c r="BE10" i="5"/>
  <c r="BE9" i="5"/>
  <c r="BE8" i="5"/>
  <c r="BE7" i="5"/>
  <c r="BE6" i="5"/>
  <c r="BE5" i="5"/>
  <c r="BD75" i="5"/>
  <c r="BD74" i="5"/>
  <c r="BD73" i="5"/>
  <c r="BD72" i="5"/>
  <c r="BD71" i="5"/>
  <c r="BD70" i="5"/>
  <c r="BD69" i="5"/>
  <c r="BD68" i="5"/>
  <c r="BD67" i="5"/>
  <c r="BD66" i="5"/>
  <c r="BD65" i="5"/>
  <c r="BD64" i="5"/>
  <c r="BD63" i="5"/>
  <c r="BD62" i="5"/>
  <c r="BD61" i="5"/>
  <c r="BD60" i="5"/>
  <c r="BD59" i="5"/>
  <c r="BD58" i="5"/>
  <c r="BD57" i="5"/>
  <c r="BD56" i="5"/>
  <c r="BD55" i="5"/>
  <c r="BD54" i="5"/>
  <c r="BD53" i="5"/>
  <c r="BD52" i="5"/>
  <c r="BD51" i="5"/>
  <c r="BD50" i="5"/>
  <c r="BD49" i="5"/>
  <c r="BD48" i="5"/>
  <c r="BD47" i="5"/>
  <c r="BD46" i="5"/>
  <c r="BD45" i="5"/>
  <c r="BD44" i="5"/>
  <c r="BD43" i="5"/>
  <c r="BD42" i="5"/>
  <c r="BD41" i="5"/>
  <c r="BD40" i="5"/>
  <c r="BD39" i="5"/>
  <c r="BD38" i="5"/>
  <c r="BD37" i="5"/>
  <c r="BD36" i="5"/>
  <c r="BD35" i="5"/>
  <c r="BD34" i="5"/>
  <c r="BD33" i="5"/>
  <c r="BD32" i="5"/>
  <c r="BD31" i="5"/>
  <c r="BD30" i="5"/>
  <c r="BD29" i="5"/>
  <c r="BD28" i="5"/>
  <c r="BD27" i="5"/>
  <c r="BD26" i="5"/>
  <c r="BD25" i="5"/>
  <c r="BD24" i="5"/>
  <c r="BD23" i="5"/>
  <c r="BD22" i="5"/>
  <c r="BD21" i="5"/>
  <c r="BD20" i="5"/>
  <c r="BD19" i="5"/>
  <c r="BD18" i="5"/>
  <c r="BD17" i="5"/>
  <c r="BD16" i="5"/>
  <c r="BD15" i="5"/>
  <c r="BD14" i="5"/>
  <c r="BD13" i="5"/>
  <c r="BD12" i="5"/>
  <c r="BD11" i="5"/>
  <c r="BD10" i="5"/>
  <c r="BD9" i="5"/>
  <c r="BD8" i="5"/>
  <c r="BD7" i="5"/>
  <c r="BD6" i="5"/>
  <c r="BD5" i="5"/>
  <c r="BC76" i="5"/>
  <c r="BC75" i="5"/>
  <c r="BC74" i="5"/>
  <c r="BC73" i="5"/>
  <c r="BC72" i="5"/>
  <c r="BC71" i="5"/>
  <c r="BC70" i="5"/>
  <c r="BC69" i="5"/>
  <c r="BC68" i="5"/>
  <c r="BC67" i="5"/>
  <c r="BC66" i="5"/>
  <c r="BC65" i="5"/>
  <c r="BC64" i="5"/>
  <c r="BC63" i="5"/>
  <c r="BC62" i="5"/>
  <c r="BC61" i="5"/>
  <c r="BC60" i="5"/>
  <c r="BC59" i="5"/>
  <c r="BC58" i="5"/>
  <c r="BC57" i="5"/>
  <c r="BC56" i="5"/>
  <c r="BC55" i="5"/>
  <c r="BC54" i="5"/>
  <c r="BC53" i="5"/>
  <c r="BC52" i="5"/>
  <c r="BC51" i="5"/>
  <c r="BC50" i="5"/>
  <c r="BC49" i="5"/>
  <c r="BC48" i="5"/>
  <c r="BC47" i="5"/>
  <c r="BC46" i="5"/>
  <c r="BC45" i="5"/>
  <c r="BC44" i="5"/>
  <c r="BC43" i="5"/>
  <c r="BC42" i="5"/>
  <c r="BC41" i="5"/>
  <c r="BC40" i="5"/>
  <c r="BC39" i="5"/>
  <c r="BC38" i="5"/>
  <c r="BC37" i="5"/>
  <c r="BC36" i="5"/>
  <c r="BC35" i="5"/>
  <c r="BC34" i="5"/>
  <c r="BC33" i="5"/>
  <c r="BC32" i="5"/>
  <c r="BC31" i="5"/>
  <c r="BC30" i="5"/>
  <c r="BC29" i="5"/>
  <c r="BC28" i="5"/>
  <c r="BC27" i="5"/>
  <c r="BC26" i="5"/>
  <c r="BC25" i="5"/>
  <c r="BC24" i="5"/>
  <c r="BC23" i="5"/>
  <c r="BC22" i="5"/>
  <c r="BC21" i="5"/>
  <c r="BC20" i="5"/>
  <c r="BC19" i="5"/>
  <c r="BC18" i="5"/>
  <c r="BC17" i="5"/>
  <c r="BC16" i="5"/>
  <c r="BC15" i="5"/>
  <c r="BC14" i="5"/>
  <c r="BC13" i="5"/>
  <c r="BC12" i="5"/>
  <c r="BC11" i="5"/>
  <c r="BC10" i="5"/>
  <c r="BC9" i="5"/>
  <c r="BC8" i="5"/>
  <c r="BC7" i="5"/>
  <c r="BC6" i="5"/>
  <c r="BC5" i="5"/>
  <c r="BB75" i="5"/>
  <c r="BB74" i="5"/>
  <c r="BB73" i="5"/>
  <c r="BB72" i="5"/>
  <c r="BB71" i="5"/>
  <c r="BB70" i="5"/>
  <c r="BB69" i="5"/>
  <c r="BB68" i="5"/>
  <c r="BB67" i="5"/>
  <c r="BB66" i="5"/>
  <c r="BB65" i="5"/>
  <c r="BB64" i="5"/>
  <c r="BB63" i="5"/>
  <c r="BB62" i="5"/>
  <c r="BB61" i="5"/>
  <c r="BB60" i="5"/>
  <c r="BB59" i="5"/>
  <c r="BB58" i="5"/>
  <c r="BB57" i="5"/>
  <c r="BB56" i="5"/>
  <c r="BB55" i="5"/>
  <c r="BB54" i="5"/>
  <c r="BB53" i="5"/>
  <c r="BB52" i="5"/>
  <c r="BB51" i="5"/>
  <c r="BB50" i="5"/>
  <c r="BB49" i="5"/>
  <c r="BB48" i="5"/>
  <c r="BB47" i="5"/>
  <c r="BB46" i="5"/>
  <c r="BB45" i="5"/>
  <c r="BB44" i="5"/>
  <c r="BB43" i="5"/>
  <c r="BB42" i="5"/>
  <c r="BB41" i="5"/>
  <c r="BB40" i="5"/>
  <c r="BB39" i="5"/>
  <c r="BB38" i="5"/>
  <c r="BB37" i="5"/>
  <c r="BB36" i="5"/>
  <c r="BB35" i="5"/>
  <c r="BB34" i="5"/>
  <c r="BB33" i="5"/>
  <c r="BB32" i="5"/>
  <c r="BB31" i="5"/>
  <c r="BB30" i="5"/>
  <c r="BB29" i="5"/>
  <c r="BB28" i="5"/>
  <c r="BB27" i="5"/>
  <c r="BB26" i="5"/>
  <c r="BB25" i="5"/>
  <c r="BB24" i="5"/>
  <c r="BB23" i="5"/>
  <c r="BB22" i="5"/>
  <c r="BB21" i="5"/>
  <c r="BB20" i="5"/>
  <c r="BB19" i="5"/>
  <c r="BB18" i="5"/>
  <c r="BB17" i="5"/>
  <c r="BB16" i="5"/>
  <c r="BB15" i="5"/>
  <c r="BB14" i="5"/>
  <c r="BB13" i="5"/>
  <c r="BB12" i="5"/>
  <c r="BB11" i="5"/>
  <c r="BB10" i="5"/>
  <c r="BB9" i="5"/>
  <c r="BB8" i="5"/>
  <c r="BB7" i="5"/>
  <c r="BB6" i="5"/>
  <c r="BB5" i="5"/>
  <c r="BA76" i="5"/>
  <c r="AZ76" i="5"/>
  <c r="AZ75" i="5"/>
  <c r="AZ74" i="5"/>
  <c r="AZ73" i="5"/>
  <c r="AZ72" i="5"/>
  <c r="AZ71" i="5"/>
  <c r="AZ70" i="5"/>
  <c r="AZ69" i="5"/>
  <c r="AZ68" i="5"/>
  <c r="AZ67" i="5"/>
  <c r="AZ66" i="5"/>
  <c r="AZ65" i="5"/>
  <c r="AZ64" i="5"/>
  <c r="AZ63" i="5"/>
  <c r="AZ62" i="5"/>
  <c r="AZ61" i="5"/>
  <c r="AZ60" i="5"/>
  <c r="AZ59" i="5"/>
  <c r="AZ58" i="5"/>
  <c r="AZ57" i="5"/>
  <c r="AZ56" i="5"/>
  <c r="AZ55" i="5"/>
  <c r="AZ54" i="5"/>
  <c r="AZ53" i="5"/>
  <c r="AZ52" i="5"/>
  <c r="AZ51" i="5"/>
  <c r="AZ50" i="5"/>
  <c r="AZ49" i="5"/>
  <c r="AZ48" i="5"/>
  <c r="AZ47" i="5"/>
  <c r="AZ46" i="5"/>
  <c r="AZ45" i="5"/>
  <c r="AZ44" i="5"/>
  <c r="AZ43" i="5"/>
  <c r="AZ42" i="5"/>
  <c r="AZ41" i="5"/>
  <c r="AZ40" i="5"/>
  <c r="AZ39" i="5"/>
  <c r="AZ38" i="5"/>
  <c r="AZ37" i="5"/>
  <c r="AZ36" i="5"/>
  <c r="AZ35" i="5"/>
  <c r="AZ34" i="5"/>
  <c r="AZ33" i="5"/>
  <c r="AZ32" i="5"/>
  <c r="AZ31" i="5"/>
  <c r="AZ30" i="5"/>
  <c r="AZ29" i="5"/>
  <c r="AZ28" i="5"/>
  <c r="AZ27" i="5"/>
  <c r="AZ26" i="5"/>
  <c r="AZ25" i="5"/>
  <c r="AZ24" i="5"/>
  <c r="AZ23" i="5"/>
  <c r="AZ22" i="5"/>
  <c r="AZ21" i="5"/>
  <c r="AZ20" i="5"/>
  <c r="AZ19" i="5"/>
  <c r="AZ18" i="5"/>
  <c r="AZ17" i="5"/>
  <c r="AZ16" i="5"/>
  <c r="AZ15" i="5"/>
  <c r="AZ14" i="5"/>
  <c r="AZ13" i="5"/>
  <c r="AZ12" i="5"/>
  <c r="AZ11" i="5"/>
  <c r="AZ10" i="5"/>
  <c r="AZ9" i="5"/>
  <c r="AZ8" i="5"/>
  <c r="AZ7" i="5"/>
  <c r="AZ6" i="5"/>
  <c r="AZ5" i="5"/>
  <c r="AY76" i="5"/>
  <c r="AY75" i="5"/>
  <c r="AY74" i="5"/>
  <c r="AY73" i="5"/>
  <c r="AY72" i="5"/>
  <c r="AY71" i="5"/>
  <c r="AY70" i="5"/>
  <c r="AY69" i="5"/>
  <c r="AY68" i="5"/>
  <c r="AY67" i="5"/>
  <c r="AY66" i="5"/>
  <c r="AY65" i="5"/>
  <c r="AY64" i="5"/>
  <c r="AY63" i="5"/>
  <c r="AY62" i="5"/>
  <c r="AY61" i="5"/>
  <c r="AY60" i="5"/>
  <c r="AY59" i="5"/>
  <c r="AY58" i="5"/>
  <c r="AY57" i="5"/>
  <c r="AY56" i="5"/>
  <c r="AY55" i="5"/>
  <c r="AY54" i="5"/>
  <c r="AY53" i="5"/>
  <c r="AY52" i="5"/>
  <c r="AY51" i="5"/>
  <c r="AY50" i="5"/>
  <c r="AY49" i="5"/>
  <c r="AY48" i="5"/>
  <c r="AY47" i="5"/>
  <c r="AY46" i="5"/>
  <c r="AY45" i="5"/>
  <c r="AY44" i="5"/>
  <c r="AY43" i="5"/>
  <c r="AY42" i="5"/>
  <c r="AY41" i="5"/>
  <c r="AY40" i="5"/>
  <c r="AY39" i="5"/>
  <c r="AY38" i="5"/>
  <c r="AY37" i="5"/>
  <c r="AY36" i="5"/>
  <c r="AY35" i="5"/>
  <c r="AY34" i="5"/>
  <c r="AY33" i="5"/>
  <c r="AY32" i="5"/>
  <c r="AY31" i="5"/>
  <c r="AY30" i="5"/>
  <c r="AY29" i="5"/>
  <c r="AY28" i="5"/>
  <c r="AY27" i="5"/>
  <c r="AY26" i="5"/>
  <c r="AY25" i="5"/>
  <c r="AY24" i="5"/>
  <c r="AY23" i="5"/>
  <c r="AY22" i="5"/>
  <c r="AY21" i="5"/>
  <c r="AY20" i="5"/>
  <c r="AY19" i="5"/>
  <c r="AY18" i="5"/>
  <c r="AY17" i="5"/>
  <c r="AY16" i="5"/>
  <c r="AY15" i="5"/>
  <c r="AY14" i="5"/>
  <c r="AY13" i="5"/>
  <c r="AY12" i="5"/>
  <c r="AY11" i="5"/>
  <c r="AY10" i="5"/>
  <c r="AY9" i="5"/>
  <c r="AY8" i="5"/>
  <c r="AY7" i="5"/>
  <c r="AY6" i="5"/>
  <c r="AY5" i="5"/>
  <c r="AX76" i="5"/>
  <c r="AW76" i="5"/>
  <c r="AW75" i="5"/>
  <c r="AW74" i="5"/>
  <c r="AW73" i="5"/>
  <c r="AW72" i="5"/>
  <c r="AW71" i="5"/>
  <c r="AW70" i="5"/>
  <c r="AW69" i="5"/>
  <c r="AW68" i="5"/>
  <c r="AW67" i="5"/>
  <c r="AW66" i="5"/>
  <c r="AW65" i="5"/>
  <c r="AW64" i="5"/>
  <c r="AW63" i="5"/>
  <c r="AW62" i="5"/>
  <c r="AW61" i="5"/>
  <c r="AW60" i="5"/>
  <c r="AW59" i="5"/>
  <c r="AW58" i="5"/>
  <c r="AW57" i="5"/>
  <c r="AW56" i="5"/>
  <c r="AW55" i="5"/>
  <c r="AW54" i="5"/>
  <c r="AW53" i="5"/>
  <c r="AW52" i="5"/>
  <c r="AW51" i="5"/>
  <c r="AW50" i="5"/>
  <c r="AW49" i="5"/>
  <c r="AW48" i="5"/>
  <c r="AW47" i="5"/>
  <c r="AW46" i="5"/>
  <c r="AW45" i="5"/>
  <c r="AW44" i="5"/>
  <c r="AW43" i="5"/>
  <c r="AW42" i="5"/>
  <c r="AW41" i="5"/>
  <c r="AW40" i="5"/>
  <c r="AW39" i="5"/>
  <c r="AW38" i="5"/>
  <c r="AW37" i="5"/>
  <c r="AW36" i="5"/>
  <c r="AW35" i="5"/>
  <c r="AW34" i="5"/>
  <c r="AW33" i="5"/>
  <c r="AW32" i="5"/>
  <c r="AW31" i="5"/>
  <c r="AW30" i="5"/>
  <c r="AW29" i="5"/>
  <c r="AW28" i="5"/>
  <c r="AW27" i="5"/>
  <c r="AW26" i="5"/>
  <c r="AW25" i="5"/>
  <c r="AW24" i="5"/>
  <c r="AW23" i="5"/>
  <c r="AW22" i="5"/>
  <c r="AW21" i="5"/>
  <c r="AW20" i="5"/>
  <c r="AW19" i="5"/>
  <c r="AW18" i="5"/>
  <c r="AW17" i="5"/>
  <c r="AW16" i="5"/>
  <c r="AW15" i="5"/>
  <c r="AW14" i="5"/>
  <c r="AW13" i="5"/>
  <c r="AW12" i="5"/>
  <c r="AW11" i="5"/>
  <c r="AW10" i="5"/>
  <c r="AW9" i="5"/>
  <c r="AW8" i="5"/>
  <c r="AW7" i="5"/>
  <c r="AW6" i="5"/>
  <c r="AW5" i="5"/>
  <c r="AV76" i="5"/>
  <c r="AV75" i="5"/>
  <c r="AV74" i="5"/>
  <c r="AV73" i="5"/>
  <c r="AV72" i="5"/>
  <c r="AV71" i="5"/>
  <c r="AV70" i="5"/>
  <c r="AV69" i="5"/>
  <c r="AV68" i="5"/>
  <c r="AV67" i="5"/>
  <c r="AV66" i="5"/>
  <c r="AV65" i="5"/>
  <c r="AV64" i="5"/>
  <c r="AV63" i="5"/>
  <c r="AV62" i="5"/>
  <c r="AV61" i="5"/>
  <c r="AV60" i="5"/>
  <c r="AV59" i="5"/>
  <c r="AV58" i="5"/>
  <c r="AV57" i="5"/>
  <c r="AV56" i="5"/>
  <c r="AV55" i="5"/>
  <c r="AV54" i="5"/>
  <c r="AV53" i="5"/>
  <c r="AV52" i="5"/>
  <c r="AV51" i="5"/>
  <c r="AV50" i="5"/>
  <c r="AV49" i="5"/>
  <c r="AV48" i="5"/>
  <c r="AV47" i="5"/>
  <c r="AV46" i="5"/>
  <c r="AV45" i="5"/>
  <c r="AV44" i="5"/>
  <c r="AV43" i="5"/>
  <c r="AV42" i="5"/>
  <c r="AV41" i="5"/>
  <c r="AV40" i="5"/>
  <c r="AV39" i="5"/>
  <c r="AV38" i="5"/>
  <c r="AV37" i="5"/>
  <c r="AV36" i="5"/>
  <c r="AV35" i="5"/>
  <c r="AV34" i="5"/>
  <c r="AV33" i="5"/>
  <c r="AV32" i="5"/>
  <c r="AV31" i="5"/>
  <c r="AV30" i="5"/>
  <c r="AV29" i="5"/>
  <c r="AV28" i="5"/>
  <c r="AV27" i="5"/>
  <c r="AV26" i="5"/>
  <c r="AV25" i="5"/>
  <c r="AV24" i="5"/>
  <c r="AV23" i="5"/>
  <c r="AV22" i="5"/>
  <c r="AV21" i="5"/>
  <c r="AV20" i="5"/>
  <c r="AV19" i="5"/>
  <c r="AV18" i="5"/>
  <c r="AV17" i="5"/>
  <c r="AV16" i="5"/>
  <c r="AV15" i="5"/>
  <c r="AV14" i="5"/>
  <c r="AV13" i="5"/>
  <c r="AV12" i="5"/>
  <c r="AV11" i="5"/>
  <c r="AV10" i="5"/>
  <c r="AV9" i="5"/>
  <c r="AV8" i="5"/>
  <c r="AV7" i="5"/>
  <c r="AV6" i="5"/>
  <c r="AV5" i="5"/>
  <c r="DV76" i="4"/>
  <c r="DV75" i="4"/>
  <c r="DV74" i="4"/>
  <c r="DV73" i="4"/>
  <c r="DV72" i="4"/>
  <c r="DV71" i="4"/>
  <c r="DV70" i="4"/>
  <c r="DV69" i="4"/>
  <c r="DV68" i="4"/>
  <c r="DV67" i="4"/>
  <c r="DV66" i="4"/>
  <c r="DV65" i="4"/>
  <c r="DV64" i="4"/>
  <c r="DV63" i="4"/>
  <c r="DV62" i="4"/>
  <c r="DV61" i="4"/>
  <c r="DV60" i="4"/>
  <c r="DV59" i="4"/>
  <c r="DV58" i="4"/>
  <c r="DV57" i="4"/>
  <c r="DV56" i="4"/>
  <c r="DV55" i="4"/>
  <c r="DV54" i="4"/>
  <c r="DV53" i="4"/>
  <c r="DV52" i="4"/>
  <c r="DV51" i="4"/>
  <c r="DV50" i="4"/>
  <c r="DV49" i="4"/>
  <c r="DV48" i="4"/>
  <c r="DV47" i="4"/>
  <c r="DV46" i="4"/>
  <c r="DV45" i="4"/>
  <c r="DV44" i="4"/>
  <c r="DV43" i="4"/>
  <c r="DV42" i="4"/>
  <c r="DV41" i="4"/>
  <c r="DV40" i="4"/>
  <c r="DV39" i="4"/>
  <c r="DV38" i="4"/>
  <c r="DV37" i="4"/>
  <c r="DV36" i="4"/>
  <c r="DV35" i="4"/>
  <c r="DV34" i="4"/>
  <c r="DV33" i="4"/>
  <c r="DV32" i="4"/>
  <c r="DV31" i="4"/>
  <c r="DV30" i="4"/>
  <c r="DV29" i="4"/>
  <c r="DV28" i="4"/>
  <c r="DV27" i="4"/>
  <c r="DV26" i="4"/>
  <c r="DV25" i="4"/>
  <c r="DV24" i="4"/>
  <c r="DV23" i="4"/>
  <c r="DV22" i="4"/>
  <c r="DV21" i="4"/>
  <c r="DV20" i="4"/>
  <c r="DV19" i="4"/>
  <c r="DV18" i="4"/>
  <c r="DV17" i="4"/>
  <c r="DV16" i="4"/>
  <c r="DV15" i="4"/>
  <c r="DV14" i="4"/>
  <c r="DV13" i="4"/>
  <c r="DV12" i="4"/>
  <c r="DV11" i="4"/>
  <c r="DV10" i="4"/>
  <c r="DV9" i="4"/>
  <c r="DV8" i="4"/>
  <c r="DV7" i="4"/>
  <c r="DV6" i="4"/>
  <c r="DV5" i="4"/>
  <c r="DU76" i="4"/>
  <c r="DU75" i="4"/>
  <c r="DU74" i="4"/>
  <c r="DU73" i="4"/>
  <c r="DU72" i="4"/>
  <c r="DU71" i="4"/>
  <c r="DU70" i="4"/>
  <c r="DU69" i="4"/>
  <c r="DU68" i="4"/>
  <c r="DU67" i="4"/>
  <c r="DU66" i="4"/>
  <c r="DU65" i="4"/>
  <c r="DU64" i="4"/>
  <c r="DU63" i="4"/>
  <c r="DU62" i="4"/>
  <c r="DU61" i="4"/>
  <c r="DU60" i="4"/>
  <c r="DU59" i="4"/>
  <c r="DU58" i="4"/>
  <c r="DU57" i="4"/>
  <c r="DU56" i="4"/>
  <c r="DU55" i="4"/>
  <c r="DU54" i="4"/>
  <c r="DU53" i="4"/>
  <c r="DU52" i="4"/>
  <c r="DU51" i="4"/>
  <c r="DU50" i="4"/>
  <c r="DU49" i="4"/>
  <c r="DU48" i="4"/>
  <c r="DU47" i="4"/>
  <c r="DU46" i="4"/>
  <c r="DU45" i="4"/>
  <c r="DU44" i="4"/>
  <c r="DU43" i="4"/>
  <c r="DU42" i="4"/>
  <c r="DU41" i="4"/>
  <c r="DU40" i="4"/>
  <c r="DU39" i="4"/>
  <c r="DU38" i="4"/>
  <c r="DU37" i="4"/>
  <c r="DU36" i="4"/>
  <c r="DU35" i="4"/>
  <c r="DU34" i="4"/>
  <c r="DU33" i="4"/>
  <c r="DU32" i="4"/>
  <c r="DU31" i="4"/>
  <c r="DU30" i="4"/>
  <c r="DU29" i="4"/>
  <c r="DU28" i="4"/>
  <c r="DU27" i="4"/>
  <c r="DU26" i="4"/>
  <c r="DU25" i="4"/>
  <c r="DU24" i="4"/>
  <c r="DU23" i="4"/>
  <c r="DU22" i="4"/>
  <c r="DU21" i="4"/>
  <c r="DU20" i="4"/>
  <c r="DU19" i="4"/>
  <c r="DU18" i="4"/>
  <c r="DU17" i="4"/>
  <c r="DU16" i="4"/>
  <c r="DU15" i="4"/>
  <c r="DU14" i="4"/>
  <c r="DU13" i="4"/>
  <c r="DU12" i="4"/>
  <c r="DU11" i="4"/>
  <c r="DU10" i="4"/>
  <c r="DU9" i="4"/>
  <c r="DU8" i="4"/>
  <c r="DU7" i="4"/>
  <c r="DU6" i="4"/>
  <c r="DU5" i="4"/>
  <c r="DT76" i="4"/>
  <c r="DT75" i="4"/>
  <c r="DT74" i="4"/>
  <c r="DT73" i="4"/>
  <c r="DT72" i="4"/>
  <c r="DT71" i="4"/>
  <c r="DT70" i="4"/>
  <c r="DT69" i="4"/>
  <c r="DT68" i="4"/>
  <c r="DT67" i="4"/>
  <c r="DT66" i="4"/>
  <c r="DT65" i="4"/>
  <c r="DT64" i="4"/>
  <c r="DT63" i="4"/>
  <c r="DT62" i="4"/>
  <c r="DT61" i="4"/>
  <c r="DT60" i="4"/>
  <c r="DT59" i="4"/>
  <c r="DT58" i="4"/>
  <c r="DT57" i="4"/>
  <c r="DT56" i="4"/>
  <c r="DT55" i="4"/>
  <c r="DT54" i="4"/>
  <c r="DT53" i="4"/>
  <c r="DT52" i="4"/>
  <c r="DT51" i="4"/>
  <c r="DT50" i="4"/>
  <c r="DT49" i="4"/>
  <c r="DT48" i="4"/>
  <c r="DT47" i="4"/>
  <c r="DT46" i="4"/>
  <c r="DT45" i="4"/>
  <c r="DT44" i="4"/>
  <c r="DT43" i="4"/>
  <c r="DT42" i="4"/>
  <c r="DT41" i="4"/>
  <c r="DT40" i="4"/>
  <c r="DT39" i="4"/>
  <c r="DT38" i="4"/>
  <c r="DT37" i="4"/>
  <c r="DT36" i="4"/>
  <c r="DT35" i="4"/>
  <c r="DT34" i="4"/>
  <c r="DT33" i="4"/>
  <c r="DT32" i="4"/>
  <c r="DT31" i="4"/>
  <c r="DT30" i="4"/>
  <c r="DT29" i="4"/>
  <c r="DT28" i="4"/>
  <c r="DT27" i="4"/>
  <c r="DT26" i="4"/>
  <c r="DT25" i="4"/>
  <c r="DT24" i="4"/>
  <c r="DT23" i="4"/>
  <c r="DT22" i="4"/>
  <c r="DT21" i="4"/>
  <c r="DT20" i="4"/>
  <c r="DT19" i="4"/>
  <c r="DT18" i="4"/>
  <c r="DT17" i="4"/>
  <c r="DT16" i="4"/>
  <c r="DT15" i="4"/>
  <c r="DT14" i="4"/>
  <c r="DT13" i="4"/>
  <c r="DT12" i="4"/>
  <c r="DT11" i="4"/>
  <c r="DT10" i="4"/>
  <c r="DT9" i="4"/>
  <c r="DT8" i="4"/>
  <c r="DT7" i="4"/>
  <c r="DT6" i="4"/>
  <c r="DT5" i="4"/>
  <c r="DR76" i="4"/>
  <c r="DR75" i="4"/>
  <c r="DR74" i="4"/>
  <c r="DR73" i="4"/>
  <c r="DR72" i="4"/>
  <c r="DR71" i="4"/>
  <c r="DR70" i="4"/>
  <c r="DR69" i="4"/>
  <c r="DR68" i="4"/>
  <c r="DR67" i="4"/>
  <c r="DR66" i="4"/>
  <c r="DR65" i="4"/>
  <c r="DR64" i="4"/>
  <c r="DR63" i="4"/>
  <c r="DR62" i="4"/>
  <c r="DR61" i="4"/>
  <c r="DR60" i="4"/>
  <c r="DR59" i="4"/>
  <c r="DR58" i="4"/>
  <c r="DR57" i="4"/>
  <c r="DR56" i="4"/>
  <c r="DR55" i="4"/>
  <c r="DR54" i="4"/>
  <c r="DR53" i="4"/>
  <c r="DR52" i="4"/>
  <c r="DR51" i="4"/>
  <c r="DR50" i="4"/>
  <c r="DR49" i="4"/>
  <c r="DR48" i="4"/>
  <c r="DR47" i="4"/>
  <c r="DR46" i="4"/>
  <c r="DR45" i="4"/>
  <c r="DR44" i="4"/>
  <c r="DR43" i="4"/>
  <c r="DR42" i="4"/>
  <c r="DR41" i="4"/>
  <c r="DR40" i="4"/>
  <c r="DR39" i="4"/>
  <c r="DR38" i="4"/>
  <c r="DR37" i="4"/>
  <c r="DR36" i="4"/>
  <c r="DR35" i="4"/>
  <c r="DR34" i="4"/>
  <c r="DR33" i="4"/>
  <c r="DR32" i="4"/>
  <c r="DR31" i="4"/>
  <c r="DR30" i="4"/>
  <c r="DR29" i="4"/>
  <c r="DR28" i="4"/>
  <c r="DR27" i="4"/>
  <c r="DR26" i="4"/>
  <c r="DR25" i="4"/>
  <c r="DR24" i="4"/>
  <c r="DR23" i="4"/>
  <c r="DR22" i="4"/>
  <c r="DR21" i="4"/>
  <c r="DR20" i="4"/>
  <c r="DR19" i="4"/>
  <c r="DR18" i="4"/>
  <c r="DR17" i="4"/>
  <c r="DR16" i="4"/>
  <c r="DR15" i="4"/>
  <c r="DR14" i="4"/>
  <c r="DR13" i="4"/>
  <c r="DR12" i="4"/>
  <c r="DR11" i="4"/>
  <c r="DR10" i="4"/>
  <c r="DR9" i="4"/>
  <c r="DR8" i="4"/>
  <c r="DR7" i="4"/>
  <c r="DR6" i="4"/>
  <c r="DR5" i="4"/>
  <c r="DQ76" i="4"/>
  <c r="DQ75" i="4"/>
  <c r="DQ74" i="4"/>
  <c r="DQ73" i="4"/>
  <c r="DQ72" i="4"/>
  <c r="DQ71" i="4"/>
  <c r="DQ70" i="4"/>
  <c r="DQ69" i="4"/>
  <c r="DQ68" i="4"/>
  <c r="DQ67" i="4"/>
  <c r="DQ66" i="4"/>
  <c r="DQ65" i="4"/>
  <c r="DQ64" i="4"/>
  <c r="DQ63" i="4"/>
  <c r="DQ62" i="4"/>
  <c r="DQ61" i="4"/>
  <c r="DQ60" i="4"/>
  <c r="DQ59" i="4"/>
  <c r="DQ58" i="4"/>
  <c r="DQ57" i="4"/>
  <c r="DQ56" i="4"/>
  <c r="DQ55" i="4"/>
  <c r="DQ54" i="4"/>
  <c r="DQ53" i="4"/>
  <c r="DQ52" i="4"/>
  <c r="DQ51" i="4"/>
  <c r="DQ50" i="4"/>
  <c r="DQ49" i="4"/>
  <c r="DQ48" i="4"/>
  <c r="DQ47" i="4"/>
  <c r="DQ46" i="4"/>
  <c r="DQ45" i="4"/>
  <c r="DQ44" i="4"/>
  <c r="DQ43" i="4"/>
  <c r="DQ42" i="4"/>
  <c r="DQ41" i="4"/>
  <c r="DQ40" i="4"/>
  <c r="DQ39" i="4"/>
  <c r="DQ38" i="4"/>
  <c r="DQ37" i="4"/>
  <c r="DQ36" i="4"/>
  <c r="DQ35" i="4"/>
  <c r="DQ34" i="4"/>
  <c r="DQ33" i="4"/>
  <c r="DQ32" i="4"/>
  <c r="DQ31" i="4"/>
  <c r="DQ30" i="4"/>
  <c r="DQ29" i="4"/>
  <c r="DQ28" i="4"/>
  <c r="DQ27" i="4"/>
  <c r="DQ26" i="4"/>
  <c r="DQ25" i="4"/>
  <c r="DQ24" i="4"/>
  <c r="DQ23" i="4"/>
  <c r="DQ22" i="4"/>
  <c r="DQ21" i="4"/>
  <c r="DQ20" i="4"/>
  <c r="DQ19" i="4"/>
  <c r="DQ18" i="4"/>
  <c r="DQ17" i="4"/>
  <c r="DQ16" i="4"/>
  <c r="DQ15" i="4"/>
  <c r="DQ14" i="4"/>
  <c r="DQ13" i="4"/>
  <c r="DQ12" i="4"/>
  <c r="DQ11" i="4"/>
  <c r="DQ10" i="4"/>
  <c r="DQ9" i="4"/>
  <c r="DQ8" i="4"/>
  <c r="DQ7" i="4"/>
  <c r="DQ6" i="4"/>
  <c r="DQ5" i="4"/>
  <c r="DP75" i="4"/>
  <c r="DP74" i="4"/>
  <c r="DP73" i="4"/>
  <c r="DP72" i="4"/>
  <c r="DP71" i="4"/>
  <c r="DP70" i="4"/>
  <c r="DP69" i="4"/>
  <c r="DP68" i="4"/>
  <c r="DP67" i="4"/>
  <c r="DP66" i="4"/>
  <c r="DP65" i="4"/>
  <c r="DP64" i="4"/>
  <c r="DP63" i="4"/>
  <c r="DP62" i="4"/>
  <c r="DP61" i="4"/>
  <c r="DP60" i="4"/>
  <c r="DP59" i="4"/>
  <c r="DP58" i="4"/>
  <c r="DP57" i="4"/>
  <c r="DP56" i="4"/>
  <c r="DP55" i="4"/>
  <c r="DP54" i="4"/>
  <c r="DP53" i="4"/>
  <c r="DP52" i="4"/>
  <c r="DP51" i="4"/>
  <c r="DP50" i="4"/>
  <c r="DP49" i="4"/>
  <c r="DP48" i="4"/>
  <c r="DP47" i="4"/>
  <c r="DP46" i="4"/>
  <c r="DP45" i="4"/>
  <c r="DP44" i="4"/>
  <c r="DP43" i="4"/>
  <c r="DP42" i="4"/>
  <c r="DP41" i="4"/>
  <c r="DP40" i="4"/>
  <c r="DP39" i="4"/>
  <c r="DP38" i="4"/>
  <c r="DP37" i="4"/>
  <c r="DP36" i="4"/>
  <c r="DP35" i="4"/>
  <c r="DP34" i="4"/>
  <c r="DP33" i="4"/>
  <c r="DP32" i="4"/>
  <c r="DP31" i="4"/>
  <c r="DP30" i="4"/>
  <c r="DP29" i="4"/>
  <c r="DP28" i="4"/>
  <c r="DP27" i="4"/>
  <c r="DP26" i="4"/>
  <c r="DP25" i="4"/>
  <c r="DP24" i="4"/>
  <c r="DP23" i="4"/>
  <c r="DP22" i="4"/>
  <c r="DP21" i="4"/>
  <c r="DP20" i="4"/>
  <c r="DP19" i="4"/>
  <c r="DP18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5" i="4"/>
  <c r="DO75" i="4"/>
  <c r="DO74" i="4"/>
  <c r="DO73" i="4"/>
  <c r="DO72" i="4"/>
  <c r="DO71" i="4"/>
  <c r="DO70" i="4"/>
  <c r="DO69" i="4"/>
  <c r="DO68" i="4"/>
  <c r="DO67" i="4"/>
  <c r="DO66" i="4"/>
  <c r="DO65" i="4"/>
  <c r="DO64" i="4"/>
  <c r="DO63" i="4"/>
  <c r="DO62" i="4"/>
  <c r="DO61" i="4"/>
  <c r="DO60" i="4"/>
  <c r="DO59" i="4"/>
  <c r="DO58" i="4"/>
  <c r="DO57" i="4"/>
  <c r="DO56" i="4"/>
  <c r="DO55" i="4"/>
  <c r="DO54" i="4"/>
  <c r="DO53" i="4"/>
  <c r="DO52" i="4"/>
  <c r="DO51" i="4"/>
  <c r="DO50" i="4"/>
  <c r="DO49" i="4"/>
  <c r="DO48" i="4"/>
  <c r="DO47" i="4"/>
  <c r="DO46" i="4"/>
  <c r="DO45" i="4"/>
  <c r="DO44" i="4"/>
  <c r="DO43" i="4"/>
  <c r="DO42" i="4"/>
  <c r="DO41" i="4"/>
  <c r="DO40" i="4"/>
  <c r="DO39" i="4"/>
  <c r="DO38" i="4"/>
  <c r="DO37" i="4"/>
  <c r="DO36" i="4"/>
  <c r="DO35" i="4"/>
  <c r="DO34" i="4"/>
  <c r="DO33" i="4"/>
  <c r="DO32" i="4"/>
  <c r="DO31" i="4"/>
  <c r="DO30" i="4"/>
  <c r="DO29" i="4"/>
  <c r="DO28" i="4"/>
  <c r="DO27" i="4"/>
  <c r="DO26" i="4"/>
  <c r="DO25" i="4"/>
  <c r="DO24" i="4"/>
  <c r="DO23" i="4"/>
  <c r="DO22" i="4"/>
  <c r="DO21" i="4"/>
  <c r="DO20" i="4"/>
  <c r="DO19" i="4"/>
  <c r="DO18" i="4"/>
  <c r="DO17" i="4"/>
  <c r="DO16" i="4"/>
  <c r="DO15" i="4"/>
  <c r="DO14" i="4"/>
  <c r="DO13" i="4"/>
  <c r="DO12" i="4"/>
  <c r="DO11" i="4"/>
  <c r="DO10" i="4"/>
  <c r="DO9" i="4"/>
  <c r="DO8" i="4"/>
  <c r="DO7" i="4"/>
  <c r="DO6" i="4"/>
  <c r="DO5" i="4"/>
  <c r="DN76" i="4"/>
  <c r="DN75" i="4"/>
  <c r="DN74" i="4"/>
  <c r="DN73" i="4"/>
  <c r="DN72" i="4"/>
  <c r="DN71" i="4"/>
  <c r="DN70" i="4"/>
  <c r="DN69" i="4"/>
  <c r="DN68" i="4"/>
  <c r="DN67" i="4"/>
  <c r="DN66" i="4"/>
  <c r="DN65" i="4"/>
  <c r="DN64" i="4"/>
  <c r="DN63" i="4"/>
  <c r="DN62" i="4"/>
  <c r="DN61" i="4"/>
  <c r="DN60" i="4"/>
  <c r="DN59" i="4"/>
  <c r="DN58" i="4"/>
  <c r="DN57" i="4"/>
  <c r="DN56" i="4"/>
  <c r="DN55" i="4"/>
  <c r="DN54" i="4"/>
  <c r="DN53" i="4"/>
  <c r="DN52" i="4"/>
  <c r="DN51" i="4"/>
  <c r="DN50" i="4"/>
  <c r="DN49" i="4"/>
  <c r="DN48" i="4"/>
  <c r="DN47" i="4"/>
  <c r="DN46" i="4"/>
  <c r="DN45" i="4"/>
  <c r="DN44" i="4"/>
  <c r="DN43" i="4"/>
  <c r="DN42" i="4"/>
  <c r="DN41" i="4"/>
  <c r="DN40" i="4"/>
  <c r="DN39" i="4"/>
  <c r="DN38" i="4"/>
  <c r="DN37" i="4"/>
  <c r="DN36" i="4"/>
  <c r="DN35" i="4"/>
  <c r="DN34" i="4"/>
  <c r="DN33" i="4"/>
  <c r="DN32" i="4"/>
  <c r="DN31" i="4"/>
  <c r="DN30" i="4"/>
  <c r="DN29" i="4"/>
  <c r="DN28" i="4"/>
  <c r="DN27" i="4"/>
  <c r="DN26" i="4"/>
  <c r="DN25" i="4"/>
  <c r="DN24" i="4"/>
  <c r="DN23" i="4"/>
  <c r="DN22" i="4"/>
  <c r="DN21" i="4"/>
  <c r="DN20" i="4"/>
  <c r="DN19" i="4"/>
  <c r="DN18" i="4"/>
  <c r="DN17" i="4"/>
  <c r="DN16" i="4"/>
  <c r="DN15" i="4"/>
  <c r="DN14" i="4"/>
  <c r="DN13" i="4"/>
  <c r="DN12" i="4"/>
  <c r="DN11" i="4"/>
  <c r="DN10" i="4"/>
  <c r="DN9" i="4"/>
  <c r="DN8" i="4"/>
  <c r="DN7" i="4"/>
  <c r="DN6" i="4"/>
  <c r="DN5" i="4"/>
  <c r="DM75" i="4"/>
  <c r="DM74" i="4"/>
  <c r="DM73" i="4"/>
  <c r="DM72" i="4"/>
  <c r="DM71" i="4"/>
  <c r="DM70" i="4"/>
  <c r="DM69" i="4"/>
  <c r="DM68" i="4"/>
  <c r="DM67" i="4"/>
  <c r="DM66" i="4"/>
  <c r="DM65" i="4"/>
  <c r="DM64" i="4"/>
  <c r="DM63" i="4"/>
  <c r="DM62" i="4"/>
  <c r="DM61" i="4"/>
  <c r="DM60" i="4"/>
  <c r="DM59" i="4"/>
  <c r="DM58" i="4"/>
  <c r="DM57" i="4"/>
  <c r="DM56" i="4"/>
  <c r="DM55" i="4"/>
  <c r="DM54" i="4"/>
  <c r="DM53" i="4"/>
  <c r="DM52" i="4"/>
  <c r="DM51" i="4"/>
  <c r="DM50" i="4"/>
  <c r="DM49" i="4"/>
  <c r="DM48" i="4"/>
  <c r="DM47" i="4"/>
  <c r="DM46" i="4"/>
  <c r="DM45" i="4"/>
  <c r="DM44" i="4"/>
  <c r="DM43" i="4"/>
  <c r="DM42" i="4"/>
  <c r="DM41" i="4"/>
  <c r="DM40" i="4"/>
  <c r="DM39" i="4"/>
  <c r="DM38" i="4"/>
  <c r="DM37" i="4"/>
  <c r="DM36" i="4"/>
  <c r="DM35" i="4"/>
  <c r="DM34" i="4"/>
  <c r="DM33" i="4"/>
  <c r="DM32" i="4"/>
  <c r="DM31" i="4"/>
  <c r="DM30" i="4"/>
  <c r="DM29" i="4"/>
  <c r="DM28" i="4"/>
  <c r="DM27" i="4"/>
  <c r="DM26" i="4"/>
  <c r="DM25" i="4"/>
  <c r="DM24" i="4"/>
  <c r="DM23" i="4"/>
  <c r="DM22" i="4"/>
  <c r="DM21" i="4"/>
  <c r="DM20" i="4"/>
  <c r="DM19" i="4"/>
  <c r="DM18" i="4"/>
  <c r="DM17" i="4"/>
  <c r="DM16" i="4"/>
  <c r="DM15" i="4"/>
  <c r="DM14" i="4"/>
  <c r="DM13" i="4"/>
  <c r="DM12" i="4"/>
  <c r="DM11" i="4"/>
  <c r="DM10" i="4"/>
  <c r="DM9" i="4"/>
  <c r="DM8" i="4"/>
  <c r="DM7" i="4"/>
  <c r="DM6" i="4"/>
  <c r="DM5" i="4"/>
  <c r="DL76" i="4"/>
  <c r="DK76" i="4"/>
  <c r="DK75" i="4"/>
  <c r="DK74" i="4"/>
  <c r="DK73" i="4"/>
  <c r="DK72" i="4"/>
  <c r="DK71" i="4"/>
  <c r="DK70" i="4"/>
  <c r="DK69" i="4"/>
  <c r="DK68" i="4"/>
  <c r="DK67" i="4"/>
  <c r="DK66" i="4"/>
  <c r="DK65" i="4"/>
  <c r="DK64" i="4"/>
  <c r="DK63" i="4"/>
  <c r="DK62" i="4"/>
  <c r="DK61" i="4"/>
  <c r="DK60" i="4"/>
  <c r="DK59" i="4"/>
  <c r="DK58" i="4"/>
  <c r="DK57" i="4"/>
  <c r="DK56" i="4"/>
  <c r="DK55" i="4"/>
  <c r="DK54" i="4"/>
  <c r="DK53" i="4"/>
  <c r="DK52" i="4"/>
  <c r="DK51" i="4"/>
  <c r="DK50" i="4"/>
  <c r="DK49" i="4"/>
  <c r="DK48" i="4"/>
  <c r="DK47" i="4"/>
  <c r="DK46" i="4"/>
  <c r="DK45" i="4"/>
  <c r="DK44" i="4"/>
  <c r="DK43" i="4"/>
  <c r="DK42" i="4"/>
  <c r="DK41" i="4"/>
  <c r="DK40" i="4"/>
  <c r="DK39" i="4"/>
  <c r="DK38" i="4"/>
  <c r="DK37" i="4"/>
  <c r="DK36" i="4"/>
  <c r="DK35" i="4"/>
  <c r="DK34" i="4"/>
  <c r="DK33" i="4"/>
  <c r="DK32" i="4"/>
  <c r="DK31" i="4"/>
  <c r="DK30" i="4"/>
  <c r="DK29" i="4"/>
  <c r="DK28" i="4"/>
  <c r="DK27" i="4"/>
  <c r="DK26" i="4"/>
  <c r="DK25" i="4"/>
  <c r="DK24" i="4"/>
  <c r="DK23" i="4"/>
  <c r="DK22" i="4"/>
  <c r="DK21" i="4"/>
  <c r="DK20" i="4"/>
  <c r="DK19" i="4"/>
  <c r="DK18" i="4"/>
  <c r="DK17" i="4"/>
  <c r="DK16" i="4"/>
  <c r="DK15" i="4"/>
  <c r="DK14" i="4"/>
  <c r="DK13" i="4"/>
  <c r="DK12" i="4"/>
  <c r="DK11" i="4"/>
  <c r="DK10" i="4"/>
  <c r="DK9" i="4"/>
  <c r="DK8" i="4"/>
  <c r="DK7" i="4"/>
  <c r="DK6" i="4"/>
  <c r="DK5" i="4"/>
  <c r="DJ76" i="4"/>
  <c r="DJ75" i="4"/>
  <c r="DJ74" i="4"/>
  <c r="DJ73" i="4"/>
  <c r="DJ72" i="4"/>
  <c r="DJ71" i="4"/>
  <c r="DJ70" i="4"/>
  <c r="DJ69" i="4"/>
  <c r="DJ68" i="4"/>
  <c r="DJ67" i="4"/>
  <c r="DJ66" i="4"/>
  <c r="DJ65" i="4"/>
  <c r="DJ64" i="4"/>
  <c r="DJ63" i="4"/>
  <c r="DJ62" i="4"/>
  <c r="DJ61" i="4"/>
  <c r="DJ60" i="4"/>
  <c r="DJ59" i="4"/>
  <c r="DJ58" i="4"/>
  <c r="DJ57" i="4"/>
  <c r="DJ56" i="4"/>
  <c r="DJ55" i="4"/>
  <c r="DJ54" i="4"/>
  <c r="DJ53" i="4"/>
  <c r="DJ52" i="4"/>
  <c r="DJ51" i="4"/>
  <c r="DJ50" i="4"/>
  <c r="DJ49" i="4"/>
  <c r="DJ48" i="4"/>
  <c r="DJ47" i="4"/>
  <c r="DJ46" i="4"/>
  <c r="DJ45" i="4"/>
  <c r="DJ44" i="4"/>
  <c r="DJ43" i="4"/>
  <c r="DJ42" i="4"/>
  <c r="DJ41" i="4"/>
  <c r="DJ40" i="4"/>
  <c r="DJ39" i="4"/>
  <c r="DJ38" i="4"/>
  <c r="DJ37" i="4"/>
  <c r="DJ36" i="4"/>
  <c r="DJ35" i="4"/>
  <c r="DJ34" i="4"/>
  <c r="DJ33" i="4"/>
  <c r="DJ32" i="4"/>
  <c r="DJ31" i="4"/>
  <c r="DJ30" i="4"/>
  <c r="DJ29" i="4"/>
  <c r="DJ28" i="4"/>
  <c r="DJ27" i="4"/>
  <c r="DJ26" i="4"/>
  <c r="DJ25" i="4"/>
  <c r="DJ24" i="4"/>
  <c r="DJ23" i="4"/>
  <c r="DJ22" i="4"/>
  <c r="DJ21" i="4"/>
  <c r="DJ20" i="4"/>
  <c r="DJ19" i="4"/>
  <c r="DJ18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5" i="4"/>
  <c r="DI76" i="4"/>
  <c r="DH76" i="4"/>
  <c r="DH75" i="4"/>
  <c r="DH74" i="4"/>
  <c r="DH73" i="4"/>
  <c r="DH72" i="4"/>
  <c r="DH71" i="4"/>
  <c r="DH70" i="4"/>
  <c r="DH69" i="4"/>
  <c r="DH68" i="4"/>
  <c r="DH67" i="4"/>
  <c r="DH66" i="4"/>
  <c r="DH65" i="4"/>
  <c r="DH64" i="4"/>
  <c r="DH63" i="4"/>
  <c r="DH62" i="4"/>
  <c r="DH61" i="4"/>
  <c r="DH60" i="4"/>
  <c r="DH59" i="4"/>
  <c r="DH58" i="4"/>
  <c r="DH57" i="4"/>
  <c r="DH56" i="4"/>
  <c r="DH55" i="4"/>
  <c r="DH54" i="4"/>
  <c r="DH53" i="4"/>
  <c r="DH52" i="4"/>
  <c r="DH51" i="4"/>
  <c r="DH50" i="4"/>
  <c r="DH49" i="4"/>
  <c r="DH48" i="4"/>
  <c r="DH47" i="4"/>
  <c r="DH46" i="4"/>
  <c r="DH45" i="4"/>
  <c r="DH44" i="4"/>
  <c r="DH43" i="4"/>
  <c r="DH42" i="4"/>
  <c r="DH41" i="4"/>
  <c r="DH40" i="4"/>
  <c r="DH39" i="4"/>
  <c r="DH38" i="4"/>
  <c r="DH37" i="4"/>
  <c r="DH36" i="4"/>
  <c r="DH35" i="4"/>
  <c r="DH34" i="4"/>
  <c r="DH33" i="4"/>
  <c r="DH32" i="4"/>
  <c r="DH31" i="4"/>
  <c r="DH30" i="4"/>
  <c r="DH29" i="4"/>
  <c r="DH28" i="4"/>
  <c r="DH27" i="4"/>
  <c r="DH26" i="4"/>
  <c r="DH25" i="4"/>
  <c r="DH24" i="4"/>
  <c r="DH23" i="4"/>
  <c r="DH22" i="4"/>
  <c r="DH21" i="4"/>
  <c r="DH20" i="4"/>
  <c r="DH19" i="4"/>
  <c r="DH18" i="4"/>
  <c r="DH17" i="4"/>
  <c r="DH16" i="4"/>
  <c r="DH15" i="4"/>
  <c r="DH14" i="4"/>
  <c r="DH13" i="4"/>
  <c r="DH12" i="4"/>
  <c r="DH11" i="4"/>
  <c r="DH10" i="4"/>
  <c r="DH9" i="4"/>
  <c r="DH8" i="4"/>
  <c r="DH7" i="4"/>
  <c r="DH6" i="4"/>
  <c r="DH5" i="4"/>
  <c r="DG76" i="4"/>
  <c r="DG75" i="4"/>
  <c r="DG74" i="4"/>
  <c r="DG73" i="4"/>
  <c r="DG72" i="4"/>
  <c r="DG71" i="4"/>
  <c r="DG70" i="4"/>
  <c r="DG69" i="4"/>
  <c r="DG68" i="4"/>
  <c r="DG67" i="4"/>
  <c r="DG66" i="4"/>
  <c r="DG65" i="4"/>
  <c r="DG64" i="4"/>
  <c r="DG63" i="4"/>
  <c r="DG62" i="4"/>
  <c r="DG61" i="4"/>
  <c r="DG60" i="4"/>
  <c r="DG59" i="4"/>
  <c r="DG58" i="4"/>
  <c r="DG57" i="4"/>
  <c r="DG56" i="4"/>
  <c r="DG55" i="4"/>
  <c r="DG54" i="4"/>
  <c r="DG53" i="4"/>
  <c r="DG52" i="4"/>
  <c r="DG51" i="4"/>
  <c r="DG50" i="4"/>
  <c r="DG49" i="4"/>
  <c r="DG48" i="4"/>
  <c r="DG47" i="4"/>
  <c r="DG46" i="4"/>
  <c r="DG45" i="4"/>
  <c r="DG44" i="4"/>
  <c r="DG43" i="4"/>
  <c r="DG42" i="4"/>
  <c r="DG41" i="4"/>
  <c r="DG40" i="4"/>
  <c r="DG39" i="4"/>
  <c r="DG38" i="4"/>
  <c r="DG37" i="4"/>
  <c r="DG36" i="4"/>
  <c r="DG35" i="4"/>
  <c r="DG34" i="4"/>
  <c r="DG33" i="4"/>
  <c r="DG32" i="4"/>
  <c r="DG31" i="4"/>
  <c r="DG30" i="4"/>
  <c r="DG29" i="4"/>
  <c r="DG28" i="4"/>
  <c r="DG27" i="4"/>
  <c r="DG26" i="4"/>
  <c r="DG25" i="4"/>
  <c r="DG24" i="4"/>
  <c r="DG23" i="4"/>
  <c r="DG22" i="4"/>
  <c r="DG21" i="4"/>
  <c r="DG20" i="4"/>
  <c r="DG19" i="4"/>
  <c r="DG18" i="4"/>
  <c r="DG17" i="4"/>
  <c r="DG16" i="4"/>
  <c r="DG15" i="4"/>
  <c r="DG14" i="4"/>
  <c r="DG13" i="4"/>
  <c r="DG12" i="4"/>
  <c r="DG11" i="4"/>
  <c r="DG10" i="4"/>
  <c r="DG9" i="4"/>
  <c r="DG8" i="4"/>
  <c r="DG7" i="4"/>
  <c r="DG6" i="4"/>
  <c r="DG5" i="4"/>
  <c r="BK76" i="12" l="1"/>
  <c r="BH76" i="12"/>
  <c r="BE76" i="12"/>
  <c r="BB76" i="12"/>
  <c r="AY76" i="12"/>
  <c r="AV76" i="12"/>
  <c r="AS76" i="12"/>
  <c r="AP76" i="12"/>
  <c r="AM76" i="12"/>
  <c r="AJ76" i="12"/>
  <c r="AG76" i="12"/>
  <c r="AD76" i="12"/>
  <c r="AA76" i="12"/>
  <c r="X76" i="12"/>
  <c r="U76" i="12"/>
  <c r="R76" i="12"/>
  <c r="O76" i="12"/>
  <c r="L76" i="12"/>
  <c r="I76" i="12"/>
  <c r="F76" i="12"/>
  <c r="C76" i="12"/>
  <c r="BE76" i="11"/>
  <c r="BB76" i="11"/>
  <c r="AY76" i="11"/>
  <c r="AV76" i="11"/>
  <c r="AS76" i="11"/>
  <c r="AP76" i="11"/>
  <c r="AM76" i="11"/>
  <c r="AJ76" i="11"/>
  <c r="AG76" i="11"/>
  <c r="AD76" i="11"/>
  <c r="AA76" i="11"/>
  <c r="X76" i="11"/>
  <c r="U76" i="11"/>
  <c r="R76" i="11"/>
  <c r="O76" i="11"/>
  <c r="L76" i="11"/>
  <c r="I76" i="11"/>
  <c r="F76" i="11"/>
  <c r="C76" i="11"/>
  <c r="CR76" i="10"/>
  <c r="CO76" i="10"/>
  <c r="CL76" i="10"/>
  <c r="CI76" i="10"/>
  <c r="CF76" i="10"/>
  <c r="CC76" i="10"/>
  <c r="BZ76" i="10"/>
  <c r="BW76" i="10"/>
  <c r="BT76" i="10"/>
  <c r="BQ76" i="10"/>
  <c r="BN76" i="10"/>
  <c r="BK76" i="10"/>
  <c r="BH76" i="10"/>
  <c r="BE76" i="10"/>
  <c r="BB76" i="10"/>
  <c r="AY76" i="10"/>
  <c r="AV76" i="10"/>
  <c r="AS76" i="10"/>
  <c r="AP76" i="10"/>
  <c r="AM76" i="10"/>
  <c r="AJ76" i="10"/>
  <c r="AG76" i="10"/>
  <c r="AD76" i="10"/>
  <c r="AA76" i="10"/>
  <c r="X76" i="10"/>
  <c r="U76" i="10"/>
  <c r="R76" i="10"/>
  <c r="O76" i="10"/>
  <c r="L76" i="10"/>
  <c r="I76" i="10"/>
  <c r="F76" i="10"/>
  <c r="C76" i="10"/>
  <c r="AS76" i="9"/>
  <c r="AP76" i="9"/>
  <c r="AM76" i="9"/>
  <c r="AJ76" i="9"/>
  <c r="AG76" i="9"/>
  <c r="AD76" i="9"/>
  <c r="AA76" i="9"/>
  <c r="X76" i="9"/>
  <c r="U76" i="9"/>
  <c r="R76" i="9"/>
  <c r="O76" i="9"/>
  <c r="L76" i="9"/>
  <c r="I76" i="9"/>
  <c r="F76" i="9"/>
  <c r="C76" i="9"/>
  <c r="BW76" i="8"/>
  <c r="BT76" i="8"/>
  <c r="BQ76" i="8"/>
  <c r="BN76" i="8"/>
  <c r="BK76" i="8"/>
  <c r="BH76" i="8"/>
  <c r="BE76" i="8"/>
  <c r="BB76" i="8"/>
  <c r="AY76" i="8"/>
  <c r="AV76" i="8"/>
  <c r="AS76" i="8"/>
  <c r="AP76" i="8"/>
  <c r="AM76" i="8"/>
  <c r="AJ76" i="8"/>
  <c r="AG76" i="8"/>
  <c r="AD76" i="8"/>
  <c r="AA76" i="8"/>
  <c r="X76" i="8"/>
  <c r="U76" i="8"/>
  <c r="R76" i="8"/>
  <c r="O76" i="8"/>
  <c r="L76" i="8"/>
  <c r="I76" i="8"/>
  <c r="F76" i="8"/>
  <c r="C76" i="8"/>
  <c r="DP76" i="7"/>
  <c r="DM76" i="7"/>
  <c r="DJ76" i="7"/>
  <c r="DG76" i="7"/>
  <c r="DD76" i="7"/>
  <c r="DA76" i="7"/>
  <c r="CX76" i="7"/>
  <c r="CU76" i="7"/>
  <c r="CR76" i="7"/>
  <c r="CO76" i="7"/>
  <c r="CL76" i="7"/>
  <c r="CI76" i="7"/>
  <c r="CF76" i="7"/>
  <c r="CC76" i="7"/>
  <c r="BZ76" i="7"/>
  <c r="BW76" i="7"/>
  <c r="BT76" i="7"/>
  <c r="BQ76" i="7"/>
  <c r="BN76" i="7"/>
  <c r="BK76" i="7"/>
  <c r="BH76" i="7"/>
  <c r="BE76" i="7"/>
  <c r="BB76" i="7"/>
  <c r="AY76" i="7"/>
  <c r="AV76" i="7"/>
  <c r="AS76" i="7"/>
  <c r="AP76" i="7"/>
  <c r="AM76" i="7"/>
  <c r="AJ76" i="7"/>
  <c r="AG76" i="7"/>
  <c r="AD76" i="7"/>
  <c r="AA76" i="7"/>
  <c r="X76" i="7"/>
  <c r="U76" i="7"/>
  <c r="R76" i="7"/>
  <c r="O76" i="7"/>
  <c r="L76" i="7"/>
  <c r="I76" i="7"/>
  <c r="F76" i="7"/>
  <c r="C76" i="7"/>
  <c r="DP76" i="6"/>
  <c r="DM76" i="6"/>
  <c r="DJ76" i="6"/>
  <c r="DG76" i="6"/>
  <c r="DD76" i="6"/>
  <c r="DA76" i="6"/>
  <c r="CX76" i="6"/>
  <c r="CU76" i="6"/>
  <c r="CR76" i="6"/>
  <c r="CO76" i="6"/>
  <c r="CL76" i="6"/>
  <c r="CI76" i="6"/>
  <c r="CF76" i="6"/>
  <c r="CC76" i="6"/>
  <c r="BZ76" i="6"/>
  <c r="BW76" i="6"/>
  <c r="BT76" i="6"/>
  <c r="BQ76" i="6"/>
  <c r="BN76" i="6"/>
  <c r="BK76" i="6"/>
  <c r="BH76" i="6"/>
  <c r="BE76" i="6"/>
  <c r="BB76" i="6"/>
  <c r="AY76" i="6"/>
  <c r="AV76" i="6"/>
  <c r="AS76" i="6"/>
  <c r="AP76" i="6"/>
  <c r="AM76" i="6"/>
  <c r="AJ76" i="6"/>
  <c r="AG76" i="6"/>
  <c r="AD76" i="6"/>
  <c r="AA76" i="6"/>
  <c r="X76" i="6"/>
  <c r="U76" i="6"/>
  <c r="R76" i="6"/>
  <c r="O76" i="6"/>
  <c r="L76" i="6"/>
  <c r="I76" i="6"/>
  <c r="F76" i="6"/>
  <c r="C76" i="6"/>
  <c r="AS76" i="5"/>
  <c r="AP76" i="5"/>
  <c r="AM76" i="5"/>
  <c r="AJ76" i="5"/>
  <c r="AG76" i="5"/>
  <c r="AD76" i="5"/>
  <c r="AA76" i="5"/>
  <c r="X76" i="5"/>
  <c r="U76" i="5"/>
  <c r="R76" i="5"/>
  <c r="O76" i="5"/>
  <c r="L76" i="5"/>
  <c r="I76" i="5"/>
  <c r="F76" i="5"/>
  <c r="C76" i="5"/>
  <c r="DD76" i="4"/>
  <c r="DA76" i="4"/>
  <c r="CX76" i="4"/>
  <c r="CU76" i="4"/>
  <c r="CR76" i="4"/>
  <c r="CO76" i="4"/>
  <c r="CL76" i="4"/>
  <c r="CI76" i="4"/>
  <c r="CF76" i="4"/>
  <c r="CC76" i="4"/>
  <c r="BZ76" i="4"/>
  <c r="BW76" i="4"/>
  <c r="BT76" i="4"/>
  <c r="BQ76" i="4"/>
  <c r="BN76" i="4"/>
  <c r="BK76" i="4"/>
  <c r="BH76" i="4"/>
  <c r="BE76" i="4"/>
  <c r="BB76" i="4"/>
  <c r="AY76" i="4"/>
  <c r="AV76" i="4"/>
  <c r="AS76" i="4"/>
  <c r="AP76" i="4"/>
  <c r="AM76" i="4"/>
  <c r="AJ76" i="4"/>
  <c r="AG76" i="4"/>
  <c r="AD76" i="4"/>
  <c r="AA76" i="4"/>
  <c r="X76" i="4"/>
  <c r="U76" i="4"/>
  <c r="R76" i="4"/>
  <c r="O76" i="4"/>
  <c r="L76" i="4"/>
  <c r="I76" i="4"/>
  <c r="F76" i="4"/>
  <c r="C76" i="4"/>
  <c r="BM75" i="12" l="1"/>
  <c r="BL75" i="12" s="1"/>
  <c r="BJ75" i="12"/>
  <c r="BI75" i="12"/>
  <c r="BG75" i="12"/>
  <c r="BF75" i="12" s="1"/>
  <c r="BD75" i="12"/>
  <c r="BC75" i="12"/>
  <c r="BA75" i="12"/>
  <c r="AZ75" i="12"/>
  <c r="AX75" i="12"/>
  <c r="AW75" i="12" s="1"/>
  <c r="AU75" i="12"/>
  <c r="AT75" i="12" s="1"/>
  <c r="AR75" i="12"/>
  <c r="AQ75" i="12" s="1"/>
  <c r="AO75" i="12"/>
  <c r="AN75" i="12" s="1"/>
  <c r="AL75" i="12"/>
  <c r="AK75" i="12"/>
  <c r="AI75" i="12"/>
  <c r="AH75" i="12"/>
  <c r="AF75" i="12"/>
  <c r="AE75" i="12"/>
  <c r="AC75" i="12"/>
  <c r="AB75" i="12" s="1"/>
  <c r="Z75" i="12"/>
  <c r="Y75" i="12"/>
  <c r="W75" i="12"/>
  <c r="V75" i="12" s="1"/>
  <c r="T75" i="12"/>
  <c r="S75" i="12"/>
  <c r="Q75" i="12"/>
  <c r="P75" i="12"/>
  <c r="N75" i="12"/>
  <c r="M75" i="12"/>
  <c r="K75" i="12"/>
  <c r="J75" i="12" s="1"/>
  <c r="H75" i="12"/>
  <c r="G75" i="12" s="1"/>
  <c r="E75" i="12"/>
  <c r="D75" i="12" s="1"/>
  <c r="BM74" i="12"/>
  <c r="BL74" i="12" s="1"/>
  <c r="BJ74" i="12"/>
  <c r="BI74" i="12"/>
  <c r="BG74" i="12"/>
  <c r="BF74" i="12"/>
  <c r="BD74" i="12"/>
  <c r="BC74" i="12" s="1"/>
  <c r="BA74" i="12"/>
  <c r="AZ74" i="12"/>
  <c r="AX74" i="12"/>
  <c r="AW74" i="12" s="1"/>
  <c r="AU74" i="12"/>
  <c r="AT74" i="12" s="1"/>
  <c r="AR74" i="12"/>
  <c r="AQ74" i="12" s="1"/>
  <c r="AO74" i="12"/>
  <c r="AN74" i="12"/>
  <c r="AL74" i="12"/>
  <c r="AK74" i="12" s="1"/>
  <c r="AI74" i="12"/>
  <c r="AH74" i="12" s="1"/>
  <c r="AF74" i="12"/>
  <c r="AE74" i="12" s="1"/>
  <c r="AC74" i="12"/>
  <c r="AB74" i="12"/>
  <c r="Z74" i="12"/>
  <c r="Y74" i="12" s="1"/>
  <c r="W74" i="12"/>
  <c r="V74" i="12" s="1"/>
  <c r="T74" i="12"/>
  <c r="S74" i="12" s="1"/>
  <c r="Q74" i="12"/>
  <c r="P74" i="12"/>
  <c r="N74" i="12"/>
  <c r="M74" i="12" s="1"/>
  <c r="K74" i="12"/>
  <c r="J74" i="12"/>
  <c r="H74" i="12"/>
  <c r="G74" i="12"/>
  <c r="E74" i="12"/>
  <c r="D74" i="12" s="1"/>
  <c r="BM73" i="12"/>
  <c r="BL73" i="12" s="1"/>
  <c r="BJ73" i="12"/>
  <c r="BI73" i="12" s="1"/>
  <c r="BG73" i="12"/>
  <c r="BF73" i="12" s="1"/>
  <c r="BD73" i="12"/>
  <c r="BC73" i="12"/>
  <c r="BA73" i="12"/>
  <c r="AZ73" i="12"/>
  <c r="AX73" i="12"/>
  <c r="AW73" i="12"/>
  <c r="AU73" i="12"/>
  <c r="AT73" i="12" s="1"/>
  <c r="AR73" i="12"/>
  <c r="AQ73" i="12"/>
  <c r="AO73" i="12"/>
  <c r="AN73" i="12" s="1"/>
  <c r="AL73" i="12"/>
  <c r="AK73" i="12"/>
  <c r="AI73" i="12"/>
  <c r="AH73" i="12"/>
  <c r="AF73" i="12"/>
  <c r="AE73" i="12"/>
  <c r="AC73" i="12"/>
  <c r="AB73" i="12" s="1"/>
  <c r="Z73" i="12"/>
  <c r="Y73" i="12" s="1"/>
  <c r="W73" i="12"/>
  <c r="V73" i="12" s="1"/>
  <c r="T73" i="12"/>
  <c r="S73" i="12" s="1"/>
  <c r="Q73" i="12"/>
  <c r="P73" i="12"/>
  <c r="N73" i="12"/>
  <c r="M73" i="12"/>
  <c r="K73" i="12"/>
  <c r="J73" i="12" s="1"/>
  <c r="H73" i="12"/>
  <c r="G73" i="12"/>
  <c r="E73" i="12"/>
  <c r="D73" i="12" s="1"/>
  <c r="BM72" i="12"/>
  <c r="BL72" i="12" s="1"/>
  <c r="BJ72" i="12"/>
  <c r="BI72" i="12" s="1"/>
  <c r="BG72" i="12"/>
  <c r="BF72" i="12"/>
  <c r="BD72" i="12"/>
  <c r="BC72" i="12" s="1"/>
  <c r="BA72" i="12"/>
  <c r="AZ72" i="12"/>
  <c r="AX72" i="12"/>
  <c r="AW72" i="12" s="1"/>
  <c r="AU72" i="12"/>
  <c r="AT72" i="12"/>
  <c r="AR72" i="12"/>
  <c r="AQ72" i="12" s="1"/>
  <c r="AO72" i="12"/>
  <c r="AN72" i="12" s="1"/>
  <c r="AL72" i="12"/>
  <c r="AK72" i="12" s="1"/>
  <c r="AI72" i="12"/>
  <c r="AH72" i="12"/>
  <c r="AF72" i="12"/>
  <c r="AE72" i="12" s="1"/>
  <c r="AC72" i="12"/>
  <c r="AB72" i="12"/>
  <c r="Z72" i="12"/>
  <c r="Y72" i="12"/>
  <c r="W72" i="12"/>
  <c r="V72" i="12" s="1"/>
  <c r="T72" i="12"/>
  <c r="S72" i="12" s="1"/>
  <c r="Q72" i="12"/>
  <c r="P72" i="12" s="1"/>
  <c r="N72" i="12"/>
  <c r="M72" i="12" s="1"/>
  <c r="K72" i="12"/>
  <c r="J72" i="12"/>
  <c r="H72" i="12"/>
  <c r="G72" i="12"/>
  <c r="E72" i="12"/>
  <c r="D72" i="12"/>
  <c r="BM71" i="12"/>
  <c r="BL71" i="12" s="1"/>
  <c r="BJ71" i="12"/>
  <c r="BI71" i="12"/>
  <c r="BG71" i="12"/>
  <c r="BF71" i="12" s="1"/>
  <c r="BD71" i="12"/>
  <c r="BC71" i="12"/>
  <c r="BA71" i="12"/>
  <c r="AZ71" i="12"/>
  <c r="AX71" i="12"/>
  <c r="AW71" i="12"/>
  <c r="AU71" i="12"/>
  <c r="AT71" i="12" s="1"/>
  <c r="AR71" i="12"/>
  <c r="AQ71" i="12" s="1"/>
  <c r="AO71" i="12"/>
  <c r="AN71" i="12" s="1"/>
  <c r="AL71" i="12"/>
  <c r="AK71" i="12" s="1"/>
  <c r="AI71" i="12"/>
  <c r="AH71" i="12"/>
  <c r="AF71" i="12"/>
  <c r="AE71" i="12"/>
  <c r="AC71" i="12"/>
  <c r="AB71" i="12" s="1"/>
  <c r="Z71" i="12"/>
  <c r="Y71" i="12"/>
  <c r="W71" i="12"/>
  <c r="V71" i="12" s="1"/>
  <c r="T71" i="12"/>
  <c r="S71" i="12" s="1"/>
  <c r="Q71" i="12"/>
  <c r="P71" i="12" s="1"/>
  <c r="N71" i="12"/>
  <c r="M71" i="12"/>
  <c r="K71" i="12"/>
  <c r="J71" i="12" s="1"/>
  <c r="H71" i="12"/>
  <c r="G71" i="12" s="1"/>
  <c r="E71" i="12"/>
  <c r="D71" i="12" s="1"/>
  <c r="BM70" i="12"/>
  <c r="BL70" i="12"/>
  <c r="BJ70" i="12"/>
  <c r="BI70" i="12" s="1"/>
  <c r="BG70" i="12"/>
  <c r="BF70" i="12" s="1"/>
  <c r="BD70" i="12"/>
  <c r="BC70" i="12" s="1"/>
  <c r="BA70" i="12"/>
  <c r="AZ70" i="12"/>
  <c r="AX70" i="12"/>
  <c r="AW70" i="12" s="1"/>
  <c r="AU70" i="12"/>
  <c r="AT70" i="12"/>
  <c r="AR70" i="12"/>
  <c r="AQ70" i="12"/>
  <c r="AO70" i="12"/>
  <c r="AN70" i="12" s="1"/>
  <c r="AL70" i="12"/>
  <c r="AK70" i="12" s="1"/>
  <c r="AI70" i="12"/>
  <c r="AH70" i="12" s="1"/>
  <c r="AF70" i="12"/>
  <c r="AE70" i="12" s="1"/>
  <c r="AC70" i="12"/>
  <c r="AB70" i="12"/>
  <c r="Z70" i="12"/>
  <c r="Y70" i="12"/>
  <c r="W70" i="12"/>
  <c r="V70" i="12"/>
  <c r="T70" i="12"/>
  <c r="S70" i="12" s="1"/>
  <c r="Q70" i="12"/>
  <c r="P70" i="12"/>
  <c r="N70" i="12"/>
  <c r="M70" i="12" s="1"/>
  <c r="K70" i="12"/>
  <c r="J70" i="12"/>
  <c r="H70" i="12"/>
  <c r="G70" i="12"/>
  <c r="E70" i="12"/>
  <c r="D70" i="12"/>
  <c r="BM69" i="12"/>
  <c r="BL69" i="12" s="1"/>
  <c r="BJ69" i="12"/>
  <c r="BI69" i="12" s="1"/>
  <c r="BG69" i="12"/>
  <c r="BF69" i="12" s="1"/>
  <c r="BD69" i="12"/>
  <c r="BC69" i="12" s="1"/>
  <c r="BA69" i="12"/>
  <c r="AZ69" i="12"/>
  <c r="AX69" i="12"/>
  <c r="AW69" i="12"/>
  <c r="AU69" i="12"/>
  <c r="AT69" i="12" s="1"/>
  <c r="AR69" i="12"/>
  <c r="AQ69" i="12"/>
  <c r="AO69" i="12"/>
  <c r="AN69" i="12" s="1"/>
  <c r="AL69" i="12"/>
  <c r="AK69" i="12" s="1"/>
  <c r="AI69" i="12"/>
  <c r="AH69" i="12" s="1"/>
  <c r="AF69" i="12"/>
  <c r="AE69" i="12"/>
  <c r="AC69" i="12"/>
  <c r="AB69" i="12" s="1"/>
  <c r="Z69" i="12"/>
  <c r="Y69" i="12" s="1"/>
  <c r="W69" i="12"/>
  <c r="V69" i="12" s="1"/>
  <c r="T69" i="12"/>
  <c r="S69" i="12"/>
  <c r="Q69" i="12"/>
  <c r="P69" i="12" s="1"/>
  <c r="N69" i="12"/>
  <c r="M69" i="12" s="1"/>
  <c r="K69" i="12"/>
  <c r="J69" i="12" s="1"/>
  <c r="H69" i="12"/>
  <c r="G69" i="12"/>
  <c r="E69" i="12"/>
  <c r="D69" i="12" s="1"/>
  <c r="BM68" i="12"/>
  <c r="BL68" i="12" s="1"/>
  <c r="BJ68" i="12"/>
  <c r="BI68" i="12"/>
  <c r="BG68" i="12"/>
  <c r="BF68" i="12" s="1"/>
  <c r="BD68" i="12"/>
  <c r="BC68" i="12" s="1"/>
  <c r="BA68" i="12"/>
  <c r="AZ68" i="12" s="1"/>
  <c r="AX68" i="12"/>
  <c r="AW68" i="12" s="1"/>
  <c r="AU68" i="12"/>
  <c r="AT68" i="12"/>
  <c r="AR68" i="12"/>
  <c r="AQ68" i="12" s="1"/>
  <c r="AO68" i="12"/>
  <c r="AN68" i="12" s="1"/>
  <c r="AL68" i="12"/>
  <c r="AK68" i="12" s="1"/>
  <c r="AI68" i="12"/>
  <c r="AH68" i="12" s="1"/>
  <c r="AF68" i="12"/>
  <c r="AE68" i="12" s="1"/>
  <c r="AC68" i="12"/>
  <c r="AB68" i="12" s="1"/>
  <c r="Z68" i="12"/>
  <c r="Y68" i="12" s="1"/>
  <c r="W68" i="12"/>
  <c r="V68" i="12" s="1"/>
  <c r="T68" i="12"/>
  <c r="S68" i="12" s="1"/>
  <c r="Q68" i="12"/>
  <c r="P68" i="12"/>
  <c r="N68" i="12"/>
  <c r="M68" i="12" s="1"/>
  <c r="K68" i="12"/>
  <c r="J68" i="12" s="1"/>
  <c r="H68" i="12"/>
  <c r="G68" i="12" s="1"/>
  <c r="E68" i="12"/>
  <c r="D68" i="12" s="1"/>
  <c r="BM67" i="12"/>
  <c r="BL67" i="12" s="1"/>
  <c r="BJ67" i="12"/>
  <c r="BI67" i="12" s="1"/>
  <c r="BG67" i="12"/>
  <c r="BF67" i="12" s="1"/>
  <c r="BD67" i="12"/>
  <c r="BC67" i="12" s="1"/>
  <c r="BA67" i="12"/>
  <c r="AZ67" i="12"/>
  <c r="AX67" i="12"/>
  <c r="AW67" i="12" s="1"/>
  <c r="AU67" i="12"/>
  <c r="AT67" i="12" s="1"/>
  <c r="AR67" i="12"/>
  <c r="AQ67" i="12" s="1"/>
  <c r="AO67" i="12"/>
  <c r="AN67" i="12" s="1"/>
  <c r="AL67" i="12"/>
  <c r="AK67" i="12"/>
  <c r="AI67" i="12"/>
  <c r="AH67" i="12"/>
  <c r="AF67" i="12"/>
  <c r="AE67" i="12" s="1"/>
  <c r="AC67" i="12"/>
  <c r="AB67" i="12" s="1"/>
  <c r="Z67" i="12"/>
  <c r="Y67" i="12" s="1"/>
  <c r="W67" i="12"/>
  <c r="V67" i="12" s="1"/>
  <c r="T67" i="12"/>
  <c r="S67" i="12" s="1"/>
  <c r="Q67" i="12"/>
  <c r="P67" i="12" s="1"/>
  <c r="N67" i="12"/>
  <c r="M67" i="12" s="1"/>
  <c r="K67" i="12"/>
  <c r="J67" i="12" s="1"/>
  <c r="H67" i="12"/>
  <c r="G67" i="12"/>
  <c r="E67" i="12"/>
  <c r="D67" i="12" s="1"/>
  <c r="BM66" i="12"/>
  <c r="BL66" i="12"/>
  <c r="BJ66" i="12"/>
  <c r="BI66" i="12"/>
  <c r="BG66" i="12"/>
  <c r="BF66" i="12" s="1"/>
  <c r="BD66" i="12"/>
  <c r="BC66" i="12" s="1"/>
  <c r="BA66" i="12"/>
  <c r="AZ66" i="12" s="1"/>
  <c r="AX66" i="12"/>
  <c r="AW66" i="12" s="1"/>
  <c r="AU66" i="12"/>
  <c r="AT66" i="12" s="1"/>
  <c r="AR66" i="12"/>
  <c r="AQ66" i="12"/>
  <c r="AO66" i="12"/>
  <c r="AN66" i="12" s="1"/>
  <c r="AL66" i="12"/>
  <c r="AK66" i="12" s="1"/>
  <c r="AI66" i="12"/>
  <c r="AH66" i="12" s="1"/>
  <c r="AF66" i="12"/>
  <c r="AE66" i="12" s="1"/>
  <c r="AC66" i="12"/>
  <c r="AB66" i="12"/>
  <c r="Z66" i="12"/>
  <c r="Y66" i="12" s="1"/>
  <c r="W66" i="12"/>
  <c r="V66" i="12" s="1"/>
  <c r="T66" i="12"/>
  <c r="S66" i="12" s="1"/>
  <c r="Q66" i="12"/>
  <c r="P66" i="12" s="1"/>
  <c r="N66" i="12"/>
  <c r="M66" i="12" s="1"/>
  <c r="K66" i="12"/>
  <c r="J66" i="12"/>
  <c r="H66" i="12"/>
  <c r="G66" i="12"/>
  <c r="E66" i="12"/>
  <c r="D66" i="12" s="1"/>
  <c r="BM65" i="12"/>
  <c r="BL65" i="12" s="1"/>
  <c r="BJ65" i="12"/>
  <c r="BI65" i="12" s="1"/>
  <c r="BG65" i="12"/>
  <c r="BF65" i="12" s="1"/>
  <c r="BD65" i="12"/>
  <c r="BC65" i="12" s="1"/>
  <c r="BA65" i="12"/>
  <c r="AZ65" i="12"/>
  <c r="AX65" i="12"/>
  <c r="AW65" i="12" s="1"/>
  <c r="AU65" i="12"/>
  <c r="AT65" i="12" s="1"/>
  <c r="AR65" i="12"/>
  <c r="AQ65" i="12" s="1"/>
  <c r="AO65" i="12"/>
  <c r="AN65" i="12" s="1"/>
  <c r="AL65" i="12"/>
  <c r="AK65" i="12"/>
  <c r="AI65" i="12"/>
  <c r="AH65" i="12" s="1"/>
  <c r="AF65" i="12"/>
  <c r="AE65" i="12" s="1"/>
  <c r="AC65" i="12"/>
  <c r="AB65" i="12" s="1"/>
  <c r="Z65" i="12"/>
  <c r="Y65" i="12" s="1"/>
  <c r="W65" i="12"/>
  <c r="V65" i="12" s="1"/>
  <c r="T65" i="12"/>
  <c r="S65" i="12"/>
  <c r="Q65" i="12"/>
  <c r="P65" i="12" s="1"/>
  <c r="N65" i="12"/>
  <c r="M65" i="12" s="1"/>
  <c r="K65" i="12"/>
  <c r="J65" i="12" s="1"/>
  <c r="H65" i="12"/>
  <c r="G65" i="12" s="1"/>
  <c r="E65" i="12"/>
  <c r="D65" i="12" s="1"/>
  <c r="BM64" i="12"/>
  <c r="BL64" i="12" s="1"/>
  <c r="BJ64" i="12"/>
  <c r="BI64" i="12"/>
  <c r="BG64" i="12"/>
  <c r="BF64" i="12" s="1"/>
  <c r="BD64" i="12"/>
  <c r="BC64" i="12" s="1"/>
  <c r="BA64" i="12"/>
  <c r="AZ64" i="12" s="1"/>
  <c r="AX64" i="12"/>
  <c r="AW64" i="12" s="1"/>
  <c r="AU64" i="12"/>
  <c r="AT64" i="12"/>
  <c r="AR64" i="12"/>
  <c r="AQ64" i="12" s="1"/>
  <c r="AO64" i="12"/>
  <c r="AN64" i="12" s="1"/>
  <c r="AL64" i="12"/>
  <c r="AK64" i="12" s="1"/>
  <c r="AI64" i="12"/>
  <c r="AH64" i="12" s="1"/>
  <c r="AF64" i="12"/>
  <c r="AE64" i="12" s="1"/>
  <c r="AC64" i="12"/>
  <c r="AB64" i="12"/>
  <c r="Z64" i="12"/>
  <c r="Y64" i="12" s="1"/>
  <c r="W64" i="12"/>
  <c r="V64" i="12" s="1"/>
  <c r="T64" i="12"/>
  <c r="S64" i="12" s="1"/>
  <c r="Q64" i="12"/>
  <c r="P64" i="12" s="1"/>
  <c r="N64" i="12"/>
  <c r="M64" i="12" s="1"/>
  <c r="K64" i="12"/>
  <c r="J64" i="12" s="1"/>
  <c r="H64" i="12"/>
  <c r="G64" i="12"/>
  <c r="E64" i="12"/>
  <c r="D64" i="12" s="1"/>
  <c r="BM63" i="12"/>
  <c r="BL63" i="12" s="1"/>
  <c r="BJ63" i="12"/>
  <c r="BI63" i="12" s="1"/>
  <c r="BG63" i="12"/>
  <c r="BF63" i="12" s="1"/>
  <c r="BD63" i="12"/>
  <c r="BC63" i="12"/>
  <c r="BA63" i="12"/>
  <c r="AZ63" i="12" s="1"/>
  <c r="AX63" i="12"/>
  <c r="AW63" i="12" s="1"/>
  <c r="AU63" i="12"/>
  <c r="AT63" i="12" s="1"/>
  <c r="AR63" i="12"/>
  <c r="AQ63" i="12" s="1"/>
  <c r="AO63" i="12"/>
  <c r="AN63" i="12" s="1"/>
  <c r="AL63" i="12"/>
  <c r="AK63" i="12"/>
  <c r="AI63" i="12"/>
  <c r="AH63" i="12" s="1"/>
  <c r="AF63" i="12"/>
  <c r="AE63" i="12" s="1"/>
  <c r="AC63" i="12"/>
  <c r="AB63" i="12" s="1"/>
  <c r="Z63" i="12"/>
  <c r="Y63" i="12" s="1"/>
  <c r="W63" i="12"/>
  <c r="V63" i="12" s="1"/>
  <c r="T63" i="12"/>
  <c r="S63" i="12" s="1"/>
  <c r="Q63" i="12"/>
  <c r="P63" i="12"/>
  <c r="N63" i="12"/>
  <c r="M63" i="12" s="1"/>
  <c r="K63" i="12"/>
  <c r="J63" i="12" s="1"/>
  <c r="H63" i="12"/>
  <c r="G63" i="12" s="1"/>
  <c r="E63" i="12"/>
  <c r="D63" i="12" s="1"/>
  <c r="BM62" i="12"/>
  <c r="BL62" i="12"/>
  <c r="BJ62" i="12"/>
  <c r="BI62" i="12" s="1"/>
  <c r="BG62" i="12"/>
  <c r="BF62" i="12" s="1"/>
  <c r="BD62" i="12"/>
  <c r="BC62" i="12" s="1"/>
  <c r="BA62" i="12"/>
  <c r="AZ62" i="12" s="1"/>
  <c r="AX62" i="12"/>
  <c r="AW62" i="12" s="1"/>
  <c r="AU62" i="12"/>
  <c r="AT62" i="12"/>
  <c r="AR62" i="12"/>
  <c r="AQ62" i="12" s="1"/>
  <c r="AO62" i="12"/>
  <c r="AN62" i="12" s="1"/>
  <c r="AL62" i="12"/>
  <c r="AK62" i="12" s="1"/>
  <c r="AI62" i="12"/>
  <c r="AH62" i="12" s="1"/>
  <c r="AF62" i="12"/>
  <c r="AE62" i="12" s="1"/>
  <c r="AC62" i="12"/>
  <c r="AB62" i="12" s="1"/>
  <c r="Z62" i="12"/>
  <c r="Y62" i="12"/>
  <c r="W62" i="12"/>
  <c r="V62" i="12" s="1"/>
  <c r="T62" i="12"/>
  <c r="S62" i="12" s="1"/>
  <c r="Q62" i="12"/>
  <c r="P62" i="12" s="1"/>
  <c r="N62" i="12"/>
  <c r="M62" i="12" s="1"/>
  <c r="K62" i="12"/>
  <c r="J62" i="12"/>
  <c r="H62" i="12"/>
  <c r="G62" i="12" s="1"/>
  <c r="E62" i="12"/>
  <c r="D62" i="12" s="1"/>
  <c r="BM61" i="12"/>
  <c r="BL61" i="12" s="1"/>
  <c r="BJ61" i="12"/>
  <c r="BI61" i="12" s="1"/>
  <c r="BG61" i="12"/>
  <c r="BF61" i="12" s="1"/>
  <c r="BD61" i="12"/>
  <c r="BC61" i="12"/>
  <c r="BA61" i="12"/>
  <c r="AZ61" i="12" s="1"/>
  <c r="AX61" i="12"/>
  <c r="AW61" i="12" s="1"/>
  <c r="AU61" i="12"/>
  <c r="AT61" i="12" s="1"/>
  <c r="AR61" i="12"/>
  <c r="AQ61" i="12" s="1"/>
  <c r="AO61" i="12"/>
  <c r="AN61" i="12" s="1"/>
  <c r="AL61" i="12"/>
  <c r="AK61" i="12" s="1"/>
  <c r="AI61" i="12"/>
  <c r="AH61" i="12"/>
  <c r="AF61" i="12"/>
  <c r="AE61" i="12" s="1"/>
  <c r="AC61" i="12"/>
  <c r="AB61" i="12" s="1"/>
  <c r="Z61" i="12"/>
  <c r="Y61" i="12" s="1"/>
  <c r="W61" i="12"/>
  <c r="V61" i="12" s="1"/>
  <c r="T61" i="12"/>
  <c r="S61" i="12"/>
  <c r="Q61" i="12"/>
  <c r="P61" i="12" s="1"/>
  <c r="N61" i="12"/>
  <c r="M61" i="12" s="1"/>
  <c r="K61" i="12"/>
  <c r="J61" i="12" s="1"/>
  <c r="H61" i="12"/>
  <c r="G61" i="12" s="1"/>
  <c r="E61" i="12"/>
  <c r="D61" i="12" s="1"/>
  <c r="BM60" i="12"/>
  <c r="BL60" i="12"/>
  <c r="BJ60" i="12"/>
  <c r="BI60" i="12" s="1"/>
  <c r="BG60" i="12"/>
  <c r="BF60" i="12" s="1"/>
  <c r="BD60" i="12"/>
  <c r="BC60" i="12" s="1"/>
  <c r="BA60" i="12"/>
  <c r="AZ60" i="12" s="1"/>
  <c r="AX60" i="12"/>
  <c r="AW60" i="12" s="1"/>
  <c r="AU60" i="12"/>
  <c r="AT60" i="12" s="1"/>
  <c r="AR60" i="12"/>
  <c r="AQ60" i="12"/>
  <c r="AO60" i="12"/>
  <c r="AN60" i="12" s="1"/>
  <c r="AL60" i="12"/>
  <c r="AK60" i="12" s="1"/>
  <c r="AI60" i="12"/>
  <c r="AH60" i="12" s="1"/>
  <c r="AF60" i="12"/>
  <c r="AE60" i="12" s="1"/>
  <c r="AC60" i="12"/>
  <c r="AB60" i="12"/>
  <c r="Z60" i="12"/>
  <c r="Y60" i="12" s="1"/>
  <c r="W60" i="12"/>
  <c r="V60" i="12" s="1"/>
  <c r="T60" i="12"/>
  <c r="S60" i="12" s="1"/>
  <c r="Q60" i="12"/>
  <c r="P60" i="12" s="1"/>
  <c r="N60" i="12"/>
  <c r="M60" i="12" s="1"/>
  <c r="K60" i="12"/>
  <c r="J60" i="12"/>
  <c r="H60" i="12"/>
  <c r="G60" i="12" s="1"/>
  <c r="E60" i="12"/>
  <c r="D60" i="12" s="1"/>
  <c r="BM59" i="12"/>
  <c r="BL59" i="12" s="1"/>
  <c r="BJ59" i="12"/>
  <c r="BI59" i="12" s="1"/>
  <c r="BG59" i="12"/>
  <c r="BF59" i="12" s="1"/>
  <c r="BD59" i="12"/>
  <c r="BC59" i="12" s="1"/>
  <c r="BA59" i="12"/>
  <c r="AZ59" i="12"/>
  <c r="AX59" i="12"/>
  <c r="AW59" i="12" s="1"/>
  <c r="AU59" i="12"/>
  <c r="AT59" i="12" s="1"/>
  <c r="AR59" i="12"/>
  <c r="AQ59" i="12" s="1"/>
  <c r="AO59" i="12"/>
  <c r="AN59" i="12" s="1"/>
  <c r="AL59" i="12"/>
  <c r="AK59" i="12"/>
  <c r="AI59" i="12"/>
  <c r="AH59" i="12" s="1"/>
  <c r="AF59" i="12"/>
  <c r="AE59" i="12" s="1"/>
  <c r="AC59" i="12"/>
  <c r="AB59" i="12" s="1"/>
  <c r="Z59" i="12"/>
  <c r="Y59" i="12" s="1"/>
  <c r="W59" i="12"/>
  <c r="V59" i="12" s="1"/>
  <c r="T59" i="12"/>
  <c r="S59" i="12"/>
  <c r="Q59" i="12"/>
  <c r="P59" i="12" s="1"/>
  <c r="N59" i="12"/>
  <c r="M59" i="12" s="1"/>
  <c r="K59" i="12"/>
  <c r="J59" i="12" s="1"/>
  <c r="H59" i="12"/>
  <c r="G59" i="12"/>
  <c r="E59" i="12"/>
  <c r="D59" i="12" s="1"/>
  <c r="BM58" i="12"/>
  <c r="BL58" i="12"/>
  <c r="BJ58" i="12"/>
  <c r="BI58" i="12" s="1"/>
  <c r="BG58" i="12"/>
  <c r="BF58" i="12"/>
  <c r="BD58" i="12"/>
  <c r="BC58" i="12" s="1"/>
  <c r="BA58" i="12"/>
  <c r="AZ58" i="12" s="1"/>
  <c r="AX58" i="12"/>
  <c r="AW58" i="12" s="1"/>
  <c r="AU58" i="12"/>
  <c r="AT58" i="12" s="1"/>
  <c r="AR58" i="12"/>
  <c r="AQ58" i="12" s="1"/>
  <c r="AO58" i="12"/>
  <c r="AN58" i="12" s="1"/>
  <c r="AL58" i="12"/>
  <c r="AK58" i="12"/>
  <c r="AI58" i="12"/>
  <c r="AH58" i="12"/>
  <c r="AF58" i="12"/>
  <c r="AE58" i="12" s="1"/>
  <c r="AC58" i="12"/>
  <c r="AB58" i="12"/>
  <c r="Z58" i="12"/>
  <c r="Y58" i="12" s="1"/>
  <c r="W58" i="12"/>
  <c r="V58" i="12"/>
  <c r="T58" i="12"/>
  <c r="S58" i="12"/>
  <c r="Q58" i="12"/>
  <c r="P58" i="12" s="1"/>
  <c r="N58" i="12"/>
  <c r="M58" i="12" s="1"/>
  <c r="K58" i="12"/>
  <c r="J58" i="12"/>
  <c r="H58" i="12"/>
  <c r="G58" i="12" s="1"/>
  <c r="E58" i="12"/>
  <c r="D58" i="12" s="1"/>
  <c r="BM57" i="12"/>
  <c r="BL57" i="12" s="1"/>
  <c r="BJ57" i="12"/>
  <c r="BI57" i="12" s="1"/>
  <c r="BG57" i="12"/>
  <c r="BF57" i="12" s="1"/>
  <c r="BD57" i="12"/>
  <c r="BC57" i="12"/>
  <c r="BA57" i="12"/>
  <c r="AZ57" i="12" s="1"/>
  <c r="AX57" i="12"/>
  <c r="AW57" i="12" s="1"/>
  <c r="AU57" i="12"/>
  <c r="AT57" i="12" s="1"/>
  <c r="AR57" i="12"/>
  <c r="AQ57" i="12"/>
  <c r="AO57" i="12"/>
  <c r="AN57" i="12" s="1"/>
  <c r="AL57" i="12"/>
  <c r="AK57" i="12"/>
  <c r="AI57" i="12"/>
  <c r="AH57" i="12" s="1"/>
  <c r="AF57" i="12"/>
  <c r="AE57" i="12" s="1"/>
  <c r="AC57" i="12"/>
  <c r="AB57" i="12" s="1"/>
  <c r="Z57" i="12"/>
  <c r="Y57" i="12" s="1"/>
  <c r="W57" i="12"/>
  <c r="V57" i="12" s="1"/>
  <c r="T57" i="12"/>
  <c r="S57" i="12"/>
  <c r="Q57" i="12"/>
  <c r="P57" i="12" s="1"/>
  <c r="N57" i="12"/>
  <c r="M57" i="12"/>
  <c r="K57" i="12"/>
  <c r="J57" i="12" s="1"/>
  <c r="H57" i="12"/>
  <c r="G57" i="12" s="1"/>
  <c r="E57" i="12"/>
  <c r="D57" i="12" s="1"/>
  <c r="BM56" i="12"/>
  <c r="BL56" i="12" s="1"/>
  <c r="BJ56" i="12"/>
  <c r="BI56" i="12" s="1"/>
  <c r="BG56" i="12"/>
  <c r="BF56" i="12"/>
  <c r="BD56" i="12"/>
  <c r="BC56" i="12" s="1"/>
  <c r="BA56" i="12"/>
  <c r="AZ56" i="12" s="1"/>
  <c r="AX56" i="12"/>
  <c r="AW56" i="12" s="1"/>
  <c r="AU56" i="12"/>
  <c r="AT56" i="12" s="1"/>
  <c r="AR56" i="12"/>
  <c r="AQ56" i="12" s="1"/>
  <c r="AO56" i="12"/>
  <c r="AN56" i="12" s="1"/>
  <c r="AL56" i="12"/>
  <c r="AK56" i="12" s="1"/>
  <c r="AI56" i="12"/>
  <c r="AH56" i="12" s="1"/>
  <c r="AF56" i="12"/>
  <c r="AE56" i="12" s="1"/>
  <c r="AC56" i="12"/>
  <c r="AB56" i="12"/>
  <c r="Z56" i="12"/>
  <c r="Y56" i="12" s="1"/>
  <c r="W56" i="12"/>
  <c r="V56" i="12" s="1"/>
  <c r="T56" i="12"/>
  <c r="S56" i="12" s="1"/>
  <c r="Q56" i="12"/>
  <c r="P56" i="12" s="1"/>
  <c r="N56" i="12"/>
  <c r="M56" i="12" s="1"/>
  <c r="K56" i="12"/>
  <c r="J56" i="12" s="1"/>
  <c r="H56" i="12"/>
  <c r="G56" i="12" s="1"/>
  <c r="E56" i="12"/>
  <c r="D56" i="12" s="1"/>
  <c r="BM55" i="12"/>
  <c r="BL55" i="12" s="1"/>
  <c r="BJ55" i="12"/>
  <c r="BI55" i="12" s="1"/>
  <c r="BG55" i="12"/>
  <c r="BF55" i="12" s="1"/>
  <c r="BD55" i="12"/>
  <c r="BC55" i="12" s="1"/>
  <c r="BA55" i="12"/>
  <c r="AZ55" i="12" s="1"/>
  <c r="AX55" i="12"/>
  <c r="AW55" i="12" s="1"/>
  <c r="AU55" i="12"/>
  <c r="AT55" i="12" s="1"/>
  <c r="AR55" i="12"/>
  <c r="AQ55" i="12"/>
  <c r="AO55" i="12"/>
  <c r="AN55" i="12" s="1"/>
  <c r="AL55" i="12"/>
  <c r="AK55" i="12" s="1"/>
  <c r="AI55" i="12"/>
  <c r="AH55" i="12" s="1"/>
  <c r="AF55" i="12"/>
  <c r="AE55" i="12" s="1"/>
  <c r="AC55" i="12"/>
  <c r="AB55" i="12" s="1"/>
  <c r="Z55" i="12"/>
  <c r="Y55" i="12" s="1"/>
  <c r="W55" i="12"/>
  <c r="V55" i="12" s="1"/>
  <c r="T55" i="12"/>
  <c r="S55" i="12" s="1"/>
  <c r="Q55" i="12"/>
  <c r="P55" i="12" s="1"/>
  <c r="N55" i="12"/>
  <c r="M55" i="12" s="1"/>
  <c r="K55" i="12"/>
  <c r="J55" i="12"/>
  <c r="H55" i="12"/>
  <c r="G55" i="12" s="1"/>
  <c r="E55" i="12"/>
  <c r="D55" i="12" s="1"/>
  <c r="BM54" i="12"/>
  <c r="BL54" i="12" s="1"/>
  <c r="BJ54" i="12"/>
  <c r="BI54" i="12" s="1"/>
  <c r="BG54" i="12"/>
  <c r="BF54" i="12"/>
  <c r="BD54" i="12"/>
  <c r="BC54" i="12" s="1"/>
  <c r="BA54" i="12"/>
  <c r="AZ54" i="12" s="1"/>
  <c r="AX54" i="12"/>
  <c r="AW54" i="12" s="1"/>
  <c r="AU54" i="12"/>
  <c r="AT54" i="12" s="1"/>
  <c r="AR54" i="12"/>
  <c r="AQ54" i="12" s="1"/>
  <c r="AO54" i="12"/>
  <c r="AN54" i="12" s="1"/>
  <c r="AL54" i="12"/>
  <c r="AK54" i="12" s="1"/>
  <c r="AI54" i="12"/>
  <c r="AH54" i="12" s="1"/>
  <c r="AF54" i="12"/>
  <c r="AE54" i="12" s="1"/>
  <c r="AC54" i="12"/>
  <c r="AB54" i="12"/>
  <c r="Z54" i="12"/>
  <c r="Y54" i="12" s="1"/>
  <c r="W54" i="12"/>
  <c r="V54" i="12" s="1"/>
  <c r="T54" i="12"/>
  <c r="S54" i="12" s="1"/>
  <c r="Q54" i="12"/>
  <c r="P54" i="12" s="1"/>
  <c r="N54" i="12"/>
  <c r="M54" i="12" s="1"/>
  <c r="K54" i="12"/>
  <c r="J54" i="12" s="1"/>
  <c r="H54" i="12"/>
  <c r="G54" i="12" s="1"/>
  <c r="E54" i="12"/>
  <c r="D54" i="12" s="1"/>
  <c r="BM53" i="12"/>
  <c r="BL53" i="12" s="1"/>
  <c r="BJ53" i="12"/>
  <c r="BI53" i="12" s="1"/>
  <c r="BG53" i="12"/>
  <c r="BF53" i="12" s="1"/>
  <c r="BD53" i="12"/>
  <c r="BC53" i="12" s="1"/>
  <c r="BA53" i="12"/>
  <c r="AZ53" i="12" s="1"/>
  <c r="AX53" i="12"/>
  <c r="AW53" i="12" s="1"/>
  <c r="AU53" i="12"/>
  <c r="AT53" i="12"/>
  <c r="AR53" i="12"/>
  <c r="AQ53" i="12" s="1"/>
  <c r="AO53" i="12"/>
  <c r="AN53" i="12"/>
  <c r="AL53" i="12"/>
  <c r="AK53" i="12" s="1"/>
  <c r="AI53" i="12"/>
  <c r="AH53" i="12" s="1"/>
  <c r="AF53" i="12"/>
  <c r="AE53" i="12" s="1"/>
  <c r="AC53" i="12"/>
  <c r="AB53" i="12" s="1"/>
  <c r="Z53" i="12"/>
  <c r="Y53" i="12" s="1"/>
  <c r="W53" i="12"/>
  <c r="V53" i="12" s="1"/>
  <c r="T53" i="12"/>
  <c r="S53" i="12" s="1"/>
  <c r="Q53" i="12"/>
  <c r="P53" i="12" s="1"/>
  <c r="N53" i="12"/>
  <c r="M53" i="12" s="1"/>
  <c r="K53" i="12"/>
  <c r="J53" i="12"/>
  <c r="H53" i="12"/>
  <c r="G53" i="12" s="1"/>
  <c r="E53" i="12"/>
  <c r="D53" i="12" s="1"/>
  <c r="BM52" i="12"/>
  <c r="BL52" i="12" s="1"/>
  <c r="BJ52" i="12"/>
  <c r="BI52" i="12" s="1"/>
  <c r="BG52" i="12"/>
  <c r="BF52" i="12" s="1"/>
  <c r="BD52" i="12"/>
  <c r="BC52" i="12"/>
  <c r="BA52" i="12"/>
  <c r="AZ52" i="12" s="1"/>
  <c r="AX52" i="12"/>
  <c r="AW52" i="12" s="1"/>
  <c r="AU52" i="12"/>
  <c r="AT52" i="12" s="1"/>
  <c r="AR52" i="12"/>
  <c r="AQ52" i="12" s="1"/>
  <c r="AO52" i="12"/>
  <c r="AN52" i="12" s="1"/>
  <c r="AL52" i="12"/>
  <c r="AK52" i="12" s="1"/>
  <c r="AI52" i="12"/>
  <c r="AH52" i="12" s="1"/>
  <c r="AF52" i="12"/>
  <c r="AE52" i="12"/>
  <c r="AC52" i="12"/>
  <c r="AB52" i="12" s="1"/>
  <c r="Z52" i="12"/>
  <c r="Y52" i="12" s="1"/>
  <c r="W52" i="12"/>
  <c r="V52" i="12"/>
  <c r="T52" i="12"/>
  <c r="S52" i="12"/>
  <c r="Q52" i="12"/>
  <c r="P52" i="12"/>
  <c r="N52" i="12"/>
  <c r="M52" i="12" s="1"/>
  <c r="K52" i="12"/>
  <c r="J52" i="12" s="1"/>
  <c r="H52" i="12"/>
  <c r="G52" i="12" s="1"/>
  <c r="E52" i="12"/>
  <c r="D52" i="12"/>
  <c r="BM51" i="12"/>
  <c r="BL51" i="12" s="1"/>
  <c r="BJ51" i="12"/>
  <c r="BI51" i="12" s="1"/>
  <c r="BG51" i="12"/>
  <c r="BF51" i="12" s="1"/>
  <c r="BD51" i="12"/>
  <c r="BC51" i="12" s="1"/>
  <c r="BA51" i="12"/>
  <c r="AZ51" i="12" s="1"/>
  <c r="AX51" i="12"/>
  <c r="AW51" i="12" s="1"/>
  <c r="AU51" i="12"/>
  <c r="AT51" i="12"/>
  <c r="AR51" i="12"/>
  <c r="AQ51" i="12" s="1"/>
  <c r="AO51" i="12"/>
  <c r="AN51" i="12"/>
  <c r="AL51" i="12"/>
  <c r="AK51" i="12" s="1"/>
  <c r="AI51" i="12"/>
  <c r="AH51" i="12" s="1"/>
  <c r="AF51" i="12"/>
  <c r="AE51" i="12" s="1"/>
  <c r="AC51" i="12"/>
  <c r="AB51" i="12" s="1"/>
  <c r="Z51" i="12"/>
  <c r="Y51" i="12" s="1"/>
  <c r="W51" i="12"/>
  <c r="V51" i="12" s="1"/>
  <c r="T51" i="12"/>
  <c r="S51" i="12" s="1"/>
  <c r="Q51" i="12"/>
  <c r="P51" i="12" s="1"/>
  <c r="N51" i="12"/>
  <c r="M51" i="12" s="1"/>
  <c r="K51" i="12"/>
  <c r="J51" i="12" s="1"/>
  <c r="H51" i="12"/>
  <c r="G51" i="12"/>
  <c r="E51" i="12"/>
  <c r="D51" i="12"/>
  <c r="BM50" i="12"/>
  <c r="BL50" i="12" s="1"/>
  <c r="BJ50" i="12"/>
  <c r="BI50" i="12" s="1"/>
  <c r="BG50" i="12"/>
  <c r="BF50" i="12" s="1"/>
  <c r="BD50" i="12"/>
  <c r="BC50" i="12"/>
  <c r="BA50" i="12"/>
  <c r="AZ50" i="12" s="1"/>
  <c r="AX50" i="12"/>
  <c r="AW50" i="12" s="1"/>
  <c r="AU50" i="12"/>
  <c r="AT50" i="12" s="1"/>
  <c r="AR50" i="12"/>
  <c r="AQ50" i="12" s="1"/>
  <c r="AO50" i="12"/>
  <c r="AN50" i="12" s="1"/>
  <c r="AL50" i="12"/>
  <c r="AK50" i="12" s="1"/>
  <c r="AI50" i="12"/>
  <c r="AH50" i="12" s="1"/>
  <c r="AF50" i="12"/>
  <c r="AE50" i="12"/>
  <c r="AC50" i="12"/>
  <c r="AB50" i="12"/>
  <c r="Z50" i="12"/>
  <c r="Y50" i="12" s="1"/>
  <c r="W50" i="12"/>
  <c r="V50" i="12" s="1"/>
  <c r="T50" i="12"/>
  <c r="S50" i="12"/>
  <c r="Q50" i="12"/>
  <c r="P50" i="12" s="1"/>
  <c r="N50" i="12"/>
  <c r="M50" i="12" s="1"/>
  <c r="K50" i="12"/>
  <c r="J50" i="12" s="1"/>
  <c r="H50" i="12"/>
  <c r="G50" i="12" s="1"/>
  <c r="E50" i="12"/>
  <c r="D50" i="12"/>
  <c r="BM49" i="12"/>
  <c r="BL49" i="12" s="1"/>
  <c r="BJ49" i="12"/>
  <c r="BI49" i="12" s="1"/>
  <c r="BG49" i="12"/>
  <c r="BF49" i="12" s="1"/>
  <c r="BD49" i="12"/>
  <c r="BC49" i="12" s="1"/>
  <c r="BA49" i="12"/>
  <c r="AZ49" i="12" s="1"/>
  <c r="AX49" i="12"/>
  <c r="AW49" i="12" s="1"/>
  <c r="AU49" i="12"/>
  <c r="AT49" i="12" s="1"/>
  <c r="AR49" i="12"/>
  <c r="AQ49" i="12"/>
  <c r="AO49" i="12"/>
  <c r="AN49" i="12"/>
  <c r="AL49" i="12"/>
  <c r="AK49" i="12"/>
  <c r="AI49" i="12"/>
  <c r="AH49" i="12" s="1"/>
  <c r="AF49" i="12"/>
  <c r="AE49" i="12" s="1"/>
  <c r="AC49" i="12"/>
  <c r="AB49" i="12"/>
  <c r="Z49" i="12"/>
  <c r="Y49" i="12" s="1"/>
  <c r="W49" i="12"/>
  <c r="V49" i="12" s="1"/>
  <c r="T49" i="12"/>
  <c r="S49" i="12" s="1"/>
  <c r="Q49" i="12"/>
  <c r="P49" i="12" s="1"/>
  <c r="N49" i="12"/>
  <c r="M49" i="12" s="1"/>
  <c r="K49" i="12"/>
  <c r="J49" i="12" s="1"/>
  <c r="H49" i="12"/>
  <c r="G49" i="12" s="1"/>
  <c r="E49" i="12"/>
  <c r="D49" i="12" s="1"/>
  <c r="BM48" i="12"/>
  <c r="BL48" i="12"/>
  <c r="BJ48" i="12"/>
  <c r="BI48" i="12" s="1"/>
  <c r="BG48" i="12"/>
  <c r="BF48" i="12"/>
  <c r="BD48" i="12"/>
  <c r="BC48" i="12"/>
  <c r="BA48" i="12"/>
  <c r="AZ48" i="12"/>
  <c r="AX48" i="12"/>
  <c r="AW48" i="12" s="1"/>
  <c r="AU48" i="12"/>
  <c r="AT48" i="12" s="1"/>
  <c r="AR48" i="12"/>
  <c r="AQ48" i="12" s="1"/>
  <c r="AO48" i="12"/>
  <c r="AN48" i="12"/>
  <c r="AL48" i="12"/>
  <c r="AK48" i="12" s="1"/>
  <c r="AI48" i="12"/>
  <c r="AH48" i="12" s="1"/>
  <c r="AF48" i="12"/>
  <c r="AE48" i="12"/>
  <c r="AC48" i="12"/>
  <c r="AB48" i="12" s="1"/>
  <c r="Z48" i="12"/>
  <c r="Y48" i="12" s="1"/>
  <c r="W48" i="12"/>
  <c r="V48" i="12" s="1"/>
  <c r="T48" i="12"/>
  <c r="S48" i="12" s="1"/>
  <c r="Q48" i="12"/>
  <c r="P48" i="12"/>
  <c r="N48" i="12"/>
  <c r="M48" i="12" s="1"/>
  <c r="K48" i="12"/>
  <c r="J48" i="12"/>
  <c r="H48" i="12"/>
  <c r="G48" i="12" s="1"/>
  <c r="E48" i="12"/>
  <c r="D48" i="12"/>
  <c r="BM47" i="12"/>
  <c r="BL47" i="12"/>
  <c r="BJ47" i="12"/>
  <c r="BI47" i="12" s="1"/>
  <c r="BG47" i="12"/>
  <c r="BF47" i="12" s="1"/>
  <c r="BD47" i="12"/>
  <c r="BC47" i="12" s="1"/>
  <c r="BA47" i="12"/>
  <c r="AZ47" i="12" s="1"/>
  <c r="AX47" i="12"/>
  <c r="AW47" i="12" s="1"/>
  <c r="AU47" i="12"/>
  <c r="AT47" i="12" s="1"/>
  <c r="AR47" i="12"/>
  <c r="AQ47" i="12" s="1"/>
  <c r="AO47" i="12"/>
  <c r="AN47" i="12" s="1"/>
  <c r="AL47" i="12"/>
  <c r="AK47" i="12" s="1"/>
  <c r="AI47" i="12"/>
  <c r="AH47" i="12" s="1"/>
  <c r="AF47" i="12"/>
  <c r="AE47" i="12" s="1"/>
  <c r="AC47" i="12"/>
  <c r="AB47" i="12"/>
  <c r="Z47" i="12"/>
  <c r="Y47" i="12"/>
  <c r="W47" i="12"/>
  <c r="V47" i="12" s="1"/>
  <c r="T47" i="12"/>
  <c r="S47" i="12" s="1"/>
  <c r="Q47" i="12"/>
  <c r="P47" i="12" s="1"/>
  <c r="N47" i="12"/>
  <c r="M47" i="12" s="1"/>
  <c r="K47" i="12"/>
  <c r="J47" i="12" s="1"/>
  <c r="H47" i="12"/>
  <c r="G47" i="12" s="1"/>
  <c r="E47" i="12"/>
  <c r="D47" i="12" s="1"/>
  <c r="BM46" i="12"/>
  <c r="BL46" i="12"/>
  <c r="BJ46" i="12"/>
  <c r="BI46" i="12" s="1"/>
  <c r="BG46" i="12"/>
  <c r="BF46" i="12" s="1"/>
  <c r="BD46" i="12"/>
  <c r="BC46" i="12" s="1"/>
  <c r="BA46" i="12"/>
  <c r="AZ46" i="12"/>
  <c r="AX46" i="12"/>
  <c r="AW46" i="12" s="1"/>
  <c r="AU46" i="12"/>
  <c r="AT46" i="12" s="1"/>
  <c r="AR46" i="12"/>
  <c r="AQ46" i="12" s="1"/>
  <c r="AO46" i="12"/>
  <c r="AN46" i="12"/>
  <c r="AL46" i="12"/>
  <c r="AK46" i="12" s="1"/>
  <c r="AI46" i="12"/>
  <c r="AH46" i="12" s="1"/>
  <c r="AF46" i="12"/>
  <c r="AE46" i="12" s="1"/>
  <c r="AC46" i="12"/>
  <c r="AB46" i="12" s="1"/>
  <c r="Z46" i="12"/>
  <c r="Y46" i="12" s="1"/>
  <c r="W46" i="12"/>
  <c r="V46" i="12" s="1"/>
  <c r="T46" i="12"/>
  <c r="S46" i="12" s="1"/>
  <c r="Q46" i="12"/>
  <c r="P46" i="12" s="1"/>
  <c r="N46" i="12"/>
  <c r="M46" i="12"/>
  <c r="K46" i="12"/>
  <c r="J46" i="12" s="1"/>
  <c r="H46" i="12"/>
  <c r="G46" i="12" s="1"/>
  <c r="E46" i="12"/>
  <c r="D46" i="12" s="1"/>
  <c r="BM45" i="12"/>
  <c r="BL45" i="12"/>
  <c r="BJ45" i="12"/>
  <c r="BI45" i="12" s="1"/>
  <c r="BG45" i="12"/>
  <c r="BF45" i="12" s="1"/>
  <c r="BD45" i="12"/>
  <c r="BC45" i="12" s="1"/>
  <c r="BA45" i="12"/>
  <c r="AZ45" i="12" s="1"/>
  <c r="AX45" i="12"/>
  <c r="AW45" i="12" s="1"/>
  <c r="AU45" i="12"/>
  <c r="AT45" i="12" s="1"/>
  <c r="AR45" i="12"/>
  <c r="AQ45" i="12" s="1"/>
  <c r="AO45" i="12"/>
  <c r="AN45" i="12" s="1"/>
  <c r="AL45" i="12"/>
  <c r="AK45" i="12"/>
  <c r="AI45" i="12"/>
  <c r="AH45" i="12" s="1"/>
  <c r="AF45" i="12"/>
  <c r="AE45" i="12"/>
  <c r="AC45" i="12"/>
  <c r="AB45" i="12" s="1"/>
  <c r="Z45" i="12"/>
  <c r="Y45" i="12" s="1"/>
  <c r="W45" i="12"/>
  <c r="V45" i="12"/>
  <c r="T45" i="12"/>
  <c r="S45" i="12" s="1"/>
  <c r="Q45" i="12"/>
  <c r="P45" i="12" s="1"/>
  <c r="N45" i="12"/>
  <c r="M45" i="12" s="1"/>
  <c r="K45" i="12"/>
  <c r="J45" i="12" s="1"/>
  <c r="H45" i="12"/>
  <c r="G45" i="12" s="1"/>
  <c r="E45" i="12"/>
  <c r="D45" i="12" s="1"/>
  <c r="BM44" i="12"/>
  <c r="BL44" i="12" s="1"/>
  <c r="BJ44" i="12"/>
  <c r="BI44" i="12" s="1"/>
  <c r="BG44" i="12"/>
  <c r="BF44" i="12" s="1"/>
  <c r="BD44" i="12"/>
  <c r="BC44" i="12" s="1"/>
  <c r="BA44" i="12"/>
  <c r="AZ44" i="12"/>
  <c r="AX44" i="12"/>
  <c r="AW44" i="12" s="1"/>
  <c r="AU44" i="12"/>
  <c r="AT44" i="12" s="1"/>
  <c r="AR44" i="12"/>
  <c r="AQ44" i="12" s="1"/>
  <c r="AO44" i="12"/>
  <c r="AN44" i="12"/>
  <c r="AL44" i="12"/>
  <c r="AK44" i="12" s="1"/>
  <c r="AI44" i="12"/>
  <c r="AH44" i="12"/>
  <c r="AF44" i="12"/>
  <c r="AE44" i="12" s="1"/>
  <c r="AC44" i="12"/>
  <c r="AB44" i="12"/>
  <c r="Z44" i="12"/>
  <c r="Y44" i="12" s="1"/>
  <c r="W44" i="12"/>
  <c r="V44" i="12" s="1"/>
  <c r="T44" i="12"/>
  <c r="S44" i="12" s="1"/>
  <c r="Q44" i="12"/>
  <c r="P44" i="12"/>
  <c r="N44" i="12"/>
  <c r="M44" i="12" s="1"/>
  <c r="K44" i="12"/>
  <c r="J44" i="12" s="1"/>
  <c r="H44" i="12"/>
  <c r="G44" i="12" s="1"/>
  <c r="E44" i="12"/>
  <c r="D44" i="12" s="1"/>
  <c r="BM43" i="12"/>
  <c r="BL43" i="12"/>
  <c r="BJ43" i="12"/>
  <c r="BI43" i="12"/>
  <c r="BG43" i="12"/>
  <c r="BF43" i="12" s="1"/>
  <c r="BD43" i="12"/>
  <c r="BC43" i="12" s="1"/>
  <c r="BA43" i="12"/>
  <c r="AZ43" i="12" s="1"/>
  <c r="AX43" i="12"/>
  <c r="AW43" i="12" s="1"/>
  <c r="AU43" i="12"/>
  <c r="AT43" i="12" s="1"/>
  <c r="AR43" i="12"/>
  <c r="AQ43" i="12" s="1"/>
  <c r="AO43" i="12"/>
  <c r="AN43" i="12"/>
  <c r="AL43" i="12"/>
  <c r="AK43" i="12"/>
  <c r="AI43" i="12"/>
  <c r="AH43" i="12" s="1"/>
  <c r="AF43" i="12"/>
  <c r="AE43" i="12" s="1"/>
  <c r="AC43" i="12"/>
  <c r="AB43" i="12" s="1"/>
  <c r="Z43" i="12"/>
  <c r="Y43" i="12" s="1"/>
  <c r="W43" i="12"/>
  <c r="V43" i="12"/>
  <c r="T43" i="12"/>
  <c r="S43" i="12" s="1"/>
  <c r="Q43" i="12"/>
  <c r="P43" i="12" s="1"/>
  <c r="N43" i="12"/>
  <c r="M43" i="12"/>
  <c r="K43" i="12"/>
  <c r="J43" i="12" s="1"/>
  <c r="H43" i="12"/>
  <c r="G43" i="12" s="1"/>
  <c r="E43" i="12"/>
  <c r="D43" i="12" s="1"/>
  <c r="BM42" i="12"/>
  <c r="BL42" i="12" s="1"/>
  <c r="BJ42" i="12"/>
  <c r="BI42" i="12" s="1"/>
  <c r="BG42" i="12"/>
  <c r="BF42" i="12"/>
  <c r="BD42" i="12"/>
  <c r="BC42" i="12" s="1"/>
  <c r="BA42" i="12"/>
  <c r="AZ42" i="12" s="1"/>
  <c r="AX42" i="12"/>
  <c r="AW42" i="12" s="1"/>
  <c r="AU42" i="12"/>
  <c r="AT42" i="12"/>
  <c r="AR42" i="12"/>
  <c r="AQ42" i="12" s="1"/>
  <c r="AO42" i="12"/>
  <c r="AN42" i="12"/>
  <c r="AL42" i="12"/>
  <c r="AK42" i="12" s="1"/>
  <c r="AI42" i="12"/>
  <c r="AH42" i="12"/>
  <c r="AF42" i="12"/>
  <c r="AE42" i="12" s="1"/>
  <c r="AC42" i="12"/>
  <c r="AB42" i="12" s="1"/>
  <c r="Z42" i="12"/>
  <c r="Y42" i="12" s="1"/>
  <c r="W42" i="12"/>
  <c r="V42" i="12"/>
  <c r="T42" i="12"/>
  <c r="S42" i="12" s="1"/>
  <c r="Q42" i="12"/>
  <c r="P42" i="12"/>
  <c r="N42" i="12"/>
  <c r="M42" i="12" s="1"/>
  <c r="K42" i="12"/>
  <c r="J42" i="12"/>
  <c r="H42" i="12"/>
  <c r="G42" i="12" s="1"/>
  <c r="E42" i="12"/>
  <c r="D42" i="12" s="1"/>
  <c r="BM41" i="12"/>
  <c r="BL41" i="12" s="1"/>
  <c r="BJ41" i="12"/>
  <c r="BI41" i="12"/>
  <c r="BG41" i="12"/>
  <c r="BF41" i="12" s="1"/>
  <c r="BD41" i="12"/>
  <c r="BC41" i="12" s="1"/>
  <c r="BA41" i="12"/>
  <c r="AZ41" i="12" s="1"/>
  <c r="AX41" i="12"/>
  <c r="AW41" i="12" s="1"/>
  <c r="AU41" i="12"/>
  <c r="AT41" i="12" s="1"/>
  <c r="AR41" i="12"/>
  <c r="AQ41" i="12" s="1"/>
  <c r="AO41" i="12"/>
  <c r="AN41" i="12" s="1"/>
  <c r="AL41" i="12"/>
  <c r="AK41" i="12"/>
  <c r="AI41" i="12"/>
  <c r="AH41" i="12" s="1"/>
  <c r="AF41" i="12"/>
  <c r="AE41" i="12" s="1"/>
  <c r="AC41" i="12"/>
  <c r="AB41" i="12" s="1"/>
  <c r="Z41" i="12"/>
  <c r="Y41" i="12" s="1"/>
  <c r="W41" i="12"/>
  <c r="V41" i="12" s="1"/>
  <c r="T41" i="12"/>
  <c r="S41" i="12"/>
  <c r="Q41" i="12"/>
  <c r="P41" i="12" s="1"/>
  <c r="N41" i="12"/>
  <c r="M41" i="12" s="1"/>
  <c r="K41" i="12"/>
  <c r="J41" i="12"/>
  <c r="H41" i="12"/>
  <c r="G41" i="12" s="1"/>
  <c r="E41" i="12"/>
  <c r="D41" i="12"/>
  <c r="BM40" i="12"/>
  <c r="BL40" i="12" s="1"/>
  <c r="BJ40" i="12"/>
  <c r="BI40" i="12" s="1"/>
  <c r="BG40" i="12"/>
  <c r="BF40" i="12" s="1"/>
  <c r="BD40" i="12"/>
  <c r="BC40" i="12" s="1"/>
  <c r="BA40" i="12"/>
  <c r="AZ40" i="12" s="1"/>
  <c r="AX40" i="12"/>
  <c r="AW40" i="12" s="1"/>
  <c r="AU40" i="12"/>
  <c r="AT40" i="12" s="1"/>
  <c r="AR40" i="12"/>
  <c r="AQ40" i="12" s="1"/>
  <c r="AO40" i="12"/>
  <c r="AN40" i="12" s="1"/>
  <c r="AL40" i="12"/>
  <c r="AK40" i="12" s="1"/>
  <c r="AI40" i="12"/>
  <c r="AH40" i="12"/>
  <c r="AF40" i="12"/>
  <c r="AE40" i="12" s="1"/>
  <c r="AC40" i="12"/>
  <c r="AB40" i="12" s="1"/>
  <c r="Z40" i="12"/>
  <c r="Y40" i="12" s="1"/>
  <c r="W40" i="12"/>
  <c r="V40" i="12" s="1"/>
  <c r="T40" i="12"/>
  <c r="S40" i="12" s="1"/>
  <c r="Q40" i="12"/>
  <c r="P40" i="12" s="1"/>
  <c r="N40" i="12"/>
  <c r="M40" i="12" s="1"/>
  <c r="K40" i="12"/>
  <c r="J40" i="12" s="1"/>
  <c r="H40" i="12"/>
  <c r="G40" i="12" s="1"/>
  <c r="E40" i="12"/>
  <c r="D40" i="12" s="1"/>
  <c r="BM39" i="12"/>
  <c r="BL39" i="12" s="1"/>
  <c r="BJ39" i="12"/>
  <c r="BI39" i="12" s="1"/>
  <c r="BG39" i="12"/>
  <c r="BF39" i="12" s="1"/>
  <c r="BD39" i="12"/>
  <c r="BC39" i="12"/>
  <c r="BA39" i="12"/>
  <c r="AZ39" i="12" s="1"/>
  <c r="AX39" i="12"/>
  <c r="AW39" i="12"/>
  <c r="AU39" i="12"/>
  <c r="AT39" i="12" s="1"/>
  <c r="AR39" i="12"/>
  <c r="AQ39" i="12" s="1"/>
  <c r="AO39" i="12"/>
  <c r="AN39" i="12" s="1"/>
  <c r="AL39" i="12"/>
  <c r="AK39" i="12" s="1"/>
  <c r="AI39" i="12"/>
  <c r="AH39" i="12" s="1"/>
  <c r="AF39" i="12"/>
  <c r="AE39" i="12" s="1"/>
  <c r="AC39" i="12"/>
  <c r="AB39" i="12" s="1"/>
  <c r="Z39" i="12"/>
  <c r="Y39" i="12" s="1"/>
  <c r="W39" i="12"/>
  <c r="V39" i="12"/>
  <c r="T39" i="12"/>
  <c r="S39" i="12"/>
  <c r="Q39" i="12"/>
  <c r="P39" i="12" s="1"/>
  <c r="N39" i="12"/>
  <c r="M39" i="12" s="1"/>
  <c r="K39" i="12"/>
  <c r="J39" i="12" s="1"/>
  <c r="H39" i="12"/>
  <c r="G39" i="12" s="1"/>
  <c r="E39" i="12"/>
  <c r="D39" i="12" s="1"/>
  <c r="BM38" i="12"/>
  <c r="BL38" i="12" s="1"/>
  <c r="BJ38" i="12"/>
  <c r="BI38" i="12" s="1"/>
  <c r="BG38" i="12"/>
  <c r="BF38" i="12" s="1"/>
  <c r="BD38" i="12"/>
  <c r="BC38" i="12"/>
  <c r="BA38" i="12"/>
  <c r="AZ38" i="12" s="1"/>
  <c r="AX38" i="12"/>
  <c r="AW38" i="12" s="1"/>
  <c r="AU38" i="12"/>
  <c r="AT38" i="12"/>
  <c r="AR38" i="12"/>
  <c r="AQ38" i="12" s="1"/>
  <c r="AO38" i="12"/>
  <c r="AN38" i="12" s="1"/>
  <c r="AL38" i="12"/>
  <c r="AK38" i="12" s="1"/>
  <c r="AI38" i="12"/>
  <c r="AH38" i="12" s="1"/>
  <c r="AF38" i="12"/>
  <c r="AE38" i="12" s="1"/>
  <c r="AC38" i="12"/>
  <c r="AB38" i="12" s="1"/>
  <c r="Z38" i="12"/>
  <c r="Y38" i="12" s="1"/>
  <c r="W38" i="12"/>
  <c r="V38" i="12"/>
  <c r="T38" i="12"/>
  <c r="S38" i="12" s="1"/>
  <c r="Q38" i="12"/>
  <c r="P38" i="12" s="1"/>
  <c r="N38" i="12"/>
  <c r="M38" i="12" s="1"/>
  <c r="K38" i="12"/>
  <c r="J38" i="12" s="1"/>
  <c r="H38" i="12"/>
  <c r="G38" i="12" s="1"/>
  <c r="E38" i="12"/>
  <c r="D38" i="12" s="1"/>
  <c r="BM37" i="12"/>
  <c r="BL37" i="12" s="1"/>
  <c r="BJ37" i="12"/>
  <c r="BI37" i="12" s="1"/>
  <c r="BG37" i="12"/>
  <c r="BF37" i="12"/>
  <c r="BD37" i="12"/>
  <c r="BC37" i="12" s="1"/>
  <c r="BA37" i="12"/>
  <c r="AZ37" i="12" s="1"/>
  <c r="AX37" i="12"/>
  <c r="AW37" i="12" s="1"/>
  <c r="AU37" i="12"/>
  <c r="AT37" i="12" s="1"/>
  <c r="AR37" i="12"/>
  <c r="AQ37" i="12"/>
  <c r="AO37" i="12"/>
  <c r="AN37" i="12" s="1"/>
  <c r="AL37" i="12"/>
  <c r="AK37" i="12" s="1"/>
  <c r="AI37" i="12"/>
  <c r="AH37" i="12" s="1"/>
  <c r="AF37" i="12"/>
  <c r="AE37" i="12" s="1"/>
  <c r="AC37" i="12"/>
  <c r="AB37" i="12" s="1"/>
  <c r="Z37" i="12"/>
  <c r="Y37" i="12" s="1"/>
  <c r="W37" i="12"/>
  <c r="V37" i="12" s="1"/>
  <c r="T37" i="12"/>
  <c r="S37" i="12" s="1"/>
  <c r="Q37" i="12"/>
  <c r="P37" i="12" s="1"/>
  <c r="N37" i="12"/>
  <c r="M37" i="12"/>
  <c r="K37" i="12"/>
  <c r="J37" i="12" s="1"/>
  <c r="H37" i="12"/>
  <c r="G37" i="12" s="1"/>
  <c r="E37" i="12"/>
  <c r="D37" i="12" s="1"/>
  <c r="BM36" i="12"/>
  <c r="BL36" i="12" s="1"/>
  <c r="BJ36" i="12"/>
  <c r="BI36" i="12" s="1"/>
  <c r="BG36" i="12"/>
  <c r="BF36" i="12" s="1"/>
  <c r="BD36" i="12"/>
  <c r="BC36" i="12" s="1"/>
  <c r="BA36" i="12"/>
  <c r="AZ36" i="12" s="1"/>
  <c r="AX36" i="12"/>
  <c r="AW36" i="12" s="1"/>
  <c r="AU36" i="12"/>
  <c r="AT36" i="12"/>
  <c r="AR36" i="12"/>
  <c r="AQ36" i="12" s="1"/>
  <c r="AO36" i="12"/>
  <c r="AN36" i="12" s="1"/>
  <c r="AL36" i="12"/>
  <c r="AK36" i="12" s="1"/>
  <c r="AI36" i="12"/>
  <c r="AH36" i="12" s="1"/>
  <c r="AF36" i="12"/>
  <c r="AE36" i="12"/>
  <c r="AC36" i="12"/>
  <c r="AB36" i="12" s="1"/>
  <c r="Z36" i="12"/>
  <c r="Y36" i="12" s="1"/>
  <c r="W36" i="12"/>
  <c r="V36" i="12" s="1"/>
  <c r="T36" i="12"/>
  <c r="S36" i="12" s="1"/>
  <c r="Q36" i="12"/>
  <c r="P36" i="12" s="1"/>
  <c r="N36" i="12"/>
  <c r="M36" i="12" s="1"/>
  <c r="K36" i="12"/>
  <c r="J36" i="12"/>
  <c r="H36" i="12"/>
  <c r="G36" i="12" s="1"/>
  <c r="E36" i="12"/>
  <c r="D36" i="12"/>
  <c r="BM35" i="12"/>
  <c r="BL35" i="12" s="1"/>
  <c r="BJ35" i="12"/>
  <c r="BI35" i="12" s="1"/>
  <c r="BG35" i="12"/>
  <c r="BF35" i="12"/>
  <c r="BD35" i="12"/>
  <c r="BC35" i="12" s="1"/>
  <c r="BA35" i="12"/>
  <c r="AZ35" i="12" s="1"/>
  <c r="AX35" i="12"/>
  <c r="AW35" i="12" s="1"/>
  <c r="AU35" i="12"/>
  <c r="AT35" i="12" s="1"/>
  <c r="AR35" i="12"/>
  <c r="AQ35" i="12" s="1"/>
  <c r="AO35" i="12"/>
  <c r="AN35" i="12" s="1"/>
  <c r="AL35" i="12"/>
  <c r="AK35" i="12" s="1"/>
  <c r="AI35" i="12"/>
  <c r="AH35" i="12" s="1"/>
  <c r="AF35" i="12"/>
  <c r="AE35" i="12" s="1"/>
  <c r="AC35" i="12"/>
  <c r="AB35" i="12" s="1"/>
  <c r="Z35" i="12"/>
  <c r="Y35" i="12" s="1"/>
  <c r="W35" i="12"/>
  <c r="V35" i="12"/>
  <c r="T35" i="12"/>
  <c r="S35" i="12" s="1"/>
  <c r="Q35" i="12"/>
  <c r="P35" i="12" s="1"/>
  <c r="N35" i="12"/>
  <c r="M35" i="12" s="1"/>
  <c r="K35" i="12"/>
  <c r="J35" i="12" s="1"/>
  <c r="H35" i="12"/>
  <c r="G35" i="12"/>
  <c r="E35" i="12"/>
  <c r="D35" i="12" s="1"/>
  <c r="BM34" i="12"/>
  <c r="BL34" i="12" s="1"/>
  <c r="BJ34" i="12"/>
  <c r="BI34" i="12" s="1"/>
  <c r="BG34" i="12"/>
  <c r="BF34" i="12"/>
  <c r="BD34" i="12"/>
  <c r="BC34" i="12" s="1"/>
  <c r="BA34" i="12"/>
  <c r="AZ34" i="12"/>
  <c r="AX34" i="12"/>
  <c r="AW34" i="12" s="1"/>
  <c r="AU34" i="12"/>
  <c r="AT34" i="12" s="1"/>
  <c r="AR34" i="12"/>
  <c r="AQ34" i="12" s="1"/>
  <c r="AO34" i="12"/>
  <c r="AN34" i="12"/>
  <c r="AL34" i="12"/>
  <c r="AK34" i="12" s="1"/>
  <c r="AI34" i="12"/>
  <c r="AH34" i="12" s="1"/>
  <c r="AF34" i="12"/>
  <c r="AE34" i="12" s="1"/>
  <c r="AC34" i="12"/>
  <c r="AB34" i="12" s="1"/>
  <c r="Z34" i="12"/>
  <c r="Y34" i="12"/>
  <c r="W34" i="12"/>
  <c r="V34" i="12" s="1"/>
  <c r="T34" i="12"/>
  <c r="S34" i="12" s="1"/>
  <c r="Q34" i="12"/>
  <c r="P34" i="12" s="1"/>
  <c r="N34" i="12"/>
  <c r="M34" i="12" s="1"/>
  <c r="K34" i="12"/>
  <c r="J34" i="12" s="1"/>
  <c r="H34" i="12"/>
  <c r="G34" i="12" s="1"/>
  <c r="E34" i="12"/>
  <c r="D34" i="12" s="1"/>
  <c r="BM33" i="12"/>
  <c r="BL33" i="12" s="1"/>
  <c r="BJ33" i="12"/>
  <c r="BI33" i="12" s="1"/>
  <c r="BG33" i="12"/>
  <c r="BF33" i="12" s="1"/>
  <c r="BD33" i="12"/>
  <c r="BC33" i="12" s="1"/>
  <c r="BA33" i="12"/>
  <c r="AZ33" i="12" s="1"/>
  <c r="AX33" i="12"/>
  <c r="AW33" i="12" s="1"/>
  <c r="AU33" i="12"/>
  <c r="AT33" i="12" s="1"/>
  <c r="AR33" i="12"/>
  <c r="AQ33" i="12" s="1"/>
  <c r="AO33" i="12"/>
  <c r="AN33" i="12" s="1"/>
  <c r="AL33" i="12"/>
  <c r="AK33" i="12" s="1"/>
  <c r="AI33" i="12"/>
  <c r="AH33" i="12" s="1"/>
  <c r="AF33" i="12"/>
  <c r="AE33" i="12" s="1"/>
  <c r="AC33" i="12"/>
  <c r="AB33" i="12" s="1"/>
  <c r="Z33" i="12"/>
  <c r="Y33" i="12"/>
  <c r="W33" i="12"/>
  <c r="V33" i="12" s="1"/>
  <c r="T33" i="12"/>
  <c r="S33" i="12" s="1"/>
  <c r="Q33" i="12"/>
  <c r="P33" i="12" s="1"/>
  <c r="N33" i="12"/>
  <c r="M33" i="12" s="1"/>
  <c r="K33" i="12"/>
  <c r="J33" i="12" s="1"/>
  <c r="H33" i="12"/>
  <c r="G33" i="12" s="1"/>
  <c r="E33" i="12"/>
  <c r="D33" i="12" s="1"/>
  <c r="BM32" i="12"/>
  <c r="BL32" i="12" s="1"/>
  <c r="BJ32" i="12"/>
  <c r="BI32" i="12" s="1"/>
  <c r="BG32" i="12"/>
  <c r="BF32" i="12" s="1"/>
  <c r="BD32" i="12"/>
  <c r="BC32" i="12" s="1"/>
  <c r="BA32" i="12"/>
  <c r="AZ32" i="12" s="1"/>
  <c r="AX32" i="12"/>
  <c r="AW32" i="12" s="1"/>
  <c r="AU32" i="12"/>
  <c r="AT32" i="12" s="1"/>
  <c r="AR32" i="12"/>
  <c r="AQ32" i="12"/>
  <c r="AO32" i="12"/>
  <c r="AN32" i="12" s="1"/>
  <c r="AL32" i="12"/>
  <c r="AK32" i="12" s="1"/>
  <c r="AI32" i="12"/>
  <c r="AH32" i="12" s="1"/>
  <c r="AF32" i="12"/>
  <c r="AE32" i="12" s="1"/>
  <c r="AC32" i="12"/>
  <c r="AB32" i="12" s="1"/>
  <c r="Z32" i="12"/>
  <c r="Y32" i="12" s="1"/>
  <c r="W32" i="12"/>
  <c r="V32" i="12" s="1"/>
  <c r="T32" i="12"/>
  <c r="S32" i="12" s="1"/>
  <c r="Q32" i="12"/>
  <c r="P32" i="12" s="1"/>
  <c r="N32" i="12"/>
  <c r="M32" i="12" s="1"/>
  <c r="K32" i="12"/>
  <c r="J32" i="12" s="1"/>
  <c r="H32" i="12"/>
  <c r="G32" i="12"/>
  <c r="E32" i="12"/>
  <c r="D32" i="12"/>
  <c r="BM31" i="12"/>
  <c r="BL31" i="12" s="1"/>
  <c r="BJ31" i="12"/>
  <c r="BI31" i="12" s="1"/>
  <c r="BG31" i="12"/>
  <c r="BF31" i="12" s="1"/>
  <c r="BD31" i="12"/>
  <c r="BC31" i="12" s="1"/>
  <c r="BA31" i="12"/>
  <c r="AZ31" i="12"/>
  <c r="AX31" i="12"/>
  <c r="AW31" i="12" s="1"/>
  <c r="AU31" i="12"/>
  <c r="AT31" i="12" s="1"/>
  <c r="AR31" i="12"/>
  <c r="AQ31" i="12" s="1"/>
  <c r="AO31" i="12"/>
  <c r="AN31" i="12" s="1"/>
  <c r="AL31" i="12"/>
  <c r="AK31" i="12" s="1"/>
  <c r="AI31" i="12"/>
  <c r="AH31" i="12" s="1"/>
  <c r="AF31" i="12"/>
  <c r="AE31" i="12"/>
  <c r="AC31" i="12"/>
  <c r="AB31" i="12" s="1"/>
  <c r="Z31" i="12"/>
  <c r="Y31" i="12" s="1"/>
  <c r="W31" i="12"/>
  <c r="V31" i="12" s="1"/>
  <c r="T31" i="12"/>
  <c r="S31" i="12" s="1"/>
  <c r="Q31" i="12"/>
  <c r="P31" i="12" s="1"/>
  <c r="N31" i="12"/>
  <c r="M31" i="12" s="1"/>
  <c r="K31" i="12"/>
  <c r="J31" i="12" s="1"/>
  <c r="H31" i="12"/>
  <c r="G31" i="12" s="1"/>
  <c r="E31" i="12"/>
  <c r="D31" i="12"/>
  <c r="BM30" i="12"/>
  <c r="BL30" i="12" s="1"/>
  <c r="BJ30" i="12"/>
  <c r="BI30" i="12" s="1"/>
  <c r="BG30" i="12"/>
  <c r="BF30" i="12" s="1"/>
  <c r="BD30" i="12"/>
  <c r="BC30" i="12"/>
  <c r="BA30" i="12"/>
  <c r="AZ30" i="12" s="1"/>
  <c r="AX30" i="12"/>
  <c r="AW30" i="12" s="1"/>
  <c r="AU30" i="12"/>
  <c r="AT30" i="12" s="1"/>
  <c r="AR30" i="12"/>
  <c r="AQ30" i="12" s="1"/>
  <c r="AO30" i="12"/>
  <c r="AN30" i="12" s="1"/>
  <c r="AL30" i="12"/>
  <c r="AK30" i="12" s="1"/>
  <c r="AI30" i="12"/>
  <c r="AH30" i="12" s="1"/>
  <c r="AF30" i="12"/>
  <c r="AE30" i="12" s="1"/>
  <c r="AC30" i="12"/>
  <c r="AB30" i="12" s="1"/>
  <c r="Z30" i="12"/>
  <c r="Y30" i="12" s="1"/>
  <c r="W30" i="12"/>
  <c r="V30" i="12" s="1"/>
  <c r="T30" i="12"/>
  <c r="S30" i="12" s="1"/>
  <c r="Q30" i="12"/>
  <c r="P30" i="12" s="1"/>
  <c r="N30" i="12"/>
  <c r="M30" i="12"/>
  <c r="K30" i="12"/>
  <c r="J30" i="12" s="1"/>
  <c r="H30" i="12"/>
  <c r="G30" i="12"/>
  <c r="E30" i="12"/>
  <c r="D30" i="12" s="1"/>
  <c r="BM29" i="12"/>
  <c r="BL29" i="12" s="1"/>
  <c r="BJ29" i="12"/>
  <c r="BI29" i="12" s="1"/>
  <c r="BG29" i="12"/>
  <c r="BF29" i="12" s="1"/>
  <c r="BD29" i="12"/>
  <c r="BC29" i="12" s="1"/>
  <c r="BA29" i="12"/>
  <c r="AZ29" i="12" s="1"/>
  <c r="AX29" i="12"/>
  <c r="AW29" i="12" s="1"/>
  <c r="AU29" i="12"/>
  <c r="AT29" i="12" s="1"/>
  <c r="AR29" i="12"/>
  <c r="AQ29" i="12" s="1"/>
  <c r="AO29" i="12"/>
  <c r="AN29" i="12" s="1"/>
  <c r="AL29" i="12"/>
  <c r="AK29" i="12" s="1"/>
  <c r="AI29" i="12"/>
  <c r="AH29" i="12" s="1"/>
  <c r="AF29" i="12"/>
  <c r="AE29" i="12" s="1"/>
  <c r="AC29" i="12"/>
  <c r="AB29" i="12" s="1"/>
  <c r="Z29" i="12"/>
  <c r="Y29" i="12" s="1"/>
  <c r="W29" i="12"/>
  <c r="V29" i="12"/>
  <c r="T29" i="12"/>
  <c r="S29" i="12" s="1"/>
  <c r="Q29" i="12"/>
  <c r="P29" i="12" s="1"/>
  <c r="N29" i="12"/>
  <c r="M29" i="12" s="1"/>
  <c r="K29" i="12"/>
  <c r="J29" i="12" s="1"/>
  <c r="H29" i="12"/>
  <c r="G29" i="12" s="1"/>
  <c r="E29" i="12"/>
  <c r="D29" i="12" s="1"/>
  <c r="BM28" i="12"/>
  <c r="BL28" i="12" s="1"/>
  <c r="BJ28" i="12"/>
  <c r="BI28" i="12" s="1"/>
  <c r="BG28" i="12"/>
  <c r="BF28" i="12" s="1"/>
  <c r="BD28" i="12"/>
  <c r="BC28" i="12" s="1"/>
  <c r="BA28" i="12"/>
  <c r="AZ28" i="12" s="1"/>
  <c r="AX28" i="12"/>
  <c r="AW28" i="12" s="1"/>
  <c r="AU28" i="12"/>
  <c r="AT28" i="12" s="1"/>
  <c r="AR28" i="12"/>
  <c r="AQ28" i="12" s="1"/>
  <c r="AO28" i="12"/>
  <c r="AN28" i="12" s="1"/>
  <c r="AL28" i="12"/>
  <c r="AK28" i="12"/>
  <c r="AI28" i="12"/>
  <c r="AH28" i="12" s="1"/>
  <c r="AF28" i="12"/>
  <c r="AE28" i="12"/>
  <c r="AC28" i="12"/>
  <c r="AB28" i="12" s="1"/>
  <c r="Z28" i="12"/>
  <c r="Y28" i="12" s="1"/>
  <c r="W28" i="12"/>
  <c r="V28" i="12" s="1"/>
  <c r="T28" i="12"/>
  <c r="S28" i="12" s="1"/>
  <c r="Q28" i="12"/>
  <c r="P28" i="12" s="1"/>
  <c r="N28" i="12"/>
  <c r="M28" i="12" s="1"/>
  <c r="K28" i="12"/>
  <c r="J28" i="12" s="1"/>
  <c r="H28" i="12"/>
  <c r="G28" i="12" s="1"/>
  <c r="E28" i="12"/>
  <c r="D28" i="12" s="1"/>
  <c r="BM27" i="12"/>
  <c r="BL27" i="12"/>
  <c r="BJ27" i="12"/>
  <c r="BI27" i="12" s="1"/>
  <c r="BG27" i="12"/>
  <c r="BF27" i="12" s="1"/>
  <c r="BD27" i="12"/>
  <c r="BC27" i="12" s="1"/>
  <c r="BA27" i="12"/>
  <c r="AZ27" i="12" s="1"/>
  <c r="AX27" i="12"/>
  <c r="AW27" i="12" s="1"/>
  <c r="AU27" i="12"/>
  <c r="AT27" i="12" s="1"/>
  <c r="AR27" i="12"/>
  <c r="AQ27" i="12" s="1"/>
  <c r="AO27" i="12"/>
  <c r="AN27" i="12" s="1"/>
  <c r="AL27" i="12"/>
  <c r="AK27" i="12" s="1"/>
  <c r="AI27" i="12"/>
  <c r="AH27" i="12" s="1"/>
  <c r="AF27" i="12"/>
  <c r="AE27" i="12" s="1"/>
  <c r="AC27" i="12"/>
  <c r="AB27" i="12" s="1"/>
  <c r="Z27" i="12"/>
  <c r="Y27" i="12" s="1"/>
  <c r="W27" i="12"/>
  <c r="V27" i="12"/>
  <c r="T27" i="12"/>
  <c r="S27" i="12" s="1"/>
  <c r="Q27" i="12"/>
  <c r="P27" i="12" s="1"/>
  <c r="N27" i="12"/>
  <c r="M27" i="12" s="1"/>
  <c r="K27" i="12"/>
  <c r="J27" i="12" s="1"/>
  <c r="H27" i="12"/>
  <c r="G27" i="12" s="1"/>
  <c r="E27" i="12"/>
  <c r="D27" i="12" s="1"/>
  <c r="BM26" i="12"/>
  <c r="BL26" i="12" s="1"/>
  <c r="BJ26" i="12"/>
  <c r="BI26" i="12" s="1"/>
  <c r="BG26" i="12"/>
  <c r="BF26" i="12"/>
  <c r="BD26" i="12"/>
  <c r="BC26" i="12" s="1"/>
  <c r="BA26" i="12"/>
  <c r="AZ26" i="12"/>
  <c r="AX26" i="12"/>
  <c r="AW26" i="12" s="1"/>
  <c r="AU26" i="12"/>
  <c r="AT26" i="12" s="1"/>
  <c r="AR26" i="12"/>
  <c r="AQ26" i="12" s="1"/>
  <c r="AO26" i="12"/>
  <c r="AN26" i="12" s="1"/>
  <c r="AL26" i="12"/>
  <c r="AK26" i="12" s="1"/>
  <c r="AI26" i="12"/>
  <c r="AH26" i="12"/>
  <c r="AF26" i="12"/>
  <c r="AE26" i="12" s="1"/>
  <c r="AC26" i="12"/>
  <c r="AB26" i="12" s="1"/>
  <c r="Z26" i="12"/>
  <c r="Y26" i="12" s="1"/>
  <c r="W26" i="12"/>
  <c r="V26" i="12" s="1"/>
  <c r="T26" i="12"/>
  <c r="S26" i="12" s="1"/>
  <c r="Q26" i="12"/>
  <c r="P26" i="12" s="1"/>
  <c r="N26" i="12"/>
  <c r="M26" i="12"/>
  <c r="K26" i="12"/>
  <c r="J26" i="12" s="1"/>
  <c r="H26" i="12"/>
  <c r="G26" i="12" s="1"/>
  <c r="E26" i="12"/>
  <c r="D26" i="12" s="1"/>
  <c r="BM25" i="12"/>
  <c r="BL25" i="12" s="1"/>
  <c r="BJ25" i="12"/>
  <c r="BI25" i="12" s="1"/>
  <c r="BG25" i="12"/>
  <c r="BF25" i="12" s="1"/>
  <c r="BD25" i="12"/>
  <c r="BC25" i="12" s="1"/>
  <c r="BA25" i="12"/>
  <c r="AZ25" i="12" s="1"/>
  <c r="AX25" i="12"/>
  <c r="AW25" i="12" s="1"/>
  <c r="AU25" i="12"/>
  <c r="AT25" i="12" s="1"/>
  <c r="AR25" i="12"/>
  <c r="AQ25" i="12" s="1"/>
  <c r="AO25" i="12"/>
  <c r="AN25" i="12" s="1"/>
  <c r="AL25" i="12"/>
  <c r="AK25" i="12" s="1"/>
  <c r="AI25" i="12"/>
  <c r="AH25" i="12" s="1"/>
  <c r="AF25" i="12"/>
  <c r="AE25" i="12" s="1"/>
  <c r="AC25" i="12"/>
  <c r="AB25" i="12" s="1"/>
  <c r="Z25" i="12"/>
  <c r="Y25" i="12" s="1"/>
  <c r="W25" i="12"/>
  <c r="V25" i="12" s="1"/>
  <c r="T25" i="12"/>
  <c r="S25" i="12" s="1"/>
  <c r="Q25" i="12"/>
  <c r="P25" i="12"/>
  <c r="N25" i="12"/>
  <c r="M25" i="12" s="1"/>
  <c r="K25" i="12"/>
  <c r="J25" i="12" s="1"/>
  <c r="H25" i="12"/>
  <c r="G25" i="12" s="1"/>
  <c r="E25" i="12"/>
  <c r="D25" i="12" s="1"/>
  <c r="BM24" i="12"/>
  <c r="BL24" i="12" s="1"/>
  <c r="BJ24" i="12"/>
  <c r="BI24" i="12"/>
  <c r="BG24" i="12"/>
  <c r="BF24" i="12" s="1"/>
  <c r="BD24" i="12"/>
  <c r="BC24" i="12" s="1"/>
  <c r="BA24" i="12"/>
  <c r="AZ24" i="12" s="1"/>
  <c r="AX24" i="12"/>
  <c r="AW24" i="12" s="1"/>
  <c r="AU24" i="12"/>
  <c r="AT24" i="12" s="1"/>
  <c r="AR24" i="12"/>
  <c r="AQ24" i="12" s="1"/>
  <c r="AO24" i="12"/>
  <c r="AN24" i="12" s="1"/>
  <c r="AL24" i="12"/>
  <c r="AK24" i="12" s="1"/>
  <c r="AI24" i="12"/>
  <c r="AH24" i="12" s="1"/>
  <c r="AF24" i="12"/>
  <c r="AE24" i="12" s="1"/>
  <c r="AC24" i="12"/>
  <c r="AB24" i="12" s="1"/>
  <c r="Z24" i="12"/>
  <c r="Y24" i="12" s="1"/>
  <c r="W24" i="12"/>
  <c r="V24" i="12"/>
  <c r="T24" i="12"/>
  <c r="S24" i="12" s="1"/>
  <c r="Q24" i="12"/>
  <c r="P24" i="12" s="1"/>
  <c r="N24" i="12"/>
  <c r="M24" i="12" s="1"/>
  <c r="K24" i="12"/>
  <c r="J24" i="12" s="1"/>
  <c r="H24" i="12"/>
  <c r="G24" i="12"/>
  <c r="E24" i="12"/>
  <c r="D24" i="12" s="1"/>
  <c r="BM23" i="12"/>
  <c r="BL23" i="12"/>
  <c r="BJ23" i="12"/>
  <c r="BI23" i="12" s="1"/>
  <c r="BG23" i="12"/>
  <c r="BF23" i="12" s="1"/>
  <c r="BD23" i="12"/>
  <c r="BC23" i="12" s="1"/>
  <c r="BA23" i="12"/>
  <c r="AZ23" i="12" s="1"/>
  <c r="AX23" i="12"/>
  <c r="AW23" i="12" s="1"/>
  <c r="AU23" i="12"/>
  <c r="AT23" i="12" s="1"/>
  <c r="AR23" i="12"/>
  <c r="AQ23" i="12" s="1"/>
  <c r="AO23" i="12"/>
  <c r="AN23" i="12" s="1"/>
  <c r="AL23" i="12"/>
  <c r="AK23" i="12" s="1"/>
  <c r="AI23" i="12"/>
  <c r="AH23" i="12" s="1"/>
  <c r="AF23" i="12"/>
  <c r="AE23" i="12" s="1"/>
  <c r="AC23" i="12"/>
  <c r="AB23" i="12" s="1"/>
  <c r="Z23" i="12"/>
  <c r="Y23" i="12" s="1"/>
  <c r="W23" i="12"/>
  <c r="V23" i="12"/>
  <c r="T23" i="12"/>
  <c r="S23" i="12" s="1"/>
  <c r="Q23" i="12"/>
  <c r="P23" i="12" s="1"/>
  <c r="N23" i="12"/>
  <c r="M23" i="12" s="1"/>
  <c r="K23" i="12"/>
  <c r="J23" i="12" s="1"/>
  <c r="H23" i="12"/>
  <c r="G23" i="12" s="1"/>
  <c r="E23" i="12"/>
  <c r="D23" i="12" s="1"/>
  <c r="BM22" i="12"/>
  <c r="BL22" i="12" s="1"/>
  <c r="BJ22" i="12"/>
  <c r="BI22" i="12" s="1"/>
  <c r="BG22" i="12"/>
  <c r="BF22" i="12" s="1"/>
  <c r="BD22" i="12"/>
  <c r="BC22" i="12" s="1"/>
  <c r="BA22" i="12"/>
  <c r="AZ22" i="12" s="1"/>
  <c r="AX22" i="12"/>
  <c r="AW22" i="12"/>
  <c r="AU22" i="12"/>
  <c r="AT22" i="12" s="1"/>
  <c r="AR22" i="12"/>
  <c r="AQ22" i="12" s="1"/>
  <c r="AO22" i="12"/>
  <c r="AN22" i="12" s="1"/>
  <c r="AL22" i="12"/>
  <c r="AK22" i="12" s="1"/>
  <c r="AI22" i="12"/>
  <c r="AH22" i="12" s="1"/>
  <c r="AF22" i="12"/>
  <c r="AE22" i="12"/>
  <c r="AC22" i="12"/>
  <c r="AB22" i="12" s="1"/>
  <c r="Z22" i="12"/>
  <c r="Y22" i="12" s="1"/>
  <c r="W22" i="12"/>
  <c r="V22" i="12" s="1"/>
  <c r="T22" i="12"/>
  <c r="S22" i="12" s="1"/>
  <c r="Q22" i="12"/>
  <c r="P22" i="12" s="1"/>
  <c r="N22" i="12"/>
  <c r="M22" i="12" s="1"/>
  <c r="K22" i="12"/>
  <c r="J22" i="12" s="1"/>
  <c r="H22" i="12"/>
  <c r="G22" i="12" s="1"/>
  <c r="E22" i="12"/>
  <c r="D22" i="12"/>
  <c r="BM21" i="12"/>
  <c r="BL21" i="12"/>
  <c r="BJ21" i="12"/>
  <c r="BI21" i="12" s="1"/>
  <c r="BG21" i="12"/>
  <c r="BF21" i="12" s="1"/>
  <c r="BD21" i="12"/>
  <c r="BC21" i="12" s="1"/>
  <c r="BA21" i="12"/>
  <c r="AZ21" i="12" s="1"/>
  <c r="AX21" i="12"/>
  <c r="AW21" i="12"/>
  <c r="AU21" i="12"/>
  <c r="AT21" i="12" s="1"/>
  <c r="AR21" i="12"/>
  <c r="AQ21" i="12"/>
  <c r="AO21" i="12"/>
  <c r="AN21" i="12"/>
  <c r="AL21" i="12"/>
  <c r="AK21" i="12" s="1"/>
  <c r="AI21" i="12"/>
  <c r="AH21" i="12"/>
  <c r="AF21" i="12"/>
  <c r="AE21" i="12" s="1"/>
  <c r="AC21" i="12"/>
  <c r="AB21" i="12" s="1"/>
  <c r="Z21" i="12"/>
  <c r="Y21" i="12" s="1"/>
  <c r="W21" i="12"/>
  <c r="V21" i="12" s="1"/>
  <c r="T21" i="12"/>
  <c r="S21" i="12" s="1"/>
  <c r="Q21" i="12"/>
  <c r="P21" i="12" s="1"/>
  <c r="N21" i="12"/>
  <c r="M21" i="12" s="1"/>
  <c r="K21" i="12"/>
  <c r="J21" i="12" s="1"/>
  <c r="H21" i="12"/>
  <c r="G21" i="12" s="1"/>
  <c r="E21" i="12"/>
  <c r="D21" i="12" s="1"/>
  <c r="BM20" i="12"/>
  <c r="BL20" i="12" s="1"/>
  <c r="BJ20" i="12"/>
  <c r="BI20" i="12" s="1"/>
  <c r="BG20" i="12"/>
  <c r="BF20" i="12" s="1"/>
  <c r="BD20" i="12"/>
  <c r="BC20" i="12" s="1"/>
  <c r="BA20" i="12"/>
  <c r="AZ20" i="12" s="1"/>
  <c r="AX20" i="12"/>
  <c r="AW20" i="12"/>
  <c r="AU20" i="12"/>
  <c r="AT20" i="12" s="1"/>
  <c r="AR20" i="12"/>
  <c r="AQ20" i="12" s="1"/>
  <c r="AO20" i="12"/>
  <c r="AN20" i="12" s="1"/>
  <c r="AL20" i="12"/>
  <c r="AK20" i="12" s="1"/>
  <c r="AI20" i="12"/>
  <c r="AH20" i="12" s="1"/>
  <c r="AF20" i="12"/>
  <c r="AE20" i="12" s="1"/>
  <c r="AC20" i="12"/>
  <c r="AB20" i="12" s="1"/>
  <c r="Z20" i="12"/>
  <c r="Y20" i="12" s="1"/>
  <c r="W20" i="12"/>
  <c r="V20" i="12"/>
  <c r="T20" i="12"/>
  <c r="S20" i="12" s="1"/>
  <c r="Q20" i="12"/>
  <c r="P20" i="12" s="1"/>
  <c r="N20" i="12"/>
  <c r="M20" i="12" s="1"/>
  <c r="K20" i="12"/>
  <c r="J20" i="12" s="1"/>
  <c r="H20" i="12"/>
  <c r="G20" i="12" s="1"/>
  <c r="E20" i="12"/>
  <c r="D20" i="12"/>
  <c r="BM19" i="12"/>
  <c r="BL19" i="12" s="1"/>
  <c r="BJ19" i="12"/>
  <c r="BI19" i="12" s="1"/>
  <c r="BG19" i="12"/>
  <c r="BF19" i="12" s="1"/>
  <c r="BD19" i="12"/>
  <c r="BC19" i="12" s="1"/>
  <c r="BA19" i="12"/>
  <c r="AZ19" i="12" s="1"/>
  <c r="AX19" i="12"/>
  <c r="AW19" i="12"/>
  <c r="AU19" i="12"/>
  <c r="AT19" i="12" s="1"/>
  <c r="AR19" i="12"/>
  <c r="AQ19" i="12" s="1"/>
  <c r="AO19" i="12"/>
  <c r="AN19" i="12"/>
  <c r="AL19" i="12"/>
  <c r="AK19" i="12" s="1"/>
  <c r="AI19" i="12"/>
  <c r="AH19" i="12" s="1"/>
  <c r="AF19" i="12"/>
  <c r="AE19" i="12" s="1"/>
  <c r="AC19" i="12"/>
  <c r="AB19" i="12" s="1"/>
  <c r="Z19" i="12"/>
  <c r="Y19" i="12" s="1"/>
  <c r="W19" i="12"/>
  <c r="V19" i="12"/>
  <c r="T19" i="12"/>
  <c r="S19" i="12" s="1"/>
  <c r="Q19" i="12"/>
  <c r="P19" i="12" s="1"/>
  <c r="N19" i="12"/>
  <c r="M19" i="12"/>
  <c r="K19" i="12"/>
  <c r="J19" i="12" s="1"/>
  <c r="H19" i="12"/>
  <c r="G19" i="12" s="1"/>
  <c r="E19" i="12"/>
  <c r="D19" i="12" s="1"/>
  <c r="BM18" i="12"/>
  <c r="BJ18" i="12"/>
  <c r="BG18" i="12"/>
  <c r="BF18" i="12"/>
  <c r="BD18" i="12"/>
  <c r="BA18" i="12"/>
  <c r="AX18" i="12"/>
  <c r="AW18" i="12" s="1"/>
  <c r="AU18" i="12"/>
  <c r="AR18" i="12"/>
  <c r="AO18" i="12"/>
  <c r="AN18" i="12"/>
  <c r="AL18" i="12"/>
  <c r="AI18" i="12"/>
  <c r="AF18" i="12"/>
  <c r="AE18" i="12"/>
  <c r="AC18" i="12"/>
  <c r="Z18" i="12"/>
  <c r="W18" i="12"/>
  <c r="V18" i="12" s="1"/>
  <c r="T18" i="12"/>
  <c r="Q18" i="12"/>
  <c r="P18" i="12" s="1"/>
  <c r="N18" i="12"/>
  <c r="M18" i="12"/>
  <c r="K18" i="12"/>
  <c r="H18" i="12"/>
  <c r="E18" i="12"/>
  <c r="D18" i="12"/>
  <c r="BM17" i="12"/>
  <c r="BL17" i="12" s="1"/>
  <c r="BJ17" i="12"/>
  <c r="BI17" i="12" s="1"/>
  <c r="BG17" i="12"/>
  <c r="BF17" i="12" s="1"/>
  <c r="BD17" i="12"/>
  <c r="BC17" i="12" s="1"/>
  <c r="BA17" i="12"/>
  <c r="AZ17" i="12" s="1"/>
  <c r="AX17" i="12"/>
  <c r="AW17" i="12" s="1"/>
  <c r="AU17" i="12"/>
  <c r="AT17" i="12" s="1"/>
  <c r="AR17" i="12"/>
  <c r="AQ17" i="12" s="1"/>
  <c r="AO17" i="12"/>
  <c r="AN17" i="12" s="1"/>
  <c r="AL17" i="12"/>
  <c r="AK17" i="12" s="1"/>
  <c r="AI17" i="12"/>
  <c r="AH17" i="12" s="1"/>
  <c r="AF17" i="12"/>
  <c r="AE17" i="12" s="1"/>
  <c r="AC17" i="12"/>
  <c r="AB17" i="12" s="1"/>
  <c r="Z17" i="12"/>
  <c r="Y17" i="12" s="1"/>
  <c r="W17" i="12"/>
  <c r="V17" i="12" s="1"/>
  <c r="T17" i="12"/>
  <c r="S17" i="12" s="1"/>
  <c r="Q17" i="12"/>
  <c r="P17" i="12" s="1"/>
  <c r="N17" i="12"/>
  <c r="M17" i="12" s="1"/>
  <c r="K17" i="12"/>
  <c r="J17" i="12" s="1"/>
  <c r="H17" i="12"/>
  <c r="G17" i="12" s="1"/>
  <c r="E17" i="12"/>
  <c r="D17" i="12" s="1"/>
  <c r="BM16" i="12"/>
  <c r="BL16" i="12" s="1"/>
  <c r="BJ16" i="12"/>
  <c r="BI16" i="12" s="1"/>
  <c r="BG16" i="12"/>
  <c r="BF16" i="12" s="1"/>
  <c r="BD16" i="12"/>
  <c r="BC16" i="12" s="1"/>
  <c r="BA16" i="12"/>
  <c r="AZ16" i="12" s="1"/>
  <c r="AX16" i="12"/>
  <c r="AW16" i="12" s="1"/>
  <c r="AU16" i="12"/>
  <c r="AT16" i="12" s="1"/>
  <c r="AR16" i="12"/>
  <c r="AQ16" i="12"/>
  <c r="AO16" i="12"/>
  <c r="AN16" i="12" s="1"/>
  <c r="AL16" i="12"/>
  <c r="AK16" i="12" s="1"/>
  <c r="AI16" i="12"/>
  <c r="AH16" i="12" s="1"/>
  <c r="AF16" i="12"/>
  <c r="AE16" i="12" s="1"/>
  <c r="AC16" i="12"/>
  <c r="AB16" i="12" s="1"/>
  <c r="Z16" i="12"/>
  <c r="Y16" i="12" s="1"/>
  <c r="W16" i="12"/>
  <c r="V16" i="12"/>
  <c r="T16" i="12"/>
  <c r="S16" i="12" s="1"/>
  <c r="Q16" i="12"/>
  <c r="P16" i="12"/>
  <c r="N16" i="12"/>
  <c r="M16" i="12" s="1"/>
  <c r="K16" i="12"/>
  <c r="J16" i="12" s="1"/>
  <c r="H16" i="12"/>
  <c r="G16" i="12"/>
  <c r="E16" i="12"/>
  <c r="D16" i="12" s="1"/>
  <c r="BM15" i="12"/>
  <c r="BL15" i="12" s="1"/>
  <c r="BJ15" i="12"/>
  <c r="BI15" i="12" s="1"/>
  <c r="BG15" i="12"/>
  <c r="BF15" i="12" s="1"/>
  <c r="BD15" i="12"/>
  <c r="BC15" i="12" s="1"/>
  <c r="BA15" i="12"/>
  <c r="AZ15" i="12" s="1"/>
  <c r="AX15" i="12"/>
  <c r="AW15" i="12"/>
  <c r="AU15" i="12"/>
  <c r="AT15" i="12" s="1"/>
  <c r="AR15" i="12"/>
  <c r="AQ15" i="12" s="1"/>
  <c r="AO15" i="12"/>
  <c r="AN15" i="12" s="1"/>
  <c r="AL15" i="12"/>
  <c r="AK15" i="12" s="1"/>
  <c r="AI15" i="12"/>
  <c r="AH15" i="12" s="1"/>
  <c r="AF15" i="12"/>
  <c r="AE15" i="12"/>
  <c r="AC15" i="12"/>
  <c r="AB15" i="12" s="1"/>
  <c r="Z15" i="12"/>
  <c r="Y15" i="12" s="1"/>
  <c r="W15" i="12"/>
  <c r="V15" i="12"/>
  <c r="T15" i="12"/>
  <c r="S15" i="12" s="1"/>
  <c r="Q15" i="12"/>
  <c r="P15" i="12" s="1"/>
  <c r="N15" i="12"/>
  <c r="M15" i="12" s="1"/>
  <c r="K15" i="12"/>
  <c r="J15" i="12" s="1"/>
  <c r="H15" i="12"/>
  <c r="G15" i="12" s="1"/>
  <c r="E15" i="12"/>
  <c r="D15" i="12" s="1"/>
  <c r="BM14" i="12"/>
  <c r="BL14" i="12" s="1"/>
  <c r="BJ14" i="12"/>
  <c r="BI14" i="12" s="1"/>
  <c r="BG14" i="12"/>
  <c r="BF14" i="12"/>
  <c r="BD14" i="12"/>
  <c r="BC14" i="12" s="1"/>
  <c r="BA14" i="12"/>
  <c r="AZ14" i="12" s="1"/>
  <c r="AX14" i="12"/>
  <c r="AW14" i="12" s="1"/>
  <c r="AU14" i="12"/>
  <c r="AT14" i="12" s="1"/>
  <c r="AR14" i="12"/>
  <c r="AQ14" i="12"/>
  <c r="AO14" i="12"/>
  <c r="AN14" i="12"/>
  <c r="AL14" i="12"/>
  <c r="AK14" i="12" s="1"/>
  <c r="AI14" i="12"/>
  <c r="AH14" i="12" s="1"/>
  <c r="AF14" i="12"/>
  <c r="AE14" i="12" s="1"/>
  <c r="AC14" i="12"/>
  <c r="AB14" i="12" s="1"/>
  <c r="Z14" i="12"/>
  <c r="Y14" i="12" s="1"/>
  <c r="W14" i="12"/>
  <c r="V14" i="12" s="1"/>
  <c r="T14" i="12"/>
  <c r="S14" i="12" s="1"/>
  <c r="Q14" i="12"/>
  <c r="P14" i="12" s="1"/>
  <c r="N14" i="12"/>
  <c r="M14" i="12"/>
  <c r="K14" i="12"/>
  <c r="J14" i="12" s="1"/>
  <c r="H14" i="12"/>
  <c r="G14" i="12"/>
  <c r="E14" i="12"/>
  <c r="D14" i="12" s="1"/>
  <c r="BM13" i="12"/>
  <c r="BL13" i="12" s="1"/>
  <c r="BJ13" i="12"/>
  <c r="BI13" i="12" s="1"/>
  <c r="BG13" i="12"/>
  <c r="BF13" i="12" s="1"/>
  <c r="BD13" i="12"/>
  <c r="BC13" i="12" s="1"/>
  <c r="BA13" i="12"/>
  <c r="AZ13" i="12" s="1"/>
  <c r="AX13" i="12"/>
  <c r="AW13" i="12" s="1"/>
  <c r="AU13" i="12"/>
  <c r="AT13" i="12" s="1"/>
  <c r="AR13" i="12"/>
  <c r="AQ13" i="12" s="1"/>
  <c r="AO13" i="12"/>
  <c r="AN13" i="12" s="1"/>
  <c r="AL13" i="12"/>
  <c r="AK13" i="12" s="1"/>
  <c r="AI13" i="12"/>
  <c r="AH13" i="12" s="1"/>
  <c r="AF13" i="12"/>
  <c r="AE13" i="12" s="1"/>
  <c r="AC13" i="12"/>
  <c r="AB13" i="12" s="1"/>
  <c r="Z13" i="12"/>
  <c r="Y13" i="12" s="1"/>
  <c r="W13" i="12"/>
  <c r="V13" i="12" s="1"/>
  <c r="T13" i="12"/>
  <c r="S13" i="12" s="1"/>
  <c r="Q13" i="12"/>
  <c r="P13" i="12"/>
  <c r="N13" i="12"/>
  <c r="M13" i="12" s="1"/>
  <c r="K13" i="12"/>
  <c r="J13" i="12" s="1"/>
  <c r="H13" i="12"/>
  <c r="G13" i="12" s="1"/>
  <c r="E13" i="12"/>
  <c r="D13" i="12" s="1"/>
  <c r="BM12" i="12"/>
  <c r="BL12" i="12" s="1"/>
  <c r="BJ12" i="12"/>
  <c r="BI12" i="12" s="1"/>
  <c r="BG12" i="12"/>
  <c r="BF12" i="12"/>
  <c r="BD12" i="12"/>
  <c r="BC12" i="12" s="1"/>
  <c r="BA12" i="12"/>
  <c r="AZ12" i="12"/>
  <c r="AX12" i="12"/>
  <c r="AW12" i="12" s="1"/>
  <c r="AU12" i="12"/>
  <c r="AT12" i="12" s="1"/>
  <c r="AR12" i="12"/>
  <c r="AQ12" i="12"/>
  <c r="AO12" i="12"/>
  <c r="AN12" i="12" s="1"/>
  <c r="AL12" i="12"/>
  <c r="AK12" i="12" s="1"/>
  <c r="AI12" i="12"/>
  <c r="AH12" i="12" s="1"/>
  <c r="AF12" i="12"/>
  <c r="AE12" i="12"/>
  <c r="AC12" i="12"/>
  <c r="AB12" i="12" s="1"/>
  <c r="Z12" i="12"/>
  <c r="Y12" i="12"/>
  <c r="W12" i="12"/>
  <c r="V12" i="12" s="1"/>
  <c r="T12" i="12"/>
  <c r="S12" i="12" s="1"/>
  <c r="Q12" i="12"/>
  <c r="P12" i="12" s="1"/>
  <c r="N12" i="12"/>
  <c r="M12" i="12" s="1"/>
  <c r="K12" i="12"/>
  <c r="J12" i="12" s="1"/>
  <c r="H12" i="12"/>
  <c r="G12" i="12" s="1"/>
  <c r="E12" i="12"/>
  <c r="D12" i="12" s="1"/>
  <c r="BM11" i="12"/>
  <c r="BL11" i="12" s="1"/>
  <c r="BJ11" i="12"/>
  <c r="BI11" i="12" s="1"/>
  <c r="BG11" i="12"/>
  <c r="BF11" i="12" s="1"/>
  <c r="BD11" i="12"/>
  <c r="BC11" i="12" s="1"/>
  <c r="BA11" i="12"/>
  <c r="AZ11" i="12" s="1"/>
  <c r="AX11" i="12"/>
  <c r="AW11" i="12" s="1"/>
  <c r="AU11" i="12"/>
  <c r="AT11" i="12" s="1"/>
  <c r="AR11" i="12"/>
  <c r="AQ11" i="12" s="1"/>
  <c r="AO11" i="12"/>
  <c r="AN11" i="12" s="1"/>
  <c r="AL11" i="12"/>
  <c r="AK11" i="12" s="1"/>
  <c r="AI11" i="12"/>
  <c r="AH11" i="12"/>
  <c r="AF11" i="12"/>
  <c r="AE11" i="12" s="1"/>
  <c r="AC11" i="12"/>
  <c r="AB11" i="12" s="1"/>
  <c r="Z11" i="12"/>
  <c r="Y11" i="12" s="1"/>
  <c r="W11" i="12"/>
  <c r="V11" i="12" s="1"/>
  <c r="T11" i="12"/>
  <c r="S11" i="12" s="1"/>
  <c r="Q11" i="12"/>
  <c r="P11" i="12" s="1"/>
  <c r="N11" i="12"/>
  <c r="M11" i="12" s="1"/>
  <c r="K11" i="12"/>
  <c r="J11" i="12" s="1"/>
  <c r="H11" i="12"/>
  <c r="G11" i="12"/>
  <c r="E11" i="12"/>
  <c r="D11" i="12" s="1"/>
  <c r="BM10" i="12"/>
  <c r="BL10" i="12" s="1"/>
  <c r="BJ10" i="12"/>
  <c r="BI10" i="12" s="1"/>
  <c r="BG10" i="12"/>
  <c r="BF10" i="12" s="1"/>
  <c r="BD10" i="12"/>
  <c r="BC10" i="12" s="1"/>
  <c r="BA10" i="12"/>
  <c r="AZ10" i="12" s="1"/>
  <c r="AX10" i="12"/>
  <c r="AW10" i="12" s="1"/>
  <c r="AU10" i="12"/>
  <c r="AT10" i="12" s="1"/>
  <c r="AR10" i="12"/>
  <c r="AQ10" i="12" s="1"/>
  <c r="AO10" i="12"/>
  <c r="AN10" i="12"/>
  <c r="AL10" i="12"/>
  <c r="AK10" i="12" s="1"/>
  <c r="AI10" i="12"/>
  <c r="AH10" i="12"/>
  <c r="AF10" i="12"/>
  <c r="AE10" i="12" s="1"/>
  <c r="AC10" i="12"/>
  <c r="AB10" i="12" s="1"/>
  <c r="Z10" i="12"/>
  <c r="Y10" i="12" s="1"/>
  <c r="W10" i="12"/>
  <c r="V10" i="12"/>
  <c r="T10" i="12"/>
  <c r="S10" i="12" s="1"/>
  <c r="Q10" i="12"/>
  <c r="P10" i="12" s="1"/>
  <c r="N10" i="12"/>
  <c r="M10" i="12"/>
  <c r="K10" i="12"/>
  <c r="J10" i="12" s="1"/>
  <c r="H10" i="12"/>
  <c r="G10" i="12"/>
  <c r="E10" i="12"/>
  <c r="D10" i="12" s="1"/>
  <c r="BM9" i="12"/>
  <c r="BL9" i="12" s="1"/>
  <c r="BJ9" i="12"/>
  <c r="BI9" i="12" s="1"/>
  <c r="BG9" i="12"/>
  <c r="BF9" i="12" s="1"/>
  <c r="BD9" i="12"/>
  <c r="BC9" i="12" s="1"/>
  <c r="BA9" i="12"/>
  <c r="AZ9" i="12" s="1"/>
  <c r="AX9" i="12"/>
  <c r="AW9" i="12"/>
  <c r="AU9" i="12"/>
  <c r="AT9" i="12" s="1"/>
  <c r="AR9" i="12"/>
  <c r="AQ9" i="12" s="1"/>
  <c r="AO9" i="12"/>
  <c r="AN9" i="12" s="1"/>
  <c r="AL9" i="12"/>
  <c r="AK9" i="12" s="1"/>
  <c r="AI9" i="12"/>
  <c r="AH9" i="12" s="1"/>
  <c r="AF9" i="12"/>
  <c r="AE9" i="12"/>
  <c r="AC9" i="12"/>
  <c r="AB9" i="12" s="1"/>
  <c r="Z9" i="12"/>
  <c r="Y9" i="12" s="1"/>
  <c r="W9" i="12"/>
  <c r="V9" i="12" s="1"/>
  <c r="T9" i="12"/>
  <c r="S9" i="12" s="1"/>
  <c r="Q9" i="12"/>
  <c r="P9" i="12"/>
  <c r="N9" i="12"/>
  <c r="M9" i="12" s="1"/>
  <c r="K9" i="12"/>
  <c r="J9" i="12" s="1"/>
  <c r="H9" i="12"/>
  <c r="G9" i="12" s="1"/>
  <c r="E9" i="12"/>
  <c r="D9" i="12"/>
  <c r="BM8" i="12"/>
  <c r="BL8" i="12" s="1"/>
  <c r="BJ8" i="12"/>
  <c r="BI8" i="12" s="1"/>
  <c r="BG8" i="12"/>
  <c r="BF8" i="12" s="1"/>
  <c r="BD8" i="12"/>
  <c r="BC8" i="12" s="1"/>
  <c r="BA8" i="12"/>
  <c r="AZ8" i="12"/>
  <c r="AX8" i="12"/>
  <c r="AW8" i="12" s="1"/>
  <c r="AU8" i="12"/>
  <c r="AT8" i="12" s="1"/>
  <c r="AR8" i="12"/>
  <c r="AQ8" i="12" s="1"/>
  <c r="AO8" i="12"/>
  <c r="AN8" i="12"/>
  <c r="AL8" i="12"/>
  <c r="AK8" i="12" s="1"/>
  <c r="AI8" i="12"/>
  <c r="AH8" i="12" s="1"/>
  <c r="AF8" i="12"/>
  <c r="AE8" i="12" s="1"/>
  <c r="AC8" i="12"/>
  <c r="AB8" i="12" s="1"/>
  <c r="Z8" i="12"/>
  <c r="Y8" i="12"/>
  <c r="W8" i="12"/>
  <c r="V8" i="12" s="1"/>
  <c r="T8" i="12"/>
  <c r="S8" i="12" s="1"/>
  <c r="Q8" i="12"/>
  <c r="P8" i="12" s="1"/>
  <c r="N8" i="12"/>
  <c r="M8" i="12" s="1"/>
  <c r="K8" i="12"/>
  <c r="J8" i="12" s="1"/>
  <c r="H8" i="12"/>
  <c r="G8" i="12" s="1"/>
  <c r="E8" i="12"/>
  <c r="D8" i="12" s="1"/>
  <c r="BM7" i="12"/>
  <c r="BL7" i="12" s="1"/>
  <c r="BJ7" i="12"/>
  <c r="BI7" i="12" s="1"/>
  <c r="BG7" i="12"/>
  <c r="BF7" i="12" s="1"/>
  <c r="BD7" i="12"/>
  <c r="BC7" i="12" s="1"/>
  <c r="BA7" i="12"/>
  <c r="AZ7" i="12" s="1"/>
  <c r="AX7" i="12"/>
  <c r="AW7" i="12"/>
  <c r="AU7" i="12"/>
  <c r="AT7" i="12" s="1"/>
  <c r="AR7" i="12"/>
  <c r="AQ7" i="12" s="1"/>
  <c r="AO7" i="12"/>
  <c r="AN7" i="12" s="1"/>
  <c r="AL7" i="12"/>
  <c r="AK7" i="12" s="1"/>
  <c r="AI7" i="12"/>
  <c r="AH7" i="12"/>
  <c r="AF7" i="12"/>
  <c r="AE7" i="12" s="1"/>
  <c r="AC7" i="12"/>
  <c r="AB7" i="12" s="1"/>
  <c r="Z7" i="12"/>
  <c r="Y7" i="12" s="1"/>
  <c r="W7" i="12"/>
  <c r="V7" i="12"/>
  <c r="T7" i="12"/>
  <c r="S7" i="12" s="1"/>
  <c r="Q7" i="12"/>
  <c r="P7" i="12" s="1"/>
  <c r="N7" i="12"/>
  <c r="M7" i="12" s="1"/>
  <c r="K7" i="12"/>
  <c r="J7" i="12" s="1"/>
  <c r="H7" i="12"/>
  <c r="G7" i="12"/>
  <c r="E7" i="12"/>
  <c r="D7" i="12" s="1"/>
  <c r="BM6" i="12"/>
  <c r="BL6" i="12" s="1"/>
  <c r="BJ6" i="12"/>
  <c r="BI6" i="12" s="1"/>
  <c r="BG6" i="12"/>
  <c r="BF6" i="12"/>
  <c r="BD6" i="12"/>
  <c r="BC6" i="12" s="1"/>
  <c r="BA6" i="12"/>
  <c r="AZ6" i="12" s="1"/>
  <c r="AX6" i="12"/>
  <c r="AW6" i="12"/>
  <c r="AU6" i="12"/>
  <c r="AT6" i="12" s="1"/>
  <c r="AR6" i="12"/>
  <c r="AQ6" i="12" s="1"/>
  <c r="AO6" i="12"/>
  <c r="AN6" i="12" s="1"/>
  <c r="AL6" i="12"/>
  <c r="AK6" i="12" s="1"/>
  <c r="AI6" i="12"/>
  <c r="AH6" i="12" s="1"/>
  <c r="AF6" i="12"/>
  <c r="AE6" i="12"/>
  <c r="AC6" i="12"/>
  <c r="AB6" i="12" s="1"/>
  <c r="Z6" i="12"/>
  <c r="Y6" i="12"/>
  <c r="W6" i="12"/>
  <c r="V6" i="12" s="1"/>
  <c r="T6" i="12"/>
  <c r="S6" i="12"/>
  <c r="Q6" i="12"/>
  <c r="P6" i="12"/>
  <c r="N6" i="12"/>
  <c r="M6" i="12" s="1"/>
  <c r="K6" i="12"/>
  <c r="J6" i="12" s="1"/>
  <c r="H6" i="12"/>
  <c r="G6" i="12" s="1"/>
  <c r="E6" i="12"/>
  <c r="D6" i="12" s="1"/>
  <c r="BM5" i="12"/>
  <c r="BJ5" i="12"/>
  <c r="BG5" i="12"/>
  <c r="BD5" i="12"/>
  <c r="BA5" i="12"/>
  <c r="AZ5" i="12"/>
  <c r="AX5" i="12"/>
  <c r="AX76" i="12" s="1"/>
  <c r="AU5" i="12"/>
  <c r="AR5" i="12"/>
  <c r="AQ5" i="12"/>
  <c r="AO5" i="12"/>
  <c r="AN5" i="12" s="1"/>
  <c r="AL5" i="12"/>
  <c r="AI5" i="12"/>
  <c r="AH5" i="12"/>
  <c r="AF5" i="12"/>
  <c r="AC5" i="12"/>
  <c r="Z5" i="12"/>
  <c r="W5" i="12"/>
  <c r="T5" i="12"/>
  <c r="Q5" i="12"/>
  <c r="N5" i="12"/>
  <c r="M5" i="12" s="1"/>
  <c r="K5" i="12"/>
  <c r="J5" i="12"/>
  <c r="H5" i="12"/>
  <c r="E5" i="12"/>
  <c r="D5" i="12"/>
  <c r="BG75" i="11"/>
  <c r="BF75" i="11" s="1"/>
  <c r="BD75" i="11"/>
  <c r="BC75" i="11" s="1"/>
  <c r="BA75" i="11"/>
  <c r="AZ75" i="11" s="1"/>
  <c r="AX75" i="11"/>
  <c r="AW75" i="11" s="1"/>
  <c r="AU75" i="11"/>
  <c r="AT75" i="11"/>
  <c r="AR75" i="11"/>
  <c r="AQ75" i="11" s="1"/>
  <c r="AO75" i="11"/>
  <c r="AN75" i="11"/>
  <c r="AL75" i="11"/>
  <c r="AK75" i="11"/>
  <c r="AI75" i="11"/>
  <c r="AH75" i="11" s="1"/>
  <c r="AF75" i="11"/>
  <c r="AE75" i="11" s="1"/>
  <c r="AC75" i="11"/>
  <c r="AB75" i="11" s="1"/>
  <c r="Z75" i="11"/>
  <c r="Y75" i="11" s="1"/>
  <c r="W75" i="11"/>
  <c r="V75" i="11" s="1"/>
  <c r="T75" i="11"/>
  <c r="S75" i="11" s="1"/>
  <c r="Q75" i="11"/>
  <c r="P75" i="11"/>
  <c r="N75" i="11"/>
  <c r="M75" i="11" s="1"/>
  <c r="K75" i="11"/>
  <c r="J75" i="11" s="1"/>
  <c r="H75" i="11"/>
  <c r="G75" i="11" s="1"/>
  <c r="E75" i="11"/>
  <c r="D75" i="11" s="1"/>
  <c r="BG74" i="11"/>
  <c r="BF74" i="11" s="1"/>
  <c r="BD74" i="11"/>
  <c r="BC74" i="11" s="1"/>
  <c r="BA74" i="11"/>
  <c r="AZ74" i="11" s="1"/>
  <c r="AX74" i="11"/>
  <c r="AW74" i="11" s="1"/>
  <c r="AU74" i="11"/>
  <c r="AT74" i="11" s="1"/>
  <c r="AR74" i="11"/>
  <c r="AQ74" i="11" s="1"/>
  <c r="AO74" i="11"/>
  <c r="AN74" i="11" s="1"/>
  <c r="AL74" i="11"/>
  <c r="AK74" i="11" s="1"/>
  <c r="AI74" i="11"/>
  <c r="AH74" i="11" s="1"/>
  <c r="AF74" i="11"/>
  <c r="AE74" i="11" s="1"/>
  <c r="AC74" i="11"/>
  <c r="AB74" i="11" s="1"/>
  <c r="Z74" i="11"/>
  <c r="Y74" i="11" s="1"/>
  <c r="W74" i="11"/>
  <c r="V74" i="11" s="1"/>
  <c r="T74" i="11"/>
  <c r="S74" i="11"/>
  <c r="Q74" i="11"/>
  <c r="P74" i="11"/>
  <c r="N74" i="11"/>
  <c r="M74" i="11" s="1"/>
  <c r="K74" i="11"/>
  <c r="J74" i="11" s="1"/>
  <c r="H74" i="11"/>
  <c r="G74" i="11" s="1"/>
  <c r="E74" i="11"/>
  <c r="D74" i="11" s="1"/>
  <c r="BG73" i="11"/>
  <c r="BF73" i="11" s="1"/>
  <c r="BD73" i="11"/>
  <c r="BC73" i="11" s="1"/>
  <c r="BA73" i="11"/>
  <c r="AZ73" i="11" s="1"/>
  <c r="AX73" i="11"/>
  <c r="AW73" i="11" s="1"/>
  <c r="AU73" i="11"/>
  <c r="AT73" i="11"/>
  <c r="AR73" i="11"/>
  <c r="AQ73" i="11" s="1"/>
  <c r="AO73" i="11"/>
  <c r="AN73" i="11" s="1"/>
  <c r="AL73" i="11"/>
  <c r="AK73" i="11" s="1"/>
  <c r="AI73" i="11"/>
  <c r="AH73" i="11" s="1"/>
  <c r="AF73" i="11"/>
  <c r="AE73" i="11" s="1"/>
  <c r="AC73" i="11"/>
  <c r="AB73" i="11" s="1"/>
  <c r="Z73" i="11"/>
  <c r="Y73" i="11" s="1"/>
  <c r="W73" i="11"/>
  <c r="V73" i="11" s="1"/>
  <c r="T73" i="11"/>
  <c r="S73" i="11" s="1"/>
  <c r="Q73" i="11"/>
  <c r="P73" i="11" s="1"/>
  <c r="N73" i="11"/>
  <c r="M73" i="11" s="1"/>
  <c r="K73" i="11"/>
  <c r="J73" i="11" s="1"/>
  <c r="H73" i="11"/>
  <c r="G73" i="11"/>
  <c r="E73" i="11"/>
  <c r="D73" i="11"/>
  <c r="BG72" i="11"/>
  <c r="BF72" i="11" s="1"/>
  <c r="BD72" i="11"/>
  <c r="BC72" i="11"/>
  <c r="BA72" i="11"/>
  <c r="AZ72" i="11" s="1"/>
  <c r="AX72" i="11"/>
  <c r="AW72" i="11" s="1"/>
  <c r="AU72" i="11"/>
  <c r="AT72" i="11" s="1"/>
  <c r="AR72" i="11"/>
  <c r="AQ72" i="11" s="1"/>
  <c r="AO72" i="11"/>
  <c r="AN72" i="11"/>
  <c r="AL72" i="11"/>
  <c r="AK72" i="11" s="1"/>
  <c r="AI72" i="11"/>
  <c r="AH72" i="11" s="1"/>
  <c r="AF72" i="11"/>
  <c r="AE72" i="11"/>
  <c r="AC72" i="11"/>
  <c r="AB72" i="11" s="1"/>
  <c r="Z72" i="11"/>
  <c r="Y72" i="11" s="1"/>
  <c r="W72" i="11"/>
  <c r="V72" i="11" s="1"/>
  <c r="T72" i="11"/>
  <c r="S72" i="11" s="1"/>
  <c r="Q72" i="11"/>
  <c r="P72" i="11" s="1"/>
  <c r="N72" i="11"/>
  <c r="M72" i="11" s="1"/>
  <c r="K72" i="11"/>
  <c r="J72" i="11" s="1"/>
  <c r="H72" i="11"/>
  <c r="G72" i="11" s="1"/>
  <c r="E72" i="11"/>
  <c r="D72" i="11" s="1"/>
  <c r="BG71" i="11"/>
  <c r="BF71" i="11"/>
  <c r="BD71" i="11"/>
  <c r="BC71" i="11" s="1"/>
  <c r="BA71" i="11"/>
  <c r="AZ71" i="11" s="1"/>
  <c r="AX71" i="11"/>
  <c r="AW71" i="11"/>
  <c r="AU71" i="11"/>
  <c r="AT71" i="11" s="1"/>
  <c r="AR71" i="11"/>
  <c r="AQ71" i="11"/>
  <c r="AO71" i="11"/>
  <c r="AN71" i="11"/>
  <c r="AL71" i="11"/>
  <c r="AK71" i="11" s="1"/>
  <c r="AI71" i="11"/>
  <c r="AH71" i="11" s="1"/>
  <c r="AF71" i="11"/>
  <c r="AE71" i="11" s="1"/>
  <c r="AC71" i="11"/>
  <c r="AB71" i="11"/>
  <c r="Z71" i="11"/>
  <c r="Y71" i="11" s="1"/>
  <c r="W71" i="11"/>
  <c r="V71" i="11" s="1"/>
  <c r="T71" i="11"/>
  <c r="S71" i="11" s="1"/>
  <c r="Q71" i="11"/>
  <c r="P71" i="11" s="1"/>
  <c r="N71" i="11"/>
  <c r="M71" i="11"/>
  <c r="K71" i="11"/>
  <c r="J71" i="11"/>
  <c r="H71" i="11"/>
  <c r="G71" i="11" s="1"/>
  <c r="E71" i="11"/>
  <c r="D71" i="11" s="1"/>
  <c r="BG70" i="11"/>
  <c r="BF70" i="11" s="1"/>
  <c r="BD70" i="11"/>
  <c r="BC70" i="11"/>
  <c r="BA70" i="11"/>
  <c r="AZ70" i="11" s="1"/>
  <c r="AX70" i="11"/>
  <c r="AW70" i="11" s="1"/>
  <c r="AU70" i="11"/>
  <c r="AT70" i="11"/>
  <c r="AR70" i="11"/>
  <c r="AQ70" i="11" s="1"/>
  <c r="AO70" i="11"/>
  <c r="AN70" i="11" s="1"/>
  <c r="AL70" i="11"/>
  <c r="AK70" i="11" s="1"/>
  <c r="AI70" i="11"/>
  <c r="AH70" i="11" s="1"/>
  <c r="AF70" i="11"/>
  <c r="AE70" i="11"/>
  <c r="AC70" i="11"/>
  <c r="AB70" i="11" s="1"/>
  <c r="Z70" i="11"/>
  <c r="Y70" i="11" s="1"/>
  <c r="W70" i="11"/>
  <c r="V70" i="11" s="1"/>
  <c r="T70" i="11"/>
  <c r="S70" i="11" s="1"/>
  <c r="Q70" i="11"/>
  <c r="P70" i="11" s="1"/>
  <c r="N70" i="11"/>
  <c r="M70" i="11" s="1"/>
  <c r="K70" i="11"/>
  <c r="J70" i="11"/>
  <c r="H70" i="11"/>
  <c r="G70" i="11"/>
  <c r="E70" i="11"/>
  <c r="D70" i="11" s="1"/>
  <c r="BG69" i="11"/>
  <c r="BF69" i="11"/>
  <c r="BD69" i="11"/>
  <c r="BC69" i="11"/>
  <c r="BA69" i="11"/>
  <c r="AZ69" i="11" s="1"/>
  <c r="AX69" i="11"/>
  <c r="AW69" i="11" s="1"/>
  <c r="AU69" i="11"/>
  <c r="AT69" i="11"/>
  <c r="AR69" i="11"/>
  <c r="AQ69" i="11" s="1"/>
  <c r="AO69" i="11"/>
  <c r="AN69" i="11" s="1"/>
  <c r="AL69" i="11"/>
  <c r="AK69" i="11" s="1"/>
  <c r="AI69" i="11"/>
  <c r="AH69" i="11" s="1"/>
  <c r="AF69" i="11"/>
  <c r="AE69" i="11" s="1"/>
  <c r="AC69" i="11"/>
  <c r="AB69" i="11"/>
  <c r="Z69" i="11"/>
  <c r="Y69" i="11" s="1"/>
  <c r="W69" i="11"/>
  <c r="V69" i="11" s="1"/>
  <c r="T69" i="11"/>
  <c r="S69" i="11"/>
  <c r="Q69" i="11"/>
  <c r="P69" i="11"/>
  <c r="N69" i="11"/>
  <c r="M69" i="11" s="1"/>
  <c r="K69" i="11"/>
  <c r="J69" i="11" s="1"/>
  <c r="H69" i="11"/>
  <c r="G69" i="11" s="1"/>
  <c r="E69" i="11"/>
  <c r="D69" i="11"/>
  <c r="BG68" i="11"/>
  <c r="BF68" i="11" s="1"/>
  <c r="BD68" i="11"/>
  <c r="BC68" i="11" s="1"/>
  <c r="BA68" i="11"/>
  <c r="AZ68" i="11" s="1"/>
  <c r="AX68" i="11"/>
  <c r="AW68" i="11" s="1"/>
  <c r="AU68" i="11"/>
  <c r="AT68" i="11" s="1"/>
  <c r="AR68" i="11"/>
  <c r="AQ68" i="11" s="1"/>
  <c r="AO68" i="11"/>
  <c r="AN68" i="11" s="1"/>
  <c r="AL68" i="11"/>
  <c r="AK68" i="11"/>
  <c r="AI68" i="11"/>
  <c r="AH68" i="11" s="1"/>
  <c r="AF68" i="11"/>
  <c r="AE68" i="11" s="1"/>
  <c r="AC68" i="11"/>
  <c r="AB68" i="11" s="1"/>
  <c r="Z68" i="11"/>
  <c r="Y68" i="11" s="1"/>
  <c r="W68" i="11"/>
  <c r="V68" i="11" s="1"/>
  <c r="T68" i="11"/>
  <c r="S68" i="11" s="1"/>
  <c r="Q68" i="11"/>
  <c r="P68" i="11" s="1"/>
  <c r="N68" i="11"/>
  <c r="M68" i="11"/>
  <c r="K68" i="11"/>
  <c r="J68" i="11" s="1"/>
  <c r="H68" i="11"/>
  <c r="G68" i="11" s="1"/>
  <c r="E68" i="11"/>
  <c r="D68" i="11" s="1"/>
  <c r="BG67" i="11"/>
  <c r="BF67" i="11" s="1"/>
  <c r="BD67" i="11"/>
  <c r="BC67" i="11" s="1"/>
  <c r="BA67" i="11"/>
  <c r="AZ67" i="11" s="1"/>
  <c r="AX67" i="11"/>
  <c r="AW67" i="11" s="1"/>
  <c r="AU67" i="11"/>
  <c r="AT67" i="11" s="1"/>
  <c r="AR67" i="11"/>
  <c r="AQ67" i="11"/>
  <c r="AO67" i="11"/>
  <c r="AN67" i="11" s="1"/>
  <c r="AL67" i="11"/>
  <c r="AK67" i="11" s="1"/>
  <c r="AI67" i="11"/>
  <c r="AH67" i="11" s="1"/>
  <c r="AF67" i="11"/>
  <c r="AE67" i="11" s="1"/>
  <c r="AC67" i="11"/>
  <c r="AB67" i="11" s="1"/>
  <c r="Z67" i="11"/>
  <c r="Y67" i="11" s="1"/>
  <c r="W67" i="11"/>
  <c r="V67" i="11" s="1"/>
  <c r="T67" i="11"/>
  <c r="S67" i="11" s="1"/>
  <c r="Q67" i="11"/>
  <c r="P67" i="11"/>
  <c r="N67" i="11"/>
  <c r="M67" i="11" s="1"/>
  <c r="K67" i="11"/>
  <c r="J67" i="11" s="1"/>
  <c r="H67" i="11"/>
  <c r="G67" i="11" s="1"/>
  <c r="E67" i="11"/>
  <c r="D67" i="11" s="1"/>
  <c r="BG66" i="11"/>
  <c r="BF66" i="11" s="1"/>
  <c r="BD66" i="11"/>
  <c r="BC66" i="11" s="1"/>
  <c r="BA66" i="11"/>
  <c r="AZ66" i="11" s="1"/>
  <c r="AX66" i="11"/>
  <c r="AW66" i="11" s="1"/>
  <c r="AU66" i="11"/>
  <c r="AT66" i="11" s="1"/>
  <c r="AR66" i="11"/>
  <c r="AQ66" i="11" s="1"/>
  <c r="AO66" i="11"/>
  <c r="AN66" i="11" s="1"/>
  <c r="AL66" i="11"/>
  <c r="AK66" i="11" s="1"/>
  <c r="AI66" i="11"/>
  <c r="AH66" i="11" s="1"/>
  <c r="AF66" i="11"/>
  <c r="AE66" i="11" s="1"/>
  <c r="AC66" i="11"/>
  <c r="AB66" i="11" s="1"/>
  <c r="Z66" i="11"/>
  <c r="Y66" i="11" s="1"/>
  <c r="W66" i="11"/>
  <c r="V66" i="11" s="1"/>
  <c r="T66" i="11"/>
  <c r="S66" i="11"/>
  <c r="Q66" i="11"/>
  <c r="P66" i="11" s="1"/>
  <c r="N66" i="11"/>
  <c r="M66" i="11" s="1"/>
  <c r="K66" i="11"/>
  <c r="J66" i="11" s="1"/>
  <c r="H66" i="11"/>
  <c r="G66" i="11" s="1"/>
  <c r="E66" i="11"/>
  <c r="D66" i="11" s="1"/>
  <c r="BG65" i="11"/>
  <c r="BF65" i="11"/>
  <c r="BD65" i="11"/>
  <c r="BC65" i="11" s="1"/>
  <c r="BA65" i="11"/>
  <c r="AZ65" i="11" s="1"/>
  <c r="AX65" i="11"/>
  <c r="AW65" i="11" s="1"/>
  <c r="AU65" i="11"/>
  <c r="AT65" i="11" s="1"/>
  <c r="AR65" i="11"/>
  <c r="AQ65" i="11" s="1"/>
  <c r="AO65" i="11"/>
  <c r="AN65" i="11" s="1"/>
  <c r="AL65" i="11"/>
  <c r="AK65" i="11" s="1"/>
  <c r="AI65" i="11"/>
  <c r="AH65" i="11" s="1"/>
  <c r="AF65" i="11"/>
  <c r="AE65" i="11" s="1"/>
  <c r="AC65" i="11"/>
  <c r="AB65" i="11"/>
  <c r="Z65" i="11"/>
  <c r="Y65" i="11" s="1"/>
  <c r="W65" i="11"/>
  <c r="V65" i="11" s="1"/>
  <c r="T65" i="11"/>
  <c r="S65" i="11" s="1"/>
  <c r="Q65" i="11"/>
  <c r="P65" i="11" s="1"/>
  <c r="N65" i="11"/>
  <c r="M65" i="11" s="1"/>
  <c r="K65" i="11"/>
  <c r="J65" i="11" s="1"/>
  <c r="H65" i="11"/>
  <c r="G65" i="11" s="1"/>
  <c r="E65" i="11"/>
  <c r="D65" i="11" s="1"/>
  <c r="BG64" i="11"/>
  <c r="BF64" i="11" s="1"/>
  <c r="BD64" i="11"/>
  <c r="BC64" i="11"/>
  <c r="BA64" i="11"/>
  <c r="AZ64" i="11" s="1"/>
  <c r="AX64" i="11"/>
  <c r="AW64" i="11" s="1"/>
  <c r="AU64" i="11"/>
  <c r="AT64" i="11" s="1"/>
  <c r="AR64" i="11"/>
  <c r="AQ64" i="11" s="1"/>
  <c r="AO64" i="11"/>
  <c r="AN64" i="11" s="1"/>
  <c r="AL64" i="11"/>
  <c r="AK64" i="11" s="1"/>
  <c r="AI64" i="11"/>
  <c r="AH64" i="11" s="1"/>
  <c r="AF64" i="11"/>
  <c r="AE64" i="11" s="1"/>
  <c r="AC64" i="11"/>
  <c r="AB64" i="11" s="1"/>
  <c r="Z64" i="11"/>
  <c r="Y64" i="11" s="1"/>
  <c r="W64" i="11"/>
  <c r="V64" i="11" s="1"/>
  <c r="T64" i="11"/>
  <c r="S64" i="11" s="1"/>
  <c r="Q64" i="11"/>
  <c r="P64" i="11" s="1"/>
  <c r="N64" i="11"/>
  <c r="M64" i="11" s="1"/>
  <c r="K64" i="11"/>
  <c r="J64" i="11" s="1"/>
  <c r="H64" i="11"/>
  <c r="G64" i="11"/>
  <c r="E64" i="11"/>
  <c r="D64" i="11" s="1"/>
  <c r="BG63" i="11"/>
  <c r="BF63" i="11" s="1"/>
  <c r="BD63" i="11"/>
  <c r="BC63" i="11" s="1"/>
  <c r="BA63" i="11"/>
  <c r="AZ63" i="11" s="1"/>
  <c r="AX63" i="11"/>
  <c r="AW63" i="11" s="1"/>
  <c r="AU63" i="11"/>
  <c r="AT63" i="11" s="1"/>
  <c r="AR63" i="11"/>
  <c r="AQ63" i="11" s="1"/>
  <c r="AO63" i="11"/>
  <c r="AN63" i="11" s="1"/>
  <c r="AL63" i="11"/>
  <c r="AK63" i="11" s="1"/>
  <c r="AI63" i="11"/>
  <c r="AH63" i="11" s="1"/>
  <c r="AF63" i="11"/>
  <c r="AE63" i="11" s="1"/>
  <c r="AC63" i="11"/>
  <c r="AB63" i="11" s="1"/>
  <c r="Z63" i="11"/>
  <c r="Y63" i="11" s="1"/>
  <c r="W63" i="11"/>
  <c r="V63" i="11" s="1"/>
  <c r="T63" i="11"/>
  <c r="S63" i="11" s="1"/>
  <c r="Q63" i="11"/>
  <c r="P63" i="11"/>
  <c r="N63" i="11"/>
  <c r="M63" i="11"/>
  <c r="K63" i="11"/>
  <c r="J63" i="11" s="1"/>
  <c r="H63" i="11"/>
  <c r="G63" i="11" s="1"/>
  <c r="E63" i="11"/>
  <c r="D63" i="11" s="1"/>
  <c r="BG62" i="11"/>
  <c r="BF62" i="11" s="1"/>
  <c r="BD62" i="11"/>
  <c r="BC62" i="11" s="1"/>
  <c r="BA62" i="11"/>
  <c r="AZ62" i="11" s="1"/>
  <c r="AX62" i="11"/>
  <c r="AW62" i="11" s="1"/>
  <c r="AU62" i="11"/>
  <c r="AT62" i="11" s="1"/>
  <c r="AR62" i="11"/>
  <c r="AQ62" i="11"/>
  <c r="AO62" i="11"/>
  <c r="AN62" i="11" s="1"/>
  <c r="AL62" i="11"/>
  <c r="AK62" i="11" s="1"/>
  <c r="AI62" i="11"/>
  <c r="AH62" i="11" s="1"/>
  <c r="AF62" i="11"/>
  <c r="AE62" i="11" s="1"/>
  <c r="AC62" i="11"/>
  <c r="AB62" i="11" s="1"/>
  <c r="Z62" i="11"/>
  <c r="Y62" i="11"/>
  <c r="W62" i="11"/>
  <c r="V62" i="11"/>
  <c r="T62" i="11"/>
  <c r="S62" i="11" s="1"/>
  <c r="Q62" i="11"/>
  <c r="P62" i="11" s="1"/>
  <c r="N62" i="11"/>
  <c r="M62" i="11" s="1"/>
  <c r="K62" i="11"/>
  <c r="J62" i="11" s="1"/>
  <c r="H62" i="11"/>
  <c r="G62" i="11" s="1"/>
  <c r="E62" i="11"/>
  <c r="D62" i="11" s="1"/>
  <c r="BG61" i="11"/>
  <c r="BF61" i="11" s="1"/>
  <c r="BD61" i="11"/>
  <c r="BC61" i="11" s="1"/>
  <c r="BA61" i="11"/>
  <c r="AZ61" i="11" s="1"/>
  <c r="AX61" i="11"/>
  <c r="AW61" i="11" s="1"/>
  <c r="AU61" i="11"/>
  <c r="AT61" i="11" s="1"/>
  <c r="AR61" i="11"/>
  <c r="AQ61" i="11"/>
  <c r="AO61" i="11"/>
  <c r="AN61" i="11" s="1"/>
  <c r="AL61" i="11"/>
  <c r="AK61" i="11" s="1"/>
  <c r="AI61" i="11"/>
  <c r="AH61" i="11" s="1"/>
  <c r="AF61" i="11"/>
  <c r="AE61" i="11" s="1"/>
  <c r="AC61" i="11"/>
  <c r="AB61" i="11" s="1"/>
  <c r="Z61" i="11"/>
  <c r="Y61" i="11" s="1"/>
  <c r="W61" i="11"/>
  <c r="V61" i="11" s="1"/>
  <c r="T61" i="11"/>
  <c r="S61" i="11" s="1"/>
  <c r="Q61" i="11"/>
  <c r="P61" i="11" s="1"/>
  <c r="N61" i="11"/>
  <c r="M61" i="11" s="1"/>
  <c r="K61" i="11"/>
  <c r="J61" i="11"/>
  <c r="H61" i="11"/>
  <c r="G61" i="11" s="1"/>
  <c r="E61" i="11"/>
  <c r="D61" i="11" s="1"/>
  <c r="BG60" i="11"/>
  <c r="BF60" i="11" s="1"/>
  <c r="BD60" i="11"/>
  <c r="BC60" i="11" s="1"/>
  <c r="BA60" i="11"/>
  <c r="AZ60" i="11" s="1"/>
  <c r="AX60" i="11"/>
  <c r="AW60" i="11" s="1"/>
  <c r="AU60" i="11"/>
  <c r="AT60" i="11"/>
  <c r="AR60" i="11"/>
  <c r="AQ60" i="11" s="1"/>
  <c r="AO60" i="11"/>
  <c r="AN60" i="11" s="1"/>
  <c r="AL60" i="11"/>
  <c r="AK60" i="11" s="1"/>
  <c r="AI60" i="11"/>
  <c r="AH60" i="11" s="1"/>
  <c r="AF60" i="11"/>
  <c r="AE60" i="11" s="1"/>
  <c r="AC60" i="11"/>
  <c r="AB60" i="11" s="1"/>
  <c r="Z60" i="11"/>
  <c r="Y60" i="11"/>
  <c r="W60" i="11"/>
  <c r="V60" i="11" s="1"/>
  <c r="T60" i="11"/>
  <c r="S60" i="11" s="1"/>
  <c r="Q60" i="11"/>
  <c r="P60" i="11" s="1"/>
  <c r="N60" i="11"/>
  <c r="M60" i="11" s="1"/>
  <c r="K60" i="11"/>
  <c r="J60" i="11" s="1"/>
  <c r="H60" i="11"/>
  <c r="G60" i="11" s="1"/>
  <c r="E60" i="11"/>
  <c r="D60" i="11"/>
  <c r="BG59" i="11"/>
  <c r="BF59" i="11" s="1"/>
  <c r="BD59" i="11"/>
  <c r="BC59" i="11" s="1"/>
  <c r="BA59" i="11"/>
  <c r="AZ59" i="11" s="1"/>
  <c r="AX59" i="11"/>
  <c r="AW59" i="11" s="1"/>
  <c r="AU59" i="11"/>
  <c r="AT59" i="11" s="1"/>
  <c r="AR59" i="11"/>
  <c r="AQ59" i="11" s="1"/>
  <c r="AO59" i="11"/>
  <c r="AN59" i="11" s="1"/>
  <c r="AL59" i="11"/>
  <c r="AK59" i="11" s="1"/>
  <c r="AI59" i="11"/>
  <c r="AH59" i="11" s="1"/>
  <c r="AF59" i="11"/>
  <c r="AE59" i="11" s="1"/>
  <c r="AC59" i="11"/>
  <c r="AB59" i="11" s="1"/>
  <c r="Z59" i="11"/>
  <c r="Y59" i="11" s="1"/>
  <c r="W59" i="11"/>
  <c r="V59" i="11" s="1"/>
  <c r="T59" i="11"/>
  <c r="S59" i="11" s="1"/>
  <c r="Q59" i="11"/>
  <c r="P59" i="11" s="1"/>
  <c r="N59" i="11"/>
  <c r="M59" i="11" s="1"/>
  <c r="K59" i="11"/>
  <c r="J59" i="11" s="1"/>
  <c r="H59" i="11"/>
  <c r="G59" i="11"/>
  <c r="E59" i="11"/>
  <c r="D59" i="11" s="1"/>
  <c r="BG58" i="11"/>
  <c r="BF58" i="11" s="1"/>
  <c r="BD58" i="11"/>
  <c r="BC58" i="11" s="1"/>
  <c r="BA58" i="11"/>
  <c r="AZ58" i="11"/>
  <c r="AX58" i="11"/>
  <c r="AW58" i="11"/>
  <c r="AU58" i="11"/>
  <c r="AT58" i="11"/>
  <c r="AR58" i="11"/>
  <c r="AQ58" i="11"/>
  <c r="AO58" i="11"/>
  <c r="AN58" i="11" s="1"/>
  <c r="AL58" i="11"/>
  <c r="AK58" i="11" s="1"/>
  <c r="AI58" i="11"/>
  <c r="AH58" i="11" s="1"/>
  <c r="AF58" i="11"/>
  <c r="AE58" i="11" s="1"/>
  <c r="AC58" i="11"/>
  <c r="AB58" i="11" s="1"/>
  <c r="Z58" i="11"/>
  <c r="Y58" i="11" s="1"/>
  <c r="W58" i="11"/>
  <c r="V58" i="11" s="1"/>
  <c r="T58" i="11"/>
  <c r="S58" i="11"/>
  <c r="Q58" i="11"/>
  <c r="P58" i="11" s="1"/>
  <c r="N58" i="11"/>
  <c r="M58" i="11" s="1"/>
  <c r="K58" i="11"/>
  <c r="J58" i="11" s="1"/>
  <c r="H58" i="11"/>
  <c r="G58" i="11"/>
  <c r="E58" i="11"/>
  <c r="D58" i="11" s="1"/>
  <c r="BG57" i="11"/>
  <c r="BF57" i="11" s="1"/>
  <c r="BD57" i="11"/>
  <c r="BC57" i="11"/>
  <c r="BA57" i="11"/>
  <c r="AZ57" i="11"/>
  <c r="AX57" i="11"/>
  <c r="AW57" i="11" s="1"/>
  <c r="AU57" i="11"/>
  <c r="AT57" i="11" s="1"/>
  <c r="AR57" i="11"/>
  <c r="AQ57" i="11" s="1"/>
  <c r="AO57" i="11"/>
  <c r="AN57" i="11" s="1"/>
  <c r="AL57" i="11"/>
  <c r="AK57" i="11" s="1"/>
  <c r="AI57" i="11"/>
  <c r="AH57" i="11" s="1"/>
  <c r="AF57" i="11"/>
  <c r="AE57" i="11" s="1"/>
  <c r="AC57" i="11"/>
  <c r="AB57" i="11" s="1"/>
  <c r="Z57" i="11"/>
  <c r="Y57" i="11" s="1"/>
  <c r="W57" i="11"/>
  <c r="V57" i="11" s="1"/>
  <c r="T57" i="11"/>
  <c r="S57" i="11" s="1"/>
  <c r="Q57" i="11"/>
  <c r="P57" i="11" s="1"/>
  <c r="N57" i="11"/>
  <c r="M57" i="11" s="1"/>
  <c r="K57" i="11"/>
  <c r="J57" i="11" s="1"/>
  <c r="H57" i="11"/>
  <c r="G57" i="11" s="1"/>
  <c r="E57" i="11"/>
  <c r="D57" i="11"/>
  <c r="BG56" i="11"/>
  <c r="BF56" i="11" s="1"/>
  <c r="BD56" i="11"/>
  <c r="BC56" i="11" s="1"/>
  <c r="BA56" i="11"/>
  <c r="AZ56" i="11" s="1"/>
  <c r="AX56" i="11"/>
  <c r="AW56" i="11" s="1"/>
  <c r="AU56" i="11"/>
  <c r="AT56" i="11" s="1"/>
  <c r="AR56" i="11"/>
  <c r="AQ56" i="11" s="1"/>
  <c r="AO56" i="11"/>
  <c r="AN56" i="11" s="1"/>
  <c r="AL56" i="11"/>
  <c r="AK56" i="11"/>
  <c r="AI56" i="11"/>
  <c r="AH56" i="11" s="1"/>
  <c r="AF56" i="11"/>
  <c r="AE56" i="11" s="1"/>
  <c r="AC56" i="11"/>
  <c r="AB56" i="11" s="1"/>
  <c r="Z56" i="11"/>
  <c r="Y56" i="11"/>
  <c r="W56" i="11"/>
  <c r="V56" i="11" s="1"/>
  <c r="T56" i="11"/>
  <c r="S56" i="11" s="1"/>
  <c r="Q56" i="11"/>
  <c r="P56" i="11" s="1"/>
  <c r="N56" i="11"/>
  <c r="M56" i="11"/>
  <c r="K56" i="11"/>
  <c r="J56" i="11" s="1"/>
  <c r="H56" i="11"/>
  <c r="G56" i="11" s="1"/>
  <c r="E56" i="11"/>
  <c r="D56" i="11" s="1"/>
  <c r="BG55" i="11"/>
  <c r="BF55" i="11"/>
  <c r="BD55" i="11"/>
  <c r="BC55" i="11" s="1"/>
  <c r="BA55" i="11"/>
  <c r="AZ55" i="11" s="1"/>
  <c r="AX55" i="11"/>
  <c r="AW55" i="11" s="1"/>
  <c r="AU55" i="11"/>
  <c r="AT55" i="11"/>
  <c r="AR55" i="11"/>
  <c r="AQ55" i="11"/>
  <c r="AO55" i="11"/>
  <c r="AN55" i="11" s="1"/>
  <c r="AL55" i="11"/>
  <c r="AK55" i="11"/>
  <c r="AI55" i="11"/>
  <c r="AH55" i="11" s="1"/>
  <c r="AF55" i="11"/>
  <c r="AE55" i="11" s="1"/>
  <c r="AC55" i="11"/>
  <c r="AB55" i="11" s="1"/>
  <c r="Z55" i="11"/>
  <c r="Y55" i="11" s="1"/>
  <c r="W55" i="11"/>
  <c r="V55" i="11" s="1"/>
  <c r="T55" i="11"/>
  <c r="S55" i="11"/>
  <c r="Q55" i="11"/>
  <c r="P55" i="11" s="1"/>
  <c r="N55" i="11"/>
  <c r="M55" i="11" s="1"/>
  <c r="K55" i="11"/>
  <c r="J55" i="11" s="1"/>
  <c r="H55" i="11"/>
  <c r="G55" i="11" s="1"/>
  <c r="E55" i="11"/>
  <c r="D55" i="11" s="1"/>
  <c r="BG54" i="11"/>
  <c r="BF54" i="11"/>
  <c r="BD54" i="11"/>
  <c r="BC54" i="11" s="1"/>
  <c r="BA54" i="11"/>
  <c r="AZ54" i="11" s="1"/>
  <c r="AX54" i="11"/>
  <c r="AW54" i="11" s="1"/>
  <c r="AU54" i="11"/>
  <c r="AT54" i="11" s="1"/>
  <c r="AR54" i="11"/>
  <c r="AQ54" i="11" s="1"/>
  <c r="AO54" i="11"/>
  <c r="AN54" i="11" s="1"/>
  <c r="AL54" i="11"/>
  <c r="AK54" i="11" s="1"/>
  <c r="AI54" i="11"/>
  <c r="AH54" i="11" s="1"/>
  <c r="AF54" i="11"/>
  <c r="AE54" i="11" s="1"/>
  <c r="AC54" i="11"/>
  <c r="AB54" i="11" s="1"/>
  <c r="Z54" i="11"/>
  <c r="Y54" i="11" s="1"/>
  <c r="W54" i="11"/>
  <c r="V54" i="11" s="1"/>
  <c r="T54" i="11"/>
  <c r="S54" i="11"/>
  <c r="Q54" i="11"/>
  <c r="P54" i="11" s="1"/>
  <c r="N54" i="11"/>
  <c r="M54" i="11" s="1"/>
  <c r="K54" i="11"/>
  <c r="J54" i="11" s="1"/>
  <c r="H54" i="11"/>
  <c r="G54" i="11" s="1"/>
  <c r="E54" i="11"/>
  <c r="D54" i="11" s="1"/>
  <c r="BG53" i="11"/>
  <c r="BF53" i="11" s="1"/>
  <c r="BD53" i="11"/>
  <c r="BC53" i="11" s="1"/>
  <c r="BA53" i="11"/>
  <c r="AZ53" i="11" s="1"/>
  <c r="AX53" i="11"/>
  <c r="AW53" i="11"/>
  <c r="AU53" i="11"/>
  <c r="AT53" i="11" s="1"/>
  <c r="AR53" i="11"/>
  <c r="AQ53" i="11" s="1"/>
  <c r="AO53" i="11"/>
  <c r="AN53" i="11" s="1"/>
  <c r="AL53" i="11"/>
  <c r="AK53" i="11" s="1"/>
  <c r="AI53" i="11"/>
  <c r="AH53" i="11" s="1"/>
  <c r="AF53" i="11"/>
  <c r="AE53" i="11" s="1"/>
  <c r="AC53" i="11"/>
  <c r="AB53" i="11" s="1"/>
  <c r="Z53" i="11"/>
  <c r="Y53" i="11"/>
  <c r="W53" i="11"/>
  <c r="V53" i="11" s="1"/>
  <c r="T53" i="11"/>
  <c r="S53" i="11" s="1"/>
  <c r="Q53" i="11"/>
  <c r="P53" i="11" s="1"/>
  <c r="N53" i="11"/>
  <c r="M53" i="11" s="1"/>
  <c r="K53" i="11"/>
  <c r="J53" i="11" s="1"/>
  <c r="H53" i="11"/>
  <c r="G53" i="11" s="1"/>
  <c r="E53" i="11"/>
  <c r="D53" i="11" s="1"/>
  <c r="BG52" i="11"/>
  <c r="BF52" i="11" s="1"/>
  <c r="BD52" i="11"/>
  <c r="BC52" i="11" s="1"/>
  <c r="BA52" i="11"/>
  <c r="AZ52" i="11" s="1"/>
  <c r="AX52" i="11"/>
  <c r="AW52" i="11" s="1"/>
  <c r="AU52" i="11"/>
  <c r="AT52" i="11" s="1"/>
  <c r="AR52" i="11"/>
  <c r="AQ52" i="11" s="1"/>
  <c r="AO52" i="11"/>
  <c r="AN52" i="11" s="1"/>
  <c r="AL52" i="11"/>
  <c r="AK52" i="11" s="1"/>
  <c r="AI52" i="11"/>
  <c r="AH52" i="11"/>
  <c r="AF52" i="11"/>
  <c r="AE52" i="11" s="1"/>
  <c r="AC52" i="11"/>
  <c r="AB52" i="11"/>
  <c r="Z52" i="11"/>
  <c r="Y52" i="11" s="1"/>
  <c r="W52" i="11"/>
  <c r="V52" i="11" s="1"/>
  <c r="T52" i="11"/>
  <c r="S52" i="11" s="1"/>
  <c r="Q52" i="11"/>
  <c r="P52" i="11" s="1"/>
  <c r="N52" i="11"/>
  <c r="M52" i="11" s="1"/>
  <c r="K52" i="11"/>
  <c r="J52" i="11" s="1"/>
  <c r="H52" i="11"/>
  <c r="G52" i="11" s="1"/>
  <c r="E52" i="11"/>
  <c r="D52" i="11" s="1"/>
  <c r="BG51" i="11"/>
  <c r="BF51" i="11" s="1"/>
  <c r="BD51" i="11"/>
  <c r="BC51" i="11" s="1"/>
  <c r="BA51" i="11"/>
  <c r="AZ51" i="11" s="1"/>
  <c r="AX51" i="11"/>
  <c r="AW51" i="11" s="1"/>
  <c r="AU51" i="11"/>
  <c r="AT51" i="11" s="1"/>
  <c r="AR51" i="11"/>
  <c r="AQ51" i="11" s="1"/>
  <c r="AO51" i="11"/>
  <c r="AN51" i="11" s="1"/>
  <c r="AL51" i="11"/>
  <c r="AK51" i="11" s="1"/>
  <c r="AI51" i="11"/>
  <c r="AH51" i="11" s="1"/>
  <c r="AF51" i="11"/>
  <c r="AE51" i="11" s="1"/>
  <c r="AC51" i="11"/>
  <c r="AB51" i="11" s="1"/>
  <c r="Z51" i="11"/>
  <c r="Y51" i="11" s="1"/>
  <c r="W51" i="11"/>
  <c r="V51" i="11" s="1"/>
  <c r="T51" i="11"/>
  <c r="S51" i="11" s="1"/>
  <c r="Q51" i="11"/>
  <c r="P51" i="11" s="1"/>
  <c r="N51" i="11"/>
  <c r="M51" i="11"/>
  <c r="K51" i="11"/>
  <c r="J51" i="11" s="1"/>
  <c r="H51" i="11"/>
  <c r="G51" i="11" s="1"/>
  <c r="E51" i="11"/>
  <c r="D51" i="11" s="1"/>
  <c r="BG50" i="11"/>
  <c r="BF50" i="11" s="1"/>
  <c r="BD50" i="11"/>
  <c r="BC50" i="11" s="1"/>
  <c r="BA50" i="11"/>
  <c r="AZ50" i="11" s="1"/>
  <c r="AX50" i="11"/>
  <c r="AW50" i="11"/>
  <c r="AU50" i="11"/>
  <c r="AT50" i="11" s="1"/>
  <c r="AR50" i="11"/>
  <c r="AQ50" i="11"/>
  <c r="AO50" i="11"/>
  <c r="AN50" i="11" s="1"/>
  <c r="AL50" i="11"/>
  <c r="AK50" i="11" s="1"/>
  <c r="AI50" i="11"/>
  <c r="AH50" i="11" s="1"/>
  <c r="AF50" i="11"/>
  <c r="AE50" i="11"/>
  <c r="AC50" i="11"/>
  <c r="AB50" i="11" s="1"/>
  <c r="Z50" i="11"/>
  <c r="Y50" i="11" s="1"/>
  <c r="W50" i="11"/>
  <c r="V50" i="11" s="1"/>
  <c r="T50" i="11"/>
  <c r="S50" i="11" s="1"/>
  <c r="Q50" i="11"/>
  <c r="P50" i="11" s="1"/>
  <c r="N50" i="11"/>
  <c r="M50" i="11" s="1"/>
  <c r="K50" i="11"/>
  <c r="J50" i="11" s="1"/>
  <c r="H50" i="11"/>
  <c r="G50" i="11" s="1"/>
  <c r="E50" i="11"/>
  <c r="D50" i="11"/>
  <c r="BG49" i="11"/>
  <c r="BF49" i="11"/>
  <c r="BD49" i="11"/>
  <c r="BC49" i="11" s="1"/>
  <c r="BA49" i="11"/>
  <c r="AZ49" i="11"/>
  <c r="AX49" i="11"/>
  <c r="AW49" i="11" s="1"/>
  <c r="AU49" i="11"/>
  <c r="AT49" i="11" s="1"/>
  <c r="AR49" i="11"/>
  <c r="AQ49" i="11" s="1"/>
  <c r="AO49" i="11"/>
  <c r="AN49" i="11" s="1"/>
  <c r="AL49" i="11"/>
  <c r="AK49" i="11"/>
  <c r="AI49" i="11"/>
  <c r="AH49" i="11" s="1"/>
  <c r="AF49" i="11"/>
  <c r="AE49" i="11" s="1"/>
  <c r="AC49" i="11"/>
  <c r="AB49" i="11" s="1"/>
  <c r="Z49" i="11"/>
  <c r="Y49" i="11" s="1"/>
  <c r="W49" i="11"/>
  <c r="V49" i="11" s="1"/>
  <c r="T49" i="11"/>
  <c r="S49" i="11" s="1"/>
  <c r="Q49" i="11"/>
  <c r="P49" i="11" s="1"/>
  <c r="N49" i="11"/>
  <c r="M49" i="11" s="1"/>
  <c r="K49" i="11"/>
  <c r="J49" i="11" s="1"/>
  <c r="H49" i="11"/>
  <c r="G49" i="11" s="1"/>
  <c r="E49" i="11"/>
  <c r="D49" i="11" s="1"/>
  <c r="BG48" i="11"/>
  <c r="BF48" i="11" s="1"/>
  <c r="BD48" i="11"/>
  <c r="BC48" i="11" s="1"/>
  <c r="BA48" i="11"/>
  <c r="AZ48" i="11" s="1"/>
  <c r="AX48" i="11"/>
  <c r="AW48" i="11" s="1"/>
  <c r="AU48" i="11"/>
  <c r="AT48" i="11" s="1"/>
  <c r="AR48" i="11"/>
  <c r="AQ48" i="11" s="1"/>
  <c r="AO48" i="11"/>
  <c r="AN48" i="11" s="1"/>
  <c r="AL48" i="11"/>
  <c r="AK48" i="11" s="1"/>
  <c r="AI48" i="11"/>
  <c r="AH48" i="11" s="1"/>
  <c r="AF48" i="11"/>
  <c r="AE48" i="11" s="1"/>
  <c r="AC48" i="11"/>
  <c r="AB48" i="11"/>
  <c r="Z48" i="11"/>
  <c r="Y48" i="11" s="1"/>
  <c r="W48" i="11"/>
  <c r="V48" i="11" s="1"/>
  <c r="T48" i="11"/>
  <c r="S48" i="11" s="1"/>
  <c r="Q48" i="11"/>
  <c r="P48" i="11" s="1"/>
  <c r="N48" i="11"/>
  <c r="M48" i="11" s="1"/>
  <c r="K48" i="11"/>
  <c r="J48" i="11" s="1"/>
  <c r="H48" i="11"/>
  <c r="G48" i="11" s="1"/>
  <c r="E48" i="11"/>
  <c r="D48" i="11" s="1"/>
  <c r="BG47" i="11"/>
  <c r="BF47" i="11" s="1"/>
  <c r="BD47" i="11"/>
  <c r="BC47" i="11" s="1"/>
  <c r="BA47" i="11"/>
  <c r="AZ47" i="11" s="1"/>
  <c r="AX47" i="11"/>
  <c r="AW47" i="11" s="1"/>
  <c r="AU47" i="11"/>
  <c r="AT47" i="11" s="1"/>
  <c r="AR47" i="11"/>
  <c r="AQ47" i="11" s="1"/>
  <c r="AO47" i="11"/>
  <c r="AN47" i="11" s="1"/>
  <c r="AL47" i="11"/>
  <c r="AK47" i="11" s="1"/>
  <c r="AI47" i="11"/>
  <c r="AH47" i="11" s="1"/>
  <c r="AF47" i="11"/>
  <c r="AE47" i="11" s="1"/>
  <c r="AC47" i="11"/>
  <c r="AB47" i="11" s="1"/>
  <c r="Z47" i="11"/>
  <c r="Y47" i="11" s="1"/>
  <c r="W47" i="11"/>
  <c r="V47" i="11"/>
  <c r="T47" i="11"/>
  <c r="S47" i="11" s="1"/>
  <c r="Q47" i="11"/>
  <c r="P47" i="11" s="1"/>
  <c r="N47" i="11"/>
  <c r="M47" i="11" s="1"/>
  <c r="K47" i="11"/>
  <c r="J47" i="11" s="1"/>
  <c r="H47" i="11"/>
  <c r="G47" i="11" s="1"/>
  <c r="E47" i="11"/>
  <c r="D47" i="11" s="1"/>
  <c r="BG46" i="11"/>
  <c r="BF46" i="11" s="1"/>
  <c r="BD46" i="11"/>
  <c r="BC46" i="11" s="1"/>
  <c r="BA46" i="11"/>
  <c r="AZ46" i="11" s="1"/>
  <c r="AX46" i="11"/>
  <c r="AW46" i="11" s="1"/>
  <c r="AU46" i="11"/>
  <c r="AT46" i="11" s="1"/>
  <c r="AR46" i="11"/>
  <c r="AQ46" i="11" s="1"/>
  <c r="AO46" i="11"/>
  <c r="AN46" i="11" s="1"/>
  <c r="AL46" i="11"/>
  <c r="AK46" i="11" s="1"/>
  <c r="AI46" i="11"/>
  <c r="AH46" i="11" s="1"/>
  <c r="AF46" i="11"/>
  <c r="AE46" i="11" s="1"/>
  <c r="AC46" i="11"/>
  <c r="AB46" i="11" s="1"/>
  <c r="Z46" i="11"/>
  <c r="Y46" i="11" s="1"/>
  <c r="W46" i="11"/>
  <c r="V46" i="11" s="1"/>
  <c r="T46" i="11"/>
  <c r="S46" i="11" s="1"/>
  <c r="Q46" i="11"/>
  <c r="P46" i="11" s="1"/>
  <c r="N46" i="11"/>
  <c r="M46" i="11"/>
  <c r="K46" i="11"/>
  <c r="J46" i="11" s="1"/>
  <c r="H46" i="11"/>
  <c r="G46" i="11" s="1"/>
  <c r="E46" i="11"/>
  <c r="D46" i="11" s="1"/>
  <c r="BG45" i="11"/>
  <c r="BF45" i="11" s="1"/>
  <c r="BD45" i="11"/>
  <c r="BC45" i="11" s="1"/>
  <c r="BA45" i="11"/>
  <c r="AZ45" i="11" s="1"/>
  <c r="AX45" i="11"/>
  <c r="AW45" i="11" s="1"/>
  <c r="AU45" i="11"/>
  <c r="AT45" i="11"/>
  <c r="AR45" i="11"/>
  <c r="AQ45" i="11" s="1"/>
  <c r="AO45" i="11"/>
  <c r="AN45" i="11" s="1"/>
  <c r="AL45" i="11"/>
  <c r="AK45" i="11" s="1"/>
  <c r="AI45" i="11"/>
  <c r="AH45" i="11" s="1"/>
  <c r="AF45" i="11"/>
  <c r="AE45" i="11" s="1"/>
  <c r="AC45" i="11"/>
  <c r="AB45" i="11" s="1"/>
  <c r="Z45" i="11"/>
  <c r="Y45" i="11" s="1"/>
  <c r="W45" i="11"/>
  <c r="V45" i="11" s="1"/>
  <c r="T45" i="11"/>
  <c r="S45" i="11" s="1"/>
  <c r="Q45" i="11"/>
  <c r="P45" i="11" s="1"/>
  <c r="N45" i="11"/>
  <c r="M45" i="11" s="1"/>
  <c r="K45" i="11"/>
  <c r="J45" i="11" s="1"/>
  <c r="H45" i="11"/>
  <c r="G45" i="11" s="1"/>
  <c r="E45" i="11"/>
  <c r="D45" i="11" s="1"/>
  <c r="BG44" i="11"/>
  <c r="BF44" i="11" s="1"/>
  <c r="BD44" i="11"/>
  <c r="BC44" i="11" s="1"/>
  <c r="BA44" i="11"/>
  <c r="AZ44" i="11" s="1"/>
  <c r="AX44" i="11"/>
  <c r="AW44" i="11" s="1"/>
  <c r="AU44" i="11"/>
  <c r="AT44" i="11" s="1"/>
  <c r="AR44" i="11"/>
  <c r="AQ44" i="11" s="1"/>
  <c r="AO44" i="11"/>
  <c r="AN44" i="11" s="1"/>
  <c r="AL44" i="11"/>
  <c r="AK44" i="11" s="1"/>
  <c r="AI44" i="11"/>
  <c r="AH44" i="11" s="1"/>
  <c r="AF44" i="11"/>
  <c r="AE44" i="11" s="1"/>
  <c r="AC44" i="11"/>
  <c r="AB44" i="11" s="1"/>
  <c r="Z44" i="11"/>
  <c r="Y44" i="11" s="1"/>
  <c r="W44" i="11"/>
  <c r="V44" i="11" s="1"/>
  <c r="T44" i="11"/>
  <c r="S44" i="11" s="1"/>
  <c r="Q44" i="11"/>
  <c r="P44" i="11" s="1"/>
  <c r="N44" i="11"/>
  <c r="M44" i="11" s="1"/>
  <c r="K44" i="11"/>
  <c r="J44" i="11" s="1"/>
  <c r="H44" i="11"/>
  <c r="G44" i="11" s="1"/>
  <c r="E44" i="11"/>
  <c r="D44" i="11" s="1"/>
  <c r="BG43" i="11"/>
  <c r="BF43" i="11" s="1"/>
  <c r="BD43" i="11"/>
  <c r="BC43" i="11" s="1"/>
  <c r="BA43" i="11"/>
  <c r="AZ43" i="11" s="1"/>
  <c r="AX43" i="11"/>
  <c r="AW43" i="11" s="1"/>
  <c r="AU43" i="11"/>
  <c r="AT43" i="11" s="1"/>
  <c r="AR43" i="11"/>
  <c r="AQ43" i="11" s="1"/>
  <c r="AO43" i="11"/>
  <c r="AN43" i="11" s="1"/>
  <c r="AL43" i="11"/>
  <c r="AK43" i="11" s="1"/>
  <c r="AI43" i="11"/>
  <c r="AH43" i="11" s="1"/>
  <c r="AF43" i="11"/>
  <c r="AE43" i="11" s="1"/>
  <c r="AC43" i="11"/>
  <c r="AB43" i="11" s="1"/>
  <c r="Z43" i="11"/>
  <c r="Y43" i="11" s="1"/>
  <c r="W43" i="11"/>
  <c r="V43" i="11" s="1"/>
  <c r="T43" i="11"/>
  <c r="S43" i="11" s="1"/>
  <c r="Q43" i="11"/>
  <c r="P43" i="11" s="1"/>
  <c r="N43" i="11"/>
  <c r="M43" i="11" s="1"/>
  <c r="K43" i="11"/>
  <c r="J43" i="11" s="1"/>
  <c r="H43" i="11"/>
  <c r="G43" i="11" s="1"/>
  <c r="E43" i="11"/>
  <c r="D43" i="11" s="1"/>
  <c r="BG42" i="11"/>
  <c r="BF42" i="11" s="1"/>
  <c r="BD42" i="11"/>
  <c r="BC42" i="11" s="1"/>
  <c r="BA42" i="11"/>
  <c r="AZ42" i="11" s="1"/>
  <c r="AX42" i="11"/>
  <c r="AW42" i="11" s="1"/>
  <c r="AU42" i="11"/>
  <c r="AT42" i="11" s="1"/>
  <c r="AR42" i="11"/>
  <c r="AQ42" i="11" s="1"/>
  <c r="AO42" i="11"/>
  <c r="AN42" i="11" s="1"/>
  <c r="AL42" i="11"/>
  <c r="AK42" i="11" s="1"/>
  <c r="AI42" i="11"/>
  <c r="AH42" i="11" s="1"/>
  <c r="AF42" i="11"/>
  <c r="AE42" i="11" s="1"/>
  <c r="AC42" i="11"/>
  <c r="AB42" i="11" s="1"/>
  <c r="Z42" i="11"/>
  <c r="Y42" i="11" s="1"/>
  <c r="W42" i="11"/>
  <c r="V42" i="11"/>
  <c r="T42" i="11"/>
  <c r="S42" i="11" s="1"/>
  <c r="Q42" i="11"/>
  <c r="P42" i="11" s="1"/>
  <c r="N42" i="11"/>
  <c r="M42" i="11" s="1"/>
  <c r="K42" i="11"/>
  <c r="J42" i="11" s="1"/>
  <c r="H42" i="11"/>
  <c r="G42" i="11" s="1"/>
  <c r="E42" i="11"/>
  <c r="D42" i="11" s="1"/>
  <c r="BG41" i="11"/>
  <c r="BF41" i="11" s="1"/>
  <c r="BD41" i="11"/>
  <c r="BC41" i="11" s="1"/>
  <c r="BA41" i="11"/>
  <c r="AZ41" i="11"/>
  <c r="AX41" i="11"/>
  <c r="AW41" i="11" s="1"/>
  <c r="AU41" i="11"/>
  <c r="AT41" i="11" s="1"/>
  <c r="AR41" i="11"/>
  <c r="AQ41" i="11"/>
  <c r="AO41" i="11"/>
  <c r="AN41" i="11"/>
  <c r="AL41" i="11"/>
  <c r="AK41" i="11" s="1"/>
  <c r="AI41" i="11"/>
  <c r="AH41" i="11" s="1"/>
  <c r="AF41" i="11"/>
  <c r="AE41" i="11" s="1"/>
  <c r="AC41" i="11"/>
  <c r="AB41" i="11" s="1"/>
  <c r="Z41" i="11"/>
  <c r="Y41" i="11" s="1"/>
  <c r="W41" i="11"/>
  <c r="V41" i="11" s="1"/>
  <c r="T41" i="11"/>
  <c r="S41" i="11" s="1"/>
  <c r="Q41" i="11"/>
  <c r="P41" i="11" s="1"/>
  <c r="N41" i="11"/>
  <c r="M41" i="11" s="1"/>
  <c r="K41" i="11"/>
  <c r="J41" i="11" s="1"/>
  <c r="H41" i="11"/>
  <c r="G41" i="11"/>
  <c r="E41" i="11"/>
  <c r="D41" i="11" s="1"/>
  <c r="BG40" i="11"/>
  <c r="BF40" i="11" s="1"/>
  <c r="BD40" i="11"/>
  <c r="BC40" i="11" s="1"/>
  <c r="BA40" i="11"/>
  <c r="AZ40" i="11" s="1"/>
  <c r="AX40" i="11"/>
  <c r="AW40" i="11" s="1"/>
  <c r="AU40" i="11"/>
  <c r="AT40" i="11" s="1"/>
  <c r="AR40" i="11"/>
  <c r="AQ40" i="11" s="1"/>
  <c r="AO40" i="11"/>
  <c r="AN40" i="11" s="1"/>
  <c r="AL40" i="11"/>
  <c r="AK40" i="11" s="1"/>
  <c r="AI40" i="11"/>
  <c r="AH40" i="11" s="1"/>
  <c r="AF40" i="11"/>
  <c r="AE40" i="11" s="1"/>
  <c r="AC40" i="11"/>
  <c r="AB40" i="11" s="1"/>
  <c r="Z40" i="11"/>
  <c r="Y40" i="11"/>
  <c r="W40" i="11"/>
  <c r="V40" i="11" s="1"/>
  <c r="T40" i="11"/>
  <c r="S40" i="11"/>
  <c r="Q40" i="11"/>
  <c r="P40" i="11" s="1"/>
  <c r="N40" i="11"/>
  <c r="M40" i="11" s="1"/>
  <c r="K40" i="11"/>
  <c r="J40" i="11" s="1"/>
  <c r="H40" i="11"/>
  <c r="G40" i="11" s="1"/>
  <c r="E40" i="11"/>
  <c r="D40" i="11" s="1"/>
  <c r="BG39" i="11"/>
  <c r="BF39" i="11" s="1"/>
  <c r="BD39" i="11"/>
  <c r="BC39" i="11" s="1"/>
  <c r="BA39" i="11"/>
  <c r="AZ39" i="11" s="1"/>
  <c r="AX39" i="11"/>
  <c r="AW39" i="11"/>
  <c r="AU39" i="11"/>
  <c r="AT39" i="11"/>
  <c r="AR39" i="11"/>
  <c r="AQ39" i="11" s="1"/>
  <c r="AO39" i="11"/>
  <c r="AN39" i="11" s="1"/>
  <c r="AL39" i="11"/>
  <c r="AK39" i="11" s="1"/>
  <c r="AI39" i="11"/>
  <c r="AH39" i="11" s="1"/>
  <c r="AF39" i="11"/>
  <c r="AE39" i="11" s="1"/>
  <c r="AC39" i="11"/>
  <c r="AB39" i="11" s="1"/>
  <c r="Z39" i="11"/>
  <c r="Y39" i="11" s="1"/>
  <c r="W39" i="11"/>
  <c r="V39" i="11"/>
  <c r="T39" i="11"/>
  <c r="S39" i="11"/>
  <c r="Q39" i="11"/>
  <c r="P39" i="11"/>
  <c r="N39" i="11"/>
  <c r="M39" i="11" s="1"/>
  <c r="K39" i="11"/>
  <c r="J39" i="11" s="1"/>
  <c r="H39" i="11"/>
  <c r="G39" i="11" s="1"/>
  <c r="E39" i="11"/>
  <c r="D39" i="11" s="1"/>
  <c r="BG38" i="11"/>
  <c r="BF38" i="11" s="1"/>
  <c r="BD38" i="11"/>
  <c r="BC38" i="11" s="1"/>
  <c r="BA38" i="11"/>
  <c r="AZ38" i="11" s="1"/>
  <c r="AX38" i="11"/>
  <c r="AW38" i="11" s="1"/>
  <c r="AU38" i="11"/>
  <c r="AT38" i="11" s="1"/>
  <c r="AR38" i="11"/>
  <c r="AQ38" i="11" s="1"/>
  <c r="AO38" i="11"/>
  <c r="AN38" i="11" s="1"/>
  <c r="AL38" i="11"/>
  <c r="AK38" i="11" s="1"/>
  <c r="AI38" i="11"/>
  <c r="AH38" i="11" s="1"/>
  <c r="AF38" i="11"/>
  <c r="AE38" i="11"/>
  <c r="AC38" i="11"/>
  <c r="AB38" i="11" s="1"/>
  <c r="Z38" i="11"/>
  <c r="Y38" i="11" s="1"/>
  <c r="W38" i="11"/>
  <c r="V38" i="11" s="1"/>
  <c r="T38" i="11"/>
  <c r="S38" i="11" s="1"/>
  <c r="Q38" i="11"/>
  <c r="P38" i="11" s="1"/>
  <c r="N38" i="11"/>
  <c r="M38" i="11" s="1"/>
  <c r="K38" i="11"/>
  <c r="J38" i="11" s="1"/>
  <c r="H38" i="11"/>
  <c r="G38" i="11" s="1"/>
  <c r="E38" i="11"/>
  <c r="D38" i="11" s="1"/>
  <c r="BG37" i="11"/>
  <c r="BF37" i="11"/>
  <c r="BD37" i="11"/>
  <c r="BC37" i="11" s="1"/>
  <c r="BA37" i="11"/>
  <c r="AZ37" i="11" s="1"/>
  <c r="AX37" i="11"/>
  <c r="AW37" i="11" s="1"/>
  <c r="AU37" i="11"/>
  <c r="AT37" i="11" s="1"/>
  <c r="AR37" i="11"/>
  <c r="AQ37" i="11" s="1"/>
  <c r="AO37" i="11"/>
  <c r="AN37" i="11" s="1"/>
  <c r="AL37" i="11"/>
  <c r="AK37" i="11" s="1"/>
  <c r="AI37" i="11"/>
  <c r="AH37" i="11"/>
  <c r="AF37" i="11"/>
  <c r="AE37" i="11" s="1"/>
  <c r="AC37" i="11"/>
  <c r="AB37" i="11" s="1"/>
  <c r="Z37" i="11"/>
  <c r="Y37" i="11" s="1"/>
  <c r="W37" i="11"/>
  <c r="V37" i="11" s="1"/>
  <c r="T37" i="11"/>
  <c r="S37" i="11"/>
  <c r="Q37" i="11"/>
  <c r="P37" i="11"/>
  <c r="N37" i="11"/>
  <c r="M37" i="11" s="1"/>
  <c r="K37" i="11"/>
  <c r="J37" i="11"/>
  <c r="H37" i="11"/>
  <c r="G37" i="11" s="1"/>
  <c r="E37" i="11"/>
  <c r="D37" i="11" s="1"/>
  <c r="BG36" i="11"/>
  <c r="BF36" i="11" s="1"/>
  <c r="BD36" i="11"/>
  <c r="BC36" i="11" s="1"/>
  <c r="BA36" i="11"/>
  <c r="AZ36" i="11" s="1"/>
  <c r="AX36" i="11"/>
  <c r="AW36" i="11"/>
  <c r="AU36" i="11"/>
  <c r="AT36" i="11" s="1"/>
  <c r="AR36" i="11"/>
  <c r="AQ36" i="11" s="1"/>
  <c r="AO36" i="11"/>
  <c r="AN36" i="11"/>
  <c r="AL36" i="11"/>
  <c r="AK36" i="11" s="1"/>
  <c r="AI36" i="11"/>
  <c r="AH36" i="11" s="1"/>
  <c r="AF36" i="11"/>
  <c r="AE36" i="11" s="1"/>
  <c r="AC36" i="11"/>
  <c r="AB36" i="11" s="1"/>
  <c r="Z36" i="11"/>
  <c r="Y36" i="11" s="1"/>
  <c r="W36" i="11"/>
  <c r="V36" i="11" s="1"/>
  <c r="T36" i="11"/>
  <c r="S36" i="11" s="1"/>
  <c r="Q36" i="11"/>
  <c r="P36" i="11" s="1"/>
  <c r="N36" i="11"/>
  <c r="M36" i="11"/>
  <c r="K36" i="11"/>
  <c r="J36" i="11" s="1"/>
  <c r="H36" i="11"/>
  <c r="G36" i="11" s="1"/>
  <c r="E36" i="11"/>
  <c r="D36" i="11" s="1"/>
  <c r="BG35" i="11"/>
  <c r="BF35" i="11"/>
  <c r="BD35" i="11"/>
  <c r="BC35" i="11" s="1"/>
  <c r="BA35" i="11"/>
  <c r="AZ35" i="11" s="1"/>
  <c r="AX35" i="11"/>
  <c r="AW35" i="11"/>
  <c r="AU35" i="11"/>
  <c r="AT35" i="11" s="1"/>
  <c r="AR35" i="11"/>
  <c r="AQ35" i="11" s="1"/>
  <c r="AO35" i="11"/>
  <c r="AN35" i="11" s="1"/>
  <c r="AL35" i="11"/>
  <c r="AK35" i="11" s="1"/>
  <c r="AI35" i="11"/>
  <c r="AH35" i="11" s="1"/>
  <c r="AF35" i="11"/>
  <c r="AE35" i="11"/>
  <c r="AC35" i="11"/>
  <c r="AB35" i="11" s="1"/>
  <c r="Z35" i="11"/>
  <c r="Y35" i="11" s="1"/>
  <c r="W35" i="11"/>
  <c r="V35" i="11"/>
  <c r="T35" i="11"/>
  <c r="S35" i="11" s="1"/>
  <c r="Q35" i="11"/>
  <c r="P35" i="11" s="1"/>
  <c r="N35" i="11"/>
  <c r="M35" i="11" s="1"/>
  <c r="K35" i="11"/>
  <c r="J35" i="11" s="1"/>
  <c r="H35" i="11"/>
  <c r="G35" i="11" s="1"/>
  <c r="E35" i="11"/>
  <c r="D35" i="11" s="1"/>
  <c r="BG34" i="11"/>
  <c r="BF34" i="11" s="1"/>
  <c r="BD34" i="11"/>
  <c r="BC34" i="11"/>
  <c r="BA34" i="11"/>
  <c r="AZ34" i="11" s="1"/>
  <c r="AX34" i="11"/>
  <c r="AW34" i="11" s="1"/>
  <c r="AU34" i="11"/>
  <c r="AT34" i="11" s="1"/>
  <c r="AR34" i="11"/>
  <c r="AQ34" i="11"/>
  <c r="AO34" i="11"/>
  <c r="AN34" i="11" s="1"/>
  <c r="AL34" i="11"/>
  <c r="AK34" i="11" s="1"/>
  <c r="AI34" i="11"/>
  <c r="AH34" i="11" s="1"/>
  <c r="AF34" i="11"/>
  <c r="AE34" i="11" s="1"/>
  <c r="AC34" i="11"/>
  <c r="AB34" i="11"/>
  <c r="Z34" i="11"/>
  <c r="Y34" i="11" s="1"/>
  <c r="W34" i="11"/>
  <c r="V34" i="11" s="1"/>
  <c r="T34" i="11"/>
  <c r="S34" i="11" s="1"/>
  <c r="Q34" i="11"/>
  <c r="P34" i="11" s="1"/>
  <c r="N34" i="11"/>
  <c r="M34" i="11"/>
  <c r="K34" i="11"/>
  <c r="J34" i="11" s="1"/>
  <c r="H34" i="11"/>
  <c r="G34" i="11" s="1"/>
  <c r="E34" i="11"/>
  <c r="D34" i="11" s="1"/>
  <c r="BG33" i="11"/>
  <c r="BF33" i="11" s="1"/>
  <c r="BD33" i="11"/>
  <c r="BC33" i="11" s="1"/>
  <c r="BA33" i="11"/>
  <c r="AZ33" i="11" s="1"/>
  <c r="AX33" i="11"/>
  <c r="AW33" i="11" s="1"/>
  <c r="AU33" i="11"/>
  <c r="AT33" i="11" s="1"/>
  <c r="AR33" i="11"/>
  <c r="AQ33" i="11" s="1"/>
  <c r="AO33" i="11"/>
  <c r="AN33" i="11" s="1"/>
  <c r="AL33" i="11"/>
  <c r="AK33" i="11" s="1"/>
  <c r="AI33" i="11"/>
  <c r="AH33" i="11"/>
  <c r="AF33" i="11"/>
  <c r="AE33" i="11" s="1"/>
  <c r="AC33" i="11"/>
  <c r="AB33" i="11" s="1"/>
  <c r="Z33" i="11"/>
  <c r="Y33" i="11" s="1"/>
  <c r="W33" i="11"/>
  <c r="V33" i="11" s="1"/>
  <c r="T33" i="11"/>
  <c r="S33" i="11"/>
  <c r="Q33" i="11"/>
  <c r="P33" i="11" s="1"/>
  <c r="N33" i="11"/>
  <c r="M33" i="11"/>
  <c r="K33" i="11"/>
  <c r="J33" i="11" s="1"/>
  <c r="H33" i="11"/>
  <c r="G33" i="11" s="1"/>
  <c r="E33" i="11"/>
  <c r="D33" i="11" s="1"/>
  <c r="BG32" i="11"/>
  <c r="BF32" i="11" s="1"/>
  <c r="BD32" i="11"/>
  <c r="BC32" i="11" s="1"/>
  <c r="BA32" i="11"/>
  <c r="AZ32" i="11" s="1"/>
  <c r="AX32" i="11"/>
  <c r="AW32" i="11"/>
  <c r="AU32" i="11"/>
  <c r="AT32" i="11" s="1"/>
  <c r="AR32" i="11"/>
  <c r="AQ32" i="11" s="1"/>
  <c r="AO32" i="11"/>
  <c r="AN32" i="11" s="1"/>
  <c r="AL32" i="11"/>
  <c r="AK32" i="11" s="1"/>
  <c r="AI32" i="11"/>
  <c r="AH32" i="11"/>
  <c r="AF32" i="11"/>
  <c r="AE32" i="11" s="1"/>
  <c r="AC32" i="11"/>
  <c r="AB32" i="11" s="1"/>
  <c r="Z32" i="11"/>
  <c r="Y32" i="11" s="1"/>
  <c r="W32" i="11"/>
  <c r="V32" i="11" s="1"/>
  <c r="T32" i="11"/>
  <c r="S32" i="11"/>
  <c r="Q32" i="11"/>
  <c r="P32" i="11" s="1"/>
  <c r="N32" i="11"/>
  <c r="M32" i="11" s="1"/>
  <c r="K32" i="11"/>
  <c r="J32" i="11" s="1"/>
  <c r="H32" i="11"/>
  <c r="G32" i="11" s="1"/>
  <c r="E32" i="11"/>
  <c r="D32" i="11" s="1"/>
  <c r="BG31" i="11"/>
  <c r="BF31" i="11" s="1"/>
  <c r="BD31" i="11"/>
  <c r="BC31" i="11" s="1"/>
  <c r="BA31" i="11"/>
  <c r="AZ31" i="11" s="1"/>
  <c r="AX31" i="11"/>
  <c r="AW31" i="11" s="1"/>
  <c r="AU31" i="11"/>
  <c r="AT31" i="11" s="1"/>
  <c r="AR31" i="11"/>
  <c r="AQ31" i="11" s="1"/>
  <c r="AO31" i="11"/>
  <c r="AN31" i="11"/>
  <c r="AL31" i="11"/>
  <c r="AK31" i="11" s="1"/>
  <c r="AI31" i="11"/>
  <c r="AH31" i="11" s="1"/>
  <c r="AF31" i="11"/>
  <c r="AE31" i="11" s="1"/>
  <c r="AC31" i="11"/>
  <c r="AB31" i="11" s="1"/>
  <c r="Z31" i="11"/>
  <c r="Y31" i="11"/>
  <c r="W31" i="11"/>
  <c r="V31" i="11" s="1"/>
  <c r="T31" i="11"/>
  <c r="S31" i="11"/>
  <c r="Q31" i="11"/>
  <c r="P31" i="11" s="1"/>
  <c r="N31" i="11"/>
  <c r="M31" i="11" s="1"/>
  <c r="K31" i="11"/>
  <c r="J31" i="11" s="1"/>
  <c r="H31" i="11"/>
  <c r="G31" i="11" s="1"/>
  <c r="E31" i="11"/>
  <c r="D31" i="11"/>
  <c r="BG30" i="11"/>
  <c r="BF30" i="11" s="1"/>
  <c r="BD30" i="11"/>
  <c r="BC30" i="11"/>
  <c r="BA30" i="11"/>
  <c r="AZ30" i="11" s="1"/>
  <c r="AX30" i="11"/>
  <c r="AW30" i="11" s="1"/>
  <c r="AU30" i="11"/>
  <c r="AT30" i="11" s="1"/>
  <c r="AR30" i="11"/>
  <c r="AQ30" i="11" s="1"/>
  <c r="AO30" i="11"/>
  <c r="AN30" i="11" s="1"/>
  <c r="AL30" i="11"/>
  <c r="AK30" i="11" s="1"/>
  <c r="AI30" i="11"/>
  <c r="AH30" i="11" s="1"/>
  <c r="AF30" i="11"/>
  <c r="AE30" i="11" s="1"/>
  <c r="AC30" i="11"/>
  <c r="AB30" i="11" s="1"/>
  <c r="Z30" i="11"/>
  <c r="Y30" i="11"/>
  <c r="W30" i="11"/>
  <c r="V30" i="11" s="1"/>
  <c r="T30" i="11"/>
  <c r="S30" i="11" s="1"/>
  <c r="Q30" i="11"/>
  <c r="P30" i="11" s="1"/>
  <c r="N30" i="11"/>
  <c r="M30" i="11" s="1"/>
  <c r="K30" i="11"/>
  <c r="J30" i="11"/>
  <c r="H30" i="11"/>
  <c r="G30" i="11" s="1"/>
  <c r="E30" i="11"/>
  <c r="D30" i="11" s="1"/>
  <c r="BG29" i="11"/>
  <c r="BF29" i="11" s="1"/>
  <c r="BD29" i="11"/>
  <c r="BC29" i="11" s="1"/>
  <c r="BA29" i="11"/>
  <c r="AZ29" i="11" s="1"/>
  <c r="AX29" i="11"/>
  <c r="AW29" i="11" s="1"/>
  <c r="AU29" i="11"/>
  <c r="AT29" i="11"/>
  <c r="AR29" i="11"/>
  <c r="AQ29" i="11" s="1"/>
  <c r="AO29" i="11"/>
  <c r="AN29" i="11"/>
  <c r="AL29" i="11"/>
  <c r="AK29" i="11" s="1"/>
  <c r="AI29" i="11"/>
  <c r="AH29" i="11" s="1"/>
  <c r="AF29" i="11"/>
  <c r="AE29" i="11" s="1"/>
  <c r="AC29" i="11"/>
  <c r="AB29" i="11" s="1"/>
  <c r="Z29" i="11"/>
  <c r="Y29" i="11"/>
  <c r="W29" i="11"/>
  <c r="V29" i="11" s="1"/>
  <c r="T29" i="11"/>
  <c r="S29" i="11" s="1"/>
  <c r="Q29" i="11"/>
  <c r="P29" i="11" s="1"/>
  <c r="N29" i="11"/>
  <c r="M29" i="11" s="1"/>
  <c r="K29" i="11"/>
  <c r="J29" i="11"/>
  <c r="H29" i="11"/>
  <c r="G29" i="11" s="1"/>
  <c r="E29" i="11"/>
  <c r="D29" i="11" s="1"/>
  <c r="BG28" i="11"/>
  <c r="BF28" i="11" s="1"/>
  <c r="BD28" i="11"/>
  <c r="BC28" i="11" s="1"/>
  <c r="BA28" i="11"/>
  <c r="AZ28" i="11" s="1"/>
  <c r="AX28" i="11"/>
  <c r="AW28" i="11" s="1"/>
  <c r="AU28" i="11"/>
  <c r="AT28" i="11" s="1"/>
  <c r="AR28" i="11"/>
  <c r="AQ28" i="11" s="1"/>
  <c r="AO28" i="11"/>
  <c r="AN28" i="11" s="1"/>
  <c r="AL28" i="11"/>
  <c r="AK28" i="11" s="1"/>
  <c r="AI28" i="11"/>
  <c r="AH28" i="11" s="1"/>
  <c r="AF28" i="11"/>
  <c r="AE28" i="11" s="1"/>
  <c r="AC28" i="11"/>
  <c r="AB28" i="11" s="1"/>
  <c r="Z28" i="11"/>
  <c r="Y28" i="11" s="1"/>
  <c r="W28" i="11"/>
  <c r="V28" i="11" s="1"/>
  <c r="T28" i="11"/>
  <c r="S28" i="11" s="1"/>
  <c r="Q28" i="11"/>
  <c r="P28" i="11" s="1"/>
  <c r="N28" i="11"/>
  <c r="M28" i="11" s="1"/>
  <c r="K28" i="11"/>
  <c r="J28" i="11" s="1"/>
  <c r="H28" i="11"/>
  <c r="G28" i="11" s="1"/>
  <c r="E28" i="11"/>
  <c r="D28" i="11" s="1"/>
  <c r="BG27" i="11"/>
  <c r="BF27" i="11" s="1"/>
  <c r="BD27" i="11"/>
  <c r="BC27" i="11" s="1"/>
  <c r="BA27" i="11"/>
  <c r="AZ27" i="11" s="1"/>
  <c r="AX27" i="11"/>
  <c r="AW27" i="11" s="1"/>
  <c r="AU27" i="11"/>
  <c r="AT27" i="11" s="1"/>
  <c r="AR27" i="11"/>
  <c r="AQ27" i="11" s="1"/>
  <c r="AO27" i="11"/>
  <c r="AN27" i="11" s="1"/>
  <c r="AL27" i="11"/>
  <c r="AK27" i="11" s="1"/>
  <c r="AI27" i="11"/>
  <c r="AH27" i="11" s="1"/>
  <c r="AF27" i="11"/>
  <c r="AE27" i="11"/>
  <c r="AC27" i="11"/>
  <c r="AB27" i="11" s="1"/>
  <c r="Z27" i="11"/>
  <c r="Y27" i="11" s="1"/>
  <c r="W27" i="11"/>
  <c r="V27" i="11" s="1"/>
  <c r="T27" i="11"/>
  <c r="S27" i="11" s="1"/>
  <c r="Q27" i="11"/>
  <c r="P27" i="11" s="1"/>
  <c r="N27" i="11"/>
  <c r="M27" i="11" s="1"/>
  <c r="K27" i="11"/>
  <c r="J27" i="11" s="1"/>
  <c r="H27" i="11"/>
  <c r="G27" i="11" s="1"/>
  <c r="E27" i="11"/>
  <c r="D27" i="11" s="1"/>
  <c r="BG26" i="11"/>
  <c r="BF26" i="11" s="1"/>
  <c r="BD26" i="11"/>
  <c r="BC26" i="11" s="1"/>
  <c r="BA26" i="11"/>
  <c r="AZ26" i="11" s="1"/>
  <c r="AX26" i="11"/>
  <c r="AW26" i="11" s="1"/>
  <c r="AU26" i="11"/>
  <c r="AT26" i="11" s="1"/>
  <c r="AR26" i="11"/>
  <c r="AQ26" i="11" s="1"/>
  <c r="AO26" i="11"/>
  <c r="AN26" i="11" s="1"/>
  <c r="AL26" i="11"/>
  <c r="AK26" i="11" s="1"/>
  <c r="AI26" i="11"/>
  <c r="AH26" i="11" s="1"/>
  <c r="AF26" i="11"/>
  <c r="AE26" i="11" s="1"/>
  <c r="AC26" i="11"/>
  <c r="AB26" i="11" s="1"/>
  <c r="Z26" i="11"/>
  <c r="Y26" i="11" s="1"/>
  <c r="W26" i="11"/>
  <c r="V26" i="11"/>
  <c r="T26" i="11"/>
  <c r="S26" i="11" s="1"/>
  <c r="Q26" i="11"/>
  <c r="P26" i="11" s="1"/>
  <c r="N26" i="11"/>
  <c r="M26" i="11" s="1"/>
  <c r="K26" i="11"/>
  <c r="J26" i="11" s="1"/>
  <c r="H26" i="11"/>
  <c r="G26" i="11" s="1"/>
  <c r="E26" i="11"/>
  <c r="D26" i="11" s="1"/>
  <c r="BG25" i="11"/>
  <c r="BF25" i="11" s="1"/>
  <c r="BD25" i="11"/>
  <c r="BC25" i="11" s="1"/>
  <c r="BA25" i="11"/>
  <c r="AZ25" i="11" s="1"/>
  <c r="AX25" i="11"/>
  <c r="AW25" i="11" s="1"/>
  <c r="AU25" i="11"/>
  <c r="AT25" i="11" s="1"/>
  <c r="AR25" i="11"/>
  <c r="AQ25" i="11" s="1"/>
  <c r="AO25" i="11"/>
  <c r="AN25" i="11" s="1"/>
  <c r="AL25" i="11"/>
  <c r="AK25" i="11" s="1"/>
  <c r="AI25" i="11"/>
  <c r="AH25" i="11" s="1"/>
  <c r="AF25" i="11"/>
  <c r="AE25" i="11" s="1"/>
  <c r="AC25" i="11"/>
  <c r="AB25" i="11" s="1"/>
  <c r="Z25" i="11"/>
  <c r="Y25" i="11" s="1"/>
  <c r="W25" i="11"/>
  <c r="V25" i="11" s="1"/>
  <c r="T25" i="11"/>
  <c r="S25" i="11" s="1"/>
  <c r="Q25" i="11"/>
  <c r="P25" i="11" s="1"/>
  <c r="N25" i="11"/>
  <c r="M25" i="11" s="1"/>
  <c r="K25" i="11"/>
  <c r="J25" i="11" s="1"/>
  <c r="H25" i="11"/>
  <c r="G25" i="11" s="1"/>
  <c r="E25" i="11"/>
  <c r="D25" i="11" s="1"/>
  <c r="BG24" i="11"/>
  <c r="BF24" i="11" s="1"/>
  <c r="BD24" i="11"/>
  <c r="BC24" i="11" s="1"/>
  <c r="BA24" i="11"/>
  <c r="AZ24" i="11" s="1"/>
  <c r="AX24" i="11"/>
  <c r="AW24" i="11" s="1"/>
  <c r="AU24" i="11"/>
  <c r="AT24" i="11" s="1"/>
  <c r="AR24" i="11"/>
  <c r="AQ24" i="11" s="1"/>
  <c r="AO24" i="11"/>
  <c r="AN24" i="11" s="1"/>
  <c r="AL24" i="11"/>
  <c r="AK24" i="11" s="1"/>
  <c r="AI24" i="11"/>
  <c r="AH24" i="11" s="1"/>
  <c r="AF24" i="11"/>
  <c r="AE24" i="11" s="1"/>
  <c r="AC24" i="11"/>
  <c r="AB24" i="11" s="1"/>
  <c r="Z24" i="11"/>
  <c r="Y24" i="11" s="1"/>
  <c r="W24" i="11"/>
  <c r="V24" i="11" s="1"/>
  <c r="T24" i="11"/>
  <c r="S24" i="11" s="1"/>
  <c r="Q24" i="11"/>
  <c r="P24" i="11" s="1"/>
  <c r="N24" i="11"/>
  <c r="M24" i="11" s="1"/>
  <c r="K24" i="11"/>
  <c r="J24" i="11" s="1"/>
  <c r="H24" i="11"/>
  <c r="G24" i="11" s="1"/>
  <c r="E24" i="11"/>
  <c r="D24" i="11" s="1"/>
  <c r="BG23" i="11"/>
  <c r="BF23" i="11" s="1"/>
  <c r="BD23" i="11"/>
  <c r="BC23" i="11" s="1"/>
  <c r="BA23" i="11"/>
  <c r="AZ23" i="11" s="1"/>
  <c r="AX23" i="11"/>
  <c r="AW23" i="11" s="1"/>
  <c r="AU23" i="11"/>
  <c r="AT23" i="11" s="1"/>
  <c r="AR23" i="11"/>
  <c r="AQ23" i="11" s="1"/>
  <c r="AO23" i="11"/>
  <c r="AN23" i="11" s="1"/>
  <c r="AL23" i="11"/>
  <c r="AK23" i="11" s="1"/>
  <c r="AI23" i="11"/>
  <c r="AH23" i="11" s="1"/>
  <c r="AF23" i="11"/>
  <c r="AE23" i="11" s="1"/>
  <c r="AC23" i="11"/>
  <c r="AB23" i="11" s="1"/>
  <c r="Z23" i="11"/>
  <c r="Y23" i="11" s="1"/>
  <c r="W23" i="11"/>
  <c r="V23" i="11" s="1"/>
  <c r="T23" i="11"/>
  <c r="S23" i="11" s="1"/>
  <c r="Q23" i="11"/>
  <c r="P23" i="11" s="1"/>
  <c r="N23" i="11"/>
  <c r="M23" i="11" s="1"/>
  <c r="K23" i="11"/>
  <c r="J23" i="11" s="1"/>
  <c r="H23" i="11"/>
  <c r="G23" i="11" s="1"/>
  <c r="E23" i="11"/>
  <c r="D23" i="11" s="1"/>
  <c r="BG22" i="11"/>
  <c r="BF22" i="11" s="1"/>
  <c r="BD22" i="11"/>
  <c r="BC22" i="11" s="1"/>
  <c r="BA22" i="11"/>
  <c r="AZ22" i="11" s="1"/>
  <c r="AX22" i="11"/>
  <c r="AW22" i="11" s="1"/>
  <c r="AU22" i="11"/>
  <c r="AT22" i="11" s="1"/>
  <c r="AR22" i="11"/>
  <c r="AQ22" i="11" s="1"/>
  <c r="AO22" i="11"/>
  <c r="AN22" i="11" s="1"/>
  <c r="AL22" i="11"/>
  <c r="AK22" i="11" s="1"/>
  <c r="AI22" i="11"/>
  <c r="AH22" i="11" s="1"/>
  <c r="AF22" i="11"/>
  <c r="AE22" i="11" s="1"/>
  <c r="AC22" i="11"/>
  <c r="AB22" i="11" s="1"/>
  <c r="Z22" i="11"/>
  <c r="Y22" i="11" s="1"/>
  <c r="W22" i="11"/>
  <c r="V22" i="11" s="1"/>
  <c r="T22" i="11"/>
  <c r="S22" i="11" s="1"/>
  <c r="Q22" i="11"/>
  <c r="P22" i="11" s="1"/>
  <c r="N22" i="11"/>
  <c r="M22" i="11" s="1"/>
  <c r="K22" i="11"/>
  <c r="J22" i="11" s="1"/>
  <c r="H22" i="11"/>
  <c r="G22" i="11" s="1"/>
  <c r="E22" i="11"/>
  <c r="D22" i="11" s="1"/>
  <c r="BG21" i="11"/>
  <c r="BF21" i="11" s="1"/>
  <c r="BD21" i="11"/>
  <c r="BC21" i="11" s="1"/>
  <c r="BA21" i="11"/>
  <c r="AZ21" i="11" s="1"/>
  <c r="AX21" i="11"/>
  <c r="AW21" i="11"/>
  <c r="AU21" i="11"/>
  <c r="AT21" i="11" s="1"/>
  <c r="AR21" i="11"/>
  <c r="AQ21" i="11" s="1"/>
  <c r="AO21" i="11"/>
  <c r="AN21" i="11" s="1"/>
  <c r="AL21" i="11"/>
  <c r="AK21" i="11" s="1"/>
  <c r="AI21" i="11"/>
  <c r="AH21" i="11" s="1"/>
  <c r="AF21" i="11"/>
  <c r="AE21" i="11" s="1"/>
  <c r="AC21" i="11"/>
  <c r="AB21" i="11" s="1"/>
  <c r="Z21" i="11"/>
  <c r="Y21" i="11" s="1"/>
  <c r="W21" i="11"/>
  <c r="V21" i="11" s="1"/>
  <c r="T21" i="11"/>
  <c r="S21" i="11" s="1"/>
  <c r="Q21" i="11"/>
  <c r="P21" i="11" s="1"/>
  <c r="N21" i="11"/>
  <c r="M21" i="11" s="1"/>
  <c r="K21" i="11"/>
  <c r="J21" i="11" s="1"/>
  <c r="H21" i="11"/>
  <c r="G21" i="11" s="1"/>
  <c r="E21" i="11"/>
  <c r="D21" i="11" s="1"/>
  <c r="BG20" i="11"/>
  <c r="BF20" i="11" s="1"/>
  <c r="BD20" i="11"/>
  <c r="BC20" i="11" s="1"/>
  <c r="BA20" i="11"/>
  <c r="AZ20" i="11" s="1"/>
  <c r="AX20" i="11"/>
  <c r="AW20" i="11" s="1"/>
  <c r="AU20" i="11"/>
  <c r="AT20" i="11" s="1"/>
  <c r="AR20" i="11"/>
  <c r="AQ20" i="11" s="1"/>
  <c r="AO20" i="11"/>
  <c r="AN20" i="11"/>
  <c r="AL20" i="11"/>
  <c r="AK20" i="11" s="1"/>
  <c r="AI20" i="11"/>
  <c r="AH20" i="11" s="1"/>
  <c r="AF20" i="11"/>
  <c r="AE20" i="11" s="1"/>
  <c r="AC20" i="11"/>
  <c r="AB20" i="11" s="1"/>
  <c r="Z20" i="11"/>
  <c r="Y20" i="11" s="1"/>
  <c r="W20" i="11"/>
  <c r="V20" i="11" s="1"/>
  <c r="T20" i="11"/>
  <c r="S20" i="11" s="1"/>
  <c r="Q20" i="11"/>
  <c r="P20" i="11" s="1"/>
  <c r="N20" i="11"/>
  <c r="M20" i="11" s="1"/>
  <c r="K20" i="11"/>
  <c r="J20" i="11" s="1"/>
  <c r="H20" i="11"/>
  <c r="G20" i="11" s="1"/>
  <c r="E20" i="11"/>
  <c r="D20" i="11" s="1"/>
  <c r="BG19" i="11"/>
  <c r="BF19" i="11" s="1"/>
  <c r="BD19" i="11"/>
  <c r="BC19" i="11" s="1"/>
  <c r="BA19" i="11"/>
  <c r="AZ19" i="11" s="1"/>
  <c r="AX19" i="11"/>
  <c r="AW19" i="11" s="1"/>
  <c r="AU19" i="11"/>
  <c r="AT19" i="11" s="1"/>
  <c r="AR19" i="11"/>
  <c r="AQ19" i="11" s="1"/>
  <c r="AO19" i="11"/>
  <c r="AN19" i="11" s="1"/>
  <c r="AL19" i="11"/>
  <c r="AK19" i="11" s="1"/>
  <c r="AI19" i="11"/>
  <c r="AH19" i="11"/>
  <c r="AF19" i="11"/>
  <c r="AE19" i="11" s="1"/>
  <c r="AC19" i="11"/>
  <c r="AB19" i="11" s="1"/>
  <c r="Z19" i="11"/>
  <c r="Y19" i="11" s="1"/>
  <c r="W19" i="11"/>
  <c r="V19" i="11" s="1"/>
  <c r="T19" i="11"/>
  <c r="S19" i="11" s="1"/>
  <c r="Q19" i="11"/>
  <c r="P19" i="11" s="1"/>
  <c r="N19" i="11"/>
  <c r="M19" i="11" s="1"/>
  <c r="K19" i="11"/>
  <c r="J19" i="11" s="1"/>
  <c r="H19" i="11"/>
  <c r="G19" i="11" s="1"/>
  <c r="E19" i="11"/>
  <c r="D19" i="11" s="1"/>
  <c r="BG18" i="11"/>
  <c r="BF18" i="11" s="1"/>
  <c r="BD18" i="11"/>
  <c r="BC18" i="11" s="1"/>
  <c r="BA18" i="11"/>
  <c r="AX18" i="11"/>
  <c r="AW18" i="11" s="1"/>
  <c r="AU18" i="11"/>
  <c r="AT18" i="11"/>
  <c r="AR18" i="11"/>
  <c r="AQ18" i="11"/>
  <c r="AO18" i="11"/>
  <c r="AN18" i="11"/>
  <c r="AL18" i="11"/>
  <c r="AK18" i="11"/>
  <c r="AI18" i="11"/>
  <c r="AH18" i="11" s="1"/>
  <c r="AF18" i="11"/>
  <c r="AE18" i="11" s="1"/>
  <c r="AC18" i="11"/>
  <c r="AB18" i="11" s="1"/>
  <c r="Z18" i="11"/>
  <c r="W18" i="11"/>
  <c r="V18" i="11" s="1"/>
  <c r="T18" i="11"/>
  <c r="S18" i="11" s="1"/>
  <c r="Q18" i="11"/>
  <c r="N18" i="11"/>
  <c r="M18" i="11"/>
  <c r="K18" i="11"/>
  <c r="J18" i="11"/>
  <c r="H18" i="11"/>
  <c r="G18" i="11"/>
  <c r="E18" i="11"/>
  <c r="D18" i="11" s="1"/>
  <c r="BG17" i="11"/>
  <c r="BF17" i="11"/>
  <c r="BD17" i="11"/>
  <c r="BC17" i="11" s="1"/>
  <c r="BA17" i="11"/>
  <c r="AZ17" i="11" s="1"/>
  <c r="AX17" i="11"/>
  <c r="AW17" i="11" s="1"/>
  <c r="AU17" i="11"/>
  <c r="AT17" i="11"/>
  <c r="AR17" i="11"/>
  <c r="AQ17" i="11" s="1"/>
  <c r="AO17" i="11"/>
  <c r="AN17" i="11" s="1"/>
  <c r="AL17" i="11"/>
  <c r="AK17" i="11" s="1"/>
  <c r="AI17" i="11"/>
  <c r="AH17" i="11" s="1"/>
  <c r="AF17" i="11"/>
  <c r="AE17" i="11"/>
  <c r="AC17" i="11"/>
  <c r="AB17" i="11"/>
  <c r="Z17" i="11"/>
  <c r="Y17" i="11"/>
  <c r="W17" i="11"/>
  <c r="V17" i="11"/>
  <c r="T17" i="11"/>
  <c r="S17" i="11" s="1"/>
  <c r="Q17" i="11"/>
  <c r="P17" i="11" s="1"/>
  <c r="N17" i="11"/>
  <c r="M17" i="11" s="1"/>
  <c r="K17" i="11"/>
  <c r="J17" i="11" s="1"/>
  <c r="H17" i="11"/>
  <c r="G17" i="11"/>
  <c r="E17" i="11"/>
  <c r="D17" i="11" s="1"/>
  <c r="BG16" i="11"/>
  <c r="BF16" i="11" s="1"/>
  <c r="BD16" i="11"/>
  <c r="BC16" i="11"/>
  <c r="BA16" i="11"/>
  <c r="AZ16" i="11"/>
  <c r="AX16" i="11"/>
  <c r="AW16" i="11"/>
  <c r="AU16" i="11"/>
  <c r="AT16" i="11" s="1"/>
  <c r="AR16" i="11"/>
  <c r="AQ16" i="11"/>
  <c r="AO16" i="11"/>
  <c r="AN16" i="11" s="1"/>
  <c r="AL16" i="11"/>
  <c r="AK16" i="11" s="1"/>
  <c r="AI16" i="11"/>
  <c r="AH16" i="11" s="1"/>
  <c r="AF16" i="11"/>
  <c r="AE16" i="11" s="1"/>
  <c r="AC16" i="11"/>
  <c r="AB16" i="11" s="1"/>
  <c r="Z16" i="11"/>
  <c r="Y16" i="11"/>
  <c r="W16" i="11"/>
  <c r="V16" i="11" s="1"/>
  <c r="T16" i="11"/>
  <c r="S16" i="11" s="1"/>
  <c r="Q16" i="11"/>
  <c r="P16" i="11"/>
  <c r="N16" i="11"/>
  <c r="M16" i="11"/>
  <c r="K16" i="11"/>
  <c r="J16" i="11"/>
  <c r="H16" i="11"/>
  <c r="G16" i="11"/>
  <c r="E16" i="11"/>
  <c r="D16" i="11" s="1"/>
  <c r="BG15" i="11"/>
  <c r="BF15" i="11" s="1"/>
  <c r="BD15" i="11"/>
  <c r="BC15" i="11" s="1"/>
  <c r="BA15" i="11"/>
  <c r="AZ15" i="11" s="1"/>
  <c r="AX15" i="11"/>
  <c r="AW15" i="11" s="1"/>
  <c r="AU15" i="11"/>
  <c r="AT15" i="11" s="1"/>
  <c r="AR15" i="11"/>
  <c r="AQ15" i="11" s="1"/>
  <c r="AO15" i="11"/>
  <c r="AN15" i="11" s="1"/>
  <c r="AL15" i="11"/>
  <c r="AK15" i="11"/>
  <c r="AI15" i="11"/>
  <c r="AH15" i="11"/>
  <c r="AF15" i="11"/>
  <c r="AE15" i="11" s="1"/>
  <c r="AC15" i="11"/>
  <c r="AB15" i="11"/>
  <c r="Z15" i="11"/>
  <c r="Y15" i="11" s="1"/>
  <c r="W15" i="11"/>
  <c r="V15" i="11"/>
  <c r="T15" i="11"/>
  <c r="S15" i="11" s="1"/>
  <c r="Q15" i="11"/>
  <c r="P15" i="11" s="1"/>
  <c r="N15" i="11"/>
  <c r="M15" i="11" s="1"/>
  <c r="K15" i="11"/>
  <c r="J15" i="11" s="1"/>
  <c r="H15" i="11"/>
  <c r="G15" i="11" s="1"/>
  <c r="E15" i="11"/>
  <c r="D15" i="11" s="1"/>
  <c r="BG14" i="11"/>
  <c r="BF14" i="11"/>
  <c r="BD14" i="11"/>
  <c r="BC14" i="11" s="1"/>
  <c r="BA14" i="11"/>
  <c r="AZ14" i="11" s="1"/>
  <c r="AX14" i="11"/>
  <c r="AW14" i="11"/>
  <c r="AU14" i="11"/>
  <c r="AT14" i="11" s="1"/>
  <c r="AR14" i="11"/>
  <c r="AQ14" i="11" s="1"/>
  <c r="AO14" i="11"/>
  <c r="AN14" i="11" s="1"/>
  <c r="AL14" i="11"/>
  <c r="AK14" i="11" s="1"/>
  <c r="AI14" i="11"/>
  <c r="AH14" i="11" s="1"/>
  <c r="AF14" i="11"/>
  <c r="AE14" i="11" s="1"/>
  <c r="AC14" i="11"/>
  <c r="AB14" i="11" s="1"/>
  <c r="Z14" i="11"/>
  <c r="Y14" i="11" s="1"/>
  <c r="W14" i="11"/>
  <c r="V14" i="11"/>
  <c r="T14" i="11"/>
  <c r="S14" i="11"/>
  <c r="Q14" i="11"/>
  <c r="P14" i="11" s="1"/>
  <c r="N14" i="11"/>
  <c r="M14" i="11"/>
  <c r="K14" i="11"/>
  <c r="J14" i="11" s="1"/>
  <c r="H14" i="11"/>
  <c r="G14" i="11" s="1"/>
  <c r="E14" i="11"/>
  <c r="D14" i="11" s="1"/>
  <c r="BG13" i="11"/>
  <c r="BF13" i="11"/>
  <c r="BD13" i="11"/>
  <c r="BC13" i="11" s="1"/>
  <c r="BA13" i="11"/>
  <c r="AZ13" i="11" s="1"/>
  <c r="AX13" i="11"/>
  <c r="AW13" i="11" s="1"/>
  <c r="AU13" i="11"/>
  <c r="AT13" i="11" s="1"/>
  <c r="AR13" i="11"/>
  <c r="AQ13" i="11"/>
  <c r="AO13" i="11"/>
  <c r="AN13" i="11" s="1"/>
  <c r="AL13" i="11"/>
  <c r="AK13" i="11" s="1"/>
  <c r="AI13" i="11"/>
  <c r="AH13" i="11"/>
  <c r="AF13" i="11"/>
  <c r="AE13" i="11" s="1"/>
  <c r="AC13" i="11"/>
  <c r="AB13" i="11" s="1"/>
  <c r="Z13" i="11"/>
  <c r="Y13" i="11" s="1"/>
  <c r="W13" i="11"/>
  <c r="V13" i="11" s="1"/>
  <c r="T13" i="11"/>
  <c r="S13" i="11" s="1"/>
  <c r="Q13" i="11"/>
  <c r="P13" i="11" s="1"/>
  <c r="N13" i="11"/>
  <c r="M13" i="11" s="1"/>
  <c r="K13" i="11"/>
  <c r="J13" i="11" s="1"/>
  <c r="H13" i="11"/>
  <c r="G13" i="11"/>
  <c r="E13" i="11"/>
  <c r="D13" i="11"/>
  <c r="BG12" i="11"/>
  <c r="BF12" i="11" s="1"/>
  <c r="BD12" i="11"/>
  <c r="BC12" i="11" s="1"/>
  <c r="BA12" i="11"/>
  <c r="AZ12" i="11" s="1"/>
  <c r="AX12" i="11"/>
  <c r="AW12" i="11" s="1"/>
  <c r="AU12" i="11"/>
  <c r="AT12" i="11" s="1"/>
  <c r="AR12" i="11"/>
  <c r="AQ12" i="11" s="1"/>
  <c r="AO12" i="11"/>
  <c r="AN12" i="11" s="1"/>
  <c r="AL12" i="11"/>
  <c r="AK12" i="11"/>
  <c r="AI12" i="11"/>
  <c r="AH12" i="11" s="1"/>
  <c r="AF12" i="11"/>
  <c r="AE12" i="11" s="1"/>
  <c r="AC12" i="11"/>
  <c r="AB12" i="11" s="1"/>
  <c r="Z12" i="11"/>
  <c r="Y12" i="11" s="1"/>
  <c r="W12" i="11"/>
  <c r="V12" i="11" s="1"/>
  <c r="T12" i="11"/>
  <c r="S12" i="11"/>
  <c r="Q12" i="11"/>
  <c r="P12" i="11" s="1"/>
  <c r="N12" i="11"/>
  <c r="M12" i="11" s="1"/>
  <c r="K12" i="11"/>
  <c r="J12" i="11" s="1"/>
  <c r="H12" i="11"/>
  <c r="G12" i="11" s="1"/>
  <c r="E12" i="11"/>
  <c r="D12" i="11" s="1"/>
  <c r="BG11" i="11"/>
  <c r="BF11" i="11" s="1"/>
  <c r="BD11" i="11"/>
  <c r="BC11" i="11" s="1"/>
  <c r="BA11" i="11"/>
  <c r="AZ11" i="11"/>
  <c r="AX11" i="11"/>
  <c r="AW11" i="11"/>
  <c r="AU11" i="11"/>
  <c r="AT11" i="11"/>
  <c r="AR11" i="11"/>
  <c r="AQ11" i="11"/>
  <c r="AO11" i="11"/>
  <c r="AN11" i="11" s="1"/>
  <c r="AL11" i="11"/>
  <c r="AK11" i="11" s="1"/>
  <c r="AI11" i="11"/>
  <c r="AH11" i="11" s="1"/>
  <c r="AF11" i="11"/>
  <c r="AE11" i="11" s="1"/>
  <c r="AC11" i="11"/>
  <c r="AB11" i="11" s="1"/>
  <c r="Z11" i="11"/>
  <c r="Y11" i="11" s="1"/>
  <c r="W11" i="11"/>
  <c r="V11" i="11" s="1"/>
  <c r="T11" i="11"/>
  <c r="S11" i="11" s="1"/>
  <c r="Q11" i="11"/>
  <c r="P11" i="11"/>
  <c r="N11" i="11"/>
  <c r="M11" i="11" s="1"/>
  <c r="K11" i="11"/>
  <c r="J11" i="11"/>
  <c r="H11" i="11"/>
  <c r="G11" i="11"/>
  <c r="E11" i="11"/>
  <c r="D11" i="11"/>
  <c r="BG10" i="11"/>
  <c r="BF10" i="11" s="1"/>
  <c r="BD10" i="11"/>
  <c r="BC10" i="11" s="1"/>
  <c r="BA10" i="11"/>
  <c r="AZ10" i="11"/>
  <c r="AX10" i="11"/>
  <c r="AW10" i="11" s="1"/>
  <c r="AU10" i="11"/>
  <c r="AT10" i="11" s="1"/>
  <c r="AR10" i="11"/>
  <c r="AQ10" i="11" s="1"/>
  <c r="AO10" i="11"/>
  <c r="AN10" i="11" s="1"/>
  <c r="AL10" i="11"/>
  <c r="AK10" i="11"/>
  <c r="AI10" i="11"/>
  <c r="AH10" i="11"/>
  <c r="AF10" i="11"/>
  <c r="AE10" i="11"/>
  <c r="AC10" i="11"/>
  <c r="AB10" i="11"/>
  <c r="Z10" i="11"/>
  <c r="Y10" i="11" s="1"/>
  <c r="W10" i="11"/>
  <c r="V10" i="11" s="1"/>
  <c r="T10" i="11"/>
  <c r="S10" i="11" s="1"/>
  <c r="Q10" i="11"/>
  <c r="P10" i="11" s="1"/>
  <c r="N10" i="11"/>
  <c r="M10" i="11" s="1"/>
  <c r="K10" i="11"/>
  <c r="J10" i="11" s="1"/>
  <c r="H10" i="11"/>
  <c r="G10" i="11" s="1"/>
  <c r="E10" i="11"/>
  <c r="D10" i="11" s="1"/>
  <c r="BG9" i="11"/>
  <c r="BF9" i="11"/>
  <c r="BD9" i="11"/>
  <c r="BC9" i="11" s="1"/>
  <c r="BA9" i="11"/>
  <c r="AZ9" i="11"/>
  <c r="AX9" i="11"/>
  <c r="AW9" i="11"/>
  <c r="AU9" i="11"/>
  <c r="AT9" i="11"/>
  <c r="AR9" i="11"/>
  <c r="AQ9" i="11" s="1"/>
  <c r="AO9" i="11"/>
  <c r="AN9" i="11" s="1"/>
  <c r="AL9" i="11"/>
  <c r="AK9" i="11" s="1"/>
  <c r="AI9" i="11"/>
  <c r="AH9" i="11" s="1"/>
  <c r="AF9" i="11"/>
  <c r="AE9" i="11" s="1"/>
  <c r="AC9" i="11"/>
  <c r="AB9" i="11" s="1"/>
  <c r="Z9" i="11"/>
  <c r="Y9" i="11" s="1"/>
  <c r="W9" i="11"/>
  <c r="V9" i="11"/>
  <c r="T9" i="11"/>
  <c r="S9" i="11"/>
  <c r="Q9" i="11"/>
  <c r="P9" i="11"/>
  <c r="N9" i="11"/>
  <c r="M9" i="11"/>
  <c r="K9" i="11"/>
  <c r="J9" i="11" s="1"/>
  <c r="H9" i="11"/>
  <c r="G9" i="11" s="1"/>
  <c r="E9" i="11"/>
  <c r="D9" i="11" s="1"/>
  <c r="BG8" i="11"/>
  <c r="BF8" i="11" s="1"/>
  <c r="BD8" i="11"/>
  <c r="BC8" i="11" s="1"/>
  <c r="BA8" i="11"/>
  <c r="AZ8" i="11" s="1"/>
  <c r="AX8" i="11"/>
  <c r="AW8" i="11"/>
  <c r="AU8" i="11"/>
  <c r="AT8" i="11" s="1"/>
  <c r="AR8" i="11"/>
  <c r="AQ8" i="11"/>
  <c r="AO8" i="11"/>
  <c r="AN8" i="11" s="1"/>
  <c r="AL8" i="11"/>
  <c r="AK8" i="11"/>
  <c r="AI8" i="11"/>
  <c r="AH8" i="11"/>
  <c r="AF8" i="11"/>
  <c r="AE8" i="11"/>
  <c r="AC8" i="11"/>
  <c r="AB8" i="11" s="1"/>
  <c r="Z8" i="11"/>
  <c r="Y8" i="11" s="1"/>
  <c r="W8" i="11"/>
  <c r="V8" i="11" s="1"/>
  <c r="T8" i="11"/>
  <c r="S8" i="11" s="1"/>
  <c r="Q8" i="11"/>
  <c r="P8" i="11" s="1"/>
  <c r="N8" i="11"/>
  <c r="M8" i="11" s="1"/>
  <c r="K8" i="11"/>
  <c r="J8" i="11" s="1"/>
  <c r="H8" i="11"/>
  <c r="G8" i="11" s="1"/>
  <c r="E8" i="11"/>
  <c r="D8" i="11" s="1"/>
  <c r="BG7" i="11"/>
  <c r="BF7" i="11"/>
  <c r="BD7" i="11"/>
  <c r="BC7" i="11"/>
  <c r="BA7" i="11"/>
  <c r="AZ7" i="11" s="1"/>
  <c r="AX7" i="11"/>
  <c r="AW7" i="11" s="1"/>
  <c r="AU7" i="11"/>
  <c r="AT7" i="11"/>
  <c r="AR7" i="11"/>
  <c r="AQ7" i="11" s="1"/>
  <c r="AO7" i="11"/>
  <c r="AN7" i="11" s="1"/>
  <c r="AL7" i="11"/>
  <c r="AK7" i="11" s="1"/>
  <c r="AI7" i="11"/>
  <c r="AH7" i="11" s="1"/>
  <c r="AF7" i="11"/>
  <c r="AE7" i="11" s="1"/>
  <c r="AC7" i="11"/>
  <c r="AB7" i="11"/>
  <c r="Z7" i="11"/>
  <c r="Y7" i="11" s="1"/>
  <c r="W7" i="11"/>
  <c r="V7" i="11"/>
  <c r="T7" i="11"/>
  <c r="S7" i="11" s="1"/>
  <c r="Q7" i="11"/>
  <c r="P7" i="11" s="1"/>
  <c r="N7" i="11"/>
  <c r="M7" i="11" s="1"/>
  <c r="K7" i="11"/>
  <c r="J7" i="11" s="1"/>
  <c r="H7" i="11"/>
  <c r="G7" i="11"/>
  <c r="E7" i="11"/>
  <c r="D7" i="11" s="1"/>
  <c r="BG6" i="11"/>
  <c r="BF6" i="11" s="1"/>
  <c r="BD6" i="11"/>
  <c r="BC6" i="11" s="1"/>
  <c r="BA6" i="11"/>
  <c r="AZ6" i="11" s="1"/>
  <c r="AX6" i="11"/>
  <c r="AW6" i="11" s="1"/>
  <c r="AU6" i="11"/>
  <c r="AT6" i="11" s="1"/>
  <c r="AR6" i="11"/>
  <c r="AQ6" i="11"/>
  <c r="AO6" i="11"/>
  <c r="AN6" i="11"/>
  <c r="AL6" i="11"/>
  <c r="AK6" i="11" s="1"/>
  <c r="AI6" i="11"/>
  <c r="AH6" i="11" s="1"/>
  <c r="AF6" i="11"/>
  <c r="AE6" i="11" s="1"/>
  <c r="AC6" i="11"/>
  <c r="AB6" i="11" s="1"/>
  <c r="Z6" i="11"/>
  <c r="Y6" i="11"/>
  <c r="W6" i="11"/>
  <c r="V6" i="11" s="1"/>
  <c r="T6" i="11"/>
  <c r="S6" i="11" s="1"/>
  <c r="Q6" i="11"/>
  <c r="P6" i="11" s="1"/>
  <c r="N6" i="11"/>
  <c r="M6" i="11"/>
  <c r="K6" i="11"/>
  <c r="J6" i="11" s="1"/>
  <c r="H6" i="11"/>
  <c r="G6" i="11"/>
  <c r="E6" i="11"/>
  <c r="D6" i="11" s="1"/>
  <c r="BG5" i="11"/>
  <c r="BF5" i="11" s="1"/>
  <c r="BD5" i="11"/>
  <c r="BA5" i="11"/>
  <c r="AX5" i="11"/>
  <c r="AU5" i="11"/>
  <c r="AR5" i="11"/>
  <c r="AR76" i="11" s="1"/>
  <c r="AO5" i="11"/>
  <c r="AL5" i="11"/>
  <c r="AI5" i="11"/>
  <c r="AH5" i="11" s="1"/>
  <c r="AF5" i="11"/>
  <c r="AE5" i="11" s="1"/>
  <c r="AC5" i="11"/>
  <c r="AB5" i="11"/>
  <c r="Z5" i="11"/>
  <c r="Y5" i="11"/>
  <c r="W5" i="11"/>
  <c r="W76" i="11" s="1"/>
  <c r="T5" i="11"/>
  <c r="Q5" i="11"/>
  <c r="N5" i="11"/>
  <c r="K5" i="11"/>
  <c r="H5" i="11"/>
  <c r="E5" i="11"/>
  <c r="D5" i="11"/>
  <c r="CT75" i="10"/>
  <c r="CS75" i="10" s="1"/>
  <c r="CQ75" i="10"/>
  <c r="CP75" i="10"/>
  <c r="CN75" i="10"/>
  <c r="CM75" i="10" s="1"/>
  <c r="CK75" i="10"/>
  <c r="CJ75" i="10" s="1"/>
  <c r="CH75" i="10"/>
  <c r="CG75" i="10" s="1"/>
  <c r="CE75" i="10"/>
  <c r="CD75" i="10" s="1"/>
  <c r="CB75" i="10"/>
  <c r="CA75" i="10" s="1"/>
  <c r="BY75" i="10"/>
  <c r="BX75" i="10"/>
  <c r="BV75" i="10"/>
  <c r="BU75" i="10"/>
  <c r="BS75" i="10"/>
  <c r="BR75" i="10" s="1"/>
  <c r="BP75" i="10"/>
  <c r="BO75" i="10" s="1"/>
  <c r="BM75" i="10"/>
  <c r="BL75" i="10" s="1"/>
  <c r="BJ75" i="10"/>
  <c r="BI75" i="10" s="1"/>
  <c r="BG75" i="10"/>
  <c r="BF75" i="10"/>
  <c r="BD75" i="10"/>
  <c r="BC75" i="10"/>
  <c r="BA75" i="10"/>
  <c r="AZ75" i="10"/>
  <c r="AX75" i="10"/>
  <c r="AW75" i="10" s="1"/>
  <c r="AU75" i="10"/>
  <c r="AT75" i="10" s="1"/>
  <c r="AR75" i="10"/>
  <c r="AQ75" i="10" s="1"/>
  <c r="AO75" i="10"/>
  <c r="AN75" i="10" s="1"/>
  <c r="AL75" i="10"/>
  <c r="AK75" i="10"/>
  <c r="AI75" i="10"/>
  <c r="AH75" i="10"/>
  <c r="AF75" i="10"/>
  <c r="AE75" i="10"/>
  <c r="AC75" i="10"/>
  <c r="AB75" i="10" s="1"/>
  <c r="Z75" i="10"/>
  <c r="Y75" i="10" s="1"/>
  <c r="W75" i="10"/>
  <c r="V75" i="10" s="1"/>
  <c r="T75" i="10"/>
  <c r="S75" i="10" s="1"/>
  <c r="Q75" i="10"/>
  <c r="P75" i="10"/>
  <c r="N75" i="10"/>
  <c r="M75" i="10"/>
  <c r="K75" i="10"/>
  <c r="J75" i="10" s="1"/>
  <c r="H75" i="10"/>
  <c r="G75" i="10" s="1"/>
  <c r="E75" i="10"/>
  <c r="D75" i="10" s="1"/>
  <c r="CT74" i="10"/>
  <c r="CS74" i="10" s="1"/>
  <c r="CQ74" i="10"/>
  <c r="CP74" i="10" s="1"/>
  <c r="CN74" i="10"/>
  <c r="CM74" i="10" s="1"/>
  <c r="CK74" i="10"/>
  <c r="CJ74" i="10" s="1"/>
  <c r="CH74" i="10"/>
  <c r="CG74" i="10" s="1"/>
  <c r="CE74" i="10"/>
  <c r="CD74" i="10" s="1"/>
  <c r="CB74" i="10"/>
  <c r="CA74" i="10" s="1"/>
  <c r="BY74" i="10"/>
  <c r="BX74" i="10" s="1"/>
  <c r="BV74" i="10"/>
  <c r="BU74" i="10"/>
  <c r="BS74" i="10"/>
  <c r="BR74" i="10" s="1"/>
  <c r="BP74" i="10"/>
  <c r="BO74" i="10" s="1"/>
  <c r="BM74" i="10"/>
  <c r="BL74" i="10" s="1"/>
  <c r="BJ74" i="10"/>
  <c r="BI74" i="10"/>
  <c r="BG74" i="10"/>
  <c r="BF74" i="10" s="1"/>
  <c r="BD74" i="10"/>
  <c r="BC74" i="10" s="1"/>
  <c r="BA74" i="10"/>
  <c r="AZ74" i="10" s="1"/>
  <c r="AX74" i="10"/>
  <c r="AW74" i="10" s="1"/>
  <c r="AU74" i="10"/>
  <c r="AT74" i="10" s="1"/>
  <c r="AR74" i="10"/>
  <c r="AQ74" i="10"/>
  <c r="AO74" i="10"/>
  <c r="AN74" i="10" s="1"/>
  <c r="AL74" i="10"/>
  <c r="AK74" i="10" s="1"/>
  <c r="AI74" i="10"/>
  <c r="AH74" i="10"/>
  <c r="AF74" i="10"/>
  <c r="AE74" i="10" s="1"/>
  <c r="AC74" i="10"/>
  <c r="AB74" i="10" s="1"/>
  <c r="Z74" i="10"/>
  <c r="Y74" i="10" s="1"/>
  <c r="W74" i="10"/>
  <c r="V74" i="10" s="1"/>
  <c r="T74" i="10"/>
  <c r="S74" i="10" s="1"/>
  <c r="Q74" i="10"/>
  <c r="P74" i="10" s="1"/>
  <c r="N74" i="10"/>
  <c r="M74" i="10" s="1"/>
  <c r="K74" i="10"/>
  <c r="J74" i="10" s="1"/>
  <c r="H74" i="10"/>
  <c r="G74" i="10" s="1"/>
  <c r="E74" i="10"/>
  <c r="D74" i="10" s="1"/>
  <c r="CT73" i="10"/>
  <c r="CS73" i="10" s="1"/>
  <c r="CQ73" i="10"/>
  <c r="CP73" i="10" s="1"/>
  <c r="CN73" i="10"/>
  <c r="CM73" i="10"/>
  <c r="CK73" i="10"/>
  <c r="CJ73" i="10" s="1"/>
  <c r="CH73" i="10"/>
  <c r="CG73" i="10" s="1"/>
  <c r="CE73" i="10"/>
  <c r="CD73" i="10" s="1"/>
  <c r="CB73" i="10"/>
  <c r="CA73" i="10" s="1"/>
  <c r="BY73" i="10"/>
  <c r="BX73" i="10" s="1"/>
  <c r="BV73" i="10"/>
  <c r="BU73" i="10" s="1"/>
  <c r="BS73" i="10"/>
  <c r="BR73" i="10" s="1"/>
  <c r="BP73" i="10"/>
  <c r="BO73" i="10" s="1"/>
  <c r="BM73" i="10"/>
  <c r="BL73" i="10" s="1"/>
  <c r="BJ73" i="10"/>
  <c r="BI73" i="10" s="1"/>
  <c r="BG73" i="10"/>
  <c r="BF73" i="10" s="1"/>
  <c r="BD73" i="10"/>
  <c r="BC73" i="10" s="1"/>
  <c r="BA73" i="10"/>
  <c r="AZ73" i="10"/>
  <c r="AX73" i="10"/>
  <c r="AW73" i="10" s="1"/>
  <c r="AU73" i="10"/>
  <c r="AT73" i="10" s="1"/>
  <c r="AR73" i="10"/>
  <c r="AQ73" i="10" s="1"/>
  <c r="AO73" i="10"/>
  <c r="AN73" i="10" s="1"/>
  <c r="AL73" i="10"/>
  <c r="AK73" i="10" s="1"/>
  <c r="AI73" i="10"/>
  <c r="AH73" i="10" s="1"/>
  <c r="AF73" i="10"/>
  <c r="AE73" i="10" s="1"/>
  <c r="AC73" i="10"/>
  <c r="AB73" i="10" s="1"/>
  <c r="Z73" i="10"/>
  <c r="Y73" i="10" s="1"/>
  <c r="W73" i="10"/>
  <c r="V73" i="10" s="1"/>
  <c r="T73" i="10"/>
  <c r="S73" i="10" s="1"/>
  <c r="Q73" i="10"/>
  <c r="P73" i="10" s="1"/>
  <c r="N73" i="10"/>
  <c r="M73" i="10" s="1"/>
  <c r="K73" i="10"/>
  <c r="J73" i="10" s="1"/>
  <c r="H73" i="10"/>
  <c r="G73" i="10" s="1"/>
  <c r="E73" i="10"/>
  <c r="D73" i="10" s="1"/>
  <c r="CT72" i="10"/>
  <c r="CS72" i="10"/>
  <c r="CQ72" i="10"/>
  <c r="CP72" i="10" s="1"/>
  <c r="CN72" i="10"/>
  <c r="CM72" i="10" s="1"/>
  <c r="CK72" i="10"/>
  <c r="CJ72" i="10" s="1"/>
  <c r="CH72" i="10"/>
  <c r="CG72" i="10" s="1"/>
  <c r="CE72" i="10"/>
  <c r="CD72" i="10" s="1"/>
  <c r="CB72" i="10"/>
  <c r="CA72" i="10"/>
  <c r="BY72" i="10"/>
  <c r="BX72" i="10" s="1"/>
  <c r="BV72" i="10"/>
  <c r="BU72" i="10" s="1"/>
  <c r="BS72" i="10"/>
  <c r="BR72" i="10"/>
  <c r="BP72" i="10"/>
  <c r="BO72" i="10" s="1"/>
  <c r="BM72" i="10"/>
  <c r="BL72" i="10" s="1"/>
  <c r="BJ72" i="10"/>
  <c r="BI72" i="10" s="1"/>
  <c r="BG72" i="10"/>
  <c r="BF72" i="10" s="1"/>
  <c r="BD72" i="10"/>
  <c r="BC72" i="10" s="1"/>
  <c r="BA72" i="10"/>
  <c r="AZ72" i="10" s="1"/>
  <c r="AX72" i="10"/>
  <c r="AW72" i="10" s="1"/>
  <c r="AU72" i="10"/>
  <c r="AT72" i="10" s="1"/>
  <c r="AR72" i="10"/>
  <c r="AQ72" i="10" s="1"/>
  <c r="AO72" i="10"/>
  <c r="AN72" i="10" s="1"/>
  <c r="AL72" i="10"/>
  <c r="AK72" i="10" s="1"/>
  <c r="AI72" i="10"/>
  <c r="AH72" i="10" s="1"/>
  <c r="AF72" i="10"/>
  <c r="AE72" i="10" s="1"/>
  <c r="AC72" i="10"/>
  <c r="AB72" i="10"/>
  <c r="Z72" i="10"/>
  <c r="Y72" i="10" s="1"/>
  <c r="W72" i="10"/>
  <c r="V72" i="10" s="1"/>
  <c r="T72" i="10"/>
  <c r="S72" i="10"/>
  <c r="Q72" i="10"/>
  <c r="P72" i="10" s="1"/>
  <c r="N72" i="10"/>
  <c r="M72" i="10" s="1"/>
  <c r="K72" i="10"/>
  <c r="J72" i="10" s="1"/>
  <c r="H72" i="10"/>
  <c r="G72" i="10" s="1"/>
  <c r="E72" i="10"/>
  <c r="D72" i="10" s="1"/>
  <c r="CT71" i="10"/>
  <c r="CS71" i="10"/>
  <c r="CQ71" i="10"/>
  <c r="CP71" i="10"/>
  <c r="CN71" i="10"/>
  <c r="CM71" i="10" s="1"/>
  <c r="CK71" i="10"/>
  <c r="CJ71" i="10" s="1"/>
  <c r="CH71" i="10"/>
  <c r="CG71" i="10"/>
  <c r="CE71" i="10"/>
  <c r="CD71" i="10" s="1"/>
  <c r="CB71" i="10"/>
  <c r="CA71" i="10" s="1"/>
  <c r="BY71" i="10"/>
  <c r="BX71" i="10"/>
  <c r="BV71" i="10"/>
  <c r="BU71" i="10" s="1"/>
  <c r="BS71" i="10"/>
  <c r="BR71" i="10"/>
  <c r="BP71" i="10"/>
  <c r="BO71" i="10"/>
  <c r="BM71" i="10"/>
  <c r="BL71" i="10" s="1"/>
  <c r="BJ71" i="10"/>
  <c r="BI71" i="10" s="1"/>
  <c r="BG71" i="10"/>
  <c r="BF71" i="10" s="1"/>
  <c r="BD71" i="10"/>
  <c r="BC71" i="10" s="1"/>
  <c r="BA71" i="10"/>
  <c r="AZ71" i="10" s="1"/>
  <c r="AX71" i="10"/>
  <c r="AW71" i="10" s="1"/>
  <c r="AU71" i="10"/>
  <c r="AT71" i="10" s="1"/>
  <c r="AR71" i="10"/>
  <c r="AQ71" i="10"/>
  <c r="AO71" i="10"/>
  <c r="AN71" i="10" s="1"/>
  <c r="AL71" i="10"/>
  <c r="AK71" i="10" s="1"/>
  <c r="AI71" i="10"/>
  <c r="AH71" i="10" s="1"/>
  <c r="AF71" i="10"/>
  <c r="AE71" i="10"/>
  <c r="AC71" i="10"/>
  <c r="AB71" i="10"/>
  <c r="Z71" i="10"/>
  <c r="Y71" i="10" s="1"/>
  <c r="W71" i="10"/>
  <c r="V71" i="10" s="1"/>
  <c r="T71" i="10"/>
  <c r="S71" i="10" s="1"/>
  <c r="Q71" i="10"/>
  <c r="P71" i="10"/>
  <c r="N71" i="10"/>
  <c r="M71" i="10" s="1"/>
  <c r="K71" i="10"/>
  <c r="J71" i="10" s="1"/>
  <c r="H71" i="10"/>
  <c r="G71" i="10" s="1"/>
  <c r="E71" i="10"/>
  <c r="D71" i="10"/>
  <c r="CT70" i="10"/>
  <c r="CS70" i="10" s="1"/>
  <c r="CQ70" i="10"/>
  <c r="CP70" i="10"/>
  <c r="CN70" i="10"/>
  <c r="CM70" i="10"/>
  <c r="CK70" i="10"/>
  <c r="CJ70" i="10"/>
  <c r="CH70" i="10"/>
  <c r="CG70" i="10"/>
  <c r="CE70" i="10"/>
  <c r="CD70" i="10" s="1"/>
  <c r="CB70" i="10"/>
  <c r="CA70" i="10" s="1"/>
  <c r="BY70" i="10"/>
  <c r="BX70" i="10" s="1"/>
  <c r="BV70" i="10"/>
  <c r="BU70" i="10"/>
  <c r="BS70" i="10"/>
  <c r="BR70" i="10" s="1"/>
  <c r="BP70" i="10"/>
  <c r="BO70" i="10" s="1"/>
  <c r="BM70" i="10"/>
  <c r="BL70" i="10" s="1"/>
  <c r="BJ70" i="10"/>
  <c r="BI70" i="10" s="1"/>
  <c r="BG70" i="10"/>
  <c r="BF70" i="10" s="1"/>
  <c r="BD70" i="10"/>
  <c r="BC70" i="10" s="1"/>
  <c r="BA70" i="10"/>
  <c r="AZ70" i="10" s="1"/>
  <c r="AX70" i="10"/>
  <c r="AW70" i="10" s="1"/>
  <c r="AU70" i="10"/>
  <c r="AT70" i="10"/>
  <c r="AR70" i="10"/>
  <c r="AQ70" i="10" s="1"/>
  <c r="AO70" i="10"/>
  <c r="AN70" i="10"/>
  <c r="AL70" i="10"/>
  <c r="AK70" i="10" s="1"/>
  <c r="AI70" i="10"/>
  <c r="AH70" i="10" s="1"/>
  <c r="AF70" i="10"/>
  <c r="AE70" i="10" s="1"/>
  <c r="AC70" i="10"/>
  <c r="AB70" i="10" s="1"/>
  <c r="Z70" i="10"/>
  <c r="Y70" i="10" s="1"/>
  <c r="W70" i="10"/>
  <c r="V70" i="10" s="1"/>
  <c r="T70" i="10"/>
  <c r="S70" i="10" s="1"/>
  <c r="Q70" i="10"/>
  <c r="P70" i="10" s="1"/>
  <c r="N70" i="10"/>
  <c r="M70" i="10"/>
  <c r="K70" i="10"/>
  <c r="J70" i="10" s="1"/>
  <c r="H70" i="10"/>
  <c r="G70" i="10" s="1"/>
  <c r="E70" i="10"/>
  <c r="D70" i="10" s="1"/>
  <c r="CT69" i="10"/>
  <c r="CS69" i="10" s="1"/>
  <c r="CQ69" i="10"/>
  <c r="CP69" i="10" s="1"/>
  <c r="CN69" i="10"/>
  <c r="CM69" i="10" s="1"/>
  <c r="CK69" i="10"/>
  <c r="CJ69" i="10" s="1"/>
  <c r="CH69" i="10"/>
  <c r="CG69" i="10" s="1"/>
  <c r="CE69" i="10"/>
  <c r="CD69" i="10" s="1"/>
  <c r="CB69" i="10"/>
  <c r="CA69" i="10" s="1"/>
  <c r="BY69" i="10"/>
  <c r="BX69" i="10" s="1"/>
  <c r="BV69" i="10"/>
  <c r="BU69" i="10"/>
  <c r="BS69" i="10"/>
  <c r="BR69" i="10"/>
  <c r="BP69" i="10"/>
  <c r="BO69" i="10" s="1"/>
  <c r="BM69" i="10"/>
  <c r="BL69" i="10" s="1"/>
  <c r="BJ69" i="10"/>
  <c r="BI69" i="10"/>
  <c r="BG69" i="10"/>
  <c r="BF69" i="10" s="1"/>
  <c r="BD69" i="10"/>
  <c r="BC69" i="10" s="1"/>
  <c r="BA69" i="10"/>
  <c r="AZ69" i="10" s="1"/>
  <c r="AX69" i="10"/>
  <c r="AW69" i="10" s="1"/>
  <c r="AU69" i="10"/>
  <c r="AT69" i="10"/>
  <c r="AR69" i="10"/>
  <c r="AQ69" i="10" s="1"/>
  <c r="AO69" i="10"/>
  <c r="AN69" i="10" s="1"/>
  <c r="AL69" i="10"/>
  <c r="AK69" i="10" s="1"/>
  <c r="AI69" i="10"/>
  <c r="AH69" i="10" s="1"/>
  <c r="AF69" i="10"/>
  <c r="AE69" i="10" s="1"/>
  <c r="AC69" i="10"/>
  <c r="AB69" i="10" s="1"/>
  <c r="Z69" i="10"/>
  <c r="Y69" i="10" s="1"/>
  <c r="W69" i="10"/>
  <c r="V69" i="10" s="1"/>
  <c r="T69" i="10"/>
  <c r="S69" i="10"/>
  <c r="Q69" i="10"/>
  <c r="P69" i="10" s="1"/>
  <c r="N69" i="10"/>
  <c r="M69" i="10" s="1"/>
  <c r="K69" i="10"/>
  <c r="J69" i="10"/>
  <c r="H69" i="10"/>
  <c r="G69" i="10" s="1"/>
  <c r="E69" i="10"/>
  <c r="D69" i="10" s="1"/>
  <c r="CT68" i="10"/>
  <c r="CS68" i="10" s="1"/>
  <c r="CQ68" i="10"/>
  <c r="CP68" i="10" s="1"/>
  <c r="CN68" i="10"/>
  <c r="CM68" i="10" s="1"/>
  <c r="CK68" i="10"/>
  <c r="CJ68" i="10"/>
  <c r="CH68" i="10"/>
  <c r="CG68" i="10" s="1"/>
  <c r="CE68" i="10"/>
  <c r="CD68" i="10" s="1"/>
  <c r="CB68" i="10"/>
  <c r="CA68" i="10" s="1"/>
  <c r="BY68" i="10"/>
  <c r="BX68" i="10" s="1"/>
  <c r="BV68" i="10"/>
  <c r="BU68" i="10" s="1"/>
  <c r="BS68" i="10"/>
  <c r="BR68" i="10" s="1"/>
  <c r="BP68" i="10"/>
  <c r="BO68" i="10" s="1"/>
  <c r="BM68" i="10"/>
  <c r="BL68" i="10" s="1"/>
  <c r="BJ68" i="10"/>
  <c r="BI68" i="10"/>
  <c r="BG68" i="10"/>
  <c r="BF68" i="10" s="1"/>
  <c r="BD68" i="10"/>
  <c r="BC68" i="10" s="1"/>
  <c r="BA68" i="10"/>
  <c r="AZ68" i="10" s="1"/>
  <c r="AX68" i="10"/>
  <c r="AW68" i="10" s="1"/>
  <c r="AU68" i="10"/>
  <c r="AT68" i="10" s="1"/>
  <c r="AR68" i="10"/>
  <c r="AQ68" i="10" s="1"/>
  <c r="AO68" i="10"/>
  <c r="AN68" i="10"/>
  <c r="AL68" i="10"/>
  <c r="AK68" i="10" s="1"/>
  <c r="AI68" i="10"/>
  <c r="AH68" i="10" s="1"/>
  <c r="AF68" i="10"/>
  <c r="AE68" i="10"/>
  <c r="AC68" i="10"/>
  <c r="AB68" i="10" s="1"/>
  <c r="Z68" i="10"/>
  <c r="Y68" i="10" s="1"/>
  <c r="W68" i="10"/>
  <c r="V68" i="10"/>
  <c r="T68" i="10"/>
  <c r="S68" i="10" s="1"/>
  <c r="Q68" i="10"/>
  <c r="P68" i="10" s="1"/>
  <c r="N68" i="10"/>
  <c r="M68" i="10" s="1"/>
  <c r="K68" i="10"/>
  <c r="J68" i="10"/>
  <c r="H68" i="10"/>
  <c r="G68" i="10" s="1"/>
  <c r="E68" i="10"/>
  <c r="D68" i="10" s="1"/>
  <c r="CT67" i="10"/>
  <c r="CS67" i="10" s="1"/>
  <c r="CQ67" i="10"/>
  <c r="CP67" i="10" s="1"/>
  <c r="CN67" i="10"/>
  <c r="CM67" i="10" s="1"/>
  <c r="CK67" i="10"/>
  <c r="CJ67" i="10" s="1"/>
  <c r="CH67" i="10"/>
  <c r="CG67" i="10" s="1"/>
  <c r="CE67" i="10"/>
  <c r="CD67" i="10" s="1"/>
  <c r="CB67" i="10"/>
  <c r="CA67" i="10" s="1"/>
  <c r="BY67" i="10"/>
  <c r="BX67" i="10" s="1"/>
  <c r="BV67" i="10"/>
  <c r="BU67" i="10"/>
  <c r="BS67" i="10"/>
  <c r="BR67" i="10" s="1"/>
  <c r="BP67" i="10"/>
  <c r="BO67" i="10"/>
  <c r="BM67" i="10"/>
  <c r="BL67" i="10" s="1"/>
  <c r="BJ67" i="10"/>
  <c r="BI67" i="10" s="1"/>
  <c r="BG67" i="10"/>
  <c r="BF67" i="10"/>
  <c r="BD67" i="10"/>
  <c r="BC67" i="10" s="1"/>
  <c r="BA67" i="10"/>
  <c r="AZ67" i="10" s="1"/>
  <c r="AX67" i="10"/>
  <c r="AW67" i="10" s="1"/>
  <c r="AU67" i="10"/>
  <c r="AT67" i="10" s="1"/>
  <c r="AR67" i="10"/>
  <c r="AQ67" i="10" s="1"/>
  <c r="AO67" i="10"/>
  <c r="AN67" i="10" s="1"/>
  <c r="AL67" i="10"/>
  <c r="AK67" i="10" s="1"/>
  <c r="AI67" i="10"/>
  <c r="AH67" i="10" s="1"/>
  <c r="AF67" i="10"/>
  <c r="AE67" i="10" s="1"/>
  <c r="AC67" i="10"/>
  <c r="AB67" i="10"/>
  <c r="Z67" i="10"/>
  <c r="Y67" i="10" s="1"/>
  <c r="W67" i="10"/>
  <c r="V67" i="10"/>
  <c r="T67" i="10"/>
  <c r="S67" i="10" s="1"/>
  <c r="Q67" i="10"/>
  <c r="P67" i="10" s="1"/>
  <c r="N67" i="10"/>
  <c r="M67" i="10" s="1"/>
  <c r="K67" i="10"/>
  <c r="J67" i="10" s="1"/>
  <c r="H67" i="10"/>
  <c r="G67" i="10" s="1"/>
  <c r="E67" i="10"/>
  <c r="D67" i="10" s="1"/>
  <c r="CT66" i="10"/>
  <c r="CS66" i="10" s="1"/>
  <c r="CQ66" i="10"/>
  <c r="CP66" i="10" s="1"/>
  <c r="CN66" i="10"/>
  <c r="CM66" i="10"/>
  <c r="CK66" i="10"/>
  <c r="CJ66" i="10" s="1"/>
  <c r="CH66" i="10"/>
  <c r="CG66" i="10" s="1"/>
  <c r="CE66" i="10"/>
  <c r="CD66" i="10" s="1"/>
  <c r="CB66" i="10"/>
  <c r="CA66" i="10" s="1"/>
  <c r="BY66" i="10"/>
  <c r="BX66" i="10"/>
  <c r="BV66" i="10"/>
  <c r="BU66" i="10" s="1"/>
  <c r="BS66" i="10"/>
  <c r="BR66" i="10" s="1"/>
  <c r="BP66" i="10"/>
  <c r="BO66" i="10" s="1"/>
  <c r="BM66" i="10"/>
  <c r="BL66" i="10"/>
  <c r="BJ66" i="10"/>
  <c r="BI66" i="10" s="1"/>
  <c r="BG66" i="10"/>
  <c r="BF66" i="10" s="1"/>
  <c r="BD66" i="10"/>
  <c r="BC66" i="10" s="1"/>
  <c r="BA66" i="10"/>
  <c r="AZ66" i="10"/>
  <c r="AX66" i="10"/>
  <c r="AW66" i="10" s="1"/>
  <c r="AU66" i="10"/>
  <c r="AT66" i="10" s="1"/>
  <c r="AR66" i="10"/>
  <c r="AQ66" i="10"/>
  <c r="AO66" i="10"/>
  <c r="AN66" i="10" s="1"/>
  <c r="AL66" i="10"/>
  <c r="AK66" i="10" s="1"/>
  <c r="AI66" i="10"/>
  <c r="AH66" i="10" s="1"/>
  <c r="AF66" i="10"/>
  <c r="AE66" i="10" s="1"/>
  <c r="AC66" i="10"/>
  <c r="AB66" i="10" s="1"/>
  <c r="Z66" i="10"/>
  <c r="Y66" i="10" s="1"/>
  <c r="W66" i="10"/>
  <c r="V66" i="10" s="1"/>
  <c r="T66" i="10"/>
  <c r="S66" i="10" s="1"/>
  <c r="Q66" i="10"/>
  <c r="P66" i="10" s="1"/>
  <c r="N66" i="10"/>
  <c r="M66" i="10" s="1"/>
  <c r="K66" i="10"/>
  <c r="J66" i="10" s="1"/>
  <c r="H66" i="10"/>
  <c r="G66" i="10" s="1"/>
  <c r="E66" i="10"/>
  <c r="D66" i="10"/>
  <c r="CT65" i="10"/>
  <c r="CS65" i="10" s="1"/>
  <c r="CQ65" i="10"/>
  <c r="CP65" i="10" s="1"/>
  <c r="CN65" i="10"/>
  <c r="CM65" i="10" s="1"/>
  <c r="CK65" i="10"/>
  <c r="CJ65" i="10"/>
  <c r="CH65" i="10"/>
  <c r="CG65" i="10" s="1"/>
  <c r="CE65" i="10"/>
  <c r="CD65" i="10" s="1"/>
  <c r="CB65" i="10"/>
  <c r="CA65" i="10" s="1"/>
  <c r="BY65" i="10"/>
  <c r="BX65" i="10" s="1"/>
  <c r="BV65" i="10"/>
  <c r="BU65" i="10" s="1"/>
  <c r="BS65" i="10"/>
  <c r="BR65" i="10" s="1"/>
  <c r="BP65" i="10"/>
  <c r="BO65" i="10" s="1"/>
  <c r="BM65" i="10"/>
  <c r="BL65" i="10"/>
  <c r="BJ65" i="10"/>
  <c r="BI65" i="10"/>
  <c r="BG65" i="10"/>
  <c r="BF65" i="10" s="1"/>
  <c r="BD65" i="10"/>
  <c r="BC65" i="10" s="1"/>
  <c r="BA65" i="10"/>
  <c r="AZ65" i="10" s="1"/>
  <c r="AX65" i="10"/>
  <c r="AW65" i="10"/>
  <c r="AU65" i="10"/>
  <c r="AT65" i="10" s="1"/>
  <c r="AR65" i="10"/>
  <c r="AQ65" i="10" s="1"/>
  <c r="AO65" i="10"/>
  <c r="AN65" i="10" s="1"/>
  <c r="AL65" i="10"/>
  <c r="AK65" i="10" s="1"/>
  <c r="AI65" i="10"/>
  <c r="AH65" i="10"/>
  <c r="AF65" i="10"/>
  <c r="AE65" i="10" s="1"/>
  <c r="AC65" i="10"/>
  <c r="AB65" i="10" s="1"/>
  <c r="Z65" i="10"/>
  <c r="Y65" i="10"/>
  <c r="W65" i="10"/>
  <c r="V65" i="10"/>
  <c r="T65" i="10"/>
  <c r="S65" i="10" s="1"/>
  <c r="Q65" i="10"/>
  <c r="P65" i="10"/>
  <c r="N65" i="10"/>
  <c r="M65" i="10"/>
  <c r="K65" i="10"/>
  <c r="J65" i="10" s="1"/>
  <c r="H65" i="10"/>
  <c r="G65" i="10" s="1"/>
  <c r="E65" i="10"/>
  <c r="D65" i="10"/>
  <c r="CT64" i="10"/>
  <c r="CS64" i="10" s="1"/>
  <c r="CQ64" i="10"/>
  <c r="CP64" i="10" s="1"/>
  <c r="CN64" i="10"/>
  <c r="CM64" i="10"/>
  <c r="CK64" i="10"/>
  <c r="CJ64" i="10" s="1"/>
  <c r="CH64" i="10"/>
  <c r="CG64" i="10"/>
  <c r="CE64" i="10"/>
  <c r="CD64" i="10" s="1"/>
  <c r="CB64" i="10"/>
  <c r="CA64" i="10" s="1"/>
  <c r="BY64" i="10"/>
  <c r="BX64" i="10" s="1"/>
  <c r="BV64" i="10"/>
  <c r="BU64" i="10" s="1"/>
  <c r="BS64" i="10"/>
  <c r="BR64" i="10" s="1"/>
  <c r="BP64" i="10"/>
  <c r="BO64" i="10"/>
  <c r="BM64" i="10"/>
  <c r="BL64" i="10" s="1"/>
  <c r="BJ64" i="10"/>
  <c r="BI64" i="10" s="1"/>
  <c r="BG64" i="10"/>
  <c r="BF64" i="10" s="1"/>
  <c r="BD64" i="10"/>
  <c r="BC64" i="10" s="1"/>
  <c r="BA64" i="10"/>
  <c r="AZ64" i="10"/>
  <c r="AX64" i="10"/>
  <c r="AW64" i="10" s="1"/>
  <c r="AU64" i="10"/>
  <c r="AT64" i="10" s="1"/>
  <c r="AR64" i="10"/>
  <c r="AQ64" i="10" s="1"/>
  <c r="AO64" i="10"/>
  <c r="AN64" i="10"/>
  <c r="AL64" i="10"/>
  <c r="AK64" i="10" s="1"/>
  <c r="AI64" i="10"/>
  <c r="AH64" i="10" s="1"/>
  <c r="AF64" i="10"/>
  <c r="AE64" i="10" s="1"/>
  <c r="AC64" i="10"/>
  <c r="AB64" i="10"/>
  <c r="Z64" i="10"/>
  <c r="Y64" i="10" s="1"/>
  <c r="W64" i="10"/>
  <c r="V64" i="10" s="1"/>
  <c r="T64" i="10"/>
  <c r="S64" i="10" s="1"/>
  <c r="Q64" i="10"/>
  <c r="P64" i="10" s="1"/>
  <c r="N64" i="10"/>
  <c r="M64" i="10" s="1"/>
  <c r="K64" i="10"/>
  <c r="J64" i="10" s="1"/>
  <c r="H64" i="10"/>
  <c r="G64" i="10" s="1"/>
  <c r="E64" i="10"/>
  <c r="D64" i="10" s="1"/>
  <c r="CT63" i="10"/>
  <c r="CS63" i="10" s="1"/>
  <c r="CQ63" i="10"/>
  <c r="CP63" i="10" s="1"/>
  <c r="CN63" i="10"/>
  <c r="CM63" i="10" s="1"/>
  <c r="CK63" i="10"/>
  <c r="CJ63" i="10" s="1"/>
  <c r="CH63" i="10"/>
  <c r="CG63" i="10" s="1"/>
  <c r="CE63" i="10"/>
  <c r="CD63" i="10" s="1"/>
  <c r="CB63" i="10"/>
  <c r="CA63" i="10" s="1"/>
  <c r="BY63" i="10"/>
  <c r="BX63" i="10" s="1"/>
  <c r="BV63" i="10"/>
  <c r="BU63" i="10"/>
  <c r="BS63" i="10"/>
  <c r="BR63" i="10" s="1"/>
  <c r="BP63" i="10"/>
  <c r="BO63" i="10" s="1"/>
  <c r="BM63" i="10"/>
  <c r="BL63" i="10"/>
  <c r="BJ63" i="10"/>
  <c r="BI63" i="10" s="1"/>
  <c r="BG63" i="10"/>
  <c r="BF63" i="10"/>
  <c r="BD63" i="10"/>
  <c r="BC63" i="10" s="1"/>
  <c r="BA63" i="10"/>
  <c r="AZ63" i="10" s="1"/>
  <c r="AX63" i="10"/>
  <c r="AW63" i="10" s="1"/>
  <c r="AU63" i="10"/>
  <c r="AT63" i="10" s="1"/>
  <c r="AR63" i="10"/>
  <c r="AQ63" i="10" s="1"/>
  <c r="AO63" i="10"/>
  <c r="AN63" i="10" s="1"/>
  <c r="AL63" i="10"/>
  <c r="AK63" i="10"/>
  <c r="AI63" i="10"/>
  <c r="AH63" i="10" s="1"/>
  <c r="AF63" i="10"/>
  <c r="AE63" i="10" s="1"/>
  <c r="AC63" i="10"/>
  <c r="AB63" i="10" s="1"/>
  <c r="Z63" i="10"/>
  <c r="Y63" i="10" s="1"/>
  <c r="W63" i="10"/>
  <c r="V63" i="10" s="1"/>
  <c r="T63" i="10"/>
  <c r="S63" i="10"/>
  <c r="Q63" i="10"/>
  <c r="P63" i="10"/>
  <c r="N63" i="10"/>
  <c r="M63" i="10" s="1"/>
  <c r="K63" i="10"/>
  <c r="J63" i="10" s="1"/>
  <c r="H63" i="10"/>
  <c r="G63" i="10" s="1"/>
  <c r="E63" i="10"/>
  <c r="D63" i="10" s="1"/>
  <c r="CT62" i="10"/>
  <c r="CS62" i="10" s="1"/>
  <c r="CQ62" i="10"/>
  <c r="CP62" i="10" s="1"/>
  <c r="CN62" i="10"/>
  <c r="CM62" i="10" s="1"/>
  <c r="CK62" i="10"/>
  <c r="CJ62" i="10"/>
  <c r="CH62" i="10"/>
  <c r="CG62" i="10"/>
  <c r="CE62" i="10"/>
  <c r="CD62" i="10" s="1"/>
  <c r="CB62" i="10"/>
  <c r="CA62" i="10" s="1"/>
  <c r="BY62" i="10"/>
  <c r="BX62" i="10" s="1"/>
  <c r="BV62" i="10"/>
  <c r="BU62" i="10" s="1"/>
  <c r="BS62" i="10"/>
  <c r="BR62" i="10" s="1"/>
  <c r="BP62" i="10"/>
  <c r="BO62" i="10" s="1"/>
  <c r="BM62" i="10"/>
  <c r="BL62" i="10" s="1"/>
  <c r="BJ62" i="10"/>
  <c r="BI62" i="10"/>
  <c r="BG62" i="10"/>
  <c r="BF62" i="10" s="1"/>
  <c r="BD62" i="10"/>
  <c r="BC62" i="10" s="1"/>
  <c r="BA62" i="10"/>
  <c r="AZ62" i="10" s="1"/>
  <c r="AX62" i="10"/>
  <c r="AW62" i="10" s="1"/>
  <c r="AU62" i="10"/>
  <c r="AT62" i="10"/>
  <c r="AR62" i="10"/>
  <c r="AQ62" i="10"/>
  <c r="AO62" i="10"/>
  <c r="AN62" i="10" s="1"/>
  <c r="AL62" i="10"/>
  <c r="AK62" i="10" s="1"/>
  <c r="AI62" i="10"/>
  <c r="AH62" i="10" s="1"/>
  <c r="AF62" i="10"/>
  <c r="AE62" i="10" s="1"/>
  <c r="AC62" i="10"/>
  <c r="AB62" i="10" s="1"/>
  <c r="Z62" i="10"/>
  <c r="Y62" i="10" s="1"/>
  <c r="W62" i="10"/>
  <c r="V62" i="10" s="1"/>
  <c r="T62" i="10"/>
  <c r="S62" i="10" s="1"/>
  <c r="Q62" i="10"/>
  <c r="P62" i="10"/>
  <c r="N62" i="10"/>
  <c r="M62" i="10"/>
  <c r="K62" i="10"/>
  <c r="J62" i="10" s="1"/>
  <c r="H62" i="10"/>
  <c r="G62" i="10" s="1"/>
  <c r="E62" i="10"/>
  <c r="D62" i="10"/>
  <c r="CT61" i="10"/>
  <c r="CS61" i="10" s="1"/>
  <c r="CQ61" i="10"/>
  <c r="CP61" i="10" s="1"/>
  <c r="CN61" i="10"/>
  <c r="CM61" i="10"/>
  <c r="CK61" i="10"/>
  <c r="CJ61" i="10" s="1"/>
  <c r="CH61" i="10"/>
  <c r="CG61" i="10"/>
  <c r="CE61" i="10"/>
  <c r="CD61" i="10"/>
  <c r="CB61" i="10"/>
  <c r="CA61" i="10" s="1"/>
  <c r="BY61" i="10"/>
  <c r="BX61" i="10" s="1"/>
  <c r="BV61" i="10"/>
  <c r="BU61" i="10" s="1"/>
  <c r="BS61" i="10"/>
  <c r="BR61" i="10" s="1"/>
  <c r="BP61" i="10"/>
  <c r="BO61" i="10" s="1"/>
  <c r="BM61" i="10"/>
  <c r="BL61" i="10" s="1"/>
  <c r="BJ61" i="10"/>
  <c r="BI61" i="10" s="1"/>
  <c r="BG61" i="10"/>
  <c r="BF61" i="10"/>
  <c r="BD61" i="10"/>
  <c r="BC61" i="10" s="1"/>
  <c r="BA61" i="10"/>
  <c r="AZ61" i="10" s="1"/>
  <c r="AX61" i="10"/>
  <c r="AW61" i="10" s="1"/>
  <c r="AU61" i="10"/>
  <c r="AT61" i="10" s="1"/>
  <c r="AR61" i="10"/>
  <c r="AQ61" i="10" s="1"/>
  <c r="AO61" i="10"/>
  <c r="AN61" i="10" s="1"/>
  <c r="AL61" i="10"/>
  <c r="AK61" i="10" s="1"/>
  <c r="AI61" i="10"/>
  <c r="AH61" i="10"/>
  <c r="AF61" i="10"/>
  <c r="AE61" i="10" s="1"/>
  <c r="AC61" i="10"/>
  <c r="AB61" i="10" s="1"/>
  <c r="Z61" i="10"/>
  <c r="Y61" i="10" s="1"/>
  <c r="W61" i="10"/>
  <c r="V61" i="10" s="1"/>
  <c r="T61" i="10"/>
  <c r="S61" i="10" s="1"/>
  <c r="Q61" i="10"/>
  <c r="P61" i="10" s="1"/>
  <c r="N61" i="10"/>
  <c r="M61" i="10"/>
  <c r="K61" i="10"/>
  <c r="J61" i="10" s="1"/>
  <c r="H61" i="10"/>
  <c r="G61" i="10" s="1"/>
  <c r="E61" i="10"/>
  <c r="D61" i="10"/>
  <c r="CT60" i="10"/>
  <c r="CS60" i="10" s="1"/>
  <c r="CQ60" i="10"/>
  <c r="CP60" i="10" s="1"/>
  <c r="CN60" i="10"/>
  <c r="CM60" i="10" s="1"/>
  <c r="CK60" i="10"/>
  <c r="CJ60" i="10" s="1"/>
  <c r="CH60" i="10"/>
  <c r="CG60" i="10" s="1"/>
  <c r="CE60" i="10"/>
  <c r="CD60" i="10"/>
  <c r="CB60" i="10"/>
  <c r="CA60" i="10"/>
  <c r="BY60" i="10"/>
  <c r="BX60" i="10" s="1"/>
  <c r="BV60" i="10"/>
  <c r="BU60" i="10" s="1"/>
  <c r="BS60" i="10"/>
  <c r="BR60" i="10" s="1"/>
  <c r="BP60" i="10"/>
  <c r="BO60" i="10" s="1"/>
  <c r="BM60" i="10"/>
  <c r="BL60" i="10"/>
  <c r="BJ60" i="10"/>
  <c r="BI60" i="10"/>
  <c r="BG60" i="10"/>
  <c r="BF60" i="10"/>
  <c r="BD60" i="10"/>
  <c r="BC60" i="10" s="1"/>
  <c r="BA60" i="10"/>
  <c r="AZ60" i="10"/>
  <c r="AX60" i="10"/>
  <c r="AW60" i="10" s="1"/>
  <c r="AU60" i="10"/>
  <c r="AT60" i="10"/>
  <c r="AR60" i="10"/>
  <c r="AQ60" i="10"/>
  <c r="AO60" i="10"/>
  <c r="AN60" i="10" s="1"/>
  <c r="AL60" i="10"/>
  <c r="AK60" i="10" s="1"/>
  <c r="AI60" i="10"/>
  <c r="AH60" i="10" s="1"/>
  <c r="AF60" i="10"/>
  <c r="AE60" i="10" s="1"/>
  <c r="AC60" i="10"/>
  <c r="AB60" i="10" s="1"/>
  <c r="Z60" i="10"/>
  <c r="Y60" i="10" s="1"/>
  <c r="W60" i="10"/>
  <c r="V60" i="10" s="1"/>
  <c r="T60" i="10"/>
  <c r="S60" i="10" s="1"/>
  <c r="Q60" i="10"/>
  <c r="P60" i="10" s="1"/>
  <c r="N60" i="10"/>
  <c r="M60" i="10" s="1"/>
  <c r="K60" i="10"/>
  <c r="J60" i="10"/>
  <c r="H60" i="10"/>
  <c r="G60" i="10" s="1"/>
  <c r="E60" i="10"/>
  <c r="D60" i="10" s="1"/>
  <c r="CT59" i="10"/>
  <c r="CS59" i="10"/>
  <c r="CQ59" i="10"/>
  <c r="CP59" i="10" s="1"/>
  <c r="CN59" i="10"/>
  <c r="CM59" i="10" s="1"/>
  <c r="CK59" i="10"/>
  <c r="CJ59" i="10"/>
  <c r="CH59" i="10"/>
  <c r="CG59" i="10" s="1"/>
  <c r="CE59" i="10"/>
  <c r="CD59" i="10"/>
  <c r="CB59" i="10"/>
  <c r="CA59" i="10" s="1"/>
  <c r="BY59" i="10"/>
  <c r="BX59" i="10" s="1"/>
  <c r="BV59" i="10"/>
  <c r="BU59" i="10" s="1"/>
  <c r="BS59" i="10"/>
  <c r="BR59" i="10"/>
  <c r="BP59" i="10"/>
  <c r="BO59" i="10"/>
  <c r="BM59" i="10"/>
  <c r="BL59" i="10" s="1"/>
  <c r="BJ59" i="10"/>
  <c r="BI59" i="10" s="1"/>
  <c r="BG59" i="10"/>
  <c r="BF59" i="10"/>
  <c r="BD59" i="10"/>
  <c r="BC59" i="10" s="1"/>
  <c r="BA59" i="10"/>
  <c r="AZ59" i="10" s="1"/>
  <c r="AX59" i="10"/>
  <c r="AW59" i="10" s="1"/>
  <c r="AU59" i="10"/>
  <c r="AT59" i="10"/>
  <c r="AR59" i="10"/>
  <c r="AQ59" i="10" s="1"/>
  <c r="AO59" i="10"/>
  <c r="AN59" i="10" s="1"/>
  <c r="AL59" i="10"/>
  <c r="AK59" i="10" s="1"/>
  <c r="AI59" i="10"/>
  <c r="AH59" i="10" s="1"/>
  <c r="AF59" i="10"/>
  <c r="AE59" i="10"/>
  <c r="AC59" i="10"/>
  <c r="AB59" i="10" s="1"/>
  <c r="Z59" i="10"/>
  <c r="Y59" i="10" s="1"/>
  <c r="W59" i="10"/>
  <c r="V59" i="10"/>
  <c r="T59" i="10"/>
  <c r="S59" i="10" s="1"/>
  <c r="Q59" i="10"/>
  <c r="P59" i="10" s="1"/>
  <c r="N59" i="10"/>
  <c r="M59" i="10" s="1"/>
  <c r="K59" i="10"/>
  <c r="J59" i="10"/>
  <c r="H59" i="10"/>
  <c r="G59" i="10" s="1"/>
  <c r="E59" i="10"/>
  <c r="D59" i="10" s="1"/>
  <c r="CT58" i="10"/>
  <c r="CS58" i="10" s="1"/>
  <c r="CQ58" i="10"/>
  <c r="CP58" i="10" s="1"/>
  <c r="CN58" i="10"/>
  <c r="CM58" i="10"/>
  <c r="CK58" i="10"/>
  <c r="CJ58" i="10" s="1"/>
  <c r="CH58" i="10"/>
  <c r="CG58" i="10" s="1"/>
  <c r="CE58" i="10"/>
  <c r="CD58" i="10"/>
  <c r="CB58" i="10"/>
  <c r="CA58" i="10" s="1"/>
  <c r="BY58" i="10"/>
  <c r="BX58" i="10" s="1"/>
  <c r="BV58" i="10"/>
  <c r="BU58" i="10"/>
  <c r="BS58" i="10"/>
  <c r="BR58" i="10" s="1"/>
  <c r="BP58" i="10"/>
  <c r="BO58" i="10" s="1"/>
  <c r="BM58" i="10"/>
  <c r="BL58" i="10" s="1"/>
  <c r="BJ58" i="10"/>
  <c r="BI58" i="10"/>
  <c r="BG58" i="10"/>
  <c r="BF58" i="10" s="1"/>
  <c r="BD58" i="10"/>
  <c r="BC58" i="10" s="1"/>
  <c r="BA58" i="10"/>
  <c r="AZ58" i="10" s="1"/>
  <c r="AX58" i="10"/>
  <c r="AW58" i="10" s="1"/>
  <c r="AU58" i="10"/>
  <c r="AT58" i="10" s="1"/>
  <c r="AR58" i="10"/>
  <c r="AQ58" i="10"/>
  <c r="AO58" i="10"/>
  <c r="AN58" i="10" s="1"/>
  <c r="AL58" i="10"/>
  <c r="AK58" i="10"/>
  <c r="AI58" i="10"/>
  <c r="AH58" i="10" s="1"/>
  <c r="AF58" i="10"/>
  <c r="AE58" i="10"/>
  <c r="AC58" i="10"/>
  <c r="AB58" i="10" s="1"/>
  <c r="Z58" i="10"/>
  <c r="Y58" i="10" s="1"/>
  <c r="W58" i="10"/>
  <c r="V58" i="10"/>
  <c r="T58" i="10"/>
  <c r="S58" i="10" s="1"/>
  <c r="Q58" i="10"/>
  <c r="P58" i="10" s="1"/>
  <c r="N58" i="10"/>
  <c r="M58" i="10"/>
  <c r="K58" i="10"/>
  <c r="J58" i="10" s="1"/>
  <c r="H58" i="10"/>
  <c r="G58" i="10" s="1"/>
  <c r="E58" i="10"/>
  <c r="D58" i="10" s="1"/>
  <c r="CT57" i="10"/>
  <c r="CS57" i="10"/>
  <c r="CQ57" i="10"/>
  <c r="CP57" i="10" s="1"/>
  <c r="CN57" i="10"/>
  <c r="CM57" i="10" s="1"/>
  <c r="CK57" i="10"/>
  <c r="CJ57" i="10" s="1"/>
  <c r="CH57" i="10"/>
  <c r="CG57" i="10"/>
  <c r="CE57" i="10"/>
  <c r="CD57" i="10" s="1"/>
  <c r="CB57" i="10"/>
  <c r="CA57" i="10"/>
  <c r="BY57" i="10"/>
  <c r="BX57" i="10" s="1"/>
  <c r="BV57" i="10"/>
  <c r="BU57" i="10"/>
  <c r="BS57" i="10"/>
  <c r="BR57" i="10"/>
  <c r="BP57" i="10"/>
  <c r="BO57" i="10" s="1"/>
  <c r="BM57" i="10"/>
  <c r="BL57" i="10" s="1"/>
  <c r="BJ57" i="10"/>
  <c r="BI57" i="10"/>
  <c r="BG57" i="10"/>
  <c r="BF57" i="10" s="1"/>
  <c r="BD57" i="10"/>
  <c r="BC57" i="10" s="1"/>
  <c r="BA57" i="10"/>
  <c r="AZ57" i="10" s="1"/>
  <c r="AX57" i="10"/>
  <c r="AW57" i="10" s="1"/>
  <c r="AU57" i="10"/>
  <c r="AT57" i="10"/>
  <c r="AR57" i="10"/>
  <c r="AQ57" i="10" s="1"/>
  <c r="AO57" i="10"/>
  <c r="AN57" i="10" s="1"/>
  <c r="AL57" i="10"/>
  <c r="AK57" i="10" s="1"/>
  <c r="AI57" i="10"/>
  <c r="AH57" i="10"/>
  <c r="AF57" i="10"/>
  <c r="AE57" i="10" s="1"/>
  <c r="AC57" i="10"/>
  <c r="AB57" i="10" s="1"/>
  <c r="Z57" i="10"/>
  <c r="Y57" i="10" s="1"/>
  <c r="W57" i="10"/>
  <c r="V57" i="10" s="1"/>
  <c r="T57" i="10"/>
  <c r="S57" i="10" s="1"/>
  <c r="Q57" i="10"/>
  <c r="P57" i="10" s="1"/>
  <c r="N57" i="10"/>
  <c r="M57" i="10" s="1"/>
  <c r="K57" i="10"/>
  <c r="J57" i="10"/>
  <c r="H57" i="10"/>
  <c r="G57" i="10" s="1"/>
  <c r="E57" i="10"/>
  <c r="D57" i="10" s="1"/>
  <c r="CT56" i="10"/>
  <c r="CS56" i="10" s="1"/>
  <c r="CQ56" i="10"/>
  <c r="CP56" i="10" s="1"/>
  <c r="CN56" i="10"/>
  <c r="CM56" i="10" s="1"/>
  <c r="CK56" i="10"/>
  <c r="CJ56" i="10"/>
  <c r="CH56" i="10"/>
  <c r="CG56" i="10" s="1"/>
  <c r="CE56" i="10"/>
  <c r="CD56" i="10" s="1"/>
  <c r="CB56" i="10"/>
  <c r="CA56" i="10" s="1"/>
  <c r="BY56" i="10"/>
  <c r="BX56" i="10" s="1"/>
  <c r="BV56" i="10"/>
  <c r="BU56" i="10" s="1"/>
  <c r="BS56" i="10"/>
  <c r="BR56" i="10" s="1"/>
  <c r="BP56" i="10"/>
  <c r="BO56" i="10" s="1"/>
  <c r="BM56" i="10"/>
  <c r="BL56" i="10" s="1"/>
  <c r="BJ56" i="10"/>
  <c r="BI56" i="10" s="1"/>
  <c r="BG56" i="10"/>
  <c r="BF56" i="10"/>
  <c r="BD56" i="10"/>
  <c r="BC56" i="10"/>
  <c r="BA56" i="10"/>
  <c r="AZ56" i="10"/>
  <c r="AX56" i="10"/>
  <c r="AW56" i="10" s="1"/>
  <c r="AU56" i="10"/>
  <c r="AT56" i="10" s="1"/>
  <c r="AR56" i="10"/>
  <c r="AQ56" i="10"/>
  <c r="AO56" i="10"/>
  <c r="AN56" i="10" s="1"/>
  <c r="AL56" i="10"/>
  <c r="AK56" i="10"/>
  <c r="AI56" i="10"/>
  <c r="AH56" i="10" s="1"/>
  <c r="AF56" i="10"/>
  <c r="AE56" i="10" s="1"/>
  <c r="AC56" i="10"/>
  <c r="AB56" i="10" s="1"/>
  <c r="Z56" i="10"/>
  <c r="Y56" i="10" s="1"/>
  <c r="W56" i="10"/>
  <c r="V56" i="10" s="1"/>
  <c r="T56" i="10"/>
  <c r="S56" i="10" s="1"/>
  <c r="Q56" i="10"/>
  <c r="P56" i="10" s="1"/>
  <c r="N56" i="10"/>
  <c r="M56" i="10"/>
  <c r="K56" i="10"/>
  <c r="J56" i="10" s="1"/>
  <c r="H56" i="10"/>
  <c r="G56" i="10" s="1"/>
  <c r="E56" i="10"/>
  <c r="D56" i="10" s="1"/>
  <c r="CT55" i="10"/>
  <c r="CS55" i="10" s="1"/>
  <c r="CQ55" i="10"/>
  <c r="CP55" i="10" s="1"/>
  <c r="CN55" i="10"/>
  <c r="CM55" i="10" s="1"/>
  <c r="CK55" i="10"/>
  <c r="CJ55" i="10" s="1"/>
  <c r="CH55" i="10"/>
  <c r="CG55" i="10"/>
  <c r="CE55" i="10"/>
  <c r="CD55" i="10" s="1"/>
  <c r="CB55" i="10"/>
  <c r="CA55" i="10" s="1"/>
  <c r="BY55" i="10"/>
  <c r="BX55" i="10"/>
  <c r="BV55" i="10"/>
  <c r="BU55" i="10" s="1"/>
  <c r="BS55" i="10"/>
  <c r="BR55" i="10" s="1"/>
  <c r="BP55" i="10"/>
  <c r="BO55" i="10" s="1"/>
  <c r="BM55" i="10"/>
  <c r="BL55" i="10" s="1"/>
  <c r="BJ55" i="10"/>
  <c r="BI55" i="10"/>
  <c r="BG55" i="10"/>
  <c r="BF55" i="10" s="1"/>
  <c r="BD55" i="10"/>
  <c r="BC55" i="10" s="1"/>
  <c r="BA55" i="10"/>
  <c r="AZ55" i="10" s="1"/>
  <c r="AX55" i="10"/>
  <c r="AW55" i="10" s="1"/>
  <c r="AU55" i="10"/>
  <c r="AT55" i="10" s="1"/>
  <c r="AR55" i="10"/>
  <c r="AQ55" i="10" s="1"/>
  <c r="AO55" i="10"/>
  <c r="AN55" i="10" s="1"/>
  <c r="AL55" i="10"/>
  <c r="AK55" i="10"/>
  <c r="AI55" i="10"/>
  <c r="AH55" i="10" s="1"/>
  <c r="AF55" i="10"/>
  <c r="AE55" i="10" s="1"/>
  <c r="AC55" i="10"/>
  <c r="AB55" i="10" s="1"/>
  <c r="Z55" i="10"/>
  <c r="Y55" i="10" s="1"/>
  <c r="W55" i="10"/>
  <c r="V55" i="10" s="1"/>
  <c r="T55" i="10"/>
  <c r="S55" i="10" s="1"/>
  <c r="Q55" i="10"/>
  <c r="P55" i="10" s="1"/>
  <c r="N55" i="10"/>
  <c r="M55" i="10"/>
  <c r="K55" i="10"/>
  <c r="J55" i="10"/>
  <c r="H55" i="10"/>
  <c r="G55" i="10"/>
  <c r="E55" i="10"/>
  <c r="D55" i="10" s="1"/>
  <c r="CT54" i="10"/>
  <c r="CS54" i="10" s="1"/>
  <c r="CQ54" i="10"/>
  <c r="CP54" i="10" s="1"/>
  <c r="CN54" i="10"/>
  <c r="CM54" i="10" s="1"/>
  <c r="CK54" i="10"/>
  <c r="CJ54" i="10" s="1"/>
  <c r="CH54" i="10"/>
  <c r="CG54" i="10" s="1"/>
  <c r="CE54" i="10"/>
  <c r="CD54" i="10"/>
  <c r="CB54" i="10"/>
  <c r="CA54" i="10"/>
  <c r="BY54" i="10"/>
  <c r="BX54" i="10" s="1"/>
  <c r="BV54" i="10"/>
  <c r="BU54" i="10"/>
  <c r="BS54" i="10"/>
  <c r="BR54" i="10"/>
  <c r="BP54" i="10"/>
  <c r="BO54" i="10" s="1"/>
  <c r="BM54" i="10"/>
  <c r="BL54" i="10"/>
  <c r="BJ54" i="10"/>
  <c r="BI54" i="10" s="1"/>
  <c r="BG54" i="10"/>
  <c r="BF54" i="10" s="1"/>
  <c r="BD54" i="10"/>
  <c r="BC54" i="10" s="1"/>
  <c r="BA54" i="10"/>
  <c r="AZ54" i="10" s="1"/>
  <c r="AX54" i="10"/>
  <c r="AW54" i="10" s="1"/>
  <c r="AU54" i="10"/>
  <c r="AT54" i="10"/>
  <c r="AR54" i="10"/>
  <c r="AQ54" i="10" s="1"/>
  <c r="AO54" i="10"/>
  <c r="AN54" i="10" s="1"/>
  <c r="AL54" i="10"/>
  <c r="AK54" i="10" s="1"/>
  <c r="AI54" i="10"/>
  <c r="AH54" i="10" s="1"/>
  <c r="AF54" i="10"/>
  <c r="AE54" i="10" s="1"/>
  <c r="AC54" i="10"/>
  <c r="AB54" i="10"/>
  <c r="Z54" i="10"/>
  <c r="Y54" i="10"/>
  <c r="W54" i="10"/>
  <c r="V54" i="10" s="1"/>
  <c r="T54" i="10"/>
  <c r="S54" i="10" s="1"/>
  <c r="Q54" i="10"/>
  <c r="P54" i="10" s="1"/>
  <c r="N54" i="10"/>
  <c r="M54" i="10"/>
  <c r="K54" i="10"/>
  <c r="J54" i="10" s="1"/>
  <c r="H54" i="10"/>
  <c r="G54" i="10" s="1"/>
  <c r="E54" i="10"/>
  <c r="D54" i="10" s="1"/>
  <c r="CT53" i="10"/>
  <c r="CS53" i="10"/>
  <c r="CQ53" i="10"/>
  <c r="CP53" i="10" s="1"/>
  <c r="CN53" i="10"/>
  <c r="CM53" i="10" s="1"/>
  <c r="CK53" i="10"/>
  <c r="CJ53" i="10"/>
  <c r="CH53" i="10"/>
  <c r="CG53" i="10"/>
  <c r="CE53" i="10"/>
  <c r="CD53" i="10" s="1"/>
  <c r="CB53" i="10"/>
  <c r="CA53" i="10" s="1"/>
  <c r="BY53" i="10"/>
  <c r="BX53" i="10" s="1"/>
  <c r="BV53" i="10"/>
  <c r="BU53" i="10" s="1"/>
  <c r="BS53" i="10"/>
  <c r="BR53" i="10"/>
  <c r="BP53" i="10"/>
  <c r="BO53" i="10" s="1"/>
  <c r="BM53" i="10"/>
  <c r="BL53" i="10" s="1"/>
  <c r="BJ53" i="10"/>
  <c r="BI53" i="10"/>
  <c r="BG53" i="10"/>
  <c r="BF53" i="10" s="1"/>
  <c r="BD53" i="10"/>
  <c r="BC53" i="10" s="1"/>
  <c r="BA53" i="10"/>
  <c r="AZ53" i="10" s="1"/>
  <c r="AX53" i="10"/>
  <c r="AW53" i="10" s="1"/>
  <c r="AU53" i="10"/>
  <c r="AT53" i="10" s="1"/>
  <c r="AR53" i="10"/>
  <c r="AQ53" i="10" s="1"/>
  <c r="AO53" i="10"/>
  <c r="AN53" i="10" s="1"/>
  <c r="AL53" i="10"/>
  <c r="AK53" i="10"/>
  <c r="AI53" i="10"/>
  <c r="AH53" i="10" s="1"/>
  <c r="AF53" i="10"/>
  <c r="AE53" i="10"/>
  <c r="AC53" i="10"/>
  <c r="AB53" i="10" s="1"/>
  <c r="Z53" i="10"/>
  <c r="Y53" i="10"/>
  <c r="W53" i="10"/>
  <c r="V53" i="10"/>
  <c r="T53" i="10"/>
  <c r="S53" i="10" s="1"/>
  <c r="Q53" i="10"/>
  <c r="P53" i="10" s="1"/>
  <c r="N53" i="10"/>
  <c r="M53" i="10"/>
  <c r="K53" i="10"/>
  <c r="J53" i="10" s="1"/>
  <c r="H53" i="10"/>
  <c r="G53" i="10" s="1"/>
  <c r="E53" i="10"/>
  <c r="D53" i="10" s="1"/>
  <c r="CT52" i="10"/>
  <c r="CS52" i="10" s="1"/>
  <c r="CQ52" i="10"/>
  <c r="CP52" i="10" s="1"/>
  <c r="CN52" i="10"/>
  <c r="CM52" i="10" s="1"/>
  <c r="CK52" i="10"/>
  <c r="CJ52" i="10" s="1"/>
  <c r="CH52" i="10"/>
  <c r="CG52" i="10" s="1"/>
  <c r="CE52" i="10"/>
  <c r="CD52" i="10"/>
  <c r="CB52" i="10"/>
  <c r="CA52" i="10"/>
  <c r="BY52" i="10"/>
  <c r="BX52" i="10" s="1"/>
  <c r="BV52" i="10"/>
  <c r="BU52" i="10" s="1"/>
  <c r="BS52" i="10"/>
  <c r="BR52" i="10" s="1"/>
  <c r="BP52" i="10"/>
  <c r="BO52" i="10"/>
  <c r="BM52" i="10"/>
  <c r="BL52" i="10" s="1"/>
  <c r="BJ52" i="10"/>
  <c r="BI52" i="10" s="1"/>
  <c r="BG52" i="10"/>
  <c r="BF52" i="10" s="1"/>
  <c r="BD52" i="10"/>
  <c r="BC52" i="10"/>
  <c r="BA52" i="10"/>
  <c r="AZ52" i="10" s="1"/>
  <c r="AX52" i="10"/>
  <c r="AW52" i="10" s="1"/>
  <c r="AU52" i="10"/>
  <c r="AT52" i="10" s="1"/>
  <c r="AR52" i="10"/>
  <c r="AQ52" i="10"/>
  <c r="AO52" i="10"/>
  <c r="AN52" i="10"/>
  <c r="AL52" i="10"/>
  <c r="AK52" i="10" s="1"/>
  <c r="AI52" i="10"/>
  <c r="AH52" i="10" s="1"/>
  <c r="AF52" i="10"/>
  <c r="AE52" i="10" s="1"/>
  <c r="AC52" i="10"/>
  <c r="AB52" i="10" s="1"/>
  <c r="Z52" i="10"/>
  <c r="Y52" i="10" s="1"/>
  <c r="W52" i="10"/>
  <c r="V52" i="10" s="1"/>
  <c r="T52" i="10"/>
  <c r="S52" i="10"/>
  <c r="Q52" i="10"/>
  <c r="P52" i="10" s="1"/>
  <c r="N52" i="10"/>
  <c r="M52" i="10" s="1"/>
  <c r="K52" i="10"/>
  <c r="J52" i="10" s="1"/>
  <c r="H52" i="10"/>
  <c r="G52" i="10"/>
  <c r="E52" i="10"/>
  <c r="D52" i="10" s="1"/>
  <c r="CT51" i="10"/>
  <c r="CS51" i="10" s="1"/>
  <c r="CQ51" i="10"/>
  <c r="CP51" i="10" s="1"/>
  <c r="CN51" i="10"/>
  <c r="CM51" i="10" s="1"/>
  <c r="CK51" i="10"/>
  <c r="CJ51" i="10" s="1"/>
  <c r="CH51" i="10"/>
  <c r="CG51" i="10" s="1"/>
  <c r="CE51" i="10"/>
  <c r="CD51" i="10" s="1"/>
  <c r="CB51" i="10"/>
  <c r="CA51" i="10" s="1"/>
  <c r="BY51" i="10"/>
  <c r="BX51" i="10" s="1"/>
  <c r="BV51" i="10"/>
  <c r="BU51" i="10" s="1"/>
  <c r="BS51" i="10"/>
  <c r="BR51" i="10" s="1"/>
  <c r="BP51" i="10"/>
  <c r="BO51" i="10" s="1"/>
  <c r="BM51" i="10"/>
  <c r="BL51" i="10"/>
  <c r="BJ51" i="10"/>
  <c r="BI51" i="10"/>
  <c r="BG51" i="10"/>
  <c r="BF51" i="10" s="1"/>
  <c r="BD51" i="10"/>
  <c r="BC51" i="10" s="1"/>
  <c r="BA51" i="10"/>
  <c r="AZ51" i="10" s="1"/>
  <c r="AX51" i="10"/>
  <c r="AW51" i="10" s="1"/>
  <c r="AU51" i="10"/>
  <c r="AT51" i="10" s="1"/>
  <c r="AR51" i="10"/>
  <c r="AQ51" i="10" s="1"/>
  <c r="AO51" i="10"/>
  <c r="AN51" i="10" s="1"/>
  <c r="AL51" i="10"/>
  <c r="AK51" i="10"/>
  <c r="AI51" i="10"/>
  <c r="AH51" i="10" s="1"/>
  <c r="AF51" i="10"/>
  <c r="AE51" i="10" s="1"/>
  <c r="AC51" i="10"/>
  <c r="AB51" i="10" s="1"/>
  <c r="Z51" i="10"/>
  <c r="Y51" i="10"/>
  <c r="W51" i="10"/>
  <c r="V51" i="10" s="1"/>
  <c r="T51" i="10"/>
  <c r="S51" i="10" s="1"/>
  <c r="Q51" i="10"/>
  <c r="P51" i="10" s="1"/>
  <c r="N51" i="10"/>
  <c r="M51" i="10" s="1"/>
  <c r="K51" i="10"/>
  <c r="J51" i="10" s="1"/>
  <c r="H51" i="10"/>
  <c r="G51" i="10"/>
  <c r="E51" i="10"/>
  <c r="D51" i="10" s="1"/>
  <c r="CT50" i="10"/>
  <c r="CS50" i="10" s="1"/>
  <c r="CQ50" i="10"/>
  <c r="CP50" i="10"/>
  <c r="CN50" i="10"/>
  <c r="CM50" i="10" s="1"/>
  <c r="CK50" i="10"/>
  <c r="CJ50" i="10" s="1"/>
  <c r="CH50" i="10"/>
  <c r="CG50" i="10" s="1"/>
  <c r="CE50" i="10"/>
  <c r="CD50" i="10" s="1"/>
  <c r="CB50" i="10"/>
  <c r="CA50" i="10" s="1"/>
  <c r="BY50" i="10"/>
  <c r="BX50" i="10" s="1"/>
  <c r="BV50" i="10"/>
  <c r="BU50" i="10" s="1"/>
  <c r="BS50" i="10"/>
  <c r="BR50" i="10" s="1"/>
  <c r="BP50" i="10"/>
  <c r="BO50" i="10" s="1"/>
  <c r="BM50" i="10"/>
  <c r="BL50" i="10" s="1"/>
  <c r="BJ50" i="10"/>
  <c r="BI50" i="10"/>
  <c r="BG50" i="10"/>
  <c r="BF50" i="10"/>
  <c r="BD50" i="10"/>
  <c r="BC50" i="10" s="1"/>
  <c r="BA50" i="10"/>
  <c r="AZ50" i="10" s="1"/>
  <c r="AX50" i="10"/>
  <c r="AW50" i="10" s="1"/>
  <c r="AU50" i="10"/>
  <c r="AT50" i="10" s="1"/>
  <c r="AR50" i="10"/>
  <c r="AQ50" i="10" s="1"/>
  <c r="AO50" i="10"/>
  <c r="AN50" i="10" s="1"/>
  <c r="AL50" i="10"/>
  <c r="AK50" i="10" s="1"/>
  <c r="AI50" i="10"/>
  <c r="AH50" i="10" s="1"/>
  <c r="AF50" i="10"/>
  <c r="AE50" i="10" s="1"/>
  <c r="AC50" i="10"/>
  <c r="AB50" i="10" s="1"/>
  <c r="Z50" i="10"/>
  <c r="Y50" i="10" s="1"/>
  <c r="W50" i="10"/>
  <c r="V50" i="10"/>
  <c r="T50" i="10"/>
  <c r="S50" i="10" s="1"/>
  <c r="Q50" i="10"/>
  <c r="P50" i="10"/>
  <c r="N50" i="10"/>
  <c r="M50" i="10"/>
  <c r="K50" i="10"/>
  <c r="J50" i="10" s="1"/>
  <c r="H50" i="10"/>
  <c r="G50" i="10" s="1"/>
  <c r="E50" i="10"/>
  <c r="D50" i="10" s="1"/>
  <c r="CT49" i="10"/>
  <c r="CS49" i="10" s="1"/>
  <c r="CQ49" i="10"/>
  <c r="CP49" i="10" s="1"/>
  <c r="CN49" i="10"/>
  <c r="CM49" i="10" s="1"/>
  <c r="CK49" i="10"/>
  <c r="CJ49" i="10" s="1"/>
  <c r="CH49" i="10"/>
  <c r="CG49" i="10" s="1"/>
  <c r="CE49" i="10"/>
  <c r="CD49" i="10"/>
  <c r="CB49" i="10"/>
  <c r="CA49" i="10"/>
  <c r="BY49" i="10"/>
  <c r="BX49" i="10" s="1"/>
  <c r="BV49" i="10"/>
  <c r="BU49" i="10"/>
  <c r="BS49" i="10"/>
  <c r="BR49" i="10" s="1"/>
  <c r="BP49" i="10"/>
  <c r="BO49" i="10" s="1"/>
  <c r="BM49" i="10"/>
  <c r="BL49" i="10"/>
  <c r="BJ49" i="10"/>
  <c r="BI49" i="10" s="1"/>
  <c r="BG49" i="10"/>
  <c r="BF49" i="10"/>
  <c r="BD49" i="10"/>
  <c r="BC49" i="10" s="1"/>
  <c r="BA49" i="10"/>
  <c r="AZ49" i="10" s="1"/>
  <c r="AX49" i="10"/>
  <c r="AW49" i="10" s="1"/>
  <c r="AU49" i="10"/>
  <c r="AT49" i="10" s="1"/>
  <c r="AR49" i="10"/>
  <c r="AQ49" i="10" s="1"/>
  <c r="AO49" i="10"/>
  <c r="AN49" i="10"/>
  <c r="AL49" i="10"/>
  <c r="AK49" i="10"/>
  <c r="AI49" i="10"/>
  <c r="AH49" i="10" s="1"/>
  <c r="AF49" i="10"/>
  <c r="AE49" i="10" s="1"/>
  <c r="AC49" i="10"/>
  <c r="AB49" i="10"/>
  <c r="Z49" i="10"/>
  <c r="Y49" i="10" s="1"/>
  <c r="W49" i="10"/>
  <c r="V49" i="10"/>
  <c r="T49" i="10"/>
  <c r="S49" i="10"/>
  <c r="Q49" i="10"/>
  <c r="P49" i="10"/>
  <c r="N49" i="10"/>
  <c r="M49" i="10" s="1"/>
  <c r="K49" i="10"/>
  <c r="J49" i="10"/>
  <c r="H49" i="10"/>
  <c r="G49" i="10" s="1"/>
  <c r="E49" i="10"/>
  <c r="D49" i="10" s="1"/>
  <c r="CT48" i="10"/>
  <c r="CS48" i="10"/>
  <c r="CQ48" i="10"/>
  <c r="CP48" i="10"/>
  <c r="CN48" i="10"/>
  <c r="CM48" i="10" s="1"/>
  <c r="CK48" i="10"/>
  <c r="CJ48" i="10" s="1"/>
  <c r="CH48" i="10"/>
  <c r="CG48" i="10" s="1"/>
  <c r="CE48" i="10"/>
  <c r="CD48" i="10"/>
  <c r="CB48" i="10"/>
  <c r="CA48" i="10" s="1"/>
  <c r="BY48" i="10"/>
  <c r="BX48" i="10"/>
  <c r="BV48" i="10"/>
  <c r="BU48" i="10" s="1"/>
  <c r="BS48" i="10"/>
  <c r="BR48" i="10" s="1"/>
  <c r="BP48" i="10"/>
  <c r="BO48" i="10" s="1"/>
  <c r="BM48" i="10"/>
  <c r="BL48" i="10" s="1"/>
  <c r="BJ48" i="10"/>
  <c r="BI48" i="10" s="1"/>
  <c r="BG48" i="10"/>
  <c r="BF48" i="10" s="1"/>
  <c r="BD48" i="10"/>
  <c r="BC48" i="10" s="1"/>
  <c r="BA48" i="10"/>
  <c r="AZ48" i="10"/>
  <c r="AX48" i="10"/>
  <c r="AW48" i="10" s="1"/>
  <c r="AU48" i="10"/>
  <c r="AT48" i="10"/>
  <c r="AR48" i="10"/>
  <c r="AQ48" i="10" s="1"/>
  <c r="AO48" i="10"/>
  <c r="AN48" i="10" s="1"/>
  <c r="AL48" i="10"/>
  <c r="AK48" i="10" s="1"/>
  <c r="AI48" i="10"/>
  <c r="AH48" i="10" s="1"/>
  <c r="AF48" i="10"/>
  <c r="AE48" i="10" s="1"/>
  <c r="AC48" i="10"/>
  <c r="AB48" i="10"/>
  <c r="Z48" i="10"/>
  <c r="Y48" i="10"/>
  <c r="W48" i="10"/>
  <c r="V48" i="10" s="1"/>
  <c r="T48" i="10"/>
  <c r="S48" i="10" s="1"/>
  <c r="Q48" i="10"/>
  <c r="P48" i="10"/>
  <c r="N48" i="10"/>
  <c r="M48" i="10" s="1"/>
  <c r="K48" i="10"/>
  <c r="J48" i="10"/>
  <c r="H48" i="10"/>
  <c r="G48" i="10"/>
  <c r="E48" i="10"/>
  <c r="D48" i="10"/>
  <c r="CT47" i="10"/>
  <c r="CS47" i="10" s="1"/>
  <c r="CQ47" i="10"/>
  <c r="CP47" i="10"/>
  <c r="CN47" i="10"/>
  <c r="CM47" i="10" s="1"/>
  <c r="CK47" i="10"/>
  <c r="CJ47" i="10" s="1"/>
  <c r="CH47" i="10"/>
  <c r="CG47" i="10"/>
  <c r="CE47" i="10"/>
  <c r="CD47" i="10"/>
  <c r="CB47" i="10"/>
  <c r="CA47" i="10" s="1"/>
  <c r="BY47" i="10"/>
  <c r="BX47" i="10" s="1"/>
  <c r="BV47" i="10"/>
  <c r="BU47" i="10" s="1"/>
  <c r="BS47" i="10"/>
  <c r="BR47" i="10" s="1"/>
  <c r="BP47" i="10"/>
  <c r="BO47" i="10" s="1"/>
  <c r="BM47" i="10"/>
  <c r="BL47" i="10"/>
  <c r="BJ47" i="10"/>
  <c r="BI47" i="10" s="1"/>
  <c r="BG47" i="10"/>
  <c r="BF47" i="10" s="1"/>
  <c r="BD47" i="10"/>
  <c r="BC47" i="10" s="1"/>
  <c r="BA47" i="10"/>
  <c r="AZ47" i="10" s="1"/>
  <c r="AX47" i="10"/>
  <c r="AW47" i="10" s="1"/>
  <c r="AU47" i="10"/>
  <c r="AT47" i="10" s="1"/>
  <c r="AR47" i="10"/>
  <c r="AQ47" i="10" s="1"/>
  <c r="AO47" i="10"/>
  <c r="AN47" i="10"/>
  <c r="AL47" i="10"/>
  <c r="AK47" i="10" s="1"/>
  <c r="AI47" i="10"/>
  <c r="AH47" i="10"/>
  <c r="AF47" i="10"/>
  <c r="AE47" i="10" s="1"/>
  <c r="AC47" i="10"/>
  <c r="AB47" i="10" s="1"/>
  <c r="Z47" i="10"/>
  <c r="Y47" i="10" s="1"/>
  <c r="W47" i="10"/>
  <c r="V47" i="10" s="1"/>
  <c r="T47" i="10"/>
  <c r="S47" i="10" s="1"/>
  <c r="Q47" i="10"/>
  <c r="P47" i="10"/>
  <c r="N47" i="10"/>
  <c r="M47" i="10"/>
  <c r="K47" i="10"/>
  <c r="J47" i="10" s="1"/>
  <c r="H47" i="10"/>
  <c r="G47" i="10" s="1"/>
  <c r="E47" i="10"/>
  <c r="D47" i="10"/>
  <c r="CT46" i="10"/>
  <c r="CS46" i="10" s="1"/>
  <c r="CQ46" i="10"/>
  <c r="CP46" i="10"/>
  <c r="CN46" i="10"/>
  <c r="CM46" i="10"/>
  <c r="CK46" i="10"/>
  <c r="CJ46" i="10"/>
  <c r="CH46" i="10"/>
  <c r="CG46" i="10" s="1"/>
  <c r="CE46" i="10"/>
  <c r="CD46" i="10"/>
  <c r="CB46" i="10"/>
  <c r="CA46" i="10" s="1"/>
  <c r="BY46" i="10"/>
  <c r="BX46" i="10" s="1"/>
  <c r="BV46" i="10"/>
  <c r="BU46" i="10"/>
  <c r="BS46" i="10"/>
  <c r="BR46" i="10"/>
  <c r="BP46" i="10"/>
  <c r="BO46" i="10" s="1"/>
  <c r="BM46" i="10"/>
  <c r="BL46" i="10" s="1"/>
  <c r="BJ46" i="10"/>
  <c r="BI46" i="10" s="1"/>
  <c r="BG46" i="10"/>
  <c r="BF46" i="10" s="1"/>
  <c r="BD46" i="10"/>
  <c r="BC46" i="10" s="1"/>
  <c r="BA46" i="10"/>
  <c r="AZ46" i="10"/>
  <c r="AX46" i="10"/>
  <c r="AW46" i="10" s="1"/>
  <c r="AU46" i="10"/>
  <c r="AT46" i="10" s="1"/>
  <c r="AR46" i="10"/>
  <c r="AQ46" i="10" s="1"/>
  <c r="AO46" i="10"/>
  <c r="AN46" i="10" s="1"/>
  <c r="AL46" i="10"/>
  <c r="AK46" i="10" s="1"/>
  <c r="AI46" i="10"/>
  <c r="AH46" i="10" s="1"/>
  <c r="AF46" i="10"/>
  <c r="AE46" i="10" s="1"/>
  <c r="AC46" i="10"/>
  <c r="AB46" i="10"/>
  <c r="Z46" i="10"/>
  <c r="Y46" i="10" s="1"/>
  <c r="W46" i="10"/>
  <c r="V46" i="10"/>
  <c r="T46" i="10"/>
  <c r="S46" i="10" s="1"/>
  <c r="Q46" i="10"/>
  <c r="P46" i="10" s="1"/>
  <c r="N46" i="10"/>
  <c r="M46" i="10" s="1"/>
  <c r="K46" i="10"/>
  <c r="J46" i="10" s="1"/>
  <c r="H46" i="10"/>
  <c r="G46" i="10"/>
  <c r="E46" i="10"/>
  <c r="D46" i="10"/>
  <c r="CT45" i="10"/>
  <c r="CS45" i="10"/>
  <c r="CQ45" i="10"/>
  <c r="CP45" i="10" s="1"/>
  <c r="CN45" i="10"/>
  <c r="CM45" i="10" s="1"/>
  <c r="CK45" i="10"/>
  <c r="CJ45" i="10"/>
  <c r="CH45" i="10"/>
  <c r="CG45" i="10" s="1"/>
  <c r="CE45" i="10"/>
  <c r="CD45" i="10"/>
  <c r="CB45" i="10"/>
  <c r="CA45" i="10" s="1"/>
  <c r="BY45" i="10"/>
  <c r="BX45" i="10" s="1"/>
  <c r="BV45" i="10"/>
  <c r="BU45" i="10" s="1"/>
  <c r="BS45" i="10"/>
  <c r="BR45" i="10" s="1"/>
  <c r="BP45" i="10"/>
  <c r="BO45" i="10" s="1"/>
  <c r="BM45" i="10"/>
  <c r="BL45" i="10" s="1"/>
  <c r="BJ45" i="10"/>
  <c r="BI45" i="10"/>
  <c r="BG45" i="10"/>
  <c r="BF45" i="10"/>
  <c r="BD45" i="10"/>
  <c r="BC45" i="10" s="1"/>
  <c r="BA45" i="10"/>
  <c r="AZ45" i="10" s="1"/>
  <c r="AX45" i="10"/>
  <c r="AW45" i="10" s="1"/>
  <c r="AU45" i="10"/>
  <c r="AT45" i="10" s="1"/>
  <c r="AR45" i="10"/>
  <c r="AQ45" i="10" s="1"/>
  <c r="AO45" i="10"/>
  <c r="AN45" i="10" s="1"/>
  <c r="AL45" i="10"/>
  <c r="AK45" i="10" s="1"/>
  <c r="AI45" i="10"/>
  <c r="AH45" i="10"/>
  <c r="AF45" i="10"/>
  <c r="AE45" i="10" s="1"/>
  <c r="AC45" i="10"/>
  <c r="AB45" i="10" s="1"/>
  <c r="Z45" i="10"/>
  <c r="Y45" i="10"/>
  <c r="W45" i="10"/>
  <c r="V45" i="10"/>
  <c r="T45" i="10"/>
  <c r="S45" i="10" s="1"/>
  <c r="Q45" i="10"/>
  <c r="P45" i="10"/>
  <c r="N45" i="10"/>
  <c r="M45" i="10" s="1"/>
  <c r="K45" i="10"/>
  <c r="J45" i="10" s="1"/>
  <c r="H45" i="10"/>
  <c r="G45" i="10" s="1"/>
  <c r="E45" i="10"/>
  <c r="D45" i="10" s="1"/>
  <c r="CT44" i="10"/>
  <c r="CS44" i="10" s="1"/>
  <c r="CQ44" i="10"/>
  <c r="CP44" i="10" s="1"/>
  <c r="CN44" i="10"/>
  <c r="CM44" i="10" s="1"/>
  <c r="CK44" i="10"/>
  <c r="CJ44" i="10"/>
  <c r="CH44" i="10"/>
  <c r="CG44" i="10" s="1"/>
  <c r="CE44" i="10"/>
  <c r="CD44" i="10" s="1"/>
  <c r="CB44" i="10"/>
  <c r="CA44" i="10" s="1"/>
  <c r="BY44" i="10"/>
  <c r="BX44" i="10" s="1"/>
  <c r="BV44" i="10"/>
  <c r="BU44" i="10" s="1"/>
  <c r="BS44" i="10"/>
  <c r="BR44" i="10" s="1"/>
  <c r="BP44" i="10"/>
  <c r="BO44" i="10"/>
  <c r="BM44" i="10"/>
  <c r="BL44" i="10" s="1"/>
  <c r="BJ44" i="10"/>
  <c r="BI44" i="10" s="1"/>
  <c r="BG44" i="10"/>
  <c r="BF44" i="10"/>
  <c r="BD44" i="10"/>
  <c r="BC44" i="10" s="1"/>
  <c r="BA44" i="10"/>
  <c r="AZ44" i="10" s="1"/>
  <c r="AX44" i="10"/>
  <c r="AW44" i="10" s="1"/>
  <c r="AU44" i="10"/>
  <c r="AT44" i="10"/>
  <c r="AR44" i="10"/>
  <c r="AQ44" i="10" s="1"/>
  <c r="AO44" i="10"/>
  <c r="AN44" i="10" s="1"/>
  <c r="AL44" i="10"/>
  <c r="AK44" i="10" s="1"/>
  <c r="AI44" i="10"/>
  <c r="AH44" i="10" s="1"/>
  <c r="AF44" i="10"/>
  <c r="AE44" i="10" s="1"/>
  <c r="AC44" i="10"/>
  <c r="AB44" i="10"/>
  <c r="Z44" i="10"/>
  <c r="Y44" i="10" s="1"/>
  <c r="W44" i="10"/>
  <c r="V44" i="10"/>
  <c r="T44" i="10"/>
  <c r="S44" i="10"/>
  <c r="Q44" i="10"/>
  <c r="P44" i="10"/>
  <c r="N44" i="10"/>
  <c r="M44" i="10" s="1"/>
  <c r="K44" i="10"/>
  <c r="J44" i="10" s="1"/>
  <c r="H44" i="10"/>
  <c r="G44" i="10" s="1"/>
  <c r="E44" i="10"/>
  <c r="D44" i="10" s="1"/>
  <c r="CT43" i="10"/>
  <c r="CS43" i="10" s="1"/>
  <c r="CQ43" i="10"/>
  <c r="CP43" i="10"/>
  <c r="CN43" i="10"/>
  <c r="CM43" i="10"/>
  <c r="CK43" i="10"/>
  <c r="CJ43" i="10" s="1"/>
  <c r="CH43" i="10"/>
  <c r="CG43" i="10" s="1"/>
  <c r="CE43" i="10"/>
  <c r="CD43" i="10" s="1"/>
  <c r="CB43" i="10"/>
  <c r="CA43" i="10" s="1"/>
  <c r="BY43" i="10"/>
  <c r="BX43" i="10"/>
  <c r="BV43" i="10"/>
  <c r="BU43" i="10"/>
  <c r="BS43" i="10"/>
  <c r="BR43" i="10"/>
  <c r="BP43" i="10"/>
  <c r="BO43" i="10" s="1"/>
  <c r="BM43" i="10"/>
  <c r="BL43" i="10"/>
  <c r="BJ43" i="10"/>
  <c r="BI43" i="10" s="1"/>
  <c r="BG43" i="10"/>
  <c r="BF43" i="10" s="1"/>
  <c r="BD43" i="10"/>
  <c r="BC43" i="10" s="1"/>
  <c r="BA43" i="10"/>
  <c r="AZ43" i="10"/>
  <c r="AX43" i="10"/>
  <c r="AW43" i="10" s="1"/>
  <c r="AU43" i="10"/>
  <c r="AT43" i="10"/>
  <c r="AR43" i="10"/>
  <c r="AQ43" i="10" s="1"/>
  <c r="AO43" i="10"/>
  <c r="AN43" i="10" s="1"/>
  <c r="AL43" i="10"/>
  <c r="AK43" i="10" s="1"/>
  <c r="AI43" i="10"/>
  <c r="AH43" i="10"/>
  <c r="AF43" i="10"/>
  <c r="AE43" i="10" s="1"/>
  <c r="AC43" i="10"/>
  <c r="AB43" i="10" s="1"/>
  <c r="Z43" i="10"/>
  <c r="Y43" i="10"/>
  <c r="W43" i="10"/>
  <c r="V43" i="10" s="1"/>
  <c r="T43" i="10"/>
  <c r="S43" i="10" s="1"/>
  <c r="Q43" i="10"/>
  <c r="P43" i="10" s="1"/>
  <c r="N43" i="10"/>
  <c r="M43" i="10" s="1"/>
  <c r="K43" i="10"/>
  <c r="J43" i="10" s="1"/>
  <c r="H43" i="10"/>
  <c r="G43" i="10" s="1"/>
  <c r="E43" i="10"/>
  <c r="D43" i="10" s="1"/>
  <c r="CT42" i="10"/>
  <c r="CS42" i="10" s="1"/>
  <c r="CQ42" i="10"/>
  <c r="CP42" i="10" s="1"/>
  <c r="CN42" i="10"/>
  <c r="CM42" i="10" s="1"/>
  <c r="CK42" i="10"/>
  <c r="CJ42" i="10" s="1"/>
  <c r="CH42" i="10"/>
  <c r="CG42" i="10" s="1"/>
  <c r="CE42" i="10"/>
  <c r="CD42" i="10"/>
  <c r="CB42" i="10"/>
  <c r="CA42" i="10"/>
  <c r="BY42" i="10"/>
  <c r="BX42" i="10" s="1"/>
  <c r="BV42" i="10"/>
  <c r="BU42" i="10" s="1"/>
  <c r="BS42" i="10"/>
  <c r="BR42" i="10" s="1"/>
  <c r="BP42" i="10"/>
  <c r="BO42" i="10" s="1"/>
  <c r="BM42" i="10"/>
  <c r="BL42" i="10" s="1"/>
  <c r="BJ42" i="10"/>
  <c r="BI42" i="10" s="1"/>
  <c r="BG42" i="10"/>
  <c r="BF42" i="10" s="1"/>
  <c r="BD42" i="10"/>
  <c r="BC42" i="10" s="1"/>
  <c r="BA42" i="10"/>
  <c r="AZ42" i="10"/>
  <c r="AX42" i="10"/>
  <c r="AW42" i="10" s="1"/>
  <c r="AU42" i="10"/>
  <c r="AT42" i="10" s="1"/>
  <c r="AR42" i="10"/>
  <c r="AQ42" i="10" s="1"/>
  <c r="AO42" i="10"/>
  <c r="AN42" i="10" s="1"/>
  <c r="AL42" i="10"/>
  <c r="AK42" i="10" s="1"/>
  <c r="AI42" i="10"/>
  <c r="AH42" i="10" s="1"/>
  <c r="AF42" i="10"/>
  <c r="AE42" i="10" s="1"/>
  <c r="AC42" i="10"/>
  <c r="AB42" i="10"/>
  <c r="Z42" i="10"/>
  <c r="Y42" i="10" s="1"/>
  <c r="W42" i="10"/>
  <c r="V42" i="10" s="1"/>
  <c r="T42" i="10"/>
  <c r="S42" i="10" s="1"/>
  <c r="Q42" i="10"/>
  <c r="P42" i="10" s="1"/>
  <c r="N42" i="10"/>
  <c r="M42" i="10" s="1"/>
  <c r="K42" i="10"/>
  <c r="J42" i="10" s="1"/>
  <c r="H42" i="10"/>
  <c r="G42" i="10"/>
  <c r="E42" i="10"/>
  <c r="D42" i="10" s="1"/>
  <c r="CT41" i="10"/>
  <c r="CS41" i="10" s="1"/>
  <c r="CQ41" i="10"/>
  <c r="CP41" i="10"/>
  <c r="CN41" i="10"/>
  <c r="CM41" i="10" s="1"/>
  <c r="CK41" i="10"/>
  <c r="CJ41" i="10"/>
  <c r="CH41" i="10"/>
  <c r="CG41" i="10" s="1"/>
  <c r="CE41" i="10"/>
  <c r="CD41" i="10" s="1"/>
  <c r="CB41" i="10"/>
  <c r="CA41" i="10" s="1"/>
  <c r="BY41" i="10"/>
  <c r="BX41" i="10"/>
  <c r="BV41" i="10"/>
  <c r="BU41" i="10"/>
  <c r="BS41" i="10"/>
  <c r="BR41" i="10"/>
  <c r="BP41" i="10"/>
  <c r="BO41" i="10" s="1"/>
  <c r="BM41" i="10"/>
  <c r="BL41" i="10" s="1"/>
  <c r="BJ41" i="10"/>
  <c r="BI41" i="10" s="1"/>
  <c r="BG41" i="10"/>
  <c r="BF41" i="10" s="1"/>
  <c r="BD41" i="10"/>
  <c r="BC41" i="10"/>
  <c r="BA41" i="10"/>
  <c r="AZ41" i="10"/>
  <c r="AX41" i="10"/>
  <c r="AW41" i="10" s="1"/>
  <c r="AU41" i="10"/>
  <c r="AT41" i="10" s="1"/>
  <c r="AR41" i="10"/>
  <c r="AQ41" i="10" s="1"/>
  <c r="AO41" i="10"/>
  <c r="AN41" i="10"/>
  <c r="AL41" i="10"/>
  <c r="AK41" i="10"/>
  <c r="AI41" i="10"/>
  <c r="AH41" i="10"/>
  <c r="AF41" i="10"/>
  <c r="AE41" i="10"/>
  <c r="AC41" i="10"/>
  <c r="AB41" i="10" s="1"/>
  <c r="Z41" i="10"/>
  <c r="Y41" i="10" s="1"/>
  <c r="W41" i="10"/>
  <c r="V41" i="10" s="1"/>
  <c r="T41" i="10"/>
  <c r="S41" i="10"/>
  <c r="Q41" i="10"/>
  <c r="P41" i="10" s="1"/>
  <c r="N41" i="10"/>
  <c r="M41" i="10" s="1"/>
  <c r="K41" i="10"/>
  <c r="J41" i="10" s="1"/>
  <c r="H41" i="10"/>
  <c r="G41" i="10" s="1"/>
  <c r="E41" i="10"/>
  <c r="D41" i="10"/>
  <c r="CT40" i="10"/>
  <c r="CS40" i="10" s="1"/>
  <c r="CQ40" i="10"/>
  <c r="CP40" i="10" s="1"/>
  <c r="CN40" i="10"/>
  <c r="CM40" i="10" s="1"/>
  <c r="CK40" i="10"/>
  <c r="CJ40" i="10" s="1"/>
  <c r="CH40" i="10"/>
  <c r="CG40" i="10" s="1"/>
  <c r="CE40" i="10"/>
  <c r="CD40" i="10" s="1"/>
  <c r="CB40" i="10"/>
  <c r="CA40" i="10"/>
  <c r="BY40" i="10"/>
  <c r="BX40" i="10" s="1"/>
  <c r="BV40" i="10"/>
  <c r="BU40" i="10" s="1"/>
  <c r="BS40" i="10"/>
  <c r="BR40" i="10" s="1"/>
  <c r="BP40" i="10"/>
  <c r="BO40" i="10" s="1"/>
  <c r="BM40" i="10"/>
  <c r="BL40" i="10"/>
  <c r="BJ40" i="10"/>
  <c r="BI40" i="10"/>
  <c r="BG40" i="10"/>
  <c r="BF40" i="10"/>
  <c r="BD40" i="10"/>
  <c r="BC40" i="10"/>
  <c r="BA40" i="10"/>
  <c r="AZ40" i="10" s="1"/>
  <c r="AX40" i="10"/>
  <c r="AW40" i="10" s="1"/>
  <c r="AU40" i="10"/>
  <c r="AT40" i="10" s="1"/>
  <c r="AR40" i="10"/>
  <c r="AQ40" i="10" s="1"/>
  <c r="AO40" i="10"/>
  <c r="AN40" i="10"/>
  <c r="AL40" i="10"/>
  <c r="AK40" i="10"/>
  <c r="AI40" i="10"/>
  <c r="AH40" i="10" s="1"/>
  <c r="AF40" i="10"/>
  <c r="AE40" i="10" s="1"/>
  <c r="AC40" i="10"/>
  <c r="AB40" i="10" s="1"/>
  <c r="Z40" i="10"/>
  <c r="Y40" i="10"/>
  <c r="W40" i="10"/>
  <c r="V40" i="10"/>
  <c r="T40" i="10"/>
  <c r="S40" i="10" s="1"/>
  <c r="Q40" i="10"/>
  <c r="P40" i="10" s="1"/>
  <c r="N40" i="10"/>
  <c r="M40" i="10" s="1"/>
  <c r="K40" i="10"/>
  <c r="J40" i="10" s="1"/>
  <c r="H40" i="10"/>
  <c r="G40" i="10" s="1"/>
  <c r="E40" i="10"/>
  <c r="D40" i="10" s="1"/>
  <c r="CT39" i="10"/>
  <c r="CS39" i="10" s="1"/>
  <c r="CQ39" i="10"/>
  <c r="CP39" i="10" s="1"/>
  <c r="CN39" i="10"/>
  <c r="CM39" i="10" s="1"/>
  <c r="CK39" i="10"/>
  <c r="CJ39" i="10" s="1"/>
  <c r="CH39" i="10"/>
  <c r="CG39" i="10" s="1"/>
  <c r="CE39" i="10"/>
  <c r="CD39" i="10"/>
  <c r="CB39" i="10"/>
  <c r="CA39" i="10"/>
  <c r="BY39" i="10"/>
  <c r="BX39" i="10" s="1"/>
  <c r="BV39" i="10"/>
  <c r="BU39" i="10" s="1"/>
  <c r="BS39" i="10"/>
  <c r="BR39" i="10" s="1"/>
  <c r="BP39" i="10"/>
  <c r="BO39" i="10" s="1"/>
  <c r="BM39" i="10"/>
  <c r="BL39" i="10" s="1"/>
  <c r="BJ39" i="10"/>
  <c r="BI39" i="10" s="1"/>
  <c r="BG39" i="10"/>
  <c r="BF39" i="10" s="1"/>
  <c r="BD39" i="10"/>
  <c r="BC39" i="10" s="1"/>
  <c r="BA39" i="10"/>
  <c r="AZ39" i="10" s="1"/>
  <c r="AX39" i="10"/>
  <c r="AW39" i="10"/>
  <c r="AU39" i="10"/>
  <c r="AT39" i="10"/>
  <c r="AR39" i="10"/>
  <c r="AQ39" i="10" s="1"/>
  <c r="AO39" i="10"/>
  <c r="AN39" i="10" s="1"/>
  <c r="AL39" i="10"/>
  <c r="AK39" i="10" s="1"/>
  <c r="AI39" i="10"/>
  <c r="AH39" i="10" s="1"/>
  <c r="AF39" i="10"/>
  <c r="AE39" i="10"/>
  <c r="AC39" i="10"/>
  <c r="AB39" i="10" s="1"/>
  <c r="Z39" i="10"/>
  <c r="Y39" i="10" s="1"/>
  <c r="W39" i="10"/>
  <c r="V39" i="10" s="1"/>
  <c r="T39" i="10"/>
  <c r="S39" i="10" s="1"/>
  <c r="Q39" i="10"/>
  <c r="P39" i="10" s="1"/>
  <c r="N39" i="10"/>
  <c r="M39" i="10"/>
  <c r="K39" i="10"/>
  <c r="J39" i="10" s="1"/>
  <c r="H39" i="10"/>
  <c r="G39" i="10"/>
  <c r="E39" i="10"/>
  <c r="D39" i="10"/>
  <c r="CT38" i="10"/>
  <c r="CS38" i="10" s="1"/>
  <c r="CQ38" i="10"/>
  <c r="CP38" i="10" s="1"/>
  <c r="CN38" i="10"/>
  <c r="CM38" i="10" s="1"/>
  <c r="CK38" i="10"/>
  <c r="CJ38" i="10"/>
  <c r="CH38" i="10"/>
  <c r="CG38" i="10"/>
  <c r="CE38" i="10"/>
  <c r="CD38" i="10" s="1"/>
  <c r="CB38" i="10"/>
  <c r="CA38" i="10" s="1"/>
  <c r="BY38" i="10"/>
  <c r="BX38" i="10" s="1"/>
  <c r="BV38" i="10"/>
  <c r="BU38" i="10" s="1"/>
  <c r="BS38" i="10"/>
  <c r="BR38" i="10" s="1"/>
  <c r="BP38" i="10"/>
  <c r="BO38" i="10"/>
  <c r="BM38" i="10"/>
  <c r="BL38" i="10" s="1"/>
  <c r="BJ38" i="10"/>
  <c r="BI38" i="10" s="1"/>
  <c r="BG38" i="10"/>
  <c r="BF38" i="10" s="1"/>
  <c r="BD38" i="10"/>
  <c r="BC38" i="10" s="1"/>
  <c r="BA38" i="10"/>
  <c r="AZ38" i="10" s="1"/>
  <c r="AX38" i="10"/>
  <c r="AW38" i="10" s="1"/>
  <c r="AU38" i="10"/>
  <c r="AT38" i="10" s="1"/>
  <c r="AR38" i="10"/>
  <c r="AQ38" i="10" s="1"/>
  <c r="AO38" i="10"/>
  <c r="AN38" i="10" s="1"/>
  <c r="AL38" i="10"/>
  <c r="AK38" i="10" s="1"/>
  <c r="AI38" i="10"/>
  <c r="AH38" i="10" s="1"/>
  <c r="AF38" i="10"/>
  <c r="AE38" i="10" s="1"/>
  <c r="AC38" i="10"/>
  <c r="AB38" i="10" s="1"/>
  <c r="Z38" i="10"/>
  <c r="Y38" i="10" s="1"/>
  <c r="W38" i="10"/>
  <c r="V38" i="10" s="1"/>
  <c r="T38" i="10"/>
  <c r="S38" i="10"/>
  <c r="Q38" i="10"/>
  <c r="P38" i="10" s="1"/>
  <c r="N38" i="10"/>
  <c r="M38" i="10" s="1"/>
  <c r="K38" i="10"/>
  <c r="J38" i="10" s="1"/>
  <c r="H38" i="10"/>
  <c r="G38" i="10" s="1"/>
  <c r="E38" i="10"/>
  <c r="D38" i="10" s="1"/>
  <c r="CT37" i="10"/>
  <c r="CS37" i="10"/>
  <c r="CQ37" i="10"/>
  <c r="CP37" i="10" s="1"/>
  <c r="CN37" i="10"/>
  <c r="CM37" i="10"/>
  <c r="CK37" i="10"/>
  <c r="CJ37" i="10" s="1"/>
  <c r="CH37" i="10"/>
  <c r="CG37" i="10" s="1"/>
  <c r="CE37" i="10"/>
  <c r="CD37" i="10" s="1"/>
  <c r="CB37" i="10"/>
  <c r="CA37" i="10" s="1"/>
  <c r="BY37" i="10"/>
  <c r="BX37" i="10"/>
  <c r="BV37" i="10"/>
  <c r="BU37" i="10"/>
  <c r="BS37" i="10"/>
  <c r="BR37" i="10" s="1"/>
  <c r="BP37" i="10"/>
  <c r="BO37" i="10" s="1"/>
  <c r="BM37" i="10"/>
  <c r="BL37" i="10" s="1"/>
  <c r="BJ37" i="10"/>
  <c r="BI37" i="10" s="1"/>
  <c r="BG37" i="10"/>
  <c r="BF37" i="10" s="1"/>
  <c r="BD37" i="10"/>
  <c r="BC37" i="10"/>
  <c r="BA37" i="10"/>
  <c r="AZ37" i="10" s="1"/>
  <c r="AX37" i="10"/>
  <c r="AW37" i="10" s="1"/>
  <c r="AU37" i="10"/>
  <c r="AT37" i="10" s="1"/>
  <c r="AR37" i="10"/>
  <c r="AQ37" i="10" s="1"/>
  <c r="AO37" i="10"/>
  <c r="AN37" i="10" s="1"/>
  <c r="AL37" i="10"/>
  <c r="AK37" i="10" s="1"/>
  <c r="AI37" i="10"/>
  <c r="AH37" i="10" s="1"/>
  <c r="AF37" i="10"/>
  <c r="AE37" i="10" s="1"/>
  <c r="AC37" i="10"/>
  <c r="AB37" i="10" s="1"/>
  <c r="Z37" i="10"/>
  <c r="Y37" i="10" s="1"/>
  <c r="W37" i="10"/>
  <c r="V37" i="10" s="1"/>
  <c r="T37" i="10"/>
  <c r="S37" i="10" s="1"/>
  <c r="Q37" i="10"/>
  <c r="P37" i="10" s="1"/>
  <c r="N37" i="10"/>
  <c r="M37" i="10" s="1"/>
  <c r="K37" i="10"/>
  <c r="J37" i="10" s="1"/>
  <c r="H37" i="10"/>
  <c r="G37" i="10"/>
  <c r="E37" i="10"/>
  <c r="D37" i="10" s="1"/>
  <c r="CT36" i="10"/>
  <c r="CS36" i="10" s="1"/>
  <c r="CQ36" i="10"/>
  <c r="CP36" i="10" s="1"/>
  <c r="CN36" i="10"/>
  <c r="CM36" i="10" s="1"/>
  <c r="CK36" i="10"/>
  <c r="CJ36" i="10" s="1"/>
  <c r="CH36" i="10"/>
  <c r="CG36" i="10"/>
  <c r="CE36" i="10"/>
  <c r="CD36" i="10" s="1"/>
  <c r="CB36" i="10"/>
  <c r="CA36" i="10"/>
  <c r="BY36" i="10"/>
  <c r="BX36" i="10" s="1"/>
  <c r="BV36" i="10"/>
  <c r="BU36" i="10" s="1"/>
  <c r="BS36" i="10"/>
  <c r="BR36" i="10" s="1"/>
  <c r="BP36" i="10"/>
  <c r="BO36" i="10" s="1"/>
  <c r="BM36" i="10"/>
  <c r="BL36" i="10"/>
  <c r="BJ36" i="10"/>
  <c r="BI36" i="10" s="1"/>
  <c r="BG36" i="10"/>
  <c r="BF36" i="10" s="1"/>
  <c r="BD36" i="10"/>
  <c r="BC36" i="10" s="1"/>
  <c r="BA36" i="10"/>
  <c r="AZ36" i="10" s="1"/>
  <c r="AX36" i="10"/>
  <c r="AW36" i="10" s="1"/>
  <c r="AU36" i="10"/>
  <c r="AT36" i="10" s="1"/>
  <c r="AR36" i="10"/>
  <c r="AQ36" i="10" s="1"/>
  <c r="AO36" i="10"/>
  <c r="AN36" i="10" s="1"/>
  <c r="AL36" i="10"/>
  <c r="AK36" i="10" s="1"/>
  <c r="AI36" i="10"/>
  <c r="AH36" i="10"/>
  <c r="AF36" i="10"/>
  <c r="AE36" i="10" s="1"/>
  <c r="AC36" i="10"/>
  <c r="AB36" i="10" s="1"/>
  <c r="Z36" i="10"/>
  <c r="Y36" i="10" s="1"/>
  <c r="W36" i="10"/>
  <c r="V36" i="10" s="1"/>
  <c r="T36" i="10"/>
  <c r="S36" i="10" s="1"/>
  <c r="Q36" i="10"/>
  <c r="P36" i="10" s="1"/>
  <c r="N36" i="10"/>
  <c r="M36" i="10" s="1"/>
  <c r="K36" i="10"/>
  <c r="J36" i="10" s="1"/>
  <c r="H36" i="10"/>
  <c r="G36" i="10" s="1"/>
  <c r="E36" i="10"/>
  <c r="D36" i="10" s="1"/>
  <c r="CT35" i="10"/>
  <c r="CS35" i="10" s="1"/>
  <c r="CQ35" i="10"/>
  <c r="CP35" i="10"/>
  <c r="CN35" i="10"/>
  <c r="CM35" i="10" s="1"/>
  <c r="CK35" i="10"/>
  <c r="CJ35" i="10"/>
  <c r="CH35" i="10"/>
  <c r="CG35" i="10" s="1"/>
  <c r="CE35" i="10"/>
  <c r="CD35" i="10" s="1"/>
  <c r="CB35" i="10"/>
  <c r="CA35" i="10" s="1"/>
  <c r="BY35" i="10"/>
  <c r="BX35" i="10" s="1"/>
  <c r="BV35" i="10"/>
  <c r="BU35" i="10" s="1"/>
  <c r="BS35" i="10"/>
  <c r="BR35" i="10" s="1"/>
  <c r="BP35" i="10"/>
  <c r="BO35" i="10" s="1"/>
  <c r="BM35" i="10"/>
  <c r="BL35" i="10" s="1"/>
  <c r="BJ35" i="10"/>
  <c r="BI35" i="10" s="1"/>
  <c r="BG35" i="10"/>
  <c r="BF35" i="10" s="1"/>
  <c r="BD35" i="10"/>
  <c r="BC35" i="10" s="1"/>
  <c r="BA35" i="10"/>
  <c r="AZ35" i="10" s="1"/>
  <c r="AX35" i="10"/>
  <c r="AW35" i="10" s="1"/>
  <c r="AU35" i="10"/>
  <c r="AT35" i="10" s="1"/>
  <c r="AR35" i="10"/>
  <c r="AQ35" i="10" s="1"/>
  <c r="AO35" i="10"/>
  <c r="AN35" i="10" s="1"/>
  <c r="AL35" i="10"/>
  <c r="AK35" i="10"/>
  <c r="AI35" i="10"/>
  <c r="AH35" i="10" s="1"/>
  <c r="AF35" i="10"/>
  <c r="AE35" i="10" s="1"/>
  <c r="AC35" i="10"/>
  <c r="AB35" i="10" s="1"/>
  <c r="Z35" i="10"/>
  <c r="Y35" i="10" s="1"/>
  <c r="W35" i="10"/>
  <c r="V35" i="10" s="1"/>
  <c r="T35" i="10"/>
  <c r="S35" i="10" s="1"/>
  <c r="Q35" i="10"/>
  <c r="P35" i="10" s="1"/>
  <c r="N35" i="10"/>
  <c r="M35" i="10" s="1"/>
  <c r="K35" i="10"/>
  <c r="J35" i="10" s="1"/>
  <c r="H35" i="10"/>
  <c r="G35" i="10" s="1"/>
  <c r="E35" i="10"/>
  <c r="D35" i="10" s="1"/>
  <c r="CT34" i="10"/>
  <c r="CS34" i="10" s="1"/>
  <c r="CQ34" i="10"/>
  <c r="CP34" i="10" s="1"/>
  <c r="CN34" i="10"/>
  <c r="CM34" i="10" s="1"/>
  <c r="CK34" i="10"/>
  <c r="CJ34" i="10" s="1"/>
  <c r="CH34" i="10"/>
  <c r="CG34" i="10" s="1"/>
  <c r="CE34" i="10"/>
  <c r="CD34" i="10" s="1"/>
  <c r="CB34" i="10"/>
  <c r="CA34" i="10" s="1"/>
  <c r="BY34" i="10"/>
  <c r="BX34" i="10" s="1"/>
  <c r="BV34" i="10"/>
  <c r="BU34" i="10" s="1"/>
  <c r="BS34" i="10"/>
  <c r="BR34" i="10" s="1"/>
  <c r="BP34" i="10"/>
  <c r="BO34" i="10" s="1"/>
  <c r="BM34" i="10"/>
  <c r="BL34" i="10" s="1"/>
  <c r="BJ34" i="10"/>
  <c r="BI34" i="10" s="1"/>
  <c r="BG34" i="10"/>
  <c r="BF34" i="10" s="1"/>
  <c r="BD34" i="10"/>
  <c r="BC34" i="10" s="1"/>
  <c r="BA34" i="10"/>
  <c r="AZ34" i="10" s="1"/>
  <c r="AX34" i="10"/>
  <c r="AW34" i="10" s="1"/>
  <c r="AU34" i="10"/>
  <c r="AT34" i="10"/>
  <c r="AR34" i="10"/>
  <c r="AQ34" i="10" s="1"/>
  <c r="AO34" i="10"/>
  <c r="AN34" i="10" s="1"/>
  <c r="AL34" i="10"/>
  <c r="AK34" i="10" s="1"/>
  <c r="AI34" i="10"/>
  <c r="AH34" i="10" s="1"/>
  <c r="AF34" i="10"/>
  <c r="AE34" i="10" s="1"/>
  <c r="AC34" i="10"/>
  <c r="AB34" i="10" s="1"/>
  <c r="Z34" i="10"/>
  <c r="Y34" i="10" s="1"/>
  <c r="W34" i="10"/>
  <c r="V34" i="10" s="1"/>
  <c r="T34" i="10"/>
  <c r="S34" i="10" s="1"/>
  <c r="Q34" i="10"/>
  <c r="P34" i="10" s="1"/>
  <c r="N34" i="10"/>
  <c r="M34" i="10" s="1"/>
  <c r="K34" i="10"/>
  <c r="J34" i="10" s="1"/>
  <c r="H34" i="10"/>
  <c r="G34" i="10" s="1"/>
  <c r="E34" i="10"/>
  <c r="D34" i="10" s="1"/>
  <c r="CT33" i="10"/>
  <c r="CS33" i="10" s="1"/>
  <c r="CQ33" i="10"/>
  <c r="CP33" i="10" s="1"/>
  <c r="CN33" i="10"/>
  <c r="CM33" i="10" s="1"/>
  <c r="CK33" i="10"/>
  <c r="CJ33" i="10" s="1"/>
  <c r="CH33" i="10"/>
  <c r="CG33" i="10" s="1"/>
  <c r="CE33" i="10"/>
  <c r="CD33" i="10" s="1"/>
  <c r="CB33" i="10"/>
  <c r="CA33" i="10"/>
  <c r="BY33" i="10"/>
  <c r="BX33" i="10" s="1"/>
  <c r="BV33" i="10"/>
  <c r="BU33" i="10" s="1"/>
  <c r="BS33" i="10"/>
  <c r="BR33" i="10" s="1"/>
  <c r="BP33" i="10"/>
  <c r="BO33" i="10" s="1"/>
  <c r="BM33" i="10"/>
  <c r="BL33" i="10" s="1"/>
  <c r="BJ33" i="10"/>
  <c r="BI33" i="10" s="1"/>
  <c r="BG33" i="10"/>
  <c r="BF33" i="10" s="1"/>
  <c r="BD33" i="10"/>
  <c r="BC33" i="10" s="1"/>
  <c r="BA33" i="10"/>
  <c r="AZ33" i="10" s="1"/>
  <c r="AX33" i="10"/>
  <c r="AW33" i="10" s="1"/>
  <c r="AU33" i="10"/>
  <c r="AT33" i="10" s="1"/>
  <c r="AR33" i="10"/>
  <c r="AQ33" i="10" s="1"/>
  <c r="AO33" i="10"/>
  <c r="AN33" i="10" s="1"/>
  <c r="AL33" i="10"/>
  <c r="AK33" i="10" s="1"/>
  <c r="AI33" i="10"/>
  <c r="AH33" i="10" s="1"/>
  <c r="AF33" i="10"/>
  <c r="AE33" i="10" s="1"/>
  <c r="AC33" i="10"/>
  <c r="AB33" i="10" s="1"/>
  <c r="Z33" i="10"/>
  <c r="Y33" i="10" s="1"/>
  <c r="W33" i="10"/>
  <c r="V33" i="10" s="1"/>
  <c r="T33" i="10"/>
  <c r="S33" i="10" s="1"/>
  <c r="Q33" i="10"/>
  <c r="P33" i="10" s="1"/>
  <c r="N33" i="10"/>
  <c r="M33" i="10" s="1"/>
  <c r="K33" i="10"/>
  <c r="J33" i="10" s="1"/>
  <c r="H33" i="10"/>
  <c r="G33" i="10" s="1"/>
  <c r="E33" i="10"/>
  <c r="D33" i="10" s="1"/>
  <c r="CT32" i="10"/>
  <c r="CS32" i="10" s="1"/>
  <c r="CQ32" i="10"/>
  <c r="CP32" i="10" s="1"/>
  <c r="CN32" i="10"/>
  <c r="CM32" i="10" s="1"/>
  <c r="CK32" i="10"/>
  <c r="CJ32" i="10" s="1"/>
  <c r="CH32" i="10"/>
  <c r="CG32" i="10" s="1"/>
  <c r="CE32" i="10"/>
  <c r="CD32" i="10" s="1"/>
  <c r="CB32" i="10"/>
  <c r="CA32" i="10" s="1"/>
  <c r="BY32" i="10"/>
  <c r="BX32" i="10" s="1"/>
  <c r="BV32" i="10"/>
  <c r="BU32" i="10" s="1"/>
  <c r="BS32" i="10"/>
  <c r="BR32" i="10" s="1"/>
  <c r="BP32" i="10"/>
  <c r="BO32" i="10" s="1"/>
  <c r="BM32" i="10"/>
  <c r="BL32" i="10" s="1"/>
  <c r="BJ32" i="10"/>
  <c r="BI32" i="10" s="1"/>
  <c r="BG32" i="10"/>
  <c r="BF32" i="10" s="1"/>
  <c r="BD32" i="10"/>
  <c r="BC32" i="10" s="1"/>
  <c r="BA32" i="10"/>
  <c r="AZ32" i="10" s="1"/>
  <c r="AX32" i="10"/>
  <c r="AW32" i="10" s="1"/>
  <c r="AU32" i="10"/>
  <c r="AT32" i="10" s="1"/>
  <c r="AR32" i="10"/>
  <c r="AQ32" i="10" s="1"/>
  <c r="AO32" i="10"/>
  <c r="AN32" i="10" s="1"/>
  <c r="AL32" i="10"/>
  <c r="AK32" i="10" s="1"/>
  <c r="AI32" i="10"/>
  <c r="AH32" i="10" s="1"/>
  <c r="AF32" i="10"/>
  <c r="AE32" i="10" s="1"/>
  <c r="AC32" i="10"/>
  <c r="AB32" i="10" s="1"/>
  <c r="Z32" i="10"/>
  <c r="Y32" i="10" s="1"/>
  <c r="W32" i="10"/>
  <c r="V32" i="10"/>
  <c r="T32" i="10"/>
  <c r="S32" i="10" s="1"/>
  <c r="Q32" i="10"/>
  <c r="P32" i="10" s="1"/>
  <c r="N32" i="10"/>
  <c r="M32" i="10" s="1"/>
  <c r="K32" i="10"/>
  <c r="J32" i="10" s="1"/>
  <c r="H32" i="10"/>
  <c r="G32" i="10" s="1"/>
  <c r="E32" i="10"/>
  <c r="D32" i="10" s="1"/>
  <c r="CT31" i="10"/>
  <c r="CS31" i="10" s="1"/>
  <c r="CQ31" i="10"/>
  <c r="CP31" i="10" s="1"/>
  <c r="CN31" i="10"/>
  <c r="CM31" i="10" s="1"/>
  <c r="CK31" i="10"/>
  <c r="CJ31" i="10" s="1"/>
  <c r="CH31" i="10"/>
  <c r="CG31" i="10" s="1"/>
  <c r="CE31" i="10"/>
  <c r="CD31" i="10" s="1"/>
  <c r="CB31" i="10"/>
  <c r="CA31" i="10" s="1"/>
  <c r="BY31" i="10"/>
  <c r="BX31" i="10"/>
  <c r="BV31" i="10"/>
  <c r="BU31" i="10" s="1"/>
  <c r="BS31" i="10"/>
  <c r="BR31" i="10" s="1"/>
  <c r="BP31" i="10"/>
  <c r="BO31" i="10" s="1"/>
  <c r="BM31" i="10"/>
  <c r="BL31" i="10" s="1"/>
  <c r="BJ31" i="10"/>
  <c r="BI31" i="10" s="1"/>
  <c r="BG31" i="10"/>
  <c r="BF31" i="10" s="1"/>
  <c r="BD31" i="10"/>
  <c r="BC31" i="10" s="1"/>
  <c r="BA31" i="10"/>
  <c r="AZ31" i="10" s="1"/>
  <c r="AX31" i="10"/>
  <c r="AW31" i="10" s="1"/>
  <c r="AU31" i="10"/>
  <c r="AT31" i="10" s="1"/>
  <c r="AR31" i="10"/>
  <c r="AQ31" i="10" s="1"/>
  <c r="AO31" i="10"/>
  <c r="AN31" i="10" s="1"/>
  <c r="AL31" i="10"/>
  <c r="AK31" i="10" s="1"/>
  <c r="AI31" i="10"/>
  <c r="AH31" i="10" s="1"/>
  <c r="AF31" i="10"/>
  <c r="AE31" i="10" s="1"/>
  <c r="AC31" i="10"/>
  <c r="AB31" i="10" s="1"/>
  <c r="Z31" i="10"/>
  <c r="Y31" i="10" s="1"/>
  <c r="W31" i="10"/>
  <c r="V31" i="10" s="1"/>
  <c r="T31" i="10"/>
  <c r="S31" i="10" s="1"/>
  <c r="Q31" i="10"/>
  <c r="P31" i="10" s="1"/>
  <c r="N31" i="10"/>
  <c r="M31" i="10" s="1"/>
  <c r="K31" i="10"/>
  <c r="J31" i="10" s="1"/>
  <c r="H31" i="10"/>
  <c r="G31" i="10" s="1"/>
  <c r="E31" i="10"/>
  <c r="D31" i="10" s="1"/>
  <c r="CT30" i="10"/>
  <c r="CS30" i="10" s="1"/>
  <c r="CQ30" i="10"/>
  <c r="CP30" i="10" s="1"/>
  <c r="CN30" i="10"/>
  <c r="CM30" i="10" s="1"/>
  <c r="CK30" i="10"/>
  <c r="CJ30" i="10"/>
  <c r="CH30" i="10"/>
  <c r="CG30" i="10" s="1"/>
  <c r="CE30" i="10"/>
  <c r="CD30" i="10" s="1"/>
  <c r="CB30" i="10"/>
  <c r="CA30" i="10" s="1"/>
  <c r="BY30" i="10"/>
  <c r="BX30" i="10" s="1"/>
  <c r="BV30" i="10"/>
  <c r="BU30" i="10" s="1"/>
  <c r="BS30" i="10"/>
  <c r="BR30" i="10" s="1"/>
  <c r="BP30" i="10"/>
  <c r="BO30" i="10" s="1"/>
  <c r="BM30" i="10"/>
  <c r="BL30" i="10" s="1"/>
  <c r="BJ30" i="10"/>
  <c r="BI30" i="10" s="1"/>
  <c r="BG30" i="10"/>
  <c r="BF30" i="10" s="1"/>
  <c r="BD30" i="10"/>
  <c r="BC30" i="10" s="1"/>
  <c r="BA30" i="10"/>
  <c r="AZ30" i="10" s="1"/>
  <c r="AX30" i="10"/>
  <c r="AW30" i="10" s="1"/>
  <c r="AU30" i="10"/>
  <c r="AT30" i="10" s="1"/>
  <c r="AR30" i="10"/>
  <c r="AQ30" i="10" s="1"/>
  <c r="AO30" i="10"/>
  <c r="AN30" i="10" s="1"/>
  <c r="AL30" i="10"/>
  <c r="AK30" i="10" s="1"/>
  <c r="AI30" i="10"/>
  <c r="AH30" i="10" s="1"/>
  <c r="AF30" i="10"/>
  <c r="AE30" i="10" s="1"/>
  <c r="AC30" i="10"/>
  <c r="AB30" i="10" s="1"/>
  <c r="Z30" i="10"/>
  <c r="Y30" i="10"/>
  <c r="W30" i="10"/>
  <c r="V30" i="10" s="1"/>
  <c r="T30" i="10"/>
  <c r="S30" i="10" s="1"/>
  <c r="Q30" i="10"/>
  <c r="P30" i="10" s="1"/>
  <c r="N30" i="10"/>
  <c r="M30" i="10" s="1"/>
  <c r="K30" i="10"/>
  <c r="J30" i="10" s="1"/>
  <c r="H30" i="10"/>
  <c r="G30" i="10" s="1"/>
  <c r="E30" i="10"/>
  <c r="D30" i="10" s="1"/>
  <c r="CT29" i="10"/>
  <c r="CS29" i="10" s="1"/>
  <c r="CQ29" i="10"/>
  <c r="CP29" i="10" s="1"/>
  <c r="CN29" i="10"/>
  <c r="CM29" i="10" s="1"/>
  <c r="CK29" i="10"/>
  <c r="CJ29" i="10" s="1"/>
  <c r="CH29" i="10"/>
  <c r="CG29" i="10" s="1"/>
  <c r="CE29" i="10"/>
  <c r="CD29" i="10" s="1"/>
  <c r="CB29" i="10"/>
  <c r="CA29" i="10" s="1"/>
  <c r="BY29" i="10"/>
  <c r="BX29" i="10" s="1"/>
  <c r="BV29" i="10"/>
  <c r="BU29" i="10" s="1"/>
  <c r="BS29" i="10"/>
  <c r="BR29" i="10" s="1"/>
  <c r="BP29" i="10"/>
  <c r="BO29" i="10" s="1"/>
  <c r="BM29" i="10"/>
  <c r="BL29" i="10" s="1"/>
  <c r="BJ29" i="10"/>
  <c r="BI29" i="10" s="1"/>
  <c r="BG29" i="10"/>
  <c r="BF29" i="10" s="1"/>
  <c r="BD29" i="10"/>
  <c r="BC29" i="10" s="1"/>
  <c r="BA29" i="10"/>
  <c r="AZ29" i="10"/>
  <c r="AX29" i="10"/>
  <c r="AW29" i="10" s="1"/>
  <c r="AU29" i="10"/>
  <c r="AT29" i="10" s="1"/>
  <c r="AR29" i="10"/>
  <c r="AQ29" i="10" s="1"/>
  <c r="AO29" i="10"/>
  <c r="AN29" i="10" s="1"/>
  <c r="AL29" i="10"/>
  <c r="AK29" i="10" s="1"/>
  <c r="AI29" i="10"/>
  <c r="AH29" i="10" s="1"/>
  <c r="AF29" i="10"/>
  <c r="AE29" i="10" s="1"/>
  <c r="AC29" i="10"/>
  <c r="AB29" i="10" s="1"/>
  <c r="Z29" i="10"/>
  <c r="Y29" i="10" s="1"/>
  <c r="W29" i="10"/>
  <c r="V29" i="10" s="1"/>
  <c r="T29" i="10"/>
  <c r="S29" i="10" s="1"/>
  <c r="Q29" i="10"/>
  <c r="P29" i="10" s="1"/>
  <c r="N29" i="10"/>
  <c r="M29" i="10" s="1"/>
  <c r="K29" i="10"/>
  <c r="J29" i="10" s="1"/>
  <c r="H29" i="10"/>
  <c r="G29" i="10" s="1"/>
  <c r="E29" i="10"/>
  <c r="D29" i="10" s="1"/>
  <c r="CT28" i="10"/>
  <c r="CS28" i="10" s="1"/>
  <c r="CQ28" i="10"/>
  <c r="CP28" i="10" s="1"/>
  <c r="CN28" i="10"/>
  <c r="CM28" i="10" s="1"/>
  <c r="CK28" i="10"/>
  <c r="CJ28" i="10" s="1"/>
  <c r="CH28" i="10"/>
  <c r="CG28" i="10" s="1"/>
  <c r="CE28" i="10"/>
  <c r="CD28" i="10" s="1"/>
  <c r="CB28" i="10"/>
  <c r="CA28" i="10" s="1"/>
  <c r="BY28" i="10"/>
  <c r="BX28" i="10" s="1"/>
  <c r="BV28" i="10"/>
  <c r="BU28" i="10" s="1"/>
  <c r="BS28" i="10"/>
  <c r="BR28" i="10" s="1"/>
  <c r="BP28" i="10"/>
  <c r="BO28" i="10" s="1"/>
  <c r="BM28" i="10"/>
  <c r="BL28" i="10" s="1"/>
  <c r="BJ28" i="10"/>
  <c r="BI28" i="10"/>
  <c r="BG28" i="10"/>
  <c r="BF28" i="10" s="1"/>
  <c r="BD28" i="10"/>
  <c r="BC28" i="10" s="1"/>
  <c r="BA28" i="10"/>
  <c r="AZ28" i="10" s="1"/>
  <c r="AX28" i="10"/>
  <c r="AW28" i="10" s="1"/>
  <c r="AU28" i="10"/>
  <c r="AT28" i="10" s="1"/>
  <c r="AR28" i="10"/>
  <c r="AQ28" i="10" s="1"/>
  <c r="AO28" i="10"/>
  <c r="AN28" i="10" s="1"/>
  <c r="AL28" i="10"/>
  <c r="AK28" i="10" s="1"/>
  <c r="AI28" i="10"/>
  <c r="AH28" i="10" s="1"/>
  <c r="AF28" i="10"/>
  <c r="AE28" i="10" s="1"/>
  <c r="AC28" i="10"/>
  <c r="AB28" i="10" s="1"/>
  <c r="Z28" i="10"/>
  <c r="Y28" i="10" s="1"/>
  <c r="W28" i="10"/>
  <c r="V28" i="10" s="1"/>
  <c r="T28" i="10"/>
  <c r="S28" i="10" s="1"/>
  <c r="Q28" i="10"/>
  <c r="P28" i="10" s="1"/>
  <c r="N28" i="10"/>
  <c r="M28" i="10" s="1"/>
  <c r="K28" i="10"/>
  <c r="J28" i="10" s="1"/>
  <c r="H28" i="10"/>
  <c r="G28" i="10" s="1"/>
  <c r="E28" i="10"/>
  <c r="D28" i="10" s="1"/>
  <c r="CT27" i="10"/>
  <c r="CS27" i="10"/>
  <c r="CQ27" i="10"/>
  <c r="CP27" i="10" s="1"/>
  <c r="CN27" i="10"/>
  <c r="CM27" i="10" s="1"/>
  <c r="CK27" i="10"/>
  <c r="CJ27" i="10" s="1"/>
  <c r="CH27" i="10"/>
  <c r="CG27" i="10" s="1"/>
  <c r="CE27" i="10"/>
  <c r="CD27" i="10" s="1"/>
  <c r="CB27" i="10"/>
  <c r="CA27" i="10" s="1"/>
  <c r="BY27" i="10"/>
  <c r="BX27" i="10" s="1"/>
  <c r="BV27" i="10"/>
  <c r="BU27" i="10" s="1"/>
  <c r="BS27" i="10"/>
  <c r="BR27" i="10" s="1"/>
  <c r="BP27" i="10"/>
  <c r="BO27" i="10" s="1"/>
  <c r="BM27" i="10"/>
  <c r="BL27" i="10" s="1"/>
  <c r="BJ27" i="10"/>
  <c r="BI27" i="10" s="1"/>
  <c r="BG27" i="10"/>
  <c r="BF27" i="10" s="1"/>
  <c r="BD27" i="10"/>
  <c r="BC27" i="10" s="1"/>
  <c r="BA27" i="10"/>
  <c r="AZ27" i="10" s="1"/>
  <c r="AX27" i="10"/>
  <c r="AW27" i="10" s="1"/>
  <c r="AU27" i="10"/>
  <c r="AT27" i="10" s="1"/>
  <c r="AR27" i="10"/>
  <c r="AQ27" i="10" s="1"/>
  <c r="AO27" i="10"/>
  <c r="AN27" i="10" s="1"/>
  <c r="AL27" i="10"/>
  <c r="AK27" i="10" s="1"/>
  <c r="AI27" i="10"/>
  <c r="AH27" i="10" s="1"/>
  <c r="AF27" i="10"/>
  <c r="AE27" i="10"/>
  <c r="AC27" i="10"/>
  <c r="AB27" i="10" s="1"/>
  <c r="Z27" i="10"/>
  <c r="Y27" i="10" s="1"/>
  <c r="W27" i="10"/>
  <c r="V27" i="10" s="1"/>
  <c r="T27" i="10"/>
  <c r="S27" i="10" s="1"/>
  <c r="Q27" i="10"/>
  <c r="P27" i="10" s="1"/>
  <c r="N27" i="10"/>
  <c r="M27" i="10" s="1"/>
  <c r="K27" i="10"/>
  <c r="J27" i="10"/>
  <c r="H27" i="10"/>
  <c r="G27" i="10" s="1"/>
  <c r="E27" i="10"/>
  <c r="D27" i="10" s="1"/>
  <c r="CT26" i="10"/>
  <c r="CS26" i="10" s="1"/>
  <c r="CQ26" i="10"/>
  <c r="CP26" i="10" s="1"/>
  <c r="CN26" i="10"/>
  <c r="CM26" i="10" s="1"/>
  <c r="CK26" i="10"/>
  <c r="CJ26" i="10" s="1"/>
  <c r="CH26" i="10"/>
  <c r="CG26" i="10" s="1"/>
  <c r="CE26" i="10"/>
  <c r="CD26" i="10" s="1"/>
  <c r="CB26" i="10"/>
  <c r="CA26" i="10" s="1"/>
  <c r="BY26" i="10"/>
  <c r="BX26" i="10" s="1"/>
  <c r="BV26" i="10"/>
  <c r="BU26" i="10" s="1"/>
  <c r="BS26" i="10"/>
  <c r="BR26" i="10" s="1"/>
  <c r="BP26" i="10"/>
  <c r="BO26" i="10" s="1"/>
  <c r="BM26" i="10"/>
  <c r="BL26" i="10" s="1"/>
  <c r="BJ26" i="10"/>
  <c r="BI26" i="10" s="1"/>
  <c r="BG26" i="10"/>
  <c r="BF26" i="10" s="1"/>
  <c r="BD26" i="10"/>
  <c r="BC26" i="10" s="1"/>
  <c r="BA26" i="10"/>
  <c r="AZ26" i="10" s="1"/>
  <c r="AX26" i="10"/>
  <c r="AW26" i="10" s="1"/>
  <c r="AU26" i="10"/>
  <c r="AT26" i="10" s="1"/>
  <c r="AR26" i="10"/>
  <c r="AQ26" i="10" s="1"/>
  <c r="AO26" i="10"/>
  <c r="AN26" i="10" s="1"/>
  <c r="AL26" i="10"/>
  <c r="AK26" i="10" s="1"/>
  <c r="AI26" i="10"/>
  <c r="AH26" i="10" s="1"/>
  <c r="AF26" i="10"/>
  <c r="AE26" i="10" s="1"/>
  <c r="AC26" i="10"/>
  <c r="AB26" i="10" s="1"/>
  <c r="Z26" i="10"/>
  <c r="Y26" i="10" s="1"/>
  <c r="W26" i="10"/>
  <c r="V26" i="10" s="1"/>
  <c r="T26" i="10"/>
  <c r="S26" i="10" s="1"/>
  <c r="Q26" i="10"/>
  <c r="P26" i="10" s="1"/>
  <c r="N26" i="10"/>
  <c r="M26" i="10" s="1"/>
  <c r="K26" i="10"/>
  <c r="J26" i="10" s="1"/>
  <c r="H26" i="10"/>
  <c r="G26" i="10"/>
  <c r="E26" i="10"/>
  <c r="D26" i="10" s="1"/>
  <c r="CT25" i="10"/>
  <c r="CS25" i="10"/>
  <c r="CQ25" i="10"/>
  <c r="CP25" i="10" s="1"/>
  <c r="CN25" i="10"/>
  <c r="CM25" i="10" s="1"/>
  <c r="CK25" i="10"/>
  <c r="CJ25" i="10" s="1"/>
  <c r="CH25" i="10"/>
  <c r="CG25" i="10" s="1"/>
  <c r="CE25" i="10"/>
  <c r="CD25" i="10" s="1"/>
  <c r="CB25" i="10"/>
  <c r="CA25" i="10" s="1"/>
  <c r="BY25" i="10"/>
  <c r="BX25" i="10"/>
  <c r="BV25" i="10"/>
  <c r="BU25" i="10" s="1"/>
  <c r="BS25" i="10"/>
  <c r="BR25" i="10" s="1"/>
  <c r="BP25" i="10"/>
  <c r="BO25" i="10"/>
  <c r="BM25" i="10"/>
  <c r="BL25" i="10" s="1"/>
  <c r="BJ25" i="10"/>
  <c r="BI25" i="10" s="1"/>
  <c r="BG25" i="10"/>
  <c r="BF25" i="10"/>
  <c r="BD25" i="10"/>
  <c r="BC25" i="10" s="1"/>
  <c r="BA25" i="10"/>
  <c r="AZ25" i="10" s="1"/>
  <c r="AX25" i="10"/>
  <c r="AW25" i="10" s="1"/>
  <c r="AU25" i="10"/>
  <c r="AT25" i="10" s="1"/>
  <c r="AR25" i="10"/>
  <c r="AQ25" i="10" s="1"/>
  <c r="AO25" i="10"/>
  <c r="AN25" i="10" s="1"/>
  <c r="AL25" i="10"/>
  <c r="AK25" i="10" s="1"/>
  <c r="AI25" i="10"/>
  <c r="AH25" i="10" s="1"/>
  <c r="AF25" i="10"/>
  <c r="AE25" i="10" s="1"/>
  <c r="AC25" i="10"/>
  <c r="AB25" i="10" s="1"/>
  <c r="Z25" i="10"/>
  <c r="Y25" i="10" s="1"/>
  <c r="W25" i="10"/>
  <c r="V25" i="10" s="1"/>
  <c r="T25" i="10"/>
  <c r="S25" i="10"/>
  <c r="Q25" i="10"/>
  <c r="P25" i="10" s="1"/>
  <c r="N25" i="10"/>
  <c r="M25" i="10" s="1"/>
  <c r="K25" i="10"/>
  <c r="J25" i="10" s="1"/>
  <c r="H25" i="10"/>
  <c r="G25" i="10" s="1"/>
  <c r="E25" i="10"/>
  <c r="D25" i="10" s="1"/>
  <c r="CT24" i="10"/>
  <c r="CS24" i="10" s="1"/>
  <c r="CQ24" i="10"/>
  <c r="CP24" i="10" s="1"/>
  <c r="CN24" i="10"/>
  <c r="CM24" i="10" s="1"/>
  <c r="CK24" i="10"/>
  <c r="CJ24" i="10" s="1"/>
  <c r="CH24" i="10"/>
  <c r="CG24" i="10"/>
  <c r="CE24" i="10"/>
  <c r="CD24" i="10" s="1"/>
  <c r="CB24" i="10"/>
  <c r="CA24" i="10" s="1"/>
  <c r="BY24" i="10"/>
  <c r="BX24" i="10" s="1"/>
  <c r="BV24" i="10"/>
  <c r="BU24" i="10" s="1"/>
  <c r="BS24" i="10"/>
  <c r="BR24" i="10" s="1"/>
  <c r="BP24" i="10"/>
  <c r="BO24" i="10" s="1"/>
  <c r="BM24" i="10"/>
  <c r="BL24" i="10" s="1"/>
  <c r="BJ24" i="10"/>
  <c r="BI24" i="10" s="1"/>
  <c r="BG24" i="10"/>
  <c r="BF24" i="10" s="1"/>
  <c r="BD24" i="10"/>
  <c r="BC24" i="10"/>
  <c r="BA24" i="10"/>
  <c r="AZ24" i="10"/>
  <c r="AX24" i="10"/>
  <c r="AW24" i="10" s="1"/>
  <c r="AU24" i="10"/>
  <c r="AT24" i="10"/>
  <c r="AR24" i="10"/>
  <c r="AQ24" i="10"/>
  <c r="AO24" i="10"/>
  <c r="AN24" i="10" s="1"/>
  <c r="AL24" i="10"/>
  <c r="AK24" i="10" s="1"/>
  <c r="AI24" i="10"/>
  <c r="AH24" i="10"/>
  <c r="AF24" i="10"/>
  <c r="AE24" i="10" s="1"/>
  <c r="AC24" i="10"/>
  <c r="AB24" i="10" s="1"/>
  <c r="Z24" i="10"/>
  <c r="Y24" i="10" s="1"/>
  <c r="W24" i="10"/>
  <c r="V24" i="10" s="1"/>
  <c r="T24" i="10"/>
  <c r="S24" i="10"/>
  <c r="Q24" i="10"/>
  <c r="P24" i="10"/>
  <c r="N24" i="10"/>
  <c r="M24" i="10" s="1"/>
  <c r="K24" i="10"/>
  <c r="J24" i="10" s="1"/>
  <c r="H24" i="10"/>
  <c r="G24" i="10"/>
  <c r="E24" i="10"/>
  <c r="D24" i="10" s="1"/>
  <c r="CT23" i="10"/>
  <c r="CS23" i="10" s="1"/>
  <c r="CQ23" i="10"/>
  <c r="CP23" i="10" s="1"/>
  <c r="CN23" i="10"/>
  <c r="CM23" i="10" s="1"/>
  <c r="CK23" i="10"/>
  <c r="CJ23" i="10"/>
  <c r="CH23" i="10"/>
  <c r="CG23" i="10" s="1"/>
  <c r="CE23" i="10"/>
  <c r="CD23" i="10" s="1"/>
  <c r="CB23" i="10"/>
  <c r="CA23" i="10" s="1"/>
  <c r="BY23" i="10"/>
  <c r="BX23" i="10"/>
  <c r="BV23" i="10"/>
  <c r="BU23" i="10" s="1"/>
  <c r="BS23" i="10"/>
  <c r="BR23" i="10" s="1"/>
  <c r="BP23" i="10"/>
  <c r="BO23" i="10" s="1"/>
  <c r="BM23" i="10"/>
  <c r="BL23" i="10" s="1"/>
  <c r="BJ23" i="10"/>
  <c r="BI23" i="10" s="1"/>
  <c r="BG23" i="10"/>
  <c r="BF23" i="10" s="1"/>
  <c r="BD23" i="10"/>
  <c r="BC23" i="10" s="1"/>
  <c r="BA23" i="10"/>
  <c r="AZ23" i="10" s="1"/>
  <c r="AX23" i="10"/>
  <c r="AW23" i="10"/>
  <c r="AU23" i="10"/>
  <c r="AT23" i="10" s="1"/>
  <c r="AR23" i="10"/>
  <c r="AQ23" i="10" s="1"/>
  <c r="AO23" i="10"/>
  <c r="AN23" i="10" s="1"/>
  <c r="AL23" i="10"/>
  <c r="AK23" i="10"/>
  <c r="AI23" i="10"/>
  <c r="AH23" i="10"/>
  <c r="AF23" i="10"/>
  <c r="AE23" i="10" s="1"/>
  <c r="AC23" i="10"/>
  <c r="AB23" i="10" s="1"/>
  <c r="Z23" i="10"/>
  <c r="Y23" i="10" s="1"/>
  <c r="W23" i="10"/>
  <c r="V23" i="10" s="1"/>
  <c r="T23" i="10"/>
  <c r="S23" i="10" s="1"/>
  <c r="Q23" i="10"/>
  <c r="P23" i="10" s="1"/>
  <c r="N23" i="10"/>
  <c r="M23" i="10" s="1"/>
  <c r="K23" i="10"/>
  <c r="J23" i="10" s="1"/>
  <c r="H23" i="10"/>
  <c r="G23" i="10" s="1"/>
  <c r="E23" i="10"/>
  <c r="D23" i="10" s="1"/>
  <c r="CT22" i="10"/>
  <c r="CS22" i="10"/>
  <c r="CQ22" i="10"/>
  <c r="CP22" i="10"/>
  <c r="CN22" i="10"/>
  <c r="CM22" i="10"/>
  <c r="CK22" i="10"/>
  <c r="CJ22" i="10" s="1"/>
  <c r="CH22" i="10"/>
  <c r="CG22" i="10"/>
  <c r="CE22" i="10"/>
  <c r="CD22" i="10" s="1"/>
  <c r="CB22" i="10"/>
  <c r="CA22" i="10" s="1"/>
  <c r="BY22" i="10"/>
  <c r="BX22" i="10" s="1"/>
  <c r="BV22" i="10"/>
  <c r="BU22" i="10" s="1"/>
  <c r="BS22" i="10"/>
  <c r="BR22" i="10" s="1"/>
  <c r="BP22" i="10"/>
  <c r="BO22" i="10" s="1"/>
  <c r="BM22" i="10"/>
  <c r="BL22" i="10" s="1"/>
  <c r="BJ22" i="10"/>
  <c r="BI22" i="10" s="1"/>
  <c r="BG22" i="10"/>
  <c r="BF22" i="10"/>
  <c r="BD22" i="10"/>
  <c r="BC22" i="10"/>
  <c r="BA22" i="10"/>
  <c r="AZ22" i="10" s="1"/>
  <c r="AX22" i="10"/>
  <c r="AW22" i="10"/>
  <c r="AU22" i="10"/>
  <c r="AT22" i="10" s="1"/>
  <c r="AR22" i="10"/>
  <c r="AQ22" i="10" s="1"/>
  <c r="AO22" i="10"/>
  <c r="AN22" i="10" s="1"/>
  <c r="AL22" i="10"/>
  <c r="AK22" i="10" s="1"/>
  <c r="AI22" i="10"/>
  <c r="AH22" i="10" s="1"/>
  <c r="AF22" i="10"/>
  <c r="AE22" i="10"/>
  <c r="AC22" i="10"/>
  <c r="AB22" i="10"/>
  <c r="Z22" i="10"/>
  <c r="Y22" i="10" s="1"/>
  <c r="W22" i="10"/>
  <c r="V22" i="10"/>
  <c r="T22" i="10"/>
  <c r="S22" i="10" s="1"/>
  <c r="Q22" i="10"/>
  <c r="P22" i="10" s="1"/>
  <c r="N22" i="10"/>
  <c r="M22" i="10" s="1"/>
  <c r="K22" i="10"/>
  <c r="J22" i="10" s="1"/>
  <c r="H22" i="10"/>
  <c r="G22" i="10" s="1"/>
  <c r="E22" i="10"/>
  <c r="D22" i="10" s="1"/>
  <c r="CT21" i="10"/>
  <c r="CS21" i="10" s="1"/>
  <c r="CQ21" i="10"/>
  <c r="CP21" i="10" s="1"/>
  <c r="CN21" i="10"/>
  <c r="CM21" i="10"/>
  <c r="CK21" i="10"/>
  <c r="CJ21" i="10" s="1"/>
  <c r="CH21" i="10"/>
  <c r="CG21" i="10" s="1"/>
  <c r="CE21" i="10"/>
  <c r="CD21" i="10" s="1"/>
  <c r="CB21" i="10"/>
  <c r="CA21" i="10" s="1"/>
  <c r="BY21" i="10"/>
  <c r="BX21" i="10" s="1"/>
  <c r="BV21" i="10"/>
  <c r="BU21" i="10" s="1"/>
  <c r="BS21" i="10"/>
  <c r="BR21" i="10" s="1"/>
  <c r="BP21" i="10"/>
  <c r="BO21" i="10"/>
  <c r="BM21" i="10"/>
  <c r="BL21" i="10" s="1"/>
  <c r="BJ21" i="10"/>
  <c r="BI21" i="10" s="1"/>
  <c r="BG21" i="10"/>
  <c r="BF21" i="10" s="1"/>
  <c r="BD21" i="10"/>
  <c r="BC21" i="10"/>
  <c r="BA21" i="10"/>
  <c r="AZ21" i="10"/>
  <c r="AX21" i="10"/>
  <c r="AW21" i="10" s="1"/>
  <c r="AU21" i="10"/>
  <c r="AT21" i="10"/>
  <c r="AR21" i="10"/>
  <c r="AQ21" i="10" s="1"/>
  <c r="AO21" i="10"/>
  <c r="AN21" i="10" s="1"/>
  <c r="AL21" i="10"/>
  <c r="AK21" i="10" s="1"/>
  <c r="AI21" i="10"/>
  <c r="AH21" i="10" s="1"/>
  <c r="AF21" i="10"/>
  <c r="AE21" i="10" s="1"/>
  <c r="AC21" i="10"/>
  <c r="AB21" i="10"/>
  <c r="Z21" i="10"/>
  <c r="Y21" i="10" s="1"/>
  <c r="W21" i="10"/>
  <c r="V21" i="10" s="1"/>
  <c r="T21" i="10"/>
  <c r="S21" i="10"/>
  <c r="Q21" i="10"/>
  <c r="P21" i="10" s="1"/>
  <c r="N21" i="10"/>
  <c r="M21" i="10" s="1"/>
  <c r="K21" i="10"/>
  <c r="J21" i="10"/>
  <c r="H21" i="10"/>
  <c r="G21" i="10" s="1"/>
  <c r="E21" i="10"/>
  <c r="D21" i="10" s="1"/>
  <c r="CT20" i="10"/>
  <c r="CS20" i="10" s="1"/>
  <c r="CQ20" i="10"/>
  <c r="CP20" i="10" s="1"/>
  <c r="CN20" i="10"/>
  <c r="CM20" i="10" s="1"/>
  <c r="CK20" i="10"/>
  <c r="CJ20" i="10" s="1"/>
  <c r="CH20" i="10"/>
  <c r="CG20" i="10" s="1"/>
  <c r="CE20" i="10"/>
  <c r="CD20" i="10" s="1"/>
  <c r="CB20" i="10"/>
  <c r="CA20" i="10" s="1"/>
  <c r="BY20" i="10"/>
  <c r="BX20" i="10" s="1"/>
  <c r="BV20" i="10"/>
  <c r="BU20" i="10" s="1"/>
  <c r="BS20" i="10"/>
  <c r="BR20" i="10" s="1"/>
  <c r="BP20" i="10"/>
  <c r="BO20" i="10"/>
  <c r="BM20" i="10"/>
  <c r="BL20" i="10" s="1"/>
  <c r="BJ20" i="10"/>
  <c r="BI20" i="10" s="1"/>
  <c r="BG20" i="10"/>
  <c r="BF20" i="10" s="1"/>
  <c r="BD20" i="10"/>
  <c r="BC20" i="10" s="1"/>
  <c r="BA20" i="10"/>
  <c r="AZ20" i="10" s="1"/>
  <c r="AX20" i="10"/>
  <c r="AW20" i="10" s="1"/>
  <c r="AU20" i="10"/>
  <c r="AT20" i="10" s="1"/>
  <c r="AR20" i="10"/>
  <c r="AQ20" i="10" s="1"/>
  <c r="AO20" i="10"/>
  <c r="AN20" i="10" s="1"/>
  <c r="AL20" i="10"/>
  <c r="AK20" i="10" s="1"/>
  <c r="AI20" i="10"/>
  <c r="AH20" i="10"/>
  <c r="AF20" i="10"/>
  <c r="AE20" i="10" s="1"/>
  <c r="AC20" i="10"/>
  <c r="AB20" i="10" s="1"/>
  <c r="Z20" i="10"/>
  <c r="Y20" i="10" s="1"/>
  <c r="W20" i="10"/>
  <c r="V20" i="10" s="1"/>
  <c r="T20" i="10"/>
  <c r="S20" i="10" s="1"/>
  <c r="Q20" i="10"/>
  <c r="P20" i="10" s="1"/>
  <c r="N20" i="10"/>
  <c r="M20" i="10" s="1"/>
  <c r="K20" i="10"/>
  <c r="J20" i="10" s="1"/>
  <c r="H20" i="10"/>
  <c r="G20" i="10"/>
  <c r="E20" i="10"/>
  <c r="D20" i="10" s="1"/>
  <c r="CT19" i="10"/>
  <c r="CS19" i="10" s="1"/>
  <c r="CQ19" i="10"/>
  <c r="CP19" i="10"/>
  <c r="CN19" i="10"/>
  <c r="CM19" i="10"/>
  <c r="CK19" i="10"/>
  <c r="CJ19" i="10" s="1"/>
  <c r="CH19" i="10"/>
  <c r="CG19" i="10" s="1"/>
  <c r="CE19" i="10"/>
  <c r="CD19" i="10"/>
  <c r="CB19" i="10"/>
  <c r="CA19" i="10" s="1"/>
  <c r="BY19" i="10"/>
  <c r="BX19" i="10" s="1"/>
  <c r="BV19" i="10"/>
  <c r="BU19" i="10" s="1"/>
  <c r="BS19" i="10"/>
  <c r="BR19" i="10" s="1"/>
  <c r="BP19" i="10"/>
  <c r="BO19" i="10"/>
  <c r="BM19" i="10"/>
  <c r="BL19" i="10"/>
  <c r="BJ19" i="10"/>
  <c r="BI19" i="10" s="1"/>
  <c r="BG19" i="10"/>
  <c r="BF19" i="10" s="1"/>
  <c r="BD19" i="10"/>
  <c r="BC19" i="10"/>
  <c r="BA19" i="10"/>
  <c r="AZ19" i="10" s="1"/>
  <c r="AX19" i="10"/>
  <c r="AW19" i="10" s="1"/>
  <c r="AU19" i="10"/>
  <c r="AT19" i="10" s="1"/>
  <c r="AR19" i="10"/>
  <c r="AQ19" i="10" s="1"/>
  <c r="AO19" i="10"/>
  <c r="AN19" i="10" s="1"/>
  <c r="AL19" i="10"/>
  <c r="AK19" i="10" s="1"/>
  <c r="AI19" i="10"/>
  <c r="AH19" i="10" s="1"/>
  <c r="AF19" i="10"/>
  <c r="AE19" i="10" s="1"/>
  <c r="AC19" i="10"/>
  <c r="AB19" i="10"/>
  <c r="Z19" i="10"/>
  <c r="Y19" i="10"/>
  <c r="W19" i="10"/>
  <c r="V19" i="10" s="1"/>
  <c r="T19" i="10"/>
  <c r="S19" i="10" s="1"/>
  <c r="Q19" i="10"/>
  <c r="P19" i="10" s="1"/>
  <c r="N19" i="10"/>
  <c r="M19" i="10" s="1"/>
  <c r="K19" i="10"/>
  <c r="J19" i="10" s="1"/>
  <c r="H19" i="10"/>
  <c r="G19" i="10" s="1"/>
  <c r="E19" i="10"/>
  <c r="D19" i="10" s="1"/>
  <c r="CT18" i="10"/>
  <c r="CQ18" i="10"/>
  <c r="CN18" i="10"/>
  <c r="CM18" i="10"/>
  <c r="CK18" i="10"/>
  <c r="CJ18" i="10"/>
  <c r="CH18" i="10"/>
  <c r="CG18" i="10" s="1"/>
  <c r="CE18" i="10"/>
  <c r="CD18" i="10" s="1"/>
  <c r="CB18" i="10"/>
  <c r="BY18" i="10"/>
  <c r="BV18" i="10"/>
  <c r="BS18" i="10"/>
  <c r="BP18" i="10"/>
  <c r="BM18" i="10"/>
  <c r="BL18" i="10" s="1"/>
  <c r="BJ18" i="10"/>
  <c r="BI18" i="10"/>
  <c r="BG18" i="10"/>
  <c r="BD18" i="10"/>
  <c r="BC18" i="10"/>
  <c r="BA18" i="10"/>
  <c r="AZ18" i="10"/>
  <c r="AX18" i="10"/>
  <c r="AW18" i="10" s="1"/>
  <c r="AU18" i="10"/>
  <c r="AT18" i="10"/>
  <c r="AR18" i="10"/>
  <c r="AQ18" i="10" s="1"/>
  <c r="AO18" i="10"/>
  <c r="AL18" i="10"/>
  <c r="AK18" i="10" s="1"/>
  <c r="AI18" i="10"/>
  <c r="AF18" i="10"/>
  <c r="AC18" i="10"/>
  <c r="Z18" i="10"/>
  <c r="W18" i="10"/>
  <c r="T18" i="10"/>
  <c r="S18" i="10"/>
  <c r="Q18" i="10"/>
  <c r="P18" i="10"/>
  <c r="N18" i="10"/>
  <c r="M18" i="10"/>
  <c r="K18" i="10"/>
  <c r="J18" i="10" s="1"/>
  <c r="H18" i="10"/>
  <c r="G18" i="10" s="1"/>
  <c r="E18" i="10"/>
  <c r="CT17" i="10"/>
  <c r="CS17" i="10" s="1"/>
  <c r="CQ17" i="10"/>
  <c r="CP17" i="10" s="1"/>
  <c r="CN17" i="10"/>
  <c r="CM17" i="10" s="1"/>
  <c r="CK17" i="10"/>
  <c r="CJ17" i="10" s="1"/>
  <c r="CH17" i="10"/>
  <c r="CG17" i="10" s="1"/>
  <c r="CE17" i="10"/>
  <c r="CD17" i="10" s="1"/>
  <c r="CB17" i="10"/>
  <c r="CA17" i="10" s="1"/>
  <c r="BY17" i="10"/>
  <c r="BX17" i="10" s="1"/>
  <c r="BV17" i="10"/>
  <c r="BU17" i="10" s="1"/>
  <c r="BS17" i="10"/>
  <c r="BR17" i="10"/>
  <c r="BP17" i="10"/>
  <c r="BO17" i="10" s="1"/>
  <c r="BM17" i="10"/>
  <c r="BL17" i="10" s="1"/>
  <c r="BJ17" i="10"/>
  <c r="BI17" i="10" s="1"/>
  <c r="BG17" i="10"/>
  <c r="BF17" i="10" s="1"/>
  <c r="BD17" i="10"/>
  <c r="BC17" i="10" s="1"/>
  <c r="BA17" i="10"/>
  <c r="AZ17" i="10" s="1"/>
  <c r="AX17" i="10"/>
  <c r="AW17" i="10" s="1"/>
  <c r="AU17" i="10"/>
  <c r="AT17" i="10" s="1"/>
  <c r="AR17" i="10"/>
  <c r="AQ17" i="10"/>
  <c r="AO17" i="10"/>
  <c r="AN17" i="10" s="1"/>
  <c r="AL17" i="10"/>
  <c r="AK17" i="10"/>
  <c r="AI17" i="10"/>
  <c r="AH17" i="10" s="1"/>
  <c r="AF17" i="10"/>
  <c r="AE17" i="10"/>
  <c r="AC17" i="10"/>
  <c r="AB17" i="10" s="1"/>
  <c r="Z17" i="10"/>
  <c r="Y17" i="10" s="1"/>
  <c r="W17" i="10"/>
  <c r="V17" i="10" s="1"/>
  <c r="T17" i="10"/>
  <c r="S17" i="10"/>
  <c r="Q17" i="10"/>
  <c r="P17" i="10" s="1"/>
  <c r="N17" i="10"/>
  <c r="M17" i="10" s="1"/>
  <c r="K17" i="10"/>
  <c r="J17" i="10" s="1"/>
  <c r="H17" i="10"/>
  <c r="G17" i="10"/>
  <c r="E17" i="10"/>
  <c r="D17" i="10"/>
  <c r="CT16" i="10"/>
  <c r="CS16" i="10" s="1"/>
  <c r="CQ16" i="10"/>
  <c r="CP16" i="10" s="1"/>
  <c r="CN16" i="10"/>
  <c r="CM16" i="10" s="1"/>
  <c r="CK16" i="10"/>
  <c r="CJ16" i="10" s="1"/>
  <c r="CH16" i="10"/>
  <c r="CG16" i="10" s="1"/>
  <c r="CE16" i="10"/>
  <c r="CD16" i="10" s="1"/>
  <c r="CB16" i="10"/>
  <c r="CA16" i="10" s="1"/>
  <c r="BY16" i="10"/>
  <c r="BX16" i="10" s="1"/>
  <c r="BV16" i="10"/>
  <c r="BU16" i="10" s="1"/>
  <c r="BS16" i="10"/>
  <c r="BR16" i="10" s="1"/>
  <c r="BP16" i="10"/>
  <c r="BO16" i="10" s="1"/>
  <c r="BM16" i="10"/>
  <c r="BL16" i="10"/>
  <c r="BJ16" i="10"/>
  <c r="BI16" i="10"/>
  <c r="BG16" i="10"/>
  <c r="BF16" i="10" s="1"/>
  <c r="BD16" i="10"/>
  <c r="BC16" i="10"/>
  <c r="BA16" i="10"/>
  <c r="AZ16" i="10" s="1"/>
  <c r="AX16" i="10"/>
  <c r="AW16" i="10" s="1"/>
  <c r="AU16" i="10"/>
  <c r="AT16" i="10" s="1"/>
  <c r="AR16" i="10"/>
  <c r="AQ16" i="10" s="1"/>
  <c r="AO16" i="10"/>
  <c r="AN16" i="10" s="1"/>
  <c r="AL16" i="10"/>
  <c r="AK16" i="10" s="1"/>
  <c r="AI16" i="10"/>
  <c r="AH16" i="10" s="1"/>
  <c r="AF16" i="10"/>
  <c r="AE16" i="10" s="1"/>
  <c r="AC16" i="10"/>
  <c r="AB16" i="10"/>
  <c r="Z16" i="10"/>
  <c r="Y16" i="10"/>
  <c r="W16" i="10"/>
  <c r="V16" i="10"/>
  <c r="T16" i="10"/>
  <c r="S16" i="10" s="1"/>
  <c r="Q16" i="10"/>
  <c r="P16" i="10" s="1"/>
  <c r="N16" i="10"/>
  <c r="M16" i="10" s="1"/>
  <c r="K16" i="10"/>
  <c r="J16" i="10" s="1"/>
  <c r="H16" i="10"/>
  <c r="G16" i="10" s="1"/>
  <c r="E16" i="10"/>
  <c r="D16" i="10" s="1"/>
  <c r="CT15" i="10"/>
  <c r="CS15" i="10" s="1"/>
  <c r="CQ15" i="10"/>
  <c r="CP15" i="10" s="1"/>
  <c r="CN15" i="10"/>
  <c r="CM15" i="10" s="1"/>
  <c r="CK15" i="10"/>
  <c r="CJ15" i="10"/>
  <c r="CH15" i="10"/>
  <c r="CG15" i="10" s="1"/>
  <c r="CE15" i="10"/>
  <c r="CD15" i="10" s="1"/>
  <c r="CB15" i="10"/>
  <c r="CA15" i="10" s="1"/>
  <c r="BY15" i="10"/>
  <c r="BX15" i="10" s="1"/>
  <c r="BV15" i="10"/>
  <c r="BU15" i="10" s="1"/>
  <c r="BS15" i="10"/>
  <c r="BR15" i="10" s="1"/>
  <c r="BP15" i="10"/>
  <c r="BO15" i="10" s="1"/>
  <c r="BM15" i="10"/>
  <c r="BL15" i="10" s="1"/>
  <c r="BJ15" i="10"/>
  <c r="BI15" i="10" s="1"/>
  <c r="BG15" i="10"/>
  <c r="BF15" i="10" s="1"/>
  <c r="BD15" i="10"/>
  <c r="BC15" i="10"/>
  <c r="BA15" i="10"/>
  <c r="AZ15" i="10" s="1"/>
  <c r="AX15" i="10"/>
  <c r="AW15" i="10" s="1"/>
  <c r="AU15" i="10"/>
  <c r="AT15" i="10" s="1"/>
  <c r="AR15" i="10"/>
  <c r="AQ15" i="10"/>
  <c r="AO15" i="10"/>
  <c r="AN15" i="10" s="1"/>
  <c r="AL15" i="10"/>
  <c r="AK15" i="10" s="1"/>
  <c r="AI15" i="10"/>
  <c r="AH15" i="10" s="1"/>
  <c r="AF15" i="10"/>
  <c r="AE15" i="10" s="1"/>
  <c r="AC15" i="10"/>
  <c r="AB15" i="10" s="1"/>
  <c r="Z15" i="10"/>
  <c r="Y15" i="10" s="1"/>
  <c r="W15" i="10"/>
  <c r="V15" i="10" s="1"/>
  <c r="T15" i="10"/>
  <c r="S15" i="10" s="1"/>
  <c r="Q15" i="10"/>
  <c r="P15" i="10"/>
  <c r="N15" i="10"/>
  <c r="M15" i="10" s="1"/>
  <c r="K15" i="10"/>
  <c r="J15" i="10" s="1"/>
  <c r="H15" i="10"/>
  <c r="G15" i="10" s="1"/>
  <c r="E15" i="10"/>
  <c r="D15" i="10" s="1"/>
  <c r="CT14" i="10"/>
  <c r="CS14" i="10" s="1"/>
  <c r="CQ14" i="10"/>
  <c r="CP14" i="10" s="1"/>
  <c r="CN14" i="10"/>
  <c r="CM14" i="10" s="1"/>
  <c r="CK14" i="10"/>
  <c r="CJ14" i="10" s="1"/>
  <c r="CH14" i="10"/>
  <c r="CG14" i="10" s="1"/>
  <c r="CE14" i="10"/>
  <c r="CD14" i="10" s="1"/>
  <c r="CB14" i="10"/>
  <c r="CA14" i="10" s="1"/>
  <c r="BY14" i="10"/>
  <c r="BX14" i="10" s="1"/>
  <c r="BV14" i="10"/>
  <c r="BU14" i="10"/>
  <c r="BS14" i="10"/>
  <c r="BR14" i="10"/>
  <c r="BP14" i="10"/>
  <c r="BO14" i="10" s="1"/>
  <c r="BM14" i="10"/>
  <c r="BL14" i="10" s="1"/>
  <c r="BJ14" i="10"/>
  <c r="BI14" i="10" s="1"/>
  <c r="BG14" i="10"/>
  <c r="BF14" i="10" s="1"/>
  <c r="BD14" i="10"/>
  <c r="BC14" i="10" s="1"/>
  <c r="BA14" i="10"/>
  <c r="AZ14" i="10" s="1"/>
  <c r="AX14" i="10"/>
  <c r="AW14" i="10" s="1"/>
  <c r="AU14" i="10"/>
  <c r="AT14" i="10" s="1"/>
  <c r="AR14" i="10"/>
  <c r="AQ14" i="10"/>
  <c r="AO14" i="10"/>
  <c r="AN14" i="10"/>
  <c r="AL14" i="10"/>
  <c r="AK14" i="10" s="1"/>
  <c r="AI14" i="10"/>
  <c r="AH14" i="10"/>
  <c r="AF14" i="10"/>
  <c r="AE14" i="10" s="1"/>
  <c r="AC14" i="10"/>
  <c r="AB14" i="10" s="1"/>
  <c r="Z14" i="10"/>
  <c r="Y14" i="10" s="1"/>
  <c r="W14" i="10"/>
  <c r="V14" i="10" s="1"/>
  <c r="T14" i="10"/>
  <c r="S14" i="10" s="1"/>
  <c r="Q14" i="10"/>
  <c r="P14" i="10" s="1"/>
  <c r="N14" i="10"/>
  <c r="M14" i="10" s="1"/>
  <c r="K14" i="10"/>
  <c r="J14" i="10" s="1"/>
  <c r="H14" i="10"/>
  <c r="G14" i="10" s="1"/>
  <c r="E14" i="10"/>
  <c r="D14" i="10"/>
  <c r="CT13" i="10"/>
  <c r="CS13" i="10" s="1"/>
  <c r="CQ13" i="10"/>
  <c r="CP13" i="10" s="1"/>
  <c r="CN13" i="10"/>
  <c r="CM13" i="10"/>
  <c r="CK13" i="10"/>
  <c r="CJ13" i="10" s="1"/>
  <c r="CH13" i="10"/>
  <c r="CG13" i="10" s="1"/>
  <c r="CE13" i="10"/>
  <c r="CD13" i="10" s="1"/>
  <c r="CB13" i="10"/>
  <c r="CA13" i="10" s="1"/>
  <c r="BY13" i="10"/>
  <c r="BX13" i="10" s="1"/>
  <c r="BV13" i="10"/>
  <c r="BU13" i="10" s="1"/>
  <c r="BS13" i="10"/>
  <c r="BR13" i="10" s="1"/>
  <c r="BP13" i="10"/>
  <c r="BO13" i="10"/>
  <c r="BM13" i="10"/>
  <c r="BL13" i="10" s="1"/>
  <c r="BJ13" i="10"/>
  <c r="BI13" i="10"/>
  <c r="BG13" i="10"/>
  <c r="BF13" i="10"/>
  <c r="BD13" i="10"/>
  <c r="BC13" i="10" s="1"/>
  <c r="BA13" i="10"/>
  <c r="AZ13" i="10" s="1"/>
  <c r="AX13" i="10"/>
  <c r="AW13" i="10"/>
  <c r="AU13" i="10"/>
  <c r="AT13" i="10" s="1"/>
  <c r="AR13" i="10"/>
  <c r="AQ13" i="10" s="1"/>
  <c r="AO13" i="10"/>
  <c r="AN13" i="10" s="1"/>
  <c r="AL13" i="10"/>
  <c r="AK13" i="10" s="1"/>
  <c r="AI13" i="10"/>
  <c r="AH13" i="10" s="1"/>
  <c r="AF13" i="10"/>
  <c r="AE13" i="10"/>
  <c r="AC13" i="10"/>
  <c r="AB13" i="10" s="1"/>
  <c r="Z13" i="10"/>
  <c r="Y13" i="10"/>
  <c r="W13" i="10"/>
  <c r="V13" i="10"/>
  <c r="T13" i="10"/>
  <c r="S13" i="10"/>
  <c r="Q13" i="10"/>
  <c r="P13" i="10" s="1"/>
  <c r="N13" i="10"/>
  <c r="M13" i="10" s="1"/>
  <c r="K13" i="10"/>
  <c r="J13" i="10" s="1"/>
  <c r="H13" i="10"/>
  <c r="G13" i="10" s="1"/>
  <c r="E13" i="10"/>
  <c r="D13" i="10" s="1"/>
  <c r="CT12" i="10"/>
  <c r="CS12" i="10" s="1"/>
  <c r="CQ12" i="10"/>
  <c r="CP12" i="10" s="1"/>
  <c r="CN12" i="10"/>
  <c r="CM12" i="10"/>
  <c r="CK12" i="10"/>
  <c r="CJ12" i="10" s="1"/>
  <c r="CH12" i="10"/>
  <c r="CG12" i="10" s="1"/>
  <c r="CE12" i="10"/>
  <c r="CD12" i="10" s="1"/>
  <c r="CB12" i="10"/>
  <c r="CA12" i="10" s="1"/>
  <c r="BY12" i="10"/>
  <c r="BX12" i="10" s="1"/>
  <c r="BV12" i="10"/>
  <c r="BU12" i="10" s="1"/>
  <c r="BS12" i="10"/>
  <c r="BR12" i="10" s="1"/>
  <c r="BP12" i="10"/>
  <c r="BO12" i="10" s="1"/>
  <c r="BM12" i="10"/>
  <c r="BL12" i="10" s="1"/>
  <c r="BJ12" i="10"/>
  <c r="BI12" i="10" s="1"/>
  <c r="BG12" i="10"/>
  <c r="BF12" i="10" s="1"/>
  <c r="BD12" i="10"/>
  <c r="BC12" i="10" s="1"/>
  <c r="BA12" i="10"/>
  <c r="AZ12" i="10"/>
  <c r="AX12" i="10"/>
  <c r="AW12" i="10"/>
  <c r="AU12" i="10"/>
  <c r="AT12" i="10" s="1"/>
  <c r="AR12" i="10"/>
  <c r="AQ12" i="10" s="1"/>
  <c r="AO12" i="10"/>
  <c r="AN12" i="10" s="1"/>
  <c r="AL12" i="10"/>
  <c r="AK12" i="10" s="1"/>
  <c r="AI12" i="10"/>
  <c r="AH12" i="10" s="1"/>
  <c r="AF12" i="10"/>
  <c r="AE12" i="10" s="1"/>
  <c r="AC12" i="10"/>
  <c r="AB12" i="10" s="1"/>
  <c r="Z12" i="10"/>
  <c r="Y12" i="10" s="1"/>
  <c r="W12" i="10"/>
  <c r="V12" i="10" s="1"/>
  <c r="T12" i="10"/>
  <c r="S12" i="10"/>
  <c r="Q12" i="10"/>
  <c r="P12" i="10" s="1"/>
  <c r="N12" i="10"/>
  <c r="M12" i="10"/>
  <c r="K12" i="10"/>
  <c r="J12" i="10" s="1"/>
  <c r="H12" i="10"/>
  <c r="G12" i="10" s="1"/>
  <c r="E12" i="10"/>
  <c r="D12" i="10" s="1"/>
  <c r="CT11" i="10"/>
  <c r="CS11" i="10" s="1"/>
  <c r="CQ11" i="10"/>
  <c r="CP11" i="10" s="1"/>
  <c r="CN11" i="10"/>
  <c r="CM11" i="10" s="1"/>
  <c r="CK11" i="10"/>
  <c r="CJ11" i="10" s="1"/>
  <c r="CH11" i="10"/>
  <c r="CG11" i="10" s="1"/>
  <c r="CE11" i="10"/>
  <c r="CD11" i="10" s="1"/>
  <c r="CB11" i="10"/>
  <c r="CA11" i="10"/>
  <c r="BY11" i="10"/>
  <c r="BX11" i="10"/>
  <c r="BV11" i="10"/>
  <c r="BU11" i="10" s="1"/>
  <c r="BS11" i="10"/>
  <c r="BR11" i="10" s="1"/>
  <c r="BP11" i="10"/>
  <c r="BO11" i="10" s="1"/>
  <c r="BM11" i="10"/>
  <c r="BL11" i="10" s="1"/>
  <c r="BJ11" i="10"/>
  <c r="BI11" i="10" s="1"/>
  <c r="BG11" i="10"/>
  <c r="BF11" i="10" s="1"/>
  <c r="BD11" i="10"/>
  <c r="BC11" i="10" s="1"/>
  <c r="BA11" i="10"/>
  <c r="AZ11" i="10" s="1"/>
  <c r="AX11" i="10"/>
  <c r="AW11" i="10" s="1"/>
  <c r="AU11" i="10"/>
  <c r="AT11" i="10" s="1"/>
  <c r="AR11" i="10"/>
  <c r="AQ11" i="10" s="1"/>
  <c r="AO11" i="10"/>
  <c r="AN11" i="10" s="1"/>
  <c r="AL11" i="10"/>
  <c r="AK11" i="10" s="1"/>
  <c r="AI11" i="10"/>
  <c r="AH11" i="10" s="1"/>
  <c r="AF11" i="10"/>
  <c r="AE11" i="10" s="1"/>
  <c r="AC11" i="10"/>
  <c r="AB11" i="10"/>
  <c r="Z11" i="10"/>
  <c r="Y11" i="10" s="1"/>
  <c r="W11" i="10"/>
  <c r="V11" i="10" s="1"/>
  <c r="T11" i="10"/>
  <c r="S11" i="10" s="1"/>
  <c r="Q11" i="10"/>
  <c r="P11" i="10" s="1"/>
  <c r="N11" i="10"/>
  <c r="M11" i="10" s="1"/>
  <c r="K11" i="10"/>
  <c r="J11" i="10" s="1"/>
  <c r="H11" i="10"/>
  <c r="G11" i="10" s="1"/>
  <c r="E11" i="10"/>
  <c r="D11" i="10" s="1"/>
  <c r="CT10" i="10"/>
  <c r="CS10" i="10" s="1"/>
  <c r="CQ10" i="10"/>
  <c r="CP10" i="10" s="1"/>
  <c r="CN10" i="10"/>
  <c r="CM10" i="10" s="1"/>
  <c r="CK10" i="10"/>
  <c r="CJ10" i="10" s="1"/>
  <c r="CH10" i="10"/>
  <c r="CG10" i="10" s="1"/>
  <c r="CE10" i="10"/>
  <c r="CD10" i="10" s="1"/>
  <c r="CB10" i="10"/>
  <c r="CA10" i="10" s="1"/>
  <c r="BY10" i="10"/>
  <c r="BX10" i="10" s="1"/>
  <c r="BV10" i="10"/>
  <c r="BU10" i="10" s="1"/>
  <c r="BS10" i="10"/>
  <c r="BR10" i="10"/>
  <c r="BP10" i="10"/>
  <c r="BO10" i="10" s="1"/>
  <c r="BM10" i="10"/>
  <c r="BL10" i="10" s="1"/>
  <c r="BJ10" i="10"/>
  <c r="BI10" i="10" s="1"/>
  <c r="BG10" i="10"/>
  <c r="BF10" i="10" s="1"/>
  <c r="BD10" i="10"/>
  <c r="BC10" i="10" s="1"/>
  <c r="BA10" i="10"/>
  <c r="AZ10" i="10" s="1"/>
  <c r="AX10" i="10"/>
  <c r="AW10" i="10" s="1"/>
  <c r="AU10" i="10"/>
  <c r="AT10" i="10" s="1"/>
  <c r="AR10" i="10"/>
  <c r="AQ10" i="10" s="1"/>
  <c r="AO10" i="10"/>
  <c r="AN10" i="10" s="1"/>
  <c r="AL10" i="10"/>
  <c r="AK10" i="10" s="1"/>
  <c r="AI10" i="10"/>
  <c r="AH10" i="10" s="1"/>
  <c r="AF10" i="10"/>
  <c r="AE10" i="10" s="1"/>
  <c r="AC10" i="10"/>
  <c r="AB10" i="10" s="1"/>
  <c r="Z10" i="10"/>
  <c r="Y10" i="10" s="1"/>
  <c r="W10" i="10"/>
  <c r="V10" i="10" s="1"/>
  <c r="T10" i="10"/>
  <c r="S10" i="10" s="1"/>
  <c r="Q10" i="10"/>
  <c r="P10" i="10"/>
  <c r="N10" i="10"/>
  <c r="M10" i="10" s="1"/>
  <c r="K10" i="10"/>
  <c r="J10" i="10" s="1"/>
  <c r="H10" i="10"/>
  <c r="G10" i="10" s="1"/>
  <c r="E10" i="10"/>
  <c r="D10" i="10" s="1"/>
  <c r="CT9" i="10"/>
  <c r="CS9" i="10" s="1"/>
  <c r="CQ9" i="10"/>
  <c r="CP9" i="10" s="1"/>
  <c r="CN9" i="10"/>
  <c r="CM9" i="10" s="1"/>
  <c r="CK9" i="10"/>
  <c r="CJ9" i="10" s="1"/>
  <c r="CH9" i="10"/>
  <c r="CG9" i="10" s="1"/>
  <c r="CE9" i="10"/>
  <c r="CD9" i="10" s="1"/>
  <c r="CB9" i="10"/>
  <c r="CA9" i="10" s="1"/>
  <c r="BY9" i="10"/>
  <c r="BX9" i="10" s="1"/>
  <c r="BV9" i="10"/>
  <c r="BU9" i="10" s="1"/>
  <c r="BS9" i="10"/>
  <c r="BR9" i="10" s="1"/>
  <c r="BP9" i="10"/>
  <c r="BO9" i="10" s="1"/>
  <c r="BM9" i="10"/>
  <c r="BL9" i="10" s="1"/>
  <c r="BJ9" i="10"/>
  <c r="BI9" i="10" s="1"/>
  <c r="BG9" i="10"/>
  <c r="BF9" i="10" s="1"/>
  <c r="BD9" i="10"/>
  <c r="BC9" i="10" s="1"/>
  <c r="BA9" i="10"/>
  <c r="AZ9" i="10" s="1"/>
  <c r="AX9" i="10"/>
  <c r="AW9" i="10" s="1"/>
  <c r="AU9" i="10"/>
  <c r="AT9" i="10" s="1"/>
  <c r="AR9" i="10"/>
  <c r="AQ9" i="10" s="1"/>
  <c r="AO9" i="10"/>
  <c r="AN9" i="10" s="1"/>
  <c r="AL9" i="10"/>
  <c r="AK9" i="10" s="1"/>
  <c r="AI9" i="10"/>
  <c r="AH9" i="10" s="1"/>
  <c r="AF9" i="10"/>
  <c r="AE9" i="10" s="1"/>
  <c r="AC9" i="10"/>
  <c r="AB9" i="10" s="1"/>
  <c r="Z9" i="10"/>
  <c r="Y9" i="10" s="1"/>
  <c r="W9" i="10"/>
  <c r="V9" i="10" s="1"/>
  <c r="T9" i="10"/>
  <c r="S9" i="10" s="1"/>
  <c r="Q9" i="10"/>
  <c r="P9" i="10" s="1"/>
  <c r="N9" i="10"/>
  <c r="M9" i="10" s="1"/>
  <c r="K9" i="10"/>
  <c r="J9" i="10" s="1"/>
  <c r="H9" i="10"/>
  <c r="G9" i="10" s="1"/>
  <c r="E9" i="10"/>
  <c r="D9" i="10" s="1"/>
  <c r="CT8" i="10"/>
  <c r="CS8" i="10" s="1"/>
  <c r="CQ8" i="10"/>
  <c r="CP8" i="10" s="1"/>
  <c r="CN8" i="10"/>
  <c r="CM8" i="10" s="1"/>
  <c r="CK8" i="10"/>
  <c r="CJ8" i="10" s="1"/>
  <c r="CH8" i="10"/>
  <c r="CG8" i="10" s="1"/>
  <c r="CE8" i="10"/>
  <c r="CD8" i="10" s="1"/>
  <c r="CB8" i="10"/>
  <c r="CA8" i="10" s="1"/>
  <c r="BY8" i="10"/>
  <c r="BX8" i="10" s="1"/>
  <c r="BV8" i="10"/>
  <c r="BU8" i="10" s="1"/>
  <c r="BS8" i="10"/>
  <c r="BR8" i="10"/>
  <c r="BP8" i="10"/>
  <c r="BO8" i="10" s="1"/>
  <c r="BM8" i="10"/>
  <c r="BL8" i="10" s="1"/>
  <c r="BJ8" i="10"/>
  <c r="BI8" i="10"/>
  <c r="BG8" i="10"/>
  <c r="BF8" i="10" s="1"/>
  <c r="BD8" i="10"/>
  <c r="BC8" i="10" s="1"/>
  <c r="BA8" i="10"/>
  <c r="AZ8" i="10" s="1"/>
  <c r="AX8" i="10"/>
  <c r="AW8" i="10"/>
  <c r="AU8" i="10"/>
  <c r="AT8" i="10"/>
  <c r="AR8" i="10"/>
  <c r="AQ8" i="10" s="1"/>
  <c r="AO8" i="10"/>
  <c r="AN8" i="10" s="1"/>
  <c r="AL8" i="10"/>
  <c r="AK8" i="10" s="1"/>
  <c r="AI8" i="10"/>
  <c r="AH8" i="10" s="1"/>
  <c r="AF8" i="10"/>
  <c r="AE8" i="10" s="1"/>
  <c r="AC8" i="10"/>
  <c r="AB8" i="10" s="1"/>
  <c r="Z8" i="10"/>
  <c r="Y8" i="10"/>
  <c r="W8" i="10"/>
  <c r="V8" i="10" s="1"/>
  <c r="T8" i="10"/>
  <c r="S8" i="10" s="1"/>
  <c r="Q8" i="10"/>
  <c r="P8" i="10" s="1"/>
  <c r="N8" i="10"/>
  <c r="M8" i="10" s="1"/>
  <c r="K8" i="10"/>
  <c r="J8" i="10" s="1"/>
  <c r="H8" i="10"/>
  <c r="G8" i="10"/>
  <c r="E8" i="10"/>
  <c r="D8" i="10" s="1"/>
  <c r="CT7" i="10"/>
  <c r="CS7" i="10" s="1"/>
  <c r="CQ7" i="10"/>
  <c r="CP7" i="10" s="1"/>
  <c r="CN7" i="10"/>
  <c r="CM7" i="10"/>
  <c r="CK7" i="10"/>
  <c r="CJ7" i="10" s="1"/>
  <c r="CH7" i="10"/>
  <c r="CG7" i="10" s="1"/>
  <c r="CE7" i="10"/>
  <c r="CD7" i="10" s="1"/>
  <c r="CB7" i="10"/>
  <c r="CA7" i="10" s="1"/>
  <c r="BY7" i="10"/>
  <c r="BX7" i="10" s="1"/>
  <c r="BV7" i="10"/>
  <c r="BU7" i="10" s="1"/>
  <c r="BS7" i="10"/>
  <c r="BR7" i="10" s="1"/>
  <c r="BP7" i="10"/>
  <c r="BO7" i="10" s="1"/>
  <c r="BM7" i="10"/>
  <c r="BL7" i="10" s="1"/>
  <c r="BJ7" i="10"/>
  <c r="BI7" i="10" s="1"/>
  <c r="BG7" i="10"/>
  <c r="BF7" i="10" s="1"/>
  <c r="BD7" i="10"/>
  <c r="BC7" i="10" s="1"/>
  <c r="BA7" i="10"/>
  <c r="AZ7" i="10" s="1"/>
  <c r="AX7" i="10"/>
  <c r="AW7" i="10" s="1"/>
  <c r="AU7" i="10"/>
  <c r="AT7" i="10" s="1"/>
  <c r="AR7" i="10"/>
  <c r="AQ7" i="10" s="1"/>
  <c r="AO7" i="10"/>
  <c r="AN7" i="10"/>
  <c r="AL7" i="10"/>
  <c r="AK7" i="10"/>
  <c r="AI7" i="10"/>
  <c r="AH7" i="10" s="1"/>
  <c r="AF7" i="10"/>
  <c r="AE7" i="10" s="1"/>
  <c r="AC7" i="10"/>
  <c r="AB7" i="10" s="1"/>
  <c r="Z7" i="10"/>
  <c r="Y7" i="10" s="1"/>
  <c r="W7" i="10"/>
  <c r="V7" i="10" s="1"/>
  <c r="T7" i="10"/>
  <c r="S7" i="10" s="1"/>
  <c r="Q7" i="10"/>
  <c r="P7" i="10"/>
  <c r="N7" i="10"/>
  <c r="M7" i="10" s="1"/>
  <c r="K7" i="10"/>
  <c r="J7" i="10" s="1"/>
  <c r="H7" i="10"/>
  <c r="G7" i="10" s="1"/>
  <c r="E7" i="10"/>
  <c r="D7" i="10" s="1"/>
  <c r="CT6" i="10"/>
  <c r="CS6" i="10" s="1"/>
  <c r="CQ6" i="10"/>
  <c r="CP6" i="10" s="1"/>
  <c r="CN6" i="10"/>
  <c r="CM6" i="10" s="1"/>
  <c r="CK6" i="10"/>
  <c r="CJ6" i="10" s="1"/>
  <c r="CH6" i="10"/>
  <c r="CG6" i="10"/>
  <c r="CE6" i="10"/>
  <c r="CD6" i="10"/>
  <c r="CB6" i="10"/>
  <c r="CA6" i="10" s="1"/>
  <c r="BY6" i="10"/>
  <c r="BX6" i="10" s="1"/>
  <c r="BV6" i="10"/>
  <c r="BU6" i="10" s="1"/>
  <c r="BS6" i="10"/>
  <c r="BR6" i="10" s="1"/>
  <c r="BP6" i="10"/>
  <c r="BO6" i="10" s="1"/>
  <c r="BM6" i="10"/>
  <c r="BL6" i="10" s="1"/>
  <c r="BJ6" i="10"/>
  <c r="BI6" i="10" s="1"/>
  <c r="BG6" i="10"/>
  <c r="BF6" i="10"/>
  <c r="BD6" i="10"/>
  <c r="BC6" i="10"/>
  <c r="BA6" i="10"/>
  <c r="AZ6" i="10" s="1"/>
  <c r="AX6" i="10"/>
  <c r="AW6" i="10" s="1"/>
  <c r="AU6" i="10"/>
  <c r="AT6" i="10" s="1"/>
  <c r="AR6" i="10"/>
  <c r="AQ6" i="10" s="1"/>
  <c r="AO6" i="10"/>
  <c r="AN6" i="10" s="1"/>
  <c r="AL6" i="10"/>
  <c r="AK6" i="10" s="1"/>
  <c r="AI6" i="10"/>
  <c r="AH6" i="10" s="1"/>
  <c r="AF6" i="10"/>
  <c r="AE6" i="10" s="1"/>
  <c r="AC6" i="10"/>
  <c r="AB6" i="10"/>
  <c r="Z6" i="10"/>
  <c r="Y6" i="10" s="1"/>
  <c r="W6" i="10"/>
  <c r="V6" i="10" s="1"/>
  <c r="T6" i="10"/>
  <c r="S6" i="10" s="1"/>
  <c r="Q6" i="10"/>
  <c r="P6" i="10" s="1"/>
  <c r="N6" i="10"/>
  <c r="M6" i="10" s="1"/>
  <c r="K6" i="10"/>
  <c r="J6" i="10" s="1"/>
  <c r="H6" i="10"/>
  <c r="G6" i="10" s="1"/>
  <c r="E6" i="10"/>
  <c r="D6" i="10"/>
  <c r="CT5" i="10"/>
  <c r="CQ5" i="10"/>
  <c r="CN5" i="10"/>
  <c r="CN76" i="10" s="1"/>
  <c r="CK5" i="10"/>
  <c r="CH5" i="10"/>
  <c r="CG5" i="10" s="1"/>
  <c r="CE5" i="10"/>
  <c r="CB5" i="10"/>
  <c r="BY5" i="10"/>
  <c r="BV5" i="10"/>
  <c r="BS5" i="10"/>
  <c r="BP5" i="10"/>
  <c r="BM5" i="10"/>
  <c r="BL5" i="10"/>
  <c r="BJ5" i="10"/>
  <c r="BG5" i="10"/>
  <c r="BD5" i="10"/>
  <c r="BC5" i="10"/>
  <c r="BA5" i="10"/>
  <c r="AZ5" i="10" s="1"/>
  <c r="AX5" i="10"/>
  <c r="AU5" i="10"/>
  <c r="AT5" i="10"/>
  <c r="AR5" i="10"/>
  <c r="AO5" i="10"/>
  <c r="AL5" i="10"/>
  <c r="AI5" i="10"/>
  <c r="AF5" i="10"/>
  <c r="AC5" i="10"/>
  <c r="Z5" i="10"/>
  <c r="Y5" i="10" s="1"/>
  <c r="W5" i="10"/>
  <c r="T5" i="10"/>
  <c r="Q5" i="10"/>
  <c r="P5" i="10"/>
  <c r="N5" i="10"/>
  <c r="N76" i="10" s="1"/>
  <c r="M5" i="10"/>
  <c r="K5" i="10"/>
  <c r="H5" i="10"/>
  <c r="G5" i="10"/>
  <c r="E5" i="10"/>
  <c r="AU75" i="9"/>
  <c r="AT75" i="9" s="1"/>
  <c r="AR75" i="9"/>
  <c r="AQ75" i="9" s="1"/>
  <c r="AO75" i="9"/>
  <c r="AN75" i="9" s="1"/>
  <c r="AL75" i="9"/>
  <c r="AK75" i="9"/>
  <c r="AI75" i="9"/>
  <c r="AH75" i="9" s="1"/>
  <c r="AF75" i="9"/>
  <c r="AE75" i="9" s="1"/>
  <c r="AC75" i="9"/>
  <c r="AB75" i="9"/>
  <c r="Z75" i="9"/>
  <c r="Y75" i="9" s="1"/>
  <c r="W75" i="9"/>
  <c r="V75" i="9"/>
  <c r="T75" i="9"/>
  <c r="S75" i="9" s="1"/>
  <c r="Q75" i="9"/>
  <c r="P75" i="9" s="1"/>
  <c r="N75" i="9"/>
  <c r="M75" i="9" s="1"/>
  <c r="K75" i="9"/>
  <c r="J75" i="9"/>
  <c r="H75" i="9"/>
  <c r="G75" i="9" s="1"/>
  <c r="E75" i="9"/>
  <c r="D75" i="9" s="1"/>
  <c r="AU74" i="9"/>
  <c r="AT74" i="9" s="1"/>
  <c r="AR74" i="9"/>
  <c r="AQ74" i="9"/>
  <c r="AO74" i="9"/>
  <c r="AN74" i="9" s="1"/>
  <c r="AL74" i="9"/>
  <c r="AK74" i="9"/>
  <c r="AI74" i="9"/>
  <c r="AH74" i="9"/>
  <c r="AF74" i="9"/>
  <c r="AE74" i="9"/>
  <c r="AC74" i="9"/>
  <c r="AB74" i="9"/>
  <c r="Z74" i="9"/>
  <c r="Y74" i="9" s="1"/>
  <c r="W74" i="9"/>
  <c r="V74" i="9" s="1"/>
  <c r="T74" i="9"/>
  <c r="S74" i="9" s="1"/>
  <c r="Q74" i="9"/>
  <c r="P74" i="9"/>
  <c r="N74" i="9"/>
  <c r="M74" i="9" s="1"/>
  <c r="K74" i="9"/>
  <c r="J74" i="9" s="1"/>
  <c r="H74" i="9"/>
  <c r="G74" i="9" s="1"/>
  <c r="E74" i="9"/>
  <c r="D74" i="9" s="1"/>
  <c r="AU73" i="9"/>
  <c r="AT73" i="9" s="1"/>
  <c r="AR73" i="9"/>
  <c r="AQ73" i="9"/>
  <c r="AO73" i="9"/>
  <c r="AN73" i="9"/>
  <c r="AL73" i="9"/>
  <c r="AK73" i="9"/>
  <c r="AI73" i="9"/>
  <c r="AH73" i="9"/>
  <c r="AF73" i="9"/>
  <c r="AE73" i="9" s="1"/>
  <c r="AC73" i="9"/>
  <c r="AB73" i="9"/>
  <c r="Z73" i="9"/>
  <c r="Y73" i="9" s="1"/>
  <c r="W73" i="9"/>
  <c r="V73" i="9"/>
  <c r="T73" i="9"/>
  <c r="S73" i="9" s="1"/>
  <c r="Q73" i="9"/>
  <c r="P73" i="9" s="1"/>
  <c r="N73" i="9"/>
  <c r="M73" i="9" s="1"/>
  <c r="K73" i="9"/>
  <c r="J73" i="9" s="1"/>
  <c r="H73" i="9"/>
  <c r="G73" i="9" s="1"/>
  <c r="E73" i="9"/>
  <c r="D73" i="9"/>
  <c r="AU72" i="9"/>
  <c r="AT72" i="9"/>
  <c r="AR72" i="9"/>
  <c r="AQ72" i="9"/>
  <c r="AO72" i="9"/>
  <c r="AN72" i="9" s="1"/>
  <c r="AL72" i="9"/>
  <c r="AK72" i="9" s="1"/>
  <c r="AI72" i="9"/>
  <c r="AH72" i="9"/>
  <c r="AF72" i="9"/>
  <c r="AE72" i="9" s="1"/>
  <c r="AC72" i="9"/>
  <c r="AB72" i="9"/>
  <c r="Z72" i="9"/>
  <c r="Y72" i="9" s="1"/>
  <c r="W72" i="9"/>
  <c r="V72" i="9" s="1"/>
  <c r="T72" i="9"/>
  <c r="S72" i="9"/>
  <c r="Q72" i="9"/>
  <c r="P72" i="9" s="1"/>
  <c r="N72" i="9"/>
  <c r="M72" i="9" s="1"/>
  <c r="K72" i="9"/>
  <c r="J72" i="9"/>
  <c r="H72" i="9"/>
  <c r="G72" i="9"/>
  <c r="E72" i="9"/>
  <c r="D72" i="9" s="1"/>
  <c r="AU71" i="9"/>
  <c r="AT71" i="9" s="1"/>
  <c r="AR71" i="9"/>
  <c r="AQ71" i="9" s="1"/>
  <c r="AO71" i="9"/>
  <c r="AN71" i="9"/>
  <c r="AL71" i="9"/>
  <c r="AK71" i="9" s="1"/>
  <c r="AI71" i="9"/>
  <c r="AH71" i="9"/>
  <c r="AF71" i="9"/>
  <c r="AE71" i="9" s="1"/>
  <c r="AC71" i="9"/>
  <c r="AB71" i="9"/>
  <c r="Z71" i="9"/>
  <c r="Y71" i="9"/>
  <c r="W71" i="9"/>
  <c r="V71" i="9" s="1"/>
  <c r="T71" i="9"/>
  <c r="S71" i="9" s="1"/>
  <c r="Q71" i="9"/>
  <c r="P71" i="9"/>
  <c r="N71" i="9"/>
  <c r="M71" i="9" s="1"/>
  <c r="K71" i="9"/>
  <c r="J71" i="9" s="1"/>
  <c r="H71" i="9"/>
  <c r="G71" i="9" s="1"/>
  <c r="E71" i="9"/>
  <c r="D71" i="9" s="1"/>
  <c r="AU70" i="9"/>
  <c r="AT70" i="9"/>
  <c r="AR70" i="9"/>
  <c r="AQ70" i="9" s="1"/>
  <c r="AO70" i="9"/>
  <c r="AN70" i="9" s="1"/>
  <c r="AL70" i="9"/>
  <c r="AK70" i="9"/>
  <c r="AI70" i="9"/>
  <c r="AH70" i="9"/>
  <c r="AF70" i="9"/>
  <c r="AE70" i="9"/>
  <c r="AC70" i="9"/>
  <c r="AB70" i="9" s="1"/>
  <c r="Z70" i="9"/>
  <c r="Y70" i="9" s="1"/>
  <c r="W70" i="9"/>
  <c r="V70" i="9" s="1"/>
  <c r="T70" i="9"/>
  <c r="S70" i="9"/>
  <c r="Q70" i="9"/>
  <c r="P70" i="9" s="1"/>
  <c r="N70" i="9"/>
  <c r="M70" i="9" s="1"/>
  <c r="K70" i="9"/>
  <c r="J70" i="9" s="1"/>
  <c r="H70" i="9"/>
  <c r="G70" i="9"/>
  <c r="E70" i="9"/>
  <c r="D70" i="9" s="1"/>
  <c r="AU69" i="9"/>
  <c r="AT69" i="9"/>
  <c r="AR69" i="9"/>
  <c r="AQ69" i="9"/>
  <c r="AO69" i="9"/>
  <c r="AN69" i="9"/>
  <c r="AL69" i="9"/>
  <c r="AK69" i="9"/>
  <c r="AI69" i="9"/>
  <c r="AH69" i="9" s="1"/>
  <c r="AF69" i="9"/>
  <c r="AE69" i="9" s="1"/>
  <c r="AC69" i="9"/>
  <c r="AB69" i="9" s="1"/>
  <c r="Z69" i="9"/>
  <c r="Y69" i="9"/>
  <c r="W69" i="9"/>
  <c r="V69" i="9" s="1"/>
  <c r="T69" i="9"/>
  <c r="S69" i="9" s="1"/>
  <c r="Q69" i="9"/>
  <c r="P69" i="9" s="1"/>
  <c r="N69" i="9"/>
  <c r="M69" i="9" s="1"/>
  <c r="K69" i="9"/>
  <c r="J69" i="9" s="1"/>
  <c r="H69" i="9"/>
  <c r="G69" i="9"/>
  <c r="E69" i="9"/>
  <c r="D69" i="9"/>
  <c r="AU68" i="9"/>
  <c r="AT68" i="9" s="1"/>
  <c r="AR68" i="9"/>
  <c r="AQ68" i="9"/>
  <c r="AO68" i="9"/>
  <c r="AN68" i="9" s="1"/>
  <c r="AL68" i="9"/>
  <c r="AK68" i="9" s="1"/>
  <c r="AI68" i="9"/>
  <c r="AH68" i="9" s="1"/>
  <c r="AF68" i="9"/>
  <c r="AE68" i="9" s="1"/>
  <c r="AC68" i="9"/>
  <c r="AB68" i="9"/>
  <c r="Z68" i="9"/>
  <c r="Y68" i="9" s="1"/>
  <c r="W68" i="9"/>
  <c r="V68" i="9" s="1"/>
  <c r="T68" i="9"/>
  <c r="S68" i="9" s="1"/>
  <c r="Q68" i="9"/>
  <c r="P68" i="9" s="1"/>
  <c r="N68" i="9"/>
  <c r="M68" i="9" s="1"/>
  <c r="K68" i="9"/>
  <c r="J68" i="9" s="1"/>
  <c r="H68" i="9"/>
  <c r="G68" i="9"/>
  <c r="E68" i="9"/>
  <c r="D68" i="9" s="1"/>
  <c r="AU67" i="9"/>
  <c r="AT67" i="9" s="1"/>
  <c r="AR67" i="9"/>
  <c r="AQ67" i="9"/>
  <c r="AO67" i="9"/>
  <c r="AN67" i="9" s="1"/>
  <c r="AL67" i="9"/>
  <c r="AK67" i="9" s="1"/>
  <c r="AI67" i="9"/>
  <c r="AH67" i="9" s="1"/>
  <c r="AF67" i="9"/>
  <c r="AE67" i="9" s="1"/>
  <c r="AC67" i="9"/>
  <c r="AB67" i="9" s="1"/>
  <c r="Z67" i="9"/>
  <c r="Y67" i="9" s="1"/>
  <c r="W67" i="9"/>
  <c r="V67" i="9"/>
  <c r="T67" i="9"/>
  <c r="S67" i="9" s="1"/>
  <c r="Q67" i="9"/>
  <c r="P67" i="9" s="1"/>
  <c r="N67" i="9"/>
  <c r="M67" i="9" s="1"/>
  <c r="K67" i="9"/>
  <c r="J67" i="9" s="1"/>
  <c r="H67" i="9"/>
  <c r="G67" i="9"/>
  <c r="E67" i="9"/>
  <c r="D67" i="9" s="1"/>
  <c r="AU66" i="9"/>
  <c r="AT66" i="9"/>
  <c r="AR66" i="9"/>
  <c r="AQ66" i="9" s="1"/>
  <c r="AO66" i="9"/>
  <c r="AN66" i="9" s="1"/>
  <c r="AL66" i="9"/>
  <c r="AK66" i="9" s="1"/>
  <c r="AI66" i="9"/>
  <c r="AH66" i="9" s="1"/>
  <c r="AF66" i="9"/>
  <c r="AE66" i="9"/>
  <c r="AC66" i="9"/>
  <c r="AB66" i="9" s="1"/>
  <c r="Z66" i="9"/>
  <c r="Y66" i="9"/>
  <c r="W66" i="9"/>
  <c r="V66" i="9" s="1"/>
  <c r="T66" i="9"/>
  <c r="S66" i="9" s="1"/>
  <c r="Q66" i="9"/>
  <c r="P66" i="9" s="1"/>
  <c r="N66" i="9"/>
  <c r="M66" i="9" s="1"/>
  <c r="K66" i="9"/>
  <c r="J66" i="9"/>
  <c r="H66" i="9"/>
  <c r="G66" i="9" s="1"/>
  <c r="E66" i="9"/>
  <c r="D66" i="9" s="1"/>
  <c r="AU65" i="9"/>
  <c r="AT65" i="9" s="1"/>
  <c r="AR65" i="9"/>
  <c r="AQ65" i="9" s="1"/>
  <c r="AO65" i="9"/>
  <c r="AN65" i="9" s="1"/>
  <c r="AL65" i="9"/>
  <c r="AK65" i="9" s="1"/>
  <c r="AI65" i="9"/>
  <c r="AH65" i="9"/>
  <c r="AF65" i="9"/>
  <c r="AE65" i="9" s="1"/>
  <c r="AC65" i="9"/>
  <c r="AB65" i="9" s="1"/>
  <c r="Z65" i="9"/>
  <c r="Y65" i="9"/>
  <c r="W65" i="9"/>
  <c r="V65" i="9" s="1"/>
  <c r="T65" i="9"/>
  <c r="S65" i="9" s="1"/>
  <c r="Q65" i="9"/>
  <c r="P65" i="9" s="1"/>
  <c r="N65" i="9"/>
  <c r="M65" i="9" s="1"/>
  <c r="K65" i="9"/>
  <c r="J65" i="9" s="1"/>
  <c r="H65" i="9"/>
  <c r="G65" i="9" s="1"/>
  <c r="E65" i="9"/>
  <c r="D65" i="9"/>
  <c r="AU64" i="9"/>
  <c r="AT64" i="9" s="1"/>
  <c r="AR64" i="9"/>
  <c r="AQ64" i="9" s="1"/>
  <c r="AO64" i="9"/>
  <c r="AN64" i="9" s="1"/>
  <c r="AL64" i="9"/>
  <c r="AK64" i="9" s="1"/>
  <c r="AI64" i="9"/>
  <c r="AH64" i="9"/>
  <c r="AF64" i="9"/>
  <c r="AE64" i="9"/>
  <c r="AC64" i="9"/>
  <c r="AB64" i="9" s="1"/>
  <c r="Z64" i="9"/>
  <c r="Y64" i="9" s="1"/>
  <c r="W64" i="9"/>
  <c r="V64" i="9"/>
  <c r="T64" i="9"/>
  <c r="S64" i="9" s="1"/>
  <c r="Q64" i="9"/>
  <c r="P64" i="9" s="1"/>
  <c r="N64" i="9"/>
  <c r="M64" i="9" s="1"/>
  <c r="K64" i="9"/>
  <c r="J64" i="9" s="1"/>
  <c r="H64" i="9"/>
  <c r="G64" i="9" s="1"/>
  <c r="E64" i="9"/>
  <c r="D64" i="9" s="1"/>
  <c r="AU63" i="9"/>
  <c r="AT63" i="9" s="1"/>
  <c r="AR63" i="9"/>
  <c r="AQ63" i="9" s="1"/>
  <c r="AO63" i="9"/>
  <c r="AN63" i="9"/>
  <c r="AL63" i="9"/>
  <c r="AK63" i="9" s="1"/>
  <c r="AI63" i="9"/>
  <c r="AH63" i="9" s="1"/>
  <c r="AF63" i="9"/>
  <c r="AE63" i="9" s="1"/>
  <c r="AC63" i="9"/>
  <c r="AB63" i="9"/>
  <c r="Z63" i="9"/>
  <c r="Y63" i="9" s="1"/>
  <c r="W63" i="9"/>
  <c r="V63" i="9" s="1"/>
  <c r="T63" i="9"/>
  <c r="S63" i="9" s="1"/>
  <c r="Q63" i="9"/>
  <c r="P63" i="9"/>
  <c r="N63" i="9"/>
  <c r="M63" i="9" s="1"/>
  <c r="K63" i="9"/>
  <c r="J63" i="9" s="1"/>
  <c r="H63" i="9"/>
  <c r="G63" i="9" s="1"/>
  <c r="E63" i="9"/>
  <c r="D63" i="9" s="1"/>
  <c r="AU62" i="9"/>
  <c r="AT62" i="9" s="1"/>
  <c r="AR62" i="9"/>
  <c r="AQ62" i="9"/>
  <c r="AO62" i="9"/>
  <c r="AN62" i="9" s="1"/>
  <c r="AL62" i="9"/>
  <c r="AK62" i="9"/>
  <c r="AI62" i="9"/>
  <c r="AH62" i="9" s="1"/>
  <c r="AF62" i="9"/>
  <c r="AE62" i="9" s="1"/>
  <c r="AC62" i="9"/>
  <c r="AB62" i="9" s="1"/>
  <c r="Z62" i="9"/>
  <c r="Y62" i="9" s="1"/>
  <c r="W62" i="9"/>
  <c r="V62" i="9"/>
  <c r="T62" i="9"/>
  <c r="S62" i="9" s="1"/>
  <c r="Q62" i="9"/>
  <c r="P62" i="9" s="1"/>
  <c r="N62" i="9"/>
  <c r="M62" i="9" s="1"/>
  <c r="K62" i="9"/>
  <c r="J62" i="9" s="1"/>
  <c r="H62" i="9"/>
  <c r="G62" i="9" s="1"/>
  <c r="E62" i="9"/>
  <c r="D62" i="9" s="1"/>
  <c r="AU61" i="9"/>
  <c r="AT61" i="9"/>
  <c r="AR61" i="9"/>
  <c r="AQ61" i="9"/>
  <c r="AO61" i="9"/>
  <c r="AN61" i="9"/>
  <c r="AL61" i="9"/>
  <c r="AK61" i="9" s="1"/>
  <c r="AI61" i="9"/>
  <c r="AH61" i="9" s="1"/>
  <c r="AF61" i="9"/>
  <c r="AE61" i="9"/>
  <c r="AC61" i="9"/>
  <c r="AB61" i="9" s="1"/>
  <c r="Z61" i="9"/>
  <c r="Y61" i="9"/>
  <c r="W61" i="9"/>
  <c r="V61" i="9" s="1"/>
  <c r="T61" i="9"/>
  <c r="S61" i="9" s="1"/>
  <c r="Q61" i="9"/>
  <c r="P61" i="9" s="1"/>
  <c r="N61" i="9"/>
  <c r="M61" i="9" s="1"/>
  <c r="K61" i="9"/>
  <c r="J61" i="9" s="1"/>
  <c r="H61" i="9"/>
  <c r="G61" i="9"/>
  <c r="E61" i="9"/>
  <c r="D61" i="9" s="1"/>
  <c r="AU60" i="9"/>
  <c r="AT60" i="9" s="1"/>
  <c r="AR60" i="9"/>
  <c r="AQ60" i="9"/>
  <c r="AO60" i="9"/>
  <c r="AN60" i="9" s="1"/>
  <c r="AL60" i="9"/>
  <c r="AK60" i="9"/>
  <c r="AI60" i="9"/>
  <c r="AH60" i="9" s="1"/>
  <c r="AF60" i="9"/>
  <c r="AE60" i="9"/>
  <c r="AC60" i="9"/>
  <c r="AB60" i="9" s="1"/>
  <c r="Z60" i="9"/>
  <c r="Y60" i="9" s="1"/>
  <c r="W60" i="9"/>
  <c r="V60" i="9" s="1"/>
  <c r="T60" i="9"/>
  <c r="S60" i="9" s="1"/>
  <c r="Q60" i="9"/>
  <c r="P60" i="9" s="1"/>
  <c r="N60" i="9"/>
  <c r="M60" i="9"/>
  <c r="K60" i="9"/>
  <c r="J60" i="9" s="1"/>
  <c r="H60" i="9"/>
  <c r="G60" i="9" s="1"/>
  <c r="E60" i="9"/>
  <c r="D60" i="9" s="1"/>
  <c r="AU59" i="9"/>
  <c r="AT59" i="9" s="1"/>
  <c r="AR59" i="9"/>
  <c r="AQ59" i="9"/>
  <c r="AO59" i="9"/>
  <c r="AN59" i="9"/>
  <c r="AL59" i="9"/>
  <c r="AK59" i="9" s="1"/>
  <c r="AI59" i="9"/>
  <c r="AH59" i="9"/>
  <c r="AF59" i="9"/>
  <c r="AE59" i="9" s="1"/>
  <c r="AC59" i="9"/>
  <c r="AB59" i="9" s="1"/>
  <c r="Z59" i="9"/>
  <c r="Y59" i="9" s="1"/>
  <c r="W59" i="9"/>
  <c r="V59" i="9" s="1"/>
  <c r="T59" i="9"/>
  <c r="S59" i="9" s="1"/>
  <c r="Q59" i="9"/>
  <c r="P59" i="9"/>
  <c r="N59" i="9"/>
  <c r="M59" i="9" s="1"/>
  <c r="K59" i="9"/>
  <c r="J59" i="9"/>
  <c r="H59" i="9"/>
  <c r="G59" i="9" s="1"/>
  <c r="E59" i="9"/>
  <c r="D59" i="9"/>
  <c r="AU58" i="9"/>
  <c r="AT58" i="9" s="1"/>
  <c r="AR58" i="9"/>
  <c r="AQ58" i="9" s="1"/>
  <c r="AO58" i="9"/>
  <c r="AN58" i="9" s="1"/>
  <c r="AL58" i="9"/>
  <c r="AK58" i="9"/>
  <c r="AI58" i="9"/>
  <c r="AH58" i="9" s="1"/>
  <c r="AF58" i="9"/>
  <c r="AE58" i="9" s="1"/>
  <c r="AC58" i="9"/>
  <c r="AB58" i="9" s="1"/>
  <c r="Z58" i="9"/>
  <c r="Y58" i="9" s="1"/>
  <c r="W58" i="9"/>
  <c r="V58" i="9" s="1"/>
  <c r="T58" i="9"/>
  <c r="S58" i="9" s="1"/>
  <c r="Q58" i="9"/>
  <c r="P58" i="9"/>
  <c r="N58" i="9"/>
  <c r="M58" i="9" s="1"/>
  <c r="K58" i="9"/>
  <c r="J58" i="9" s="1"/>
  <c r="H58" i="9"/>
  <c r="G58" i="9"/>
  <c r="E58" i="9"/>
  <c r="D58" i="9" s="1"/>
  <c r="AU57" i="9"/>
  <c r="AT57" i="9"/>
  <c r="AR57" i="9"/>
  <c r="AQ57" i="9" s="1"/>
  <c r="AO57" i="9"/>
  <c r="AN57" i="9" s="1"/>
  <c r="AL57" i="9"/>
  <c r="AK57" i="9" s="1"/>
  <c r="AI57" i="9"/>
  <c r="AH57" i="9"/>
  <c r="AF57" i="9"/>
  <c r="AE57" i="9" s="1"/>
  <c r="AC57" i="9"/>
  <c r="AB57" i="9" s="1"/>
  <c r="Z57" i="9"/>
  <c r="Y57" i="9" s="1"/>
  <c r="W57" i="9"/>
  <c r="V57" i="9" s="1"/>
  <c r="T57" i="9"/>
  <c r="S57" i="9" s="1"/>
  <c r="Q57" i="9"/>
  <c r="P57" i="9" s="1"/>
  <c r="N57" i="9"/>
  <c r="M57" i="9" s="1"/>
  <c r="K57" i="9"/>
  <c r="J57" i="9"/>
  <c r="H57" i="9"/>
  <c r="G57" i="9" s="1"/>
  <c r="E57" i="9"/>
  <c r="D57" i="9" s="1"/>
  <c r="AU56" i="9"/>
  <c r="AT56" i="9" s="1"/>
  <c r="AR56" i="9"/>
  <c r="AQ56" i="9" s="1"/>
  <c r="AO56" i="9"/>
  <c r="AN56" i="9"/>
  <c r="AL56" i="9"/>
  <c r="AK56" i="9" s="1"/>
  <c r="AI56" i="9"/>
  <c r="AH56" i="9"/>
  <c r="AF56" i="9"/>
  <c r="AE56" i="9" s="1"/>
  <c r="AC56" i="9"/>
  <c r="AB56" i="9" s="1"/>
  <c r="Z56" i="9"/>
  <c r="Y56" i="9" s="1"/>
  <c r="W56" i="9"/>
  <c r="V56" i="9" s="1"/>
  <c r="T56" i="9"/>
  <c r="S56" i="9" s="1"/>
  <c r="Q56" i="9"/>
  <c r="P56" i="9"/>
  <c r="N56" i="9"/>
  <c r="M56" i="9" s="1"/>
  <c r="K56" i="9"/>
  <c r="J56" i="9" s="1"/>
  <c r="H56" i="9"/>
  <c r="G56" i="9"/>
  <c r="E56" i="9"/>
  <c r="D56" i="9" s="1"/>
  <c r="AU55" i="9"/>
  <c r="AT55" i="9"/>
  <c r="AR55" i="9"/>
  <c r="AQ55" i="9" s="1"/>
  <c r="AO55" i="9"/>
  <c r="AN55" i="9"/>
  <c r="AL55" i="9"/>
  <c r="AK55" i="9" s="1"/>
  <c r="AI55" i="9"/>
  <c r="AH55" i="9" s="1"/>
  <c r="AF55" i="9"/>
  <c r="AE55" i="9" s="1"/>
  <c r="AC55" i="9"/>
  <c r="AB55" i="9" s="1"/>
  <c r="Z55" i="9"/>
  <c r="Y55" i="9"/>
  <c r="W55" i="9"/>
  <c r="V55" i="9"/>
  <c r="T55" i="9"/>
  <c r="S55" i="9" s="1"/>
  <c r="Q55" i="9"/>
  <c r="P55" i="9" s="1"/>
  <c r="N55" i="9"/>
  <c r="M55" i="9"/>
  <c r="K55" i="9"/>
  <c r="J55" i="9" s="1"/>
  <c r="H55" i="9"/>
  <c r="G55" i="9" s="1"/>
  <c r="E55" i="9"/>
  <c r="D55" i="9"/>
  <c r="AU54" i="9"/>
  <c r="AT54" i="9" s="1"/>
  <c r="AR54" i="9"/>
  <c r="AQ54" i="9" s="1"/>
  <c r="AO54" i="9"/>
  <c r="AN54" i="9" s="1"/>
  <c r="AL54" i="9"/>
  <c r="AK54" i="9" s="1"/>
  <c r="AI54" i="9"/>
  <c r="AH54" i="9" s="1"/>
  <c r="AF54" i="9"/>
  <c r="AE54" i="9"/>
  <c r="AC54" i="9"/>
  <c r="AB54" i="9" s="1"/>
  <c r="Z54" i="9"/>
  <c r="Y54" i="9" s="1"/>
  <c r="W54" i="9"/>
  <c r="V54" i="9" s="1"/>
  <c r="T54" i="9"/>
  <c r="S54" i="9"/>
  <c r="Q54" i="9"/>
  <c r="P54" i="9" s="1"/>
  <c r="N54" i="9"/>
  <c r="M54" i="9"/>
  <c r="K54" i="9"/>
  <c r="J54" i="9" s="1"/>
  <c r="H54" i="9"/>
  <c r="G54" i="9"/>
  <c r="E54" i="9"/>
  <c r="D54" i="9" s="1"/>
  <c r="AU53" i="9"/>
  <c r="AT53" i="9" s="1"/>
  <c r="AR53" i="9"/>
  <c r="AQ53" i="9" s="1"/>
  <c r="AO53" i="9"/>
  <c r="AN53" i="9" s="1"/>
  <c r="AL53" i="9"/>
  <c r="AK53" i="9" s="1"/>
  <c r="AI53" i="9"/>
  <c r="AH53" i="9"/>
  <c r="AF53" i="9"/>
  <c r="AE53" i="9" s="1"/>
  <c r="AC53" i="9"/>
  <c r="AB53" i="9" s="1"/>
  <c r="Z53" i="9"/>
  <c r="Y53" i="9" s="1"/>
  <c r="W53" i="9"/>
  <c r="V53" i="9" s="1"/>
  <c r="T53" i="9"/>
  <c r="S53" i="9" s="1"/>
  <c r="Q53" i="9"/>
  <c r="P53" i="9"/>
  <c r="N53" i="9"/>
  <c r="M53" i="9" s="1"/>
  <c r="K53" i="9"/>
  <c r="J53" i="9"/>
  <c r="H53" i="9"/>
  <c r="G53" i="9" s="1"/>
  <c r="E53" i="9"/>
  <c r="D53" i="9" s="1"/>
  <c r="AU52" i="9"/>
  <c r="AT52" i="9" s="1"/>
  <c r="AR52" i="9"/>
  <c r="AQ52" i="9" s="1"/>
  <c r="AO52" i="9"/>
  <c r="AN52" i="9"/>
  <c r="AL52" i="9"/>
  <c r="AK52" i="9"/>
  <c r="AI52" i="9"/>
  <c r="AH52" i="9" s="1"/>
  <c r="AF52" i="9"/>
  <c r="AE52" i="9"/>
  <c r="AC52" i="9"/>
  <c r="AB52" i="9" s="1"/>
  <c r="Z52" i="9"/>
  <c r="Y52" i="9" s="1"/>
  <c r="W52" i="9"/>
  <c r="V52" i="9" s="1"/>
  <c r="T52" i="9"/>
  <c r="S52" i="9" s="1"/>
  <c r="Q52" i="9"/>
  <c r="P52" i="9"/>
  <c r="N52" i="9"/>
  <c r="M52" i="9" s="1"/>
  <c r="K52" i="9"/>
  <c r="J52" i="9" s="1"/>
  <c r="H52" i="9"/>
  <c r="G52" i="9" s="1"/>
  <c r="E52" i="9"/>
  <c r="D52" i="9" s="1"/>
  <c r="AU51" i="9"/>
  <c r="AT51" i="9"/>
  <c r="AR51" i="9"/>
  <c r="AQ51" i="9" s="1"/>
  <c r="AO51" i="9"/>
  <c r="AN51" i="9" s="1"/>
  <c r="AL51" i="9"/>
  <c r="AK51" i="9" s="1"/>
  <c r="AI51" i="9"/>
  <c r="AH51" i="9" s="1"/>
  <c r="AF51" i="9"/>
  <c r="AE51" i="9" s="1"/>
  <c r="AC51" i="9"/>
  <c r="AB51" i="9"/>
  <c r="Z51" i="9"/>
  <c r="Y51" i="9" s="1"/>
  <c r="W51" i="9"/>
  <c r="V51" i="9" s="1"/>
  <c r="T51" i="9"/>
  <c r="S51" i="9" s="1"/>
  <c r="Q51" i="9"/>
  <c r="P51" i="9" s="1"/>
  <c r="N51" i="9"/>
  <c r="M51" i="9" s="1"/>
  <c r="K51" i="9"/>
  <c r="J51" i="9"/>
  <c r="H51" i="9"/>
  <c r="G51" i="9" s="1"/>
  <c r="E51" i="9"/>
  <c r="D51" i="9" s="1"/>
  <c r="AU50" i="9"/>
  <c r="AT50" i="9" s="1"/>
  <c r="AR50" i="9"/>
  <c r="AQ50" i="9" s="1"/>
  <c r="AO50" i="9"/>
  <c r="AN50" i="9" s="1"/>
  <c r="AL50" i="9"/>
  <c r="AK50" i="9" s="1"/>
  <c r="AI50" i="9"/>
  <c r="AH50" i="9" s="1"/>
  <c r="AF50" i="9"/>
  <c r="AE50" i="9"/>
  <c r="AC50" i="9"/>
  <c r="AB50" i="9" s="1"/>
  <c r="Z50" i="9"/>
  <c r="Y50" i="9" s="1"/>
  <c r="W50" i="9"/>
  <c r="V50" i="9"/>
  <c r="T50" i="9"/>
  <c r="S50" i="9" s="1"/>
  <c r="Q50" i="9"/>
  <c r="P50" i="9"/>
  <c r="N50" i="9"/>
  <c r="M50" i="9" s="1"/>
  <c r="K50" i="9"/>
  <c r="J50" i="9" s="1"/>
  <c r="H50" i="9"/>
  <c r="G50" i="9"/>
  <c r="E50" i="9"/>
  <c r="D50" i="9" s="1"/>
  <c r="AU49" i="9"/>
  <c r="AT49" i="9" s="1"/>
  <c r="AR49" i="9"/>
  <c r="AQ49" i="9" s="1"/>
  <c r="AO49" i="9"/>
  <c r="AN49" i="9"/>
  <c r="AL49" i="9"/>
  <c r="AK49" i="9" s="1"/>
  <c r="AI49" i="9"/>
  <c r="AH49" i="9" s="1"/>
  <c r="AF49" i="9"/>
  <c r="AE49" i="9" s="1"/>
  <c r="AC49" i="9"/>
  <c r="AB49" i="9" s="1"/>
  <c r="Z49" i="9"/>
  <c r="Y49" i="9" s="1"/>
  <c r="W49" i="9"/>
  <c r="V49" i="9" s="1"/>
  <c r="T49" i="9"/>
  <c r="S49" i="9" s="1"/>
  <c r="Q49" i="9"/>
  <c r="P49" i="9"/>
  <c r="N49" i="9"/>
  <c r="M49" i="9" s="1"/>
  <c r="K49" i="9"/>
  <c r="J49" i="9" s="1"/>
  <c r="H49" i="9"/>
  <c r="G49" i="9" s="1"/>
  <c r="E49" i="9"/>
  <c r="D49" i="9" s="1"/>
  <c r="AU48" i="9"/>
  <c r="AT48" i="9" s="1"/>
  <c r="AR48" i="9"/>
  <c r="AQ48" i="9"/>
  <c r="AO48" i="9"/>
  <c r="AN48" i="9" s="1"/>
  <c r="AL48" i="9"/>
  <c r="AK48" i="9" s="1"/>
  <c r="AI48" i="9"/>
  <c r="AH48" i="9"/>
  <c r="AF48" i="9"/>
  <c r="AE48" i="9" s="1"/>
  <c r="AC48" i="9"/>
  <c r="AB48" i="9" s="1"/>
  <c r="Z48" i="9"/>
  <c r="Y48" i="9" s="1"/>
  <c r="W48" i="9"/>
  <c r="V48" i="9" s="1"/>
  <c r="T48" i="9"/>
  <c r="S48" i="9"/>
  <c r="Q48" i="9"/>
  <c r="P48" i="9" s="1"/>
  <c r="N48" i="9"/>
  <c r="M48" i="9" s="1"/>
  <c r="K48" i="9"/>
  <c r="J48" i="9" s="1"/>
  <c r="H48" i="9"/>
  <c r="G48" i="9"/>
  <c r="E48" i="9"/>
  <c r="D48" i="9"/>
  <c r="AU47" i="9"/>
  <c r="AT47" i="9" s="1"/>
  <c r="AR47" i="9"/>
  <c r="AQ47" i="9" s="1"/>
  <c r="AO47" i="9"/>
  <c r="AN47" i="9"/>
  <c r="AL47" i="9"/>
  <c r="AK47" i="9" s="1"/>
  <c r="AI47" i="9"/>
  <c r="AH47" i="9" s="1"/>
  <c r="AF47" i="9"/>
  <c r="AE47" i="9"/>
  <c r="AC47" i="9"/>
  <c r="AB47" i="9" s="1"/>
  <c r="Z47" i="9"/>
  <c r="Y47" i="9" s="1"/>
  <c r="W47" i="9"/>
  <c r="V47" i="9" s="1"/>
  <c r="T47" i="9"/>
  <c r="S47" i="9" s="1"/>
  <c r="Q47" i="9"/>
  <c r="P47" i="9" s="1"/>
  <c r="N47" i="9"/>
  <c r="M47" i="9" s="1"/>
  <c r="K47" i="9"/>
  <c r="J47" i="9"/>
  <c r="H47" i="9"/>
  <c r="G47" i="9" s="1"/>
  <c r="E47" i="9"/>
  <c r="D47" i="9"/>
  <c r="AU46" i="9"/>
  <c r="AT46" i="9" s="1"/>
  <c r="AR46" i="9"/>
  <c r="AQ46" i="9" s="1"/>
  <c r="AO46" i="9"/>
  <c r="AN46" i="9" s="1"/>
  <c r="AL46" i="9"/>
  <c r="AK46" i="9" s="1"/>
  <c r="AI46" i="9"/>
  <c r="AH46" i="9"/>
  <c r="AF46" i="9"/>
  <c r="AE46" i="9" s="1"/>
  <c r="AC46" i="9"/>
  <c r="AB46" i="9" s="1"/>
  <c r="Z46" i="9"/>
  <c r="Y46" i="9"/>
  <c r="W46" i="9"/>
  <c r="V46" i="9" s="1"/>
  <c r="T46" i="9"/>
  <c r="S46" i="9"/>
  <c r="Q46" i="9"/>
  <c r="P46" i="9" s="1"/>
  <c r="N46" i="9"/>
  <c r="M46" i="9"/>
  <c r="K46" i="9"/>
  <c r="J46" i="9" s="1"/>
  <c r="H46" i="9"/>
  <c r="G46" i="9" s="1"/>
  <c r="E46" i="9"/>
  <c r="D46" i="9" s="1"/>
  <c r="AU45" i="9"/>
  <c r="AT45" i="9" s="1"/>
  <c r="AR45" i="9"/>
  <c r="AQ45" i="9" s="1"/>
  <c r="AO45" i="9"/>
  <c r="AN45" i="9" s="1"/>
  <c r="AL45" i="9"/>
  <c r="AK45" i="9" s="1"/>
  <c r="AI45" i="9"/>
  <c r="AH45" i="9" s="1"/>
  <c r="AF45" i="9"/>
  <c r="AE45" i="9" s="1"/>
  <c r="AC45" i="9"/>
  <c r="AB45" i="9" s="1"/>
  <c r="Z45" i="9"/>
  <c r="Y45" i="9" s="1"/>
  <c r="W45" i="9"/>
  <c r="V45" i="9"/>
  <c r="T45" i="9"/>
  <c r="S45" i="9" s="1"/>
  <c r="Q45" i="9"/>
  <c r="P45" i="9"/>
  <c r="N45" i="9"/>
  <c r="M45" i="9" s="1"/>
  <c r="K45" i="9"/>
  <c r="J45" i="9" s="1"/>
  <c r="H45" i="9"/>
  <c r="G45" i="9" s="1"/>
  <c r="E45" i="9"/>
  <c r="D45" i="9"/>
  <c r="AU44" i="9"/>
  <c r="AT44" i="9" s="1"/>
  <c r="AR44" i="9"/>
  <c r="AQ44" i="9" s="1"/>
  <c r="AO44" i="9"/>
  <c r="AN44" i="9" s="1"/>
  <c r="AL44" i="9"/>
  <c r="AK44" i="9" s="1"/>
  <c r="AI44" i="9"/>
  <c r="AH44" i="9" s="1"/>
  <c r="AF44" i="9"/>
  <c r="AE44" i="9" s="1"/>
  <c r="AC44" i="9"/>
  <c r="AB44" i="9" s="1"/>
  <c r="Z44" i="9"/>
  <c r="Y44" i="9"/>
  <c r="W44" i="9"/>
  <c r="V44" i="9" s="1"/>
  <c r="T44" i="9"/>
  <c r="S44" i="9" s="1"/>
  <c r="Q44" i="9"/>
  <c r="P44" i="9" s="1"/>
  <c r="N44" i="9"/>
  <c r="M44" i="9" s="1"/>
  <c r="K44" i="9"/>
  <c r="J44" i="9" s="1"/>
  <c r="H44" i="9"/>
  <c r="G44" i="9" s="1"/>
  <c r="E44" i="9"/>
  <c r="D44" i="9" s="1"/>
  <c r="AU43" i="9"/>
  <c r="AT43" i="9" s="1"/>
  <c r="AR43" i="9"/>
  <c r="AQ43" i="9"/>
  <c r="AO43" i="9"/>
  <c r="AN43" i="9" s="1"/>
  <c r="AL43" i="9"/>
  <c r="AK43" i="9" s="1"/>
  <c r="AI43" i="9"/>
  <c r="AH43" i="9"/>
  <c r="AF43" i="9"/>
  <c r="AE43" i="9" s="1"/>
  <c r="AC43" i="9"/>
  <c r="AB43" i="9" s="1"/>
  <c r="Z43" i="9"/>
  <c r="Y43" i="9" s="1"/>
  <c r="W43" i="9"/>
  <c r="V43" i="9" s="1"/>
  <c r="T43" i="9"/>
  <c r="S43" i="9" s="1"/>
  <c r="Q43" i="9"/>
  <c r="P43" i="9" s="1"/>
  <c r="N43" i="9"/>
  <c r="M43" i="9" s="1"/>
  <c r="K43" i="9"/>
  <c r="J43" i="9" s="1"/>
  <c r="H43" i="9"/>
  <c r="G43" i="9"/>
  <c r="E43" i="9"/>
  <c r="D43" i="9" s="1"/>
  <c r="AU42" i="9"/>
  <c r="AT42" i="9" s="1"/>
  <c r="AR42" i="9"/>
  <c r="AQ42" i="9" s="1"/>
  <c r="AO42" i="9"/>
  <c r="AN42" i="9" s="1"/>
  <c r="AL42" i="9"/>
  <c r="AK42" i="9" s="1"/>
  <c r="AI42" i="9"/>
  <c r="AH42" i="9"/>
  <c r="AF42" i="9"/>
  <c r="AE42" i="9" s="1"/>
  <c r="AC42" i="9"/>
  <c r="AB42" i="9" s="1"/>
  <c r="Z42" i="9"/>
  <c r="Y42" i="9" s="1"/>
  <c r="W42" i="9"/>
  <c r="V42" i="9" s="1"/>
  <c r="T42" i="9"/>
  <c r="S42" i="9"/>
  <c r="Q42" i="9"/>
  <c r="P42" i="9" s="1"/>
  <c r="N42" i="9"/>
  <c r="M42" i="9" s="1"/>
  <c r="K42" i="9"/>
  <c r="J42" i="9" s="1"/>
  <c r="H42" i="9"/>
  <c r="G42" i="9" s="1"/>
  <c r="E42" i="9"/>
  <c r="D42" i="9" s="1"/>
  <c r="AU41" i="9"/>
  <c r="AT41" i="9"/>
  <c r="AR41" i="9"/>
  <c r="AQ41" i="9"/>
  <c r="AO41" i="9"/>
  <c r="AN41" i="9" s="1"/>
  <c r="AL41" i="9"/>
  <c r="AK41" i="9" s="1"/>
  <c r="AI41" i="9"/>
  <c r="AH41" i="9" s="1"/>
  <c r="AF41" i="9"/>
  <c r="AE41" i="9" s="1"/>
  <c r="AC41" i="9"/>
  <c r="AB41" i="9" s="1"/>
  <c r="Z41" i="9"/>
  <c r="Y41" i="9"/>
  <c r="W41" i="9"/>
  <c r="V41" i="9" s="1"/>
  <c r="T41" i="9"/>
  <c r="S41" i="9" s="1"/>
  <c r="Q41" i="9"/>
  <c r="P41" i="9" s="1"/>
  <c r="N41" i="9"/>
  <c r="M41" i="9" s="1"/>
  <c r="K41" i="9"/>
  <c r="J41" i="9" s="1"/>
  <c r="H41" i="9"/>
  <c r="G41" i="9" s="1"/>
  <c r="E41" i="9"/>
  <c r="D41" i="9"/>
  <c r="AU40" i="9"/>
  <c r="AT40" i="9" s="1"/>
  <c r="AR40" i="9"/>
  <c r="AQ40" i="9"/>
  <c r="AO40" i="9"/>
  <c r="AN40" i="9" s="1"/>
  <c r="AL40" i="9"/>
  <c r="AK40" i="9" s="1"/>
  <c r="AI40" i="9"/>
  <c r="AH40" i="9"/>
  <c r="AF40" i="9"/>
  <c r="AE40" i="9" s="1"/>
  <c r="AC40" i="9"/>
  <c r="AB40" i="9" s="1"/>
  <c r="Z40" i="9"/>
  <c r="Y40" i="9" s="1"/>
  <c r="W40" i="9"/>
  <c r="V40" i="9"/>
  <c r="T40" i="9"/>
  <c r="S40" i="9" s="1"/>
  <c r="Q40" i="9"/>
  <c r="P40" i="9" s="1"/>
  <c r="N40" i="9"/>
  <c r="M40" i="9"/>
  <c r="K40" i="9"/>
  <c r="J40" i="9" s="1"/>
  <c r="H40" i="9"/>
  <c r="G40" i="9"/>
  <c r="E40" i="9"/>
  <c r="D40" i="9" s="1"/>
  <c r="AU39" i="9"/>
  <c r="AT39" i="9" s="1"/>
  <c r="AR39" i="9"/>
  <c r="AQ39" i="9" s="1"/>
  <c r="AO39" i="9"/>
  <c r="AN39" i="9" s="1"/>
  <c r="AL39" i="9"/>
  <c r="AK39" i="9" s="1"/>
  <c r="AI39" i="9"/>
  <c r="AH39" i="9"/>
  <c r="AF39" i="9"/>
  <c r="AE39" i="9" s="1"/>
  <c r="AC39" i="9"/>
  <c r="AB39" i="9" s="1"/>
  <c r="Z39" i="9"/>
  <c r="Y39" i="9" s="1"/>
  <c r="W39" i="9"/>
  <c r="V39" i="9" s="1"/>
  <c r="T39" i="9"/>
  <c r="S39" i="9" s="1"/>
  <c r="Q39" i="9"/>
  <c r="P39" i="9" s="1"/>
  <c r="N39" i="9"/>
  <c r="M39" i="9" s="1"/>
  <c r="K39" i="9"/>
  <c r="J39" i="9"/>
  <c r="H39" i="9"/>
  <c r="G39" i="9" s="1"/>
  <c r="E39" i="9"/>
  <c r="D39" i="9" s="1"/>
  <c r="AU38" i="9"/>
  <c r="AT38" i="9" s="1"/>
  <c r="AR38" i="9"/>
  <c r="AQ38" i="9" s="1"/>
  <c r="AO38" i="9"/>
  <c r="AN38" i="9" s="1"/>
  <c r="AL38" i="9"/>
  <c r="AK38" i="9" s="1"/>
  <c r="AI38" i="9"/>
  <c r="AH38" i="9" s="1"/>
  <c r="AF38" i="9"/>
  <c r="AE38" i="9" s="1"/>
  <c r="AC38" i="9"/>
  <c r="AB38" i="9" s="1"/>
  <c r="Z38" i="9"/>
  <c r="Y38" i="9" s="1"/>
  <c r="W38" i="9"/>
  <c r="V38" i="9"/>
  <c r="T38" i="9"/>
  <c r="S38" i="9" s="1"/>
  <c r="Q38" i="9"/>
  <c r="P38" i="9" s="1"/>
  <c r="N38" i="9"/>
  <c r="M38" i="9"/>
  <c r="K38" i="9"/>
  <c r="J38" i="9" s="1"/>
  <c r="H38" i="9"/>
  <c r="G38" i="9" s="1"/>
  <c r="E38" i="9"/>
  <c r="D38" i="9"/>
  <c r="AU37" i="9"/>
  <c r="AT37" i="9"/>
  <c r="AR37" i="9"/>
  <c r="AQ37" i="9" s="1"/>
  <c r="AO37" i="9"/>
  <c r="AN37" i="9" s="1"/>
  <c r="AL37" i="9"/>
  <c r="AK37" i="9" s="1"/>
  <c r="AI37" i="9"/>
  <c r="AH37" i="9" s="1"/>
  <c r="AF37" i="9"/>
  <c r="AE37" i="9"/>
  <c r="AC37" i="9"/>
  <c r="AB37" i="9" s="1"/>
  <c r="Z37" i="9"/>
  <c r="Y37" i="9"/>
  <c r="W37" i="9"/>
  <c r="V37" i="9" s="1"/>
  <c r="T37" i="9"/>
  <c r="S37" i="9" s="1"/>
  <c r="Q37" i="9"/>
  <c r="P37" i="9"/>
  <c r="N37" i="9"/>
  <c r="M37" i="9" s="1"/>
  <c r="K37" i="9"/>
  <c r="J37" i="9" s="1"/>
  <c r="H37" i="9"/>
  <c r="G37" i="9" s="1"/>
  <c r="E37" i="9"/>
  <c r="D37" i="9" s="1"/>
  <c r="AU36" i="9"/>
  <c r="AT36" i="9" s="1"/>
  <c r="AR36" i="9"/>
  <c r="AQ36" i="9" s="1"/>
  <c r="AO36" i="9"/>
  <c r="AN36" i="9" s="1"/>
  <c r="AL36" i="9"/>
  <c r="AK36" i="9" s="1"/>
  <c r="AI36" i="9"/>
  <c r="AH36" i="9" s="1"/>
  <c r="AF36" i="9"/>
  <c r="AE36" i="9" s="1"/>
  <c r="AC36" i="9"/>
  <c r="AB36" i="9" s="1"/>
  <c r="Z36" i="9"/>
  <c r="Y36" i="9" s="1"/>
  <c r="W36" i="9"/>
  <c r="V36" i="9" s="1"/>
  <c r="T36" i="9"/>
  <c r="S36" i="9" s="1"/>
  <c r="Q36" i="9"/>
  <c r="P36" i="9"/>
  <c r="N36" i="9"/>
  <c r="M36" i="9" s="1"/>
  <c r="K36" i="9"/>
  <c r="J36" i="9" s="1"/>
  <c r="H36" i="9"/>
  <c r="G36" i="9" s="1"/>
  <c r="E36" i="9"/>
  <c r="D36" i="9" s="1"/>
  <c r="AU35" i="9"/>
  <c r="AT35" i="9" s="1"/>
  <c r="AR35" i="9"/>
  <c r="AQ35" i="9" s="1"/>
  <c r="AO35" i="9"/>
  <c r="AN35" i="9"/>
  <c r="AL35" i="9"/>
  <c r="AK35" i="9" s="1"/>
  <c r="AI35" i="9"/>
  <c r="AH35" i="9"/>
  <c r="AF35" i="9"/>
  <c r="AE35" i="9" s="1"/>
  <c r="AC35" i="9"/>
  <c r="AB35" i="9" s="1"/>
  <c r="Z35" i="9"/>
  <c r="Y35" i="9" s="1"/>
  <c r="W35" i="9"/>
  <c r="V35" i="9" s="1"/>
  <c r="T35" i="9"/>
  <c r="S35" i="9" s="1"/>
  <c r="Q35" i="9"/>
  <c r="P35" i="9" s="1"/>
  <c r="N35" i="9"/>
  <c r="M35" i="9"/>
  <c r="K35" i="9"/>
  <c r="J35" i="9" s="1"/>
  <c r="H35" i="9"/>
  <c r="G35" i="9" s="1"/>
  <c r="E35" i="9"/>
  <c r="D35" i="9"/>
  <c r="AU34" i="9"/>
  <c r="AT34" i="9" s="1"/>
  <c r="AR34" i="9"/>
  <c r="AQ34" i="9"/>
  <c r="AO34" i="9"/>
  <c r="AN34" i="9" s="1"/>
  <c r="AL34" i="9"/>
  <c r="AK34" i="9" s="1"/>
  <c r="AI34" i="9"/>
  <c r="AH34" i="9" s="1"/>
  <c r="AF34" i="9"/>
  <c r="AE34" i="9" s="1"/>
  <c r="AC34" i="9"/>
  <c r="AB34" i="9" s="1"/>
  <c r="Z34" i="9"/>
  <c r="Y34" i="9" s="1"/>
  <c r="W34" i="9"/>
  <c r="V34" i="9"/>
  <c r="T34" i="9"/>
  <c r="S34" i="9" s="1"/>
  <c r="Q34" i="9"/>
  <c r="P34" i="9" s="1"/>
  <c r="N34" i="9"/>
  <c r="M34" i="9" s="1"/>
  <c r="K34" i="9"/>
  <c r="J34" i="9" s="1"/>
  <c r="H34" i="9"/>
  <c r="G34" i="9" s="1"/>
  <c r="E34" i="9"/>
  <c r="D34" i="9" s="1"/>
  <c r="AU33" i="9"/>
  <c r="AT33" i="9" s="1"/>
  <c r="AR33" i="9"/>
  <c r="AQ33" i="9" s="1"/>
  <c r="AO33" i="9"/>
  <c r="AN33" i="9" s="1"/>
  <c r="AL33" i="9"/>
  <c r="AK33" i="9" s="1"/>
  <c r="AI33" i="9"/>
  <c r="AH33" i="9" s="1"/>
  <c r="AF33" i="9"/>
  <c r="AE33" i="9" s="1"/>
  <c r="AC33" i="9"/>
  <c r="AB33" i="9" s="1"/>
  <c r="Z33" i="9"/>
  <c r="Y33" i="9"/>
  <c r="W33" i="9"/>
  <c r="V33" i="9" s="1"/>
  <c r="T33" i="9"/>
  <c r="S33" i="9" s="1"/>
  <c r="Q33" i="9"/>
  <c r="P33" i="9" s="1"/>
  <c r="N33" i="9"/>
  <c r="M33" i="9" s="1"/>
  <c r="K33" i="9"/>
  <c r="J33" i="9" s="1"/>
  <c r="H33" i="9"/>
  <c r="G33" i="9" s="1"/>
  <c r="E33" i="9"/>
  <c r="D33" i="9"/>
  <c r="AU32" i="9"/>
  <c r="AT32" i="9" s="1"/>
  <c r="AR32" i="9"/>
  <c r="AQ32" i="9" s="1"/>
  <c r="AO32" i="9"/>
  <c r="AN32" i="9"/>
  <c r="AL32" i="9"/>
  <c r="AK32" i="9" s="1"/>
  <c r="AI32" i="9"/>
  <c r="AH32" i="9" s="1"/>
  <c r="AF32" i="9"/>
  <c r="AE32" i="9" s="1"/>
  <c r="AC32" i="9"/>
  <c r="AB32" i="9" s="1"/>
  <c r="Z32" i="9"/>
  <c r="Y32" i="9" s="1"/>
  <c r="W32" i="9"/>
  <c r="V32" i="9" s="1"/>
  <c r="T32" i="9"/>
  <c r="S32" i="9"/>
  <c r="Q32" i="9"/>
  <c r="P32" i="9" s="1"/>
  <c r="N32" i="9"/>
  <c r="M32" i="9"/>
  <c r="K32" i="9"/>
  <c r="J32" i="9" s="1"/>
  <c r="H32" i="9"/>
  <c r="G32" i="9" s="1"/>
  <c r="E32" i="9"/>
  <c r="D32" i="9" s="1"/>
  <c r="AU31" i="9"/>
  <c r="AT31" i="9" s="1"/>
  <c r="AR31" i="9"/>
  <c r="AQ31" i="9" s="1"/>
  <c r="AO31" i="9"/>
  <c r="AN31" i="9"/>
  <c r="AL31" i="9"/>
  <c r="AK31" i="9" s="1"/>
  <c r="AI31" i="9"/>
  <c r="AH31" i="9" s="1"/>
  <c r="AF31" i="9"/>
  <c r="AE31" i="9" s="1"/>
  <c r="AC31" i="9"/>
  <c r="AB31" i="9" s="1"/>
  <c r="Z31" i="9"/>
  <c r="Y31" i="9"/>
  <c r="W31" i="9"/>
  <c r="V31" i="9" s="1"/>
  <c r="T31" i="9"/>
  <c r="S31" i="9" s="1"/>
  <c r="Q31" i="9"/>
  <c r="P31" i="9" s="1"/>
  <c r="N31" i="9"/>
  <c r="M31" i="9" s="1"/>
  <c r="K31" i="9"/>
  <c r="J31" i="9" s="1"/>
  <c r="H31" i="9"/>
  <c r="G31" i="9" s="1"/>
  <c r="E31" i="9"/>
  <c r="D31" i="9" s="1"/>
  <c r="AU30" i="9"/>
  <c r="AT30" i="9" s="1"/>
  <c r="AR30" i="9"/>
  <c r="AQ30" i="9"/>
  <c r="AO30" i="9"/>
  <c r="AN30" i="9" s="1"/>
  <c r="AL30" i="9"/>
  <c r="AK30" i="9" s="1"/>
  <c r="AI30" i="9"/>
  <c r="AH30" i="9"/>
  <c r="AF30" i="9"/>
  <c r="AE30" i="9" s="1"/>
  <c r="AC30" i="9"/>
  <c r="AB30" i="9" s="1"/>
  <c r="Z30" i="9"/>
  <c r="Y30" i="9" s="1"/>
  <c r="W30" i="9"/>
  <c r="V30" i="9" s="1"/>
  <c r="T30" i="9"/>
  <c r="S30" i="9" s="1"/>
  <c r="Q30" i="9"/>
  <c r="P30" i="9"/>
  <c r="N30" i="9"/>
  <c r="M30" i="9" s="1"/>
  <c r="K30" i="9"/>
  <c r="J30" i="9"/>
  <c r="H30" i="9"/>
  <c r="G30" i="9" s="1"/>
  <c r="E30" i="9"/>
  <c r="D30" i="9" s="1"/>
  <c r="AU29" i="9"/>
  <c r="AT29" i="9" s="1"/>
  <c r="AR29" i="9"/>
  <c r="AQ29" i="9" s="1"/>
  <c r="AO29" i="9"/>
  <c r="AN29" i="9"/>
  <c r="AL29" i="9"/>
  <c r="AK29" i="9" s="1"/>
  <c r="AI29" i="9"/>
  <c r="AH29" i="9" s="1"/>
  <c r="AF29" i="9"/>
  <c r="AE29" i="9" s="1"/>
  <c r="AC29" i="9"/>
  <c r="AB29" i="9" s="1"/>
  <c r="Z29" i="9"/>
  <c r="Y29" i="9" s="1"/>
  <c r="W29" i="9"/>
  <c r="V29" i="9"/>
  <c r="T29" i="9"/>
  <c r="S29" i="9" s="1"/>
  <c r="Q29" i="9"/>
  <c r="P29" i="9"/>
  <c r="N29" i="9"/>
  <c r="M29" i="9" s="1"/>
  <c r="K29" i="9"/>
  <c r="J29" i="9" s="1"/>
  <c r="H29" i="9"/>
  <c r="G29" i="9"/>
  <c r="E29" i="9"/>
  <c r="D29" i="9" s="1"/>
  <c r="AU28" i="9"/>
  <c r="AT28" i="9" s="1"/>
  <c r="AR28" i="9"/>
  <c r="AQ28" i="9" s="1"/>
  <c r="AO28" i="9"/>
  <c r="AN28" i="9" s="1"/>
  <c r="AL28" i="9"/>
  <c r="AK28" i="9" s="1"/>
  <c r="AI28" i="9"/>
  <c r="AH28" i="9"/>
  <c r="AF28" i="9"/>
  <c r="AE28" i="9" s="1"/>
  <c r="AC28" i="9"/>
  <c r="AB28" i="9"/>
  <c r="Z28" i="9"/>
  <c r="Y28" i="9" s="1"/>
  <c r="W28" i="9"/>
  <c r="V28" i="9"/>
  <c r="T28" i="9"/>
  <c r="S28" i="9" s="1"/>
  <c r="Q28" i="9"/>
  <c r="P28" i="9" s="1"/>
  <c r="N28" i="9"/>
  <c r="M28" i="9" s="1"/>
  <c r="K28" i="9"/>
  <c r="J28" i="9" s="1"/>
  <c r="H28" i="9"/>
  <c r="G28" i="9" s="1"/>
  <c r="E28" i="9"/>
  <c r="D28" i="9" s="1"/>
  <c r="AU27" i="9"/>
  <c r="AT27" i="9" s="1"/>
  <c r="AR27" i="9"/>
  <c r="AQ27" i="9" s="1"/>
  <c r="AO27" i="9"/>
  <c r="AN27" i="9" s="1"/>
  <c r="AL27" i="9"/>
  <c r="AK27" i="9" s="1"/>
  <c r="AI27" i="9"/>
  <c r="AH27" i="9"/>
  <c r="AF27" i="9"/>
  <c r="AE27" i="9" s="1"/>
  <c r="AC27" i="9"/>
  <c r="AB27" i="9" s="1"/>
  <c r="Z27" i="9"/>
  <c r="Y27" i="9" s="1"/>
  <c r="W27" i="9"/>
  <c r="V27" i="9" s="1"/>
  <c r="T27" i="9"/>
  <c r="S27" i="9" s="1"/>
  <c r="Q27" i="9"/>
  <c r="P27" i="9" s="1"/>
  <c r="N27" i="9"/>
  <c r="M27" i="9" s="1"/>
  <c r="K27" i="9"/>
  <c r="J27" i="9" s="1"/>
  <c r="H27" i="9"/>
  <c r="G27" i="9" s="1"/>
  <c r="E27" i="9"/>
  <c r="D27" i="9" s="1"/>
  <c r="AU26" i="9"/>
  <c r="AT26" i="9"/>
  <c r="AR26" i="9"/>
  <c r="AQ26" i="9" s="1"/>
  <c r="AO26" i="9"/>
  <c r="AN26" i="9" s="1"/>
  <c r="AL26" i="9"/>
  <c r="AK26" i="9" s="1"/>
  <c r="AI26" i="9"/>
  <c r="AH26" i="9"/>
  <c r="AF26" i="9"/>
  <c r="AE26" i="9" s="1"/>
  <c r="AC26" i="9"/>
  <c r="AB26" i="9" s="1"/>
  <c r="Z26" i="9"/>
  <c r="Y26" i="9" s="1"/>
  <c r="W26" i="9"/>
  <c r="V26" i="9" s="1"/>
  <c r="T26" i="9"/>
  <c r="S26" i="9" s="1"/>
  <c r="Q26" i="9"/>
  <c r="P26" i="9" s="1"/>
  <c r="N26" i="9"/>
  <c r="M26" i="9" s="1"/>
  <c r="K26" i="9"/>
  <c r="J26" i="9" s="1"/>
  <c r="H26" i="9"/>
  <c r="G26" i="9"/>
  <c r="E26" i="9"/>
  <c r="D26" i="9" s="1"/>
  <c r="AU25" i="9"/>
  <c r="AT25" i="9" s="1"/>
  <c r="AR25" i="9"/>
  <c r="AQ25" i="9"/>
  <c r="AO25" i="9"/>
  <c r="AN25" i="9" s="1"/>
  <c r="AL25" i="9"/>
  <c r="AK25" i="9" s="1"/>
  <c r="AI25" i="9"/>
  <c r="AH25" i="9" s="1"/>
  <c r="AF25" i="9"/>
  <c r="AE25" i="9" s="1"/>
  <c r="AC25" i="9"/>
  <c r="AB25" i="9" s="1"/>
  <c r="Z25" i="9"/>
  <c r="Y25" i="9"/>
  <c r="W25" i="9"/>
  <c r="V25" i="9" s="1"/>
  <c r="T25" i="9"/>
  <c r="S25" i="9"/>
  <c r="Q25" i="9"/>
  <c r="P25" i="9" s="1"/>
  <c r="N25" i="9"/>
  <c r="M25" i="9" s="1"/>
  <c r="K25" i="9"/>
  <c r="J25" i="9" s="1"/>
  <c r="H25" i="9"/>
  <c r="G25" i="9" s="1"/>
  <c r="E25" i="9"/>
  <c r="D25" i="9"/>
  <c r="AU24" i="9"/>
  <c r="AT24" i="9" s="1"/>
  <c r="AR24" i="9"/>
  <c r="AQ24" i="9" s="1"/>
  <c r="AO24" i="9"/>
  <c r="AN24" i="9" s="1"/>
  <c r="AL24" i="9"/>
  <c r="AK24" i="9" s="1"/>
  <c r="AI24" i="9"/>
  <c r="AH24" i="9" s="1"/>
  <c r="AF24" i="9"/>
  <c r="AE24" i="9"/>
  <c r="AC24" i="9"/>
  <c r="AB24" i="9" s="1"/>
  <c r="Z24" i="9"/>
  <c r="Y24" i="9"/>
  <c r="W24" i="9"/>
  <c r="V24" i="9" s="1"/>
  <c r="T24" i="9"/>
  <c r="S24" i="9" s="1"/>
  <c r="Q24" i="9"/>
  <c r="P24" i="9"/>
  <c r="N24" i="9"/>
  <c r="M24" i="9" s="1"/>
  <c r="K24" i="9"/>
  <c r="J24" i="9" s="1"/>
  <c r="H24" i="9"/>
  <c r="G24" i="9" s="1"/>
  <c r="E24" i="9"/>
  <c r="D24" i="9" s="1"/>
  <c r="AU23" i="9"/>
  <c r="AT23" i="9" s="1"/>
  <c r="AR23" i="9"/>
  <c r="AQ23" i="9"/>
  <c r="AO23" i="9"/>
  <c r="AN23" i="9" s="1"/>
  <c r="AL23" i="9"/>
  <c r="AK23" i="9" s="1"/>
  <c r="AI23" i="9"/>
  <c r="AH23" i="9"/>
  <c r="AF23" i="9"/>
  <c r="AE23" i="9" s="1"/>
  <c r="AC23" i="9"/>
  <c r="AB23" i="9" s="1"/>
  <c r="Z23" i="9"/>
  <c r="Y23" i="9" s="1"/>
  <c r="W23" i="9"/>
  <c r="V23" i="9" s="1"/>
  <c r="T23" i="9"/>
  <c r="S23" i="9" s="1"/>
  <c r="Q23" i="9"/>
  <c r="P23" i="9" s="1"/>
  <c r="N23" i="9"/>
  <c r="M23" i="9" s="1"/>
  <c r="K23" i="9"/>
  <c r="J23" i="9" s="1"/>
  <c r="H23" i="9"/>
  <c r="G23" i="9" s="1"/>
  <c r="E23" i="9"/>
  <c r="D23" i="9"/>
  <c r="AU22" i="9"/>
  <c r="AT22" i="9" s="1"/>
  <c r="AR22" i="9"/>
  <c r="AQ22" i="9"/>
  <c r="AO22" i="9"/>
  <c r="AN22" i="9" s="1"/>
  <c r="AL22" i="9"/>
  <c r="AK22" i="9" s="1"/>
  <c r="AI22" i="9"/>
  <c r="AH22" i="9"/>
  <c r="AF22" i="9"/>
  <c r="AE22" i="9" s="1"/>
  <c r="AC22" i="9"/>
  <c r="AB22" i="9" s="1"/>
  <c r="Z22" i="9"/>
  <c r="Y22" i="9" s="1"/>
  <c r="W22" i="9"/>
  <c r="V22" i="9" s="1"/>
  <c r="T22" i="9"/>
  <c r="S22" i="9" s="1"/>
  <c r="Q22" i="9"/>
  <c r="P22" i="9"/>
  <c r="N22" i="9"/>
  <c r="M22" i="9" s="1"/>
  <c r="K22" i="9"/>
  <c r="J22" i="9"/>
  <c r="H22" i="9"/>
  <c r="G22" i="9" s="1"/>
  <c r="E22" i="9"/>
  <c r="D22" i="9"/>
  <c r="AU21" i="9"/>
  <c r="AT21" i="9" s="1"/>
  <c r="AR21" i="9"/>
  <c r="AQ21" i="9" s="1"/>
  <c r="AO21" i="9"/>
  <c r="AN21" i="9" s="1"/>
  <c r="AL21" i="9"/>
  <c r="AK21" i="9" s="1"/>
  <c r="AI21" i="9"/>
  <c r="AH21" i="9" s="1"/>
  <c r="AF21" i="9"/>
  <c r="AE21" i="9" s="1"/>
  <c r="AC21" i="9"/>
  <c r="AB21" i="9" s="1"/>
  <c r="Z21" i="9"/>
  <c r="Y21" i="9" s="1"/>
  <c r="W21" i="9"/>
  <c r="V21" i="9"/>
  <c r="T21" i="9"/>
  <c r="S21" i="9" s="1"/>
  <c r="Q21" i="9"/>
  <c r="P21" i="9" s="1"/>
  <c r="N21" i="9"/>
  <c r="M21" i="9"/>
  <c r="K21" i="9"/>
  <c r="J21" i="9" s="1"/>
  <c r="H21" i="9"/>
  <c r="G21" i="9"/>
  <c r="E21" i="9"/>
  <c r="D21" i="9" s="1"/>
  <c r="AU20" i="9"/>
  <c r="AT20" i="9" s="1"/>
  <c r="AR20" i="9"/>
  <c r="AQ20" i="9" s="1"/>
  <c r="AO20" i="9"/>
  <c r="AN20" i="9" s="1"/>
  <c r="AL20" i="9"/>
  <c r="AK20" i="9" s="1"/>
  <c r="AI20" i="9"/>
  <c r="AH20" i="9" s="1"/>
  <c r="AF20" i="9"/>
  <c r="AE20" i="9"/>
  <c r="AC20" i="9"/>
  <c r="AB20" i="9" s="1"/>
  <c r="Z20" i="9"/>
  <c r="Y20" i="9" s="1"/>
  <c r="W20" i="9"/>
  <c r="V20" i="9"/>
  <c r="T20" i="9"/>
  <c r="S20" i="9" s="1"/>
  <c r="Q20" i="9"/>
  <c r="P20" i="9" s="1"/>
  <c r="N20" i="9"/>
  <c r="M20" i="9" s="1"/>
  <c r="K20" i="9"/>
  <c r="J20" i="9" s="1"/>
  <c r="H20" i="9"/>
  <c r="G20" i="9" s="1"/>
  <c r="E20" i="9"/>
  <c r="D20" i="9" s="1"/>
  <c r="AU19" i="9"/>
  <c r="AT19" i="9" s="1"/>
  <c r="AR19" i="9"/>
  <c r="AQ19" i="9"/>
  <c r="AO19" i="9"/>
  <c r="AN19" i="9" s="1"/>
  <c r="AL19" i="9"/>
  <c r="AK19" i="9" s="1"/>
  <c r="AI19" i="9"/>
  <c r="AH19" i="9"/>
  <c r="AF19" i="9"/>
  <c r="AE19" i="9" s="1"/>
  <c r="AC19" i="9"/>
  <c r="AB19" i="9" s="1"/>
  <c r="Z19" i="9"/>
  <c r="Y19" i="9" s="1"/>
  <c r="W19" i="9"/>
  <c r="V19" i="9" s="1"/>
  <c r="T19" i="9"/>
  <c r="S19" i="9" s="1"/>
  <c r="Q19" i="9"/>
  <c r="P19" i="9" s="1"/>
  <c r="N19" i="9"/>
  <c r="K19" i="9"/>
  <c r="J19" i="9" s="1"/>
  <c r="H19" i="9"/>
  <c r="G19" i="9" s="1"/>
  <c r="E19" i="9"/>
  <c r="D19" i="9" s="1"/>
  <c r="AU18" i="9"/>
  <c r="AT18" i="9" s="1"/>
  <c r="AR18" i="9"/>
  <c r="AQ18" i="9"/>
  <c r="AO18" i="9"/>
  <c r="AN18" i="9"/>
  <c r="AL18" i="9"/>
  <c r="AI18" i="9"/>
  <c r="AH18" i="9" s="1"/>
  <c r="AF18" i="9"/>
  <c r="AE18" i="9" s="1"/>
  <c r="AC18" i="9"/>
  <c r="AB18" i="9" s="1"/>
  <c r="Z18" i="9"/>
  <c r="Y18" i="9" s="1"/>
  <c r="W18" i="9"/>
  <c r="T18" i="9"/>
  <c r="Q18" i="9"/>
  <c r="N18" i="9"/>
  <c r="M18" i="9" s="1"/>
  <c r="K18" i="9"/>
  <c r="J18" i="9" s="1"/>
  <c r="H18" i="9"/>
  <c r="G18" i="9" s="1"/>
  <c r="E18" i="9"/>
  <c r="D18" i="9"/>
  <c r="AU17" i="9"/>
  <c r="AT17" i="9" s="1"/>
  <c r="AR17" i="9"/>
  <c r="AQ17" i="9" s="1"/>
  <c r="AO17" i="9"/>
  <c r="AN17" i="9" s="1"/>
  <c r="AL17" i="9"/>
  <c r="AK17" i="9" s="1"/>
  <c r="AI17" i="9"/>
  <c r="AH17" i="9" s="1"/>
  <c r="AF17" i="9"/>
  <c r="AE17" i="9"/>
  <c r="AC17" i="9"/>
  <c r="AB17" i="9" s="1"/>
  <c r="Z17" i="9"/>
  <c r="Y17" i="9" s="1"/>
  <c r="W17" i="9"/>
  <c r="V17" i="9" s="1"/>
  <c r="T17" i="9"/>
  <c r="S17" i="9" s="1"/>
  <c r="Q17" i="9"/>
  <c r="P17" i="9" s="1"/>
  <c r="N17" i="9"/>
  <c r="M17" i="9"/>
  <c r="K17" i="9"/>
  <c r="J17" i="9" s="1"/>
  <c r="H17" i="9"/>
  <c r="G17" i="9" s="1"/>
  <c r="E17" i="9"/>
  <c r="D17" i="9" s="1"/>
  <c r="AU16" i="9"/>
  <c r="AT16" i="9" s="1"/>
  <c r="AR16" i="9"/>
  <c r="AQ16" i="9" s="1"/>
  <c r="AO16" i="9"/>
  <c r="AN16" i="9" s="1"/>
  <c r="AL16" i="9"/>
  <c r="AK16" i="9" s="1"/>
  <c r="AI16" i="9"/>
  <c r="AH16" i="9" s="1"/>
  <c r="AF16" i="9"/>
  <c r="AE16" i="9"/>
  <c r="AC16" i="9"/>
  <c r="AB16" i="9" s="1"/>
  <c r="Z16" i="9"/>
  <c r="Y16" i="9"/>
  <c r="W16" i="9"/>
  <c r="V16" i="9"/>
  <c r="T16" i="9"/>
  <c r="S16" i="9" s="1"/>
  <c r="Q16" i="9"/>
  <c r="P16" i="9"/>
  <c r="N16" i="9"/>
  <c r="M16" i="9" s="1"/>
  <c r="K16" i="9"/>
  <c r="J16" i="9" s="1"/>
  <c r="H16" i="9"/>
  <c r="G16" i="9" s="1"/>
  <c r="E16" i="9"/>
  <c r="D16" i="9" s="1"/>
  <c r="AU15" i="9"/>
  <c r="AT15" i="9" s="1"/>
  <c r="AR15" i="9"/>
  <c r="AQ15" i="9" s="1"/>
  <c r="AO15" i="9"/>
  <c r="AN15" i="9"/>
  <c r="AL15" i="9"/>
  <c r="AK15" i="9" s="1"/>
  <c r="AI15" i="9"/>
  <c r="AH15" i="9" s="1"/>
  <c r="AF15" i="9"/>
  <c r="AE15" i="9" s="1"/>
  <c r="AC15" i="9"/>
  <c r="AB15" i="9" s="1"/>
  <c r="Z15" i="9"/>
  <c r="Y15" i="9" s="1"/>
  <c r="W15" i="9"/>
  <c r="V15" i="9"/>
  <c r="T15" i="9"/>
  <c r="S15" i="9" s="1"/>
  <c r="Q15" i="9"/>
  <c r="P15" i="9" s="1"/>
  <c r="N15" i="9"/>
  <c r="M15" i="9" s="1"/>
  <c r="K15" i="9"/>
  <c r="J15" i="9" s="1"/>
  <c r="H15" i="9"/>
  <c r="G15" i="9" s="1"/>
  <c r="E15" i="9"/>
  <c r="D15" i="9" s="1"/>
  <c r="AU14" i="9"/>
  <c r="AT14" i="9" s="1"/>
  <c r="AR14" i="9"/>
  <c r="AQ14" i="9"/>
  <c r="AO14" i="9"/>
  <c r="AN14" i="9" s="1"/>
  <c r="AL14" i="9"/>
  <c r="AK14" i="9" s="1"/>
  <c r="AI14" i="9"/>
  <c r="AH14" i="9" s="1"/>
  <c r="AF14" i="9"/>
  <c r="AE14" i="9" s="1"/>
  <c r="AC14" i="9"/>
  <c r="AB14" i="9" s="1"/>
  <c r="Z14" i="9"/>
  <c r="Y14" i="9" s="1"/>
  <c r="W14" i="9"/>
  <c r="V14" i="9" s="1"/>
  <c r="T14" i="9"/>
  <c r="S14" i="9" s="1"/>
  <c r="Q14" i="9"/>
  <c r="P14" i="9" s="1"/>
  <c r="N14" i="9"/>
  <c r="M14" i="9"/>
  <c r="K14" i="9"/>
  <c r="J14" i="9"/>
  <c r="H14" i="9"/>
  <c r="G14" i="9"/>
  <c r="E14" i="9"/>
  <c r="D14" i="9"/>
  <c r="AU13" i="9"/>
  <c r="AT13" i="9" s="1"/>
  <c r="AR13" i="9"/>
  <c r="AQ13" i="9" s="1"/>
  <c r="AO13" i="9"/>
  <c r="AN13" i="9" s="1"/>
  <c r="AL13" i="9"/>
  <c r="AK13" i="9" s="1"/>
  <c r="AI13" i="9"/>
  <c r="AH13" i="9"/>
  <c r="AF13" i="9"/>
  <c r="AE13" i="9" s="1"/>
  <c r="AC13" i="9"/>
  <c r="AB13" i="9" s="1"/>
  <c r="Z13" i="9"/>
  <c r="Y13" i="9" s="1"/>
  <c r="W13" i="9"/>
  <c r="V13" i="9" s="1"/>
  <c r="T13" i="9"/>
  <c r="S13" i="9"/>
  <c r="Q13" i="9"/>
  <c r="P13" i="9" s="1"/>
  <c r="N13" i="9"/>
  <c r="M13" i="9"/>
  <c r="K13" i="9"/>
  <c r="J13" i="9" s="1"/>
  <c r="H13" i="9"/>
  <c r="G13" i="9" s="1"/>
  <c r="E13" i="9"/>
  <c r="D13" i="9" s="1"/>
  <c r="AU12" i="9"/>
  <c r="AT12" i="9" s="1"/>
  <c r="AR12" i="9"/>
  <c r="AQ12" i="9" s="1"/>
  <c r="AO12" i="9"/>
  <c r="AN12" i="9"/>
  <c r="AL12" i="9"/>
  <c r="AK12" i="9" s="1"/>
  <c r="AI12" i="9"/>
  <c r="AH12" i="9" s="1"/>
  <c r="AF12" i="9"/>
  <c r="AE12" i="9" s="1"/>
  <c r="AC12" i="9"/>
  <c r="AB12" i="9"/>
  <c r="Z12" i="9"/>
  <c r="Y12" i="9" s="1"/>
  <c r="W12" i="9"/>
  <c r="V12" i="9"/>
  <c r="T12" i="9"/>
  <c r="S12" i="9" s="1"/>
  <c r="Q12" i="9"/>
  <c r="P12" i="9" s="1"/>
  <c r="N12" i="9"/>
  <c r="M12" i="9" s="1"/>
  <c r="K12" i="9"/>
  <c r="J12" i="9" s="1"/>
  <c r="H12" i="9"/>
  <c r="G12" i="9" s="1"/>
  <c r="E12" i="9"/>
  <c r="D12" i="9" s="1"/>
  <c r="AU11" i="9"/>
  <c r="AT11" i="9" s="1"/>
  <c r="AR11" i="9"/>
  <c r="AQ11" i="9" s="1"/>
  <c r="AO11" i="9"/>
  <c r="AN11" i="9"/>
  <c r="AL11" i="9"/>
  <c r="AK11" i="9" s="1"/>
  <c r="AI11" i="9"/>
  <c r="AH11" i="9" s="1"/>
  <c r="AF11" i="9"/>
  <c r="AE11" i="9" s="1"/>
  <c r="AC11" i="9"/>
  <c r="AB11" i="9" s="1"/>
  <c r="Z11" i="9"/>
  <c r="Y11" i="9"/>
  <c r="W11" i="9"/>
  <c r="V11" i="9" s="1"/>
  <c r="T11" i="9"/>
  <c r="S11" i="9" s="1"/>
  <c r="Q11" i="9"/>
  <c r="P11" i="9" s="1"/>
  <c r="N11" i="9"/>
  <c r="M11" i="9"/>
  <c r="K11" i="9"/>
  <c r="J11" i="9" s="1"/>
  <c r="H11" i="9"/>
  <c r="G11" i="9" s="1"/>
  <c r="E11" i="9"/>
  <c r="D11" i="9" s="1"/>
  <c r="AU10" i="9"/>
  <c r="AT10" i="9" s="1"/>
  <c r="AR10" i="9"/>
  <c r="AQ10" i="9" s="1"/>
  <c r="AO10" i="9"/>
  <c r="AN10" i="9"/>
  <c r="AL10" i="9"/>
  <c r="AK10" i="9" s="1"/>
  <c r="AI10" i="9"/>
  <c r="AH10" i="9"/>
  <c r="AF10" i="9"/>
  <c r="AE10" i="9" s="1"/>
  <c r="AC10" i="9"/>
  <c r="AB10" i="9" s="1"/>
  <c r="Z10" i="9"/>
  <c r="Y10" i="9"/>
  <c r="W10" i="9"/>
  <c r="V10" i="9" s="1"/>
  <c r="T10" i="9"/>
  <c r="S10" i="9" s="1"/>
  <c r="Q10" i="9"/>
  <c r="P10" i="9"/>
  <c r="N10" i="9"/>
  <c r="M10" i="9" s="1"/>
  <c r="K10" i="9"/>
  <c r="J10" i="9" s="1"/>
  <c r="H10" i="9"/>
  <c r="G10" i="9" s="1"/>
  <c r="E10" i="9"/>
  <c r="D10" i="9" s="1"/>
  <c r="AU9" i="9"/>
  <c r="AT9" i="9" s="1"/>
  <c r="AR9" i="9"/>
  <c r="AQ9" i="9" s="1"/>
  <c r="AO9" i="9"/>
  <c r="AN9" i="9" s="1"/>
  <c r="AL9" i="9"/>
  <c r="AK9" i="9" s="1"/>
  <c r="AI9" i="9"/>
  <c r="AH9" i="9" s="1"/>
  <c r="AF9" i="9"/>
  <c r="AE9" i="9"/>
  <c r="AC9" i="9"/>
  <c r="AB9" i="9" s="1"/>
  <c r="Z9" i="9"/>
  <c r="Y9" i="9" s="1"/>
  <c r="W9" i="9"/>
  <c r="V9" i="9" s="1"/>
  <c r="T9" i="9"/>
  <c r="S9" i="9" s="1"/>
  <c r="Q9" i="9"/>
  <c r="P9" i="9" s="1"/>
  <c r="N9" i="9"/>
  <c r="M9" i="9"/>
  <c r="K9" i="9"/>
  <c r="J9" i="9" s="1"/>
  <c r="H9" i="9"/>
  <c r="G9" i="9"/>
  <c r="E9" i="9"/>
  <c r="D9" i="9" s="1"/>
  <c r="AU8" i="9"/>
  <c r="AT8" i="9" s="1"/>
  <c r="AR8" i="9"/>
  <c r="AQ8" i="9"/>
  <c r="AO8" i="9"/>
  <c r="AN8" i="9" s="1"/>
  <c r="AL8" i="9"/>
  <c r="AK8" i="9" s="1"/>
  <c r="AI8" i="9"/>
  <c r="AH8" i="9"/>
  <c r="AF8" i="9"/>
  <c r="AE8" i="9" s="1"/>
  <c r="AC8" i="9"/>
  <c r="AB8" i="9" s="1"/>
  <c r="Z8" i="9"/>
  <c r="Y8" i="9" s="1"/>
  <c r="W8" i="9"/>
  <c r="V8" i="9" s="1"/>
  <c r="T8" i="9"/>
  <c r="S8" i="9" s="1"/>
  <c r="Q8" i="9"/>
  <c r="P8" i="9" s="1"/>
  <c r="N8" i="9"/>
  <c r="M8" i="9" s="1"/>
  <c r="K8" i="9"/>
  <c r="J8" i="9" s="1"/>
  <c r="H8" i="9"/>
  <c r="G8" i="9" s="1"/>
  <c r="E8" i="9"/>
  <c r="D8" i="9"/>
  <c r="AU7" i="9"/>
  <c r="AT7" i="9" s="1"/>
  <c r="AR7" i="9"/>
  <c r="AQ7" i="9" s="1"/>
  <c r="AO7" i="9"/>
  <c r="AN7" i="9" s="1"/>
  <c r="AL7" i="9"/>
  <c r="AK7" i="9" s="1"/>
  <c r="AI7" i="9"/>
  <c r="AH7" i="9"/>
  <c r="AF7" i="9"/>
  <c r="AE7" i="9"/>
  <c r="AC7" i="9"/>
  <c r="AB7" i="9" s="1"/>
  <c r="Z7" i="9"/>
  <c r="Y7" i="9"/>
  <c r="W7" i="9"/>
  <c r="V7" i="9" s="1"/>
  <c r="T7" i="9"/>
  <c r="S7" i="9" s="1"/>
  <c r="Q7" i="9"/>
  <c r="P7" i="9"/>
  <c r="N7" i="9"/>
  <c r="M7" i="9" s="1"/>
  <c r="K7" i="9"/>
  <c r="J7" i="9" s="1"/>
  <c r="H7" i="9"/>
  <c r="G7" i="9"/>
  <c r="E7" i="9"/>
  <c r="D7" i="9" s="1"/>
  <c r="AU6" i="9"/>
  <c r="AT6" i="9" s="1"/>
  <c r="AR6" i="9"/>
  <c r="AQ6" i="9" s="1"/>
  <c r="AO6" i="9"/>
  <c r="AN6" i="9" s="1"/>
  <c r="AL6" i="9"/>
  <c r="AK6" i="9" s="1"/>
  <c r="AI6" i="9"/>
  <c r="AH6" i="9" s="1"/>
  <c r="AF6" i="9"/>
  <c r="AE6" i="9" s="1"/>
  <c r="AC6" i="9"/>
  <c r="AB6" i="9" s="1"/>
  <c r="Z6" i="9"/>
  <c r="Y6" i="9" s="1"/>
  <c r="W6" i="9"/>
  <c r="V6" i="9"/>
  <c r="T6" i="9"/>
  <c r="S6" i="9" s="1"/>
  <c r="Q6" i="9"/>
  <c r="P6" i="9" s="1"/>
  <c r="N6" i="9"/>
  <c r="M6" i="9" s="1"/>
  <c r="K6" i="9"/>
  <c r="J6" i="9" s="1"/>
  <c r="H6" i="9"/>
  <c r="G6" i="9"/>
  <c r="E6" i="9"/>
  <c r="D6" i="9"/>
  <c r="AU5" i="9"/>
  <c r="AR5" i="9"/>
  <c r="AQ5" i="9"/>
  <c r="AO5" i="9"/>
  <c r="AL5" i="9"/>
  <c r="AI5" i="9"/>
  <c r="AH5" i="9"/>
  <c r="AF5" i="9"/>
  <c r="AE5" i="9" s="1"/>
  <c r="AC5" i="9"/>
  <c r="Z5" i="9"/>
  <c r="Y5" i="9"/>
  <c r="W5" i="9"/>
  <c r="T5" i="9"/>
  <c r="Q5" i="9"/>
  <c r="Q76" i="9" s="1"/>
  <c r="N5" i="9"/>
  <c r="M5" i="9" s="1"/>
  <c r="K5" i="9"/>
  <c r="H5" i="9"/>
  <c r="G5" i="9" s="1"/>
  <c r="E5" i="9"/>
  <c r="BY75" i="8"/>
  <c r="BX75" i="8"/>
  <c r="BV75" i="8"/>
  <c r="BU75" i="8" s="1"/>
  <c r="BS75" i="8"/>
  <c r="BR75" i="8" s="1"/>
  <c r="BP75" i="8"/>
  <c r="BO75" i="8" s="1"/>
  <c r="BM75" i="8"/>
  <c r="BL75" i="8" s="1"/>
  <c r="BJ75" i="8"/>
  <c r="BI75" i="8" s="1"/>
  <c r="BG75" i="8"/>
  <c r="BF75" i="8" s="1"/>
  <c r="BD75" i="8"/>
  <c r="BC75" i="8" s="1"/>
  <c r="BA75" i="8"/>
  <c r="AZ75" i="8"/>
  <c r="AX75" i="8"/>
  <c r="AW75" i="8" s="1"/>
  <c r="AU75" i="8"/>
  <c r="AT75" i="8" s="1"/>
  <c r="AR75" i="8"/>
  <c r="AQ75" i="8" s="1"/>
  <c r="AO75" i="8"/>
  <c r="AN75" i="8" s="1"/>
  <c r="AL75" i="8"/>
  <c r="AK75" i="8" s="1"/>
  <c r="AI75" i="8"/>
  <c r="AH75" i="8" s="1"/>
  <c r="AF75" i="8"/>
  <c r="AE75" i="8" s="1"/>
  <c r="AC75" i="8"/>
  <c r="AB75" i="8" s="1"/>
  <c r="Z75" i="8"/>
  <c r="Y75" i="8"/>
  <c r="W75" i="8"/>
  <c r="V75" i="8" s="1"/>
  <c r="T75" i="8"/>
  <c r="S75" i="8" s="1"/>
  <c r="Q75" i="8"/>
  <c r="P75" i="8" s="1"/>
  <c r="N75" i="8"/>
  <c r="M75" i="8" s="1"/>
  <c r="K75" i="8"/>
  <c r="J75" i="8" s="1"/>
  <c r="H75" i="8"/>
  <c r="G75" i="8"/>
  <c r="E75" i="8"/>
  <c r="D75" i="8"/>
  <c r="BY74" i="8"/>
  <c r="BX74" i="8" s="1"/>
  <c r="BV74" i="8"/>
  <c r="BU74" i="8" s="1"/>
  <c r="BS74" i="8"/>
  <c r="BR74" i="8" s="1"/>
  <c r="BP74" i="8"/>
  <c r="BO74" i="8" s="1"/>
  <c r="BM74" i="8"/>
  <c r="BL74" i="8"/>
  <c r="BJ74" i="8"/>
  <c r="BI74" i="8" s="1"/>
  <c r="BG74" i="8"/>
  <c r="BF74" i="8" s="1"/>
  <c r="BD74" i="8"/>
  <c r="BC74" i="8"/>
  <c r="BA74" i="8"/>
  <c r="AZ74" i="8" s="1"/>
  <c r="AX74" i="8"/>
  <c r="AW74" i="8" s="1"/>
  <c r="AU74" i="8"/>
  <c r="AT74" i="8" s="1"/>
  <c r="AR74" i="8"/>
  <c r="AQ74" i="8" s="1"/>
  <c r="AO74" i="8"/>
  <c r="AN74" i="8" s="1"/>
  <c r="AL74" i="8"/>
  <c r="AK74" i="8" s="1"/>
  <c r="AI74" i="8"/>
  <c r="AH74" i="8" s="1"/>
  <c r="AF74" i="8"/>
  <c r="AE74" i="8" s="1"/>
  <c r="AC74" i="8"/>
  <c r="AB74" i="8"/>
  <c r="Z74" i="8"/>
  <c r="Y74" i="8" s="1"/>
  <c r="W74" i="8"/>
  <c r="V74" i="8" s="1"/>
  <c r="T74" i="8"/>
  <c r="S74" i="8" s="1"/>
  <c r="Q74" i="8"/>
  <c r="P74" i="8" s="1"/>
  <c r="N74" i="8"/>
  <c r="M74" i="8" s="1"/>
  <c r="K74" i="8"/>
  <c r="J74" i="8"/>
  <c r="H74" i="8"/>
  <c r="G74" i="8"/>
  <c r="E74" i="8"/>
  <c r="D74" i="8" s="1"/>
  <c r="BY73" i="8"/>
  <c r="BX73" i="8" s="1"/>
  <c r="BV73" i="8"/>
  <c r="BU73" i="8" s="1"/>
  <c r="BS73" i="8"/>
  <c r="BR73" i="8" s="1"/>
  <c r="BP73" i="8"/>
  <c r="BO73" i="8"/>
  <c r="BM73" i="8"/>
  <c r="BL73" i="8" s="1"/>
  <c r="BJ73" i="8"/>
  <c r="BI73" i="8" s="1"/>
  <c r="BG73" i="8"/>
  <c r="BF73" i="8"/>
  <c r="BD73" i="8"/>
  <c r="BC73" i="8" s="1"/>
  <c r="BA73" i="8"/>
  <c r="AZ73" i="8" s="1"/>
  <c r="AX73" i="8"/>
  <c r="AW73" i="8" s="1"/>
  <c r="AU73" i="8"/>
  <c r="AT73" i="8" s="1"/>
  <c r="AR73" i="8"/>
  <c r="AQ73" i="8" s="1"/>
  <c r="AO73" i="8"/>
  <c r="AN73" i="8" s="1"/>
  <c r="AL73" i="8"/>
  <c r="AK73" i="8" s="1"/>
  <c r="AI73" i="8"/>
  <c r="AH73" i="8" s="1"/>
  <c r="AF73" i="8"/>
  <c r="AE73" i="8"/>
  <c r="AC73" i="8"/>
  <c r="AB73" i="8" s="1"/>
  <c r="Z73" i="8"/>
  <c r="Y73" i="8" s="1"/>
  <c r="W73" i="8"/>
  <c r="V73" i="8" s="1"/>
  <c r="T73" i="8"/>
  <c r="S73" i="8" s="1"/>
  <c r="Q73" i="8"/>
  <c r="P73" i="8" s="1"/>
  <c r="N73" i="8"/>
  <c r="M73" i="8"/>
  <c r="K73" i="8"/>
  <c r="J73" i="8"/>
  <c r="H73" i="8"/>
  <c r="G73" i="8" s="1"/>
  <c r="E73" i="8"/>
  <c r="D73" i="8" s="1"/>
  <c r="BY72" i="8"/>
  <c r="BX72" i="8" s="1"/>
  <c r="BV72" i="8"/>
  <c r="BU72" i="8" s="1"/>
  <c r="BS72" i="8"/>
  <c r="BR72" i="8"/>
  <c r="BP72" i="8"/>
  <c r="BO72" i="8" s="1"/>
  <c r="BM72" i="8"/>
  <c r="BL72" i="8" s="1"/>
  <c r="BJ72" i="8"/>
  <c r="BI72" i="8"/>
  <c r="BG72" i="8"/>
  <c r="BF72" i="8" s="1"/>
  <c r="BD72" i="8"/>
  <c r="BC72" i="8" s="1"/>
  <c r="BA72" i="8"/>
  <c r="AZ72" i="8" s="1"/>
  <c r="AX72" i="8"/>
  <c r="AW72" i="8" s="1"/>
  <c r="AU72" i="8"/>
  <c r="AT72" i="8" s="1"/>
  <c r="AR72" i="8"/>
  <c r="AQ72" i="8" s="1"/>
  <c r="AO72" i="8"/>
  <c r="AN72" i="8" s="1"/>
  <c r="AL72" i="8"/>
  <c r="AK72" i="8" s="1"/>
  <c r="AI72" i="8"/>
  <c r="AH72" i="8"/>
  <c r="AF72" i="8"/>
  <c r="AE72" i="8" s="1"/>
  <c r="AC72" i="8"/>
  <c r="AB72" i="8" s="1"/>
  <c r="Z72" i="8"/>
  <c r="Y72" i="8" s="1"/>
  <c r="W72" i="8"/>
  <c r="V72" i="8" s="1"/>
  <c r="T72" i="8"/>
  <c r="S72" i="8" s="1"/>
  <c r="Q72" i="8"/>
  <c r="P72" i="8"/>
  <c r="N72" i="8"/>
  <c r="M72" i="8"/>
  <c r="K72" i="8"/>
  <c r="J72" i="8" s="1"/>
  <c r="H72" i="8"/>
  <c r="G72" i="8" s="1"/>
  <c r="E72" i="8"/>
  <c r="D72" i="8" s="1"/>
  <c r="BY71" i="8"/>
  <c r="BX71" i="8" s="1"/>
  <c r="BV71" i="8"/>
  <c r="BU71" i="8"/>
  <c r="BS71" i="8"/>
  <c r="BR71" i="8" s="1"/>
  <c r="BP71" i="8"/>
  <c r="BO71" i="8" s="1"/>
  <c r="BM71" i="8"/>
  <c r="BL71" i="8"/>
  <c r="BJ71" i="8"/>
  <c r="BI71" i="8" s="1"/>
  <c r="BG71" i="8"/>
  <c r="BF71" i="8" s="1"/>
  <c r="BD71" i="8"/>
  <c r="BC71" i="8" s="1"/>
  <c r="BA71" i="8"/>
  <c r="AZ71" i="8" s="1"/>
  <c r="AX71" i="8"/>
  <c r="AW71" i="8" s="1"/>
  <c r="AU71" i="8"/>
  <c r="AT71" i="8" s="1"/>
  <c r="AR71" i="8"/>
  <c r="AQ71" i="8" s="1"/>
  <c r="AO71" i="8"/>
  <c r="AN71" i="8" s="1"/>
  <c r="AL71" i="8"/>
  <c r="AK71" i="8"/>
  <c r="AI71" i="8"/>
  <c r="AH71" i="8" s="1"/>
  <c r="AF71" i="8"/>
  <c r="AE71" i="8" s="1"/>
  <c r="AC71" i="8"/>
  <c r="AB71" i="8" s="1"/>
  <c r="Z71" i="8"/>
  <c r="Y71" i="8" s="1"/>
  <c r="W71" i="8"/>
  <c r="V71" i="8" s="1"/>
  <c r="T71" i="8"/>
  <c r="S71" i="8"/>
  <c r="Q71" i="8"/>
  <c r="P71" i="8"/>
  <c r="N71" i="8"/>
  <c r="M71" i="8" s="1"/>
  <c r="K71" i="8"/>
  <c r="J71" i="8" s="1"/>
  <c r="H71" i="8"/>
  <c r="G71" i="8" s="1"/>
  <c r="E71" i="8"/>
  <c r="D71" i="8" s="1"/>
  <c r="BY70" i="8"/>
  <c r="BX70" i="8"/>
  <c r="BV70" i="8"/>
  <c r="BU70" i="8" s="1"/>
  <c r="BS70" i="8"/>
  <c r="BR70" i="8" s="1"/>
  <c r="BP70" i="8"/>
  <c r="BO70" i="8" s="1"/>
  <c r="BM70" i="8"/>
  <c r="BL70" i="8" s="1"/>
  <c r="BJ70" i="8"/>
  <c r="BI70" i="8" s="1"/>
  <c r="BG70" i="8"/>
  <c r="BF70" i="8" s="1"/>
  <c r="BD70" i="8"/>
  <c r="BC70" i="8" s="1"/>
  <c r="BA70" i="8"/>
  <c r="AZ70" i="8" s="1"/>
  <c r="AX70" i="8"/>
  <c r="AW70" i="8"/>
  <c r="AU70" i="8"/>
  <c r="AT70" i="8" s="1"/>
  <c r="AR70" i="8"/>
  <c r="AQ70" i="8" s="1"/>
  <c r="AO70" i="8"/>
  <c r="AN70" i="8" s="1"/>
  <c r="AL70" i="8"/>
  <c r="AK70" i="8" s="1"/>
  <c r="AI70" i="8"/>
  <c r="AH70" i="8" s="1"/>
  <c r="AF70" i="8"/>
  <c r="AE70" i="8" s="1"/>
  <c r="AC70" i="8"/>
  <c r="AB70" i="8" s="1"/>
  <c r="Z70" i="8"/>
  <c r="Y70" i="8" s="1"/>
  <c r="W70" i="8"/>
  <c r="V70" i="8"/>
  <c r="T70" i="8"/>
  <c r="S70" i="8" s="1"/>
  <c r="Q70" i="8"/>
  <c r="P70" i="8" s="1"/>
  <c r="N70" i="8"/>
  <c r="M70" i="8" s="1"/>
  <c r="K70" i="8"/>
  <c r="J70" i="8" s="1"/>
  <c r="H70" i="8"/>
  <c r="G70" i="8" s="1"/>
  <c r="E70" i="8"/>
  <c r="D70" i="8" s="1"/>
  <c r="BY69" i="8"/>
  <c r="BX69" i="8" s="1"/>
  <c r="BV69" i="8"/>
  <c r="BU69" i="8" s="1"/>
  <c r="BS69" i="8"/>
  <c r="BR69" i="8"/>
  <c r="BP69" i="8"/>
  <c r="BO69" i="8" s="1"/>
  <c r="BM69" i="8"/>
  <c r="BL69" i="8" s="1"/>
  <c r="BJ69" i="8"/>
  <c r="BI69" i="8" s="1"/>
  <c r="BG69" i="8"/>
  <c r="BF69" i="8" s="1"/>
  <c r="BD69" i="8"/>
  <c r="BC69" i="8" s="1"/>
  <c r="BA69" i="8"/>
  <c r="AZ69" i="8" s="1"/>
  <c r="AX69" i="8"/>
  <c r="AW69" i="8" s="1"/>
  <c r="AU69" i="8"/>
  <c r="AT69" i="8" s="1"/>
  <c r="AR69" i="8"/>
  <c r="AQ69" i="8"/>
  <c r="AO69" i="8"/>
  <c r="AN69" i="8" s="1"/>
  <c r="AL69" i="8"/>
  <c r="AK69" i="8" s="1"/>
  <c r="AI69" i="8"/>
  <c r="AH69" i="8" s="1"/>
  <c r="AF69" i="8"/>
  <c r="AE69" i="8" s="1"/>
  <c r="AC69" i="8"/>
  <c r="AB69" i="8" s="1"/>
  <c r="Z69" i="8"/>
  <c r="Y69" i="8" s="1"/>
  <c r="W69" i="8"/>
  <c r="V69" i="8" s="1"/>
  <c r="T69" i="8"/>
  <c r="S69" i="8" s="1"/>
  <c r="Q69" i="8"/>
  <c r="P69" i="8"/>
  <c r="N69" i="8"/>
  <c r="M69" i="8" s="1"/>
  <c r="K69" i="8"/>
  <c r="J69" i="8" s="1"/>
  <c r="H69" i="8"/>
  <c r="G69" i="8" s="1"/>
  <c r="E69" i="8"/>
  <c r="D69" i="8" s="1"/>
  <c r="BY68" i="8"/>
  <c r="BX68" i="8" s="1"/>
  <c r="BV68" i="8"/>
  <c r="BU68" i="8" s="1"/>
  <c r="BS68" i="8"/>
  <c r="BR68" i="8" s="1"/>
  <c r="BP68" i="8"/>
  <c r="BO68" i="8" s="1"/>
  <c r="BM68" i="8"/>
  <c r="BL68" i="8"/>
  <c r="BJ68" i="8"/>
  <c r="BI68" i="8" s="1"/>
  <c r="BG68" i="8"/>
  <c r="BF68" i="8" s="1"/>
  <c r="BD68" i="8"/>
  <c r="BC68" i="8" s="1"/>
  <c r="BA68" i="8"/>
  <c r="AZ68" i="8" s="1"/>
  <c r="AX68" i="8"/>
  <c r="AW68" i="8" s="1"/>
  <c r="AU68" i="8"/>
  <c r="AT68" i="8" s="1"/>
  <c r="AR68" i="8"/>
  <c r="AQ68" i="8" s="1"/>
  <c r="AO68" i="8"/>
  <c r="AN68" i="8" s="1"/>
  <c r="AL68" i="8"/>
  <c r="AK68" i="8"/>
  <c r="AI68" i="8"/>
  <c r="AH68" i="8" s="1"/>
  <c r="AF68" i="8"/>
  <c r="AE68" i="8" s="1"/>
  <c r="AC68" i="8"/>
  <c r="AB68" i="8" s="1"/>
  <c r="Z68" i="8"/>
  <c r="Y68" i="8"/>
  <c r="W68" i="8"/>
  <c r="V68" i="8" s="1"/>
  <c r="T68" i="8"/>
  <c r="S68" i="8" s="1"/>
  <c r="Q68" i="8"/>
  <c r="P68" i="8" s="1"/>
  <c r="N68" i="8"/>
  <c r="M68" i="8" s="1"/>
  <c r="K68" i="8"/>
  <c r="J68" i="8" s="1"/>
  <c r="H68" i="8"/>
  <c r="G68" i="8" s="1"/>
  <c r="E68" i="8"/>
  <c r="D68" i="8" s="1"/>
  <c r="BY67" i="8"/>
  <c r="BX67" i="8" s="1"/>
  <c r="BV67" i="8"/>
  <c r="BU67" i="8" s="1"/>
  <c r="BS67" i="8"/>
  <c r="BR67" i="8" s="1"/>
  <c r="BP67" i="8"/>
  <c r="BO67" i="8" s="1"/>
  <c r="BM67" i="8"/>
  <c r="BL67" i="8" s="1"/>
  <c r="BJ67" i="8"/>
  <c r="BI67" i="8" s="1"/>
  <c r="BG67" i="8"/>
  <c r="BF67" i="8" s="1"/>
  <c r="BD67" i="8"/>
  <c r="BC67" i="8" s="1"/>
  <c r="BA67" i="8"/>
  <c r="AZ67" i="8" s="1"/>
  <c r="AX67" i="8"/>
  <c r="AW67" i="8" s="1"/>
  <c r="AU67" i="8"/>
  <c r="AT67" i="8" s="1"/>
  <c r="AR67" i="8"/>
  <c r="AQ67" i="8" s="1"/>
  <c r="AO67" i="8"/>
  <c r="AN67" i="8" s="1"/>
  <c r="AL67" i="8"/>
  <c r="AK67" i="8" s="1"/>
  <c r="AI67" i="8"/>
  <c r="AH67" i="8" s="1"/>
  <c r="AF67" i="8"/>
  <c r="AE67" i="8" s="1"/>
  <c r="AC67" i="8"/>
  <c r="AB67" i="8" s="1"/>
  <c r="Z67" i="8"/>
  <c r="Y67" i="8" s="1"/>
  <c r="W67" i="8"/>
  <c r="V67" i="8" s="1"/>
  <c r="T67" i="8"/>
  <c r="S67" i="8" s="1"/>
  <c r="Q67" i="8"/>
  <c r="P67" i="8" s="1"/>
  <c r="N67" i="8"/>
  <c r="M67" i="8" s="1"/>
  <c r="K67" i="8"/>
  <c r="J67" i="8" s="1"/>
  <c r="H67" i="8"/>
  <c r="G67" i="8"/>
  <c r="E67" i="8"/>
  <c r="D67" i="8"/>
  <c r="BY66" i="8"/>
  <c r="BX66" i="8" s="1"/>
  <c r="BV66" i="8"/>
  <c r="BU66" i="8" s="1"/>
  <c r="BS66" i="8"/>
  <c r="BR66" i="8" s="1"/>
  <c r="BP66" i="8"/>
  <c r="BO66" i="8" s="1"/>
  <c r="BM66" i="8"/>
  <c r="BL66" i="8" s="1"/>
  <c r="BJ66" i="8"/>
  <c r="BI66" i="8" s="1"/>
  <c r="BG66" i="8"/>
  <c r="BF66" i="8"/>
  <c r="BD66" i="8"/>
  <c r="BC66" i="8" s="1"/>
  <c r="BA66" i="8"/>
  <c r="AZ66" i="8" s="1"/>
  <c r="AX66" i="8"/>
  <c r="AW66" i="8"/>
  <c r="AU66" i="8"/>
  <c r="AT66" i="8" s="1"/>
  <c r="AR66" i="8"/>
  <c r="AQ66" i="8" s="1"/>
  <c r="AO66" i="8"/>
  <c r="AN66" i="8"/>
  <c r="AL66" i="8"/>
  <c r="AK66" i="8" s="1"/>
  <c r="AI66" i="8"/>
  <c r="AH66" i="8" s="1"/>
  <c r="AF66" i="8"/>
  <c r="AE66" i="8" s="1"/>
  <c r="AC66" i="8"/>
  <c r="AB66" i="8" s="1"/>
  <c r="Z66" i="8"/>
  <c r="Y66" i="8" s="1"/>
  <c r="W66" i="8"/>
  <c r="V66" i="8" s="1"/>
  <c r="T66" i="8"/>
  <c r="S66" i="8" s="1"/>
  <c r="Q66" i="8"/>
  <c r="P66" i="8" s="1"/>
  <c r="N66" i="8"/>
  <c r="M66" i="8" s="1"/>
  <c r="K66" i="8"/>
  <c r="J66" i="8" s="1"/>
  <c r="H66" i="8"/>
  <c r="G66" i="8" s="1"/>
  <c r="E66" i="8"/>
  <c r="D66" i="8" s="1"/>
  <c r="BY65" i="8"/>
  <c r="BX65" i="8" s="1"/>
  <c r="BV65" i="8"/>
  <c r="BU65" i="8" s="1"/>
  <c r="BS65" i="8"/>
  <c r="BR65" i="8" s="1"/>
  <c r="BP65" i="8"/>
  <c r="BO65" i="8" s="1"/>
  <c r="BM65" i="8"/>
  <c r="BL65" i="8" s="1"/>
  <c r="BJ65" i="8"/>
  <c r="BI65" i="8" s="1"/>
  <c r="BG65" i="8"/>
  <c r="BF65" i="8" s="1"/>
  <c r="BD65" i="8"/>
  <c r="BC65" i="8" s="1"/>
  <c r="BA65" i="8"/>
  <c r="AZ65" i="8" s="1"/>
  <c r="AX65" i="8"/>
  <c r="AW65" i="8"/>
  <c r="AU65" i="8"/>
  <c r="AT65" i="8" s="1"/>
  <c r="AR65" i="8"/>
  <c r="AQ65" i="8" s="1"/>
  <c r="AO65" i="8"/>
  <c r="AN65" i="8" s="1"/>
  <c r="AL65" i="8"/>
  <c r="AK65" i="8" s="1"/>
  <c r="AI65" i="8"/>
  <c r="AH65" i="8" s="1"/>
  <c r="AF65" i="8"/>
  <c r="AE65" i="8" s="1"/>
  <c r="AC65" i="8"/>
  <c r="AB65" i="8" s="1"/>
  <c r="Z65" i="8"/>
  <c r="Y65" i="8" s="1"/>
  <c r="W65" i="8"/>
  <c r="V65" i="8" s="1"/>
  <c r="T65" i="8"/>
  <c r="S65" i="8" s="1"/>
  <c r="Q65" i="8"/>
  <c r="P65" i="8"/>
  <c r="N65" i="8"/>
  <c r="M65" i="8" s="1"/>
  <c r="K65" i="8"/>
  <c r="J65" i="8" s="1"/>
  <c r="H65" i="8"/>
  <c r="G65" i="8"/>
  <c r="E65" i="8"/>
  <c r="D65" i="8"/>
  <c r="BY64" i="8"/>
  <c r="BX64" i="8" s="1"/>
  <c r="BV64" i="8"/>
  <c r="BU64" i="8" s="1"/>
  <c r="BS64" i="8"/>
  <c r="BR64" i="8" s="1"/>
  <c r="BP64" i="8"/>
  <c r="BO64" i="8" s="1"/>
  <c r="BM64" i="8"/>
  <c r="BL64" i="8" s="1"/>
  <c r="BJ64" i="8"/>
  <c r="BI64" i="8" s="1"/>
  <c r="BG64" i="8"/>
  <c r="BF64" i="8" s="1"/>
  <c r="BD64" i="8"/>
  <c r="BC64" i="8" s="1"/>
  <c r="BA64" i="8"/>
  <c r="AZ64" i="8" s="1"/>
  <c r="AX64" i="8"/>
  <c r="AW64" i="8" s="1"/>
  <c r="AU64" i="8"/>
  <c r="AT64" i="8" s="1"/>
  <c r="AR64" i="8"/>
  <c r="AQ64" i="8" s="1"/>
  <c r="AO64" i="8"/>
  <c r="AN64" i="8" s="1"/>
  <c r="AL64" i="8"/>
  <c r="AK64" i="8" s="1"/>
  <c r="AI64" i="8"/>
  <c r="AH64" i="8" s="1"/>
  <c r="AF64" i="8"/>
  <c r="AE64" i="8" s="1"/>
  <c r="AC64" i="8"/>
  <c r="AB64" i="8" s="1"/>
  <c r="Z64" i="8"/>
  <c r="Y64" i="8" s="1"/>
  <c r="W64" i="8"/>
  <c r="V64" i="8" s="1"/>
  <c r="T64" i="8"/>
  <c r="S64" i="8" s="1"/>
  <c r="Q64" i="8"/>
  <c r="P64" i="8" s="1"/>
  <c r="N64" i="8"/>
  <c r="M64" i="8" s="1"/>
  <c r="K64" i="8"/>
  <c r="J64" i="8" s="1"/>
  <c r="H64" i="8"/>
  <c r="G64" i="8" s="1"/>
  <c r="E64" i="8"/>
  <c r="D64" i="8" s="1"/>
  <c r="BY63" i="8"/>
  <c r="BX63" i="8" s="1"/>
  <c r="BV63" i="8"/>
  <c r="BU63" i="8" s="1"/>
  <c r="BS63" i="8"/>
  <c r="BR63" i="8" s="1"/>
  <c r="BP63" i="8"/>
  <c r="BO63" i="8" s="1"/>
  <c r="BM63" i="8"/>
  <c r="BL63" i="8" s="1"/>
  <c r="BJ63" i="8"/>
  <c r="BI63" i="8" s="1"/>
  <c r="BG63" i="8"/>
  <c r="BF63" i="8"/>
  <c r="BD63" i="8"/>
  <c r="BC63" i="8"/>
  <c r="BA63" i="8"/>
  <c r="AZ63" i="8" s="1"/>
  <c r="AX63" i="8"/>
  <c r="AW63" i="8" s="1"/>
  <c r="AU63" i="8"/>
  <c r="AT63" i="8" s="1"/>
  <c r="AR63" i="8"/>
  <c r="AQ63" i="8" s="1"/>
  <c r="AO63" i="8"/>
  <c r="AN63" i="8" s="1"/>
  <c r="AL63" i="8"/>
  <c r="AK63" i="8"/>
  <c r="AI63" i="8"/>
  <c r="AH63" i="8" s="1"/>
  <c r="AF63" i="8"/>
  <c r="AE63" i="8" s="1"/>
  <c r="AC63" i="8"/>
  <c r="AB63" i="8" s="1"/>
  <c r="Z63" i="8"/>
  <c r="Y63" i="8" s="1"/>
  <c r="W63" i="8"/>
  <c r="V63" i="8" s="1"/>
  <c r="T63" i="8"/>
  <c r="S63" i="8" s="1"/>
  <c r="Q63" i="8"/>
  <c r="P63" i="8" s="1"/>
  <c r="N63" i="8"/>
  <c r="M63" i="8"/>
  <c r="K63" i="8"/>
  <c r="J63" i="8"/>
  <c r="H63" i="8"/>
  <c r="G63" i="8" s="1"/>
  <c r="E63" i="8"/>
  <c r="D63" i="8" s="1"/>
  <c r="BY62" i="8"/>
  <c r="BX62" i="8" s="1"/>
  <c r="BV62" i="8"/>
  <c r="BU62" i="8"/>
  <c r="BS62" i="8"/>
  <c r="BR62" i="8" s="1"/>
  <c r="BP62" i="8"/>
  <c r="BO62" i="8" s="1"/>
  <c r="BM62" i="8"/>
  <c r="BL62" i="8" s="1"/>
  <c r="BJ62" i="8"/>
  <c r="BI62" i="8" s="1"/>
  <c r="BG62" i="8"/>
  <c r="BF62" i="8" s="1"/>
  <c r="BD62" i="8"/>
  <c r="BC62" i="8" s="1"/>
  <c r="BA62" i="8"/>
  <c r="AZ62" i="8" s="1"/>
  <c r="AX62" i="8"/>
  <c r="AW62" i="8"/>
  <c r="AU62" i="8"/>
  <c r="AT62" i="8" s="1"/>
  <c r="AR62" i="8"/>
  <c r="AQ62" i="8" s="1"/>
  <c r="AO62" i="8"/>
  <c r="AN62" i="8" s="1"/>
  <c r="AL62" i="8"/>
  <c r="AK62" i="8" s="1"/>
  <c r="AI62" i="8"/>
  <c r="AH62" i="8"/>
  <c r="AF62" i="8"/>
  <c r="AE62" i="8" s="1"/>
  <c r="AC62" i="8"/>
  <c r="AB62" i="8" s="1"/>
  <c r="Z62" i="8"/>
  <c r="Y62" i="8" s="1"/>
  <c r="W62" i="8"/>
  <c r="V62" i="8" s="1"/>
  <c r="T62" i="8"/>
  <c r="S62" i="8" s="1"/>
  <c r="Q62" i="8"/>
  <c r="P62" i="8"/>
  <c r="N62" i="8"/>
  <c r="M62" i="8" s="1"/>
  <c r="K62" i="8"/>
  <c r="J62" i="8" s="1"/>
  <c r="H62" i="8"/>
  <c r="G62" i="8" s="1"/>
  <c r="E62" i="8"/>
  <c r="D62" i="8" s="1"/>
  <c r="BY61" i="8"/>
  <c r="BX61" i="8" s="1"/>
  <c r="BV61" i="8"/>
  <c r="BU61" i="8" s="1"/>
  <c r="BS61" i="8"/>
  <c r="BR61" i="8" s="1"/>
  <c r="BP61" i="8"/>
  <c r="BO61" i="8" s="1"/>
  <c r="BM61" i="8"/>
  <c r="BL61" i="8"/>
  <c r="BJ61" i="8"/>
  <c r="BI61" i="8"/>
  <c r="BG61" i="8"/>
  <c r="BF61" i="8" s="1"/>
  <c r="BD61" i="8"/>
  <c r="BC61" i="8" s="1"/>
  <c r="BA61" i="8"/>
  <c r="AZ61" i="8"/>
  <c r="AX61" i="8"/>
  <c r="AW61" i="8" s="1"/>
  <c r="AU61" i="8"/>
  <c r="AT61" i="8" s="1"/>
  <c r="AR61" i="8"/>
  <c r="AQ61" i="8" s="1"/>
  <c r="AO61" i="8"/>
  <c r="AN61" i="8"/>
  <c r="AL61" i="8"/>
  <c r="AK61" i="8" s="1"/>
  <c r="AI61" i="8"/>
  <c r="AH61" i="8" s="1"/>
  <c r="AF61" i="8"/>
  <c r="AE61" i="8" s="1"/>
  <c r="AC61" i="8"/>
  <c r="AB61" i="8" s="1"/>
  <c r="Z61" i="8"/>
  <c r="Y61" i="8"/>
  <c r="W61" i="8"/>
  <c r="V61" i="8" s="1"/>
  <c r="T61" i="8"/>
  <c r="S61" i="8" s="1"/>
  <c r="Q61" i="8"/>
  <c r="P61" i="8"/>
  <c r="N61" i="8"/>
  <c r="M61" i="8" s="1"/>
  <c r="K61" i="8"/>
  <c r="J61" i="8" s="1"/>
  <c r="H61" i="8"/>
  <c r="G61" i="8" s="1"/>
  <c r="E61" i="8"/>
  <c r="D61" i="8" s="1"/>
  <c r="BY60" i="8"/>
  <c r="BX60" i="8"/>
  <c r="BV60" i="8"/>
  <c r="BU60" i="8" s="1"/>
  <c r="BS60" i="8"/>
  <c r="BR60" i="8" s="1"/>
  <c r="BP60" i="8"/>
  <c r="BO60" i="8"/>
  <c r="BM60" i="8"/>
  <c r="BL60" i="8" s="1"/>
  <c r="BJ60" i="8"/>
  <c r="BI60" i="8" s="1"/>
  <c r="BG60" i="8"/>
  <c r="BF60" i="8" s="1"/>
  <c r="BD60" i="8"/>
  <c r="BC60" i="8" s="1"/>
  <c r="BA60" i="8"/>
  <c r="AZ60" i="8" s="1"/>
  <c r="AX60" i="8"/>
  <c r="AW60" i="8" s="1"/>
  <c r="AU60" i="8"/>
  <c r="AT60" i="8" s="1"/>
  <c r="AR60" i="8"/>
  <c r="AQ60" i="8" s="1"/>
  <c r="AO60" i="8"/>
  <c r="AN60" i="8" s="1"/>
  <c r="AL60" i="8"/>
  <c r="AK60" i="8"/>
  <c r="AI60" i="8"/>
  <c r="AH60" i="8" s="1"/>
  <c r="AF60" i="8"/>
  <c r="AE60" i="8" s="1"/>
  <c r="AC60" i="8"/>
  <c r="AB60" i="8"/>
  <c r="Z60" i="8"/>
  <c r="Y60" i="8" s="1"/>
  <c r="W60" i="8"/>
  <c r="V60" i="8"/>
  <c r="T60" i="8"/>
  <c r="S60" i="8" s="1"/>
  <c r="Q60" i="8"/>
  <c r="P60" i="8" s="1"/>
  <c r="N60" i="8"/>
  <c r="M60" i="8" s="1"/>
  <c r="K60" i="8"/>
  <c r="J60" i="8" s="1"/>
  <c r="H60" i="8"/>
  <c r="G60" i="8" s="1"/>
  <c r="E60" i="8"/>
  <c r="D60" i="8" s="1"/>
  <c r="BY59" i="8"/>
  <c r="BX59" i="8" s="1"/>
  <c r="BV59" i="8"/>
  <c r="BU59" i="8" s="1"/>
  <c r="BS59" i="8"/>
  <c r="BR59" i="8" s="1"/>
  <c r="BP59" i="8"/>
  <c r="BO59" i="8"/>
  <c r="BM59" i="8"/>
  <c r="BL59" i="8"/>
  <c r="BJ59" i="8"/>
  <c r="BI59" i="8" s="1"/>
  <c r="BG59" i="8"/>
  <c r="BF59" i="8" s="1"/>
  <c r="BD59" i="8"/>
  <c r="BC59" i="8" s="1"/>
  <c r="BA59" i="8"/>
  <c r="AZ59" i="8" s="1"/>
  <c r="AX59" i="8"/>
  <c r="AW59" i="8" s="1"/>
  <c r="AU59" i="8"/>
  <c r="AT59" i="8" s="1"/>
  <c r="AR59" i="8"/>
  <c r="AQ59" i="8" s="1"/>
  <c r="AO59" i="8"/>
  <c r="AN59" i="8" s="1"/>
  <c r="AL59" i="8"/>
  <c r="AK59" i="8" s="1"/>
  <c r="AI59" i="8"/>
  <c r="AH59" i="8" s="1"/>
  <c r="AF59" i="8"/>
  <c r="AE59" i="8" s="1"/>
  <c r="AC59" i="8"/>
  <c r="AB59" i="8" s="1"/>
  <c r="Z59" i="8"/>
  <c r="Y59" i="8" s="1"/>
  <c r="W59" i="8"/>
  <c r="V59" i="8" s="1"/>
  <c r="T59" i="8"/>
  <c r="S59" i="8" s="1"/>
  <c r="Q59" i="8"/>
  <c r="P59" i="8" s="1"/>
  <c r="N59" i="8"/>
  <c r="M59" i="8" s="1"/>
  <c r="K59" i="8"/>
  <c r="J59" i="8" s="1"/>
  <c r="H59" i="8"/>
  <c r="G59" i="8" s="1"/>
  <c r="E59" i="8"/>
  <c r="D59" i="8"/>
  <c r="BY58" i="8"/>
  <c r="BX58" i="8" s="1"/>
  <c r="BV58" i="8"/>
  <c r="BU58" i="8" s="1"/>
  <c r="BS58" i="8"/>
  <c r="BR58" i="8"/>
  <c r="BP58" i="8"/>
  <c r="BO58" i="8" s="1"/>
  <c r="BM58" i="8"/>
  <c r="BL58" i="8" s="1"/>
  <c r="BJ58" i="8"/>
  <c r="BI58" i="8" s="1"/>
  <c r="BG58" i="8"/>
  <c r="BF58" i="8" s="1"/>
  <c r="BD58" i="8"/>
  <c r="BC58" i="8" s="1"/>
  <c r="BA58" i="8"/>
  <c r="AZ58" i="8" s="1"/>
  <c r="AX58" i="8"/>
  <c r="AW58" i="8" s="1"/>
  <c r="AU58" i="8"/>
  <c r="AT58" i="8" s="1"/>
  <c r="AR58" i="8"/>
  <c r="AQ58" i="8" s="1"/>
  <c r="AO58" i="8"/>
  <c r="AN58" i="8" s="1"/>
  <c r="AL58" i="8"/>
  <c r="AK58" i="8" s="1"/>
  <c r="AI58" i="8"/>
  <c r="AH58" i="8" s="1"/>
  <c r="AF58" i="8"/>
  <c r="AE58" i="8" s="1"/>
  <c r="AC58" i="8"/>
  <c r="AB58" i="8" s="1"/>
  <c r="Z58" i="8"/>
  <c r="Y58" i="8" s="1"/>
  <c r="W58" i="8"/>
  <c r="V58" i="8" s="1"/>
  <c r="T58" i="8"/>
  <c r="S58" i="8"/>
  <c r="Q58" i="8"/>
  <c r="P58" i="8" s="1"/>
  <c r="N58" i="8"/>
  <c r="M58" i="8" s="1"/>
  <c r="K58" i="8"/>
  <c r="J58" i="8" s="1"/>
  <c r="H58" i="8"/>
  <c r="G58" i="8" s="1"/>
  <c r="E58" i="8"/>
  <c r="D58" i="8" s="1"/>
  <c r="BY57" i="8"/>
  <c r="BX57" i="8" s="1"/>
  <c r="BV57" i="8"/>
  <c r="BU57" i="8" s="1"/>
  <c r="BS57" i="8"/>
  <c r="BR57" i="8"/>
  <c r="BP57" i="8"/>
  <c r="BO57" i="8" s="1"/>
  <c r="BM57" i="8"/>
  <c r="BL57" i="8" s="1"/>
  <c r="BJ57" i="8"/>
  <c r="BI57" i="8" s="1"/>
  <c r="BG57" i="8"/>
  <c r="BF57" i="8" s="1"/>
  <c r="BD57" i="8"/>
  <c r="BC57" i="8" s="1"/>
  <c r="BA57" i="8"/>
  <c r="AZ57" i="8" s="1"/>
  <c r="AX57" i="8"/>
  <c r="AW57" i="8" s="1"/>
  <c r="AU57" i="8"/>
  <c r="AT57" i="8" s="1"/>
  <c r="AR57" i="8"/>
  <c r="AQ57" i="8" s="1"/>
  <c r="AO57" i="8"/>
  <c r="AN57" i="8" s="1"/>
  <c r="AL57" i="8"/>
  <c r="AK57" i="8" s="1"/>
  <c r="AI57" i="8"/>
  <c r="AH57" i="8" s="1"/>
  <c r="AF57" i="8"/>
  <c r="AE57" i="8" s="1"/>
  <c r="AC57" i="8"/>
  <c r="AB57" i="8" s="1"/>
  <c r="Z57" i="8"/>
  <c r="Y57" i="8" s="1"/>
  <c r="W57" i="8"/>
  <c r="V57" i="8" s="1"/>
  <c r="T57" i="8"/>
  <c r="S57" i="8" s="1"/>
  <c r="Q57" i="8"/>
  <c r="P57" i="8" s="1"/>
  <c r="N57" i="8"/>
  <c r="M57" i="8" s="1"/>
  <c r="K57" i="8"/>
  <c r="J57" i="8" s="1"/>
  <c r="H57" i="8"/>
  <c r="G57" i="8" s="1"/>
  <c r="E57" i="8"/>
  <c r="D57" i="8" s="1"/>
  <c r="BY56" i="8"/>
  <c r="BX56" i="8"/>
  <c r="BV56" i="8"/>
  <c r="BU56" i="8"/>
  <c r="BS56" i="8"/>
  <c r="BR56" i="8"/>
  <c r="BP56" i="8"/>
  <c r="BO56" i="8" s="1"/>
  <c r="BM56" i="8"/>
  <c r="BL56" i="8" s="1"/>
  <c r="BJ56" i="8"/>
  <c r="BI56" i="8" s="1"/>
  <c r="BG56" i="8"/>
  <c r="BF56" i="8" s="1"/>
  <c r="BD56" i="8"/>
  <c r="BC56" i="8" s="1"/>
  <c r="BA56" i="8"/>
  <c r="AZ56" i="8" s="1"/>
  <c r="AX56" i="8"/>
  <c r="AW56" i="8" s="1"/>
  <c r="AU56" i="8"/>
  <c r="AT56" i="8" s="1"/>
  <c r="AR56" i="8"/>
  <c r="AQ56" i="8"/>
  <c r="AO56" i="8"/>
  <c r="AN56" i="8" s="1"/>
  <c r="AL56" i="8"/>
  <c r="AK56" i="8" s="1"/>
  <c r="AI56" i="8"/>
  <c r="AH56" i="8" s="1"/>
  <c r="AF56" i="8"/>
  <c r="AE56" i="8" s="1"/>
  <c r="AC56" i="8"/>
  <c r="AB56" i="8" s="1"/>
  <c r="Z56" i="8"/>
  <c r="Y56" i="8" s="1"/>
  <c r="W56" i="8"/>
  <c r="V56" i="8" s="1"/>
  <c r="T56" i="8"/>
  <c r="S56" i="8" s="1"/>
  <c r="Q56" i="8"/>
  <c r="P56" i="8" s="1"/>
  <c r="N56" i="8"/>
  <c r="M56" i="8"/>
  <c r="K56" i="8"/>
  <c r="J56" i="8" s="1"/>
  <c r="H56" i="8"/>
  <c r="G56" i="8" s="1"/>
  <c r="E56" i="8"/>
  <c r="D56" i="8"/>
  <c r="BY55" i="8"/>
  <c r="BX55" i="8" s="1"/>
  <c r="BV55" i="8"/>
  <c r="BU55" i="8" s="1"/>
  <c r="BS55" i="8"/>
  <c r="BR55" i="8"/>
  <c r="BP55" i="8"/>
  <c r="BO55" i="8" s="1"/>
  <c r="BM55" i="8"/>
  <c r="BL55" i="8" s="1"/>
  <c r="BJ55" i="8"/>
  <c r="BI55" i="8" s="1"/>
  <c r="BG55" i="8"/>
  <c r="BF55" i="8" s="1"/>
  <c r="BD55" i="8"/>
  <c r="BC55" i="8" s="1"/>
  <c r="BA55" i="8"/>
  <c r="AZ55" i="8" s="1"/>
  <c r="AX55" i="8"/>
  <c r="AW55" i="8" s="1"/>
  <c r="AU55" i="8"/>
  <c r="AT55" i="8" s="1"/>
  <c r="AR55" i="8"/>
  <c r="AQ55" i="8"/>
  <c r="AO55" i="8"/>
  <c r="AN55" i="8"/>
  <c r="AL55" i="8"/>
  <c r="AK55" i="8" s="1"/>
  <c r="AI55" i="8"/>
  <c r="AH55" i="8" s="1"/>
  <c r="AF55" i="8"/>
  <c r="AE55" i="8" s="1"/>
  <c r="AC55" i="8"/>
  <c r="AB55" i="8" s="1"/>
  <c r="Z55" i="8"/>
  <c r="Y55" i="8" s="1"/>
  <c r="W55" i="8"/>
  <c r="V55" i="8" s="1"/>
  <c r="T55" i="8"/>
  <c r="S55" i="8"/>
  <c r="Q55" i="8"/>
  <c r="P55" i="8" s="1"/>
  <c r="N55" i="8"/>
  <c r="M55" i="8" s="1"/>
  <c r="K55" i="8"/>
  <c r="J55" i="8" s="1"/>
  <c r="H55" i="8"/>
  <c r="G55" i="8" s="1"/>
  <c r="E55" i="8"/>
  <c r="D55" i="8"/>
  <c r="BY54" i="8"/>
  <c r="BX54" i="8"/>
  <c r="BV54" i="8"/>
  <c r="BU54" i="8" s="1"/>
  <c r="BS54" i="8"/>
  <c r="BR54" i="8" s="1"/>
  <c r="BP54" i="8"/>
  <c r="BO54" i="8" s="1"/>
  <c r="BM54" i="8"/>
  <c r="BL54" i="8"/>
  <c r="BJ54" i="8"/>
  <c r="BI54" i="8" s="1"/>
  <c r="BG54" i="8"/>
  <c r="BF54" i="8" s="1"/>
  <c r="BD54" i="8"/>
  <c r="BC54" i="8" s="1"/>
  <c r="BA54" i="8"/>
  <c r="AZ54" i="8" s="1"/>
  <c r="AX54" i="8"/>
  <c r="AW54" i="8"/>
  <c r="AU54" i="8"/>
  <c r="AT54" i="8"/>
  <c r="AR54" i="8"/>
  <c r="AQ54" i="8" s="1"/>
  <c r="AO54" i="8"/>
  <c r="AN54" i="8"/>
  <c r="AL54" i="8"/>
  <c r="AK54" i="8" s="1"/>
  <c r="AI54" i="8"/>
  <c r="AH54" i="8" s="1"/>
  <c r="AF54" i="8"/>
  <c r="AE54" i="8" s="1"/>
  <c r="AC54" i="8"/>
  <c r="AB54" i="8" s="1"/>
  <c r="Z54" i="8"/>
  <c r="Y54" i="8"/>
  <c r="W54" i="8"/>
  <c r="V54" i="8" s="1"/>
  <c r="T54" i="8"/>
  <c r="S54" i="8" s="1"/>
  <c r="Q54" i="8"/>
  <c r="P54" i="8" s="1"/>
  <c r="N54" i="8"/>
  <c r="M54" i="8" s="1"/>
  <c r="K54" i="8"/>
  <c r="J54" i="8" s="1"/>
  <c r="H54" i="8"/>
  <c r="G54" i="8" s="1"/>
  <c r="E54" i="8"/>
  <c r="D54" i="8" s="1"/>
  <c r="BY53" i="8"/>
  <c r="BX53" i="8" s="1"/>
  <c r="BV53" i="8"/>
  <c r="BU53" i="8" s="1"/>
  <c r="BS53" i="8"/>
  <c r="BR53" i="8"/>
  <c r="BP53" i="8"/>
  <c r="BO53" i="8" s="1"/>
  <c r="BM53" i="8"/>
  <c r="BL53" i="8" s="1"/>
  <c r="BJ53" i="8"/>
  <c r="BI53" i="8" s="1"/>
  <c r="BG53" i="8"/>
  <c r="BF53" i="8" s="1"/>
  <c r="BD53" i="8"/>
  <c r="BC53" i="8" s="1"/>
  <c r="BA53" i="8"/>
  <c r="AZ53" i="8"/>
  <c r="AX53" i="8"/>
  <c r="AW53" i="8" s="1"/>
  <c r="AU53" i="8"/>
  <c r="AT53" i="8" s="1"/>
  <c r="AR53" i="8"/>
  <c r="AQ53" i="8"/>
  <c r="AO53" i="8"/>
  <c r="AN53" i="8" s="1"/>
  <c r="AL53" i="8"/>
  <c r="AK53" i="8" s="1"/>
  <c r="AI53" i="8"/>
  <c r="AH53" i="8" s="1"/>
  <c r="AF53" i="8"/>
  <c r="AE53" i="8" s="1"/>
  <c r="AC53" i="8"/>
  <c r="AB53" i="8" s="1"/>
  <c r="Z53" i="8"/>
  <c r="Y53" i="8" s="1"/>
  <c r="W53" i="8"/>
  <c r="V53" i="8"/>
  <c r="T53" i="8"/>
  <c r="S53" i="8" s="1"/>
  <c r="Q53" i="8"/>
  <c r="P53" i="8"/>
  <c r="N53" i="8"/>
  <c r="M53" i="8"/>
  <c r="K53" i="8"/>
  <c r="J53" i="8" s="1"/>
  <c r="H53" i="8"/>
  <c r="G53" i="8" s="1"/>
  <c r="E53" i="8"/>
  <c r="D53" i="8"/>
  <c r="BY52" i="8"/>
  <c r="BX52" i="8" s="1"/>
  <c r="BV52" i="8"/>
  <c r="BU52" i="8" s="1"/>
  <c r="BS52" i="8"/>
  <c r="BR52" i="8" s="1"/>
  <c r="BP52" i="8"/>
  <c r="BO52" i="8"/>
  <c r="BM52" i="8"/>
  <c r="BL52" i="8" s="1"/>
  <c r="BJ52" i="8"/>
  <c r="BI52" i="8" s="1"/>
  <c r="BG52" i="8"/>
  <c r="BF52" i="8" s="1"/>
  <c r="BD52" i="8"/>
  <c r="BC52" i="8" s="1"/>
  <c r="BA52" i="8"/>
  <c r="AZ52" i="8" s="1"/>
  <c r="AX52" i="8"/>
  <c r="AW52" i="8" s="1"/>
  <c r="AU52" i="8"/>
  <c r="AT52" i="8" s="1"/>
  <c r="AR52" i="8"/>
  <c r="AQ52" i="8"/>
  <c r="AO52" i="8"/>
  <c r="AN52" i="8" s="1"/>
  <c r="AL52" i="8"/>
  <c r="AK52" i="8"/>
  <c r="AI52" i="8"/>
  <c r="AH52" i="8" s="1"/>
  <c r="AF52" i="8"/>
  <c r="AE52" i="8" s="1"/>
  <c r="AC52" i="8"/>
  <c r="AB52" i="8" s="1"/>
  <c r="Z52" i="8"/>
  <c r="Y52" i="8" s="1"/>
  <c r="W52" i="8"/>
  <c r="V52" i="8" s="1"/>
  <c r="T52" i="8"/>
  <c r="S52" i="8" s="1"/>
  <c r="Q52" i="8"/>
  <c r="P52" i="8" s="1"/>
  <c r="N52" i="8"/>
  <c r="M52" i="8" s="1"/>
  <c r="K52" i="8"/>
  <c r="J52" i="8" s="1"/>
  <c r="H52" i="8"/>
  <c r="G52" i="8" s="1"/>
  <c r="E52" i="8"/>
  <c r="D52" i="8" s="1"/>
  <c r="BY51" i="8"/>
  <c r="BX51" i="8" s="1"/>
  <c r="BV51" i="8"/>
  <c r="BU51" i="8" s="1"/>
  <c r="BS51" i="8"/>
  <c r="BR51" i="8" s="1"/>
  <c r="BP51" i="8"/>
  <c r="BO51" i="8" s="1"/>
  <c r="BM51" i="8"/>
  <c r="BL51" i="8"/>
  <c r="BJ51" i="8"/>
  <c r="BI51" i="8" s="1"/>
  <c r="BG51" i="8"/>
  <c r="BF51" i="8" s="1"/>
  <c r="BD51" i="8"/>
  <c r="BC51" i="8" s="1"/>
  <c r="BA51" i="8"/>
  <c r="AZ51" i="8"/>
  <c r="AX51" i="8"/>
  <c r="AW51" i="8"/>
  <c r="AU51" i="8"/>
  <c r="AT51" i="8"/>
  <c r="AR51" i="8"/>
  <c r="AQ51" i="8" s="1"/>
  <c r="AO51" i="8"/>
  <c r="AN51" i="8" s="1"/>
  <c r="AL51" i="8"/>
  <c r="AK51" i="8" s="1"/>
  <c r="AI51" i="8"/>
  <c r="AH51" i="8" s="1"/>
  <c r="AF51" i="8"/>
  <c r="AE51" i="8" s="1"/>
  <c r="AC51" i="8"/>
  <c r="AB51" i="8" s="1"/>
  <c r="Z51" i="8"/>
  <c r="Y51" i="8" s="1"/>
  <c r="W51" i="8"/>
  <c r="V51" i="8" s="1"/>
  <c r="T51" i="8"/>
  <c r="S51" i="8" s="1"/>
  <c r="Q51" i="8"/>
  <c r="P51" i="8"/>
  <c r="N51" i="8"/>
  <c r="M51" i="8"/>
  <c r="K51" i="8"/>
  <c r="J51" i="8" s="1"/>
  <c r="H51" i="8"/>
  <c r="G51" i="8" s="1"/>
  <c r="E51" i="8"/>
  <c r="D51" i="8"/>
  <c r="BY50" i="8"/>
  <c r="BX50" i="8" s="1"/>
  <c r="BV50" i="8"/>
  <c r="BU50" i="8" s="1"/>
  <c r="BS50" i="8"/>
  <c r="BR50" i="8"/>
  <c r="BP50" i="8"/>
  <c r="BO50" i="8" s="1"/>
  <c r="BM50" i="8"/>
  <c r="BL50" i="8" s="1"/>
  <c r="BJ50" i="8"/>
  <c r="BI50" i="8" s="1"/>
  <c r="BG50" i="8"/>
  <c r="BF50" i="8" s="1"/>
  <c r="BD50" i="8"/>
  <c r="BC50" i="8" s="1"/>
  <c r="BA50" i="8"/>
  <c r="AZ50" i="8" s="1"/>
  <c r="AX50" i="8"/>
  <c r="AW50" i="8" s="1"/>
  <c r="AU50" i="8"/>
  <c r="AT50" i="8" s="1"/>
  <c r="AR50" i="8"/>
  <c r="AQ50" i="8" s="1"/>
  <c r="AO50" i="8"/>
  <c r="AN50" i="8"/>
  <c r="AL50" i="8"/>
  <c r="AK50" i="8" s="1"/>
  <c r="AI50" i="8"/>
  <c r="AH50" i="8" s="1"/>
  <c r="AF50" i="8"/>
  <c r="AE50" i="8" s="1"/>
  <c r="AC50" i="8"/>
  <c r="AB50" i="8" s="1"/>
  <c r="Z50" i="8"/>
  <c r="Y50" i="8"/>
  <c r="W50" i="8"/>
  <c r="V50" i="8"/>
  <c r="T50" i="8"/>
  <c r="S50" i="8" s="1"/>
  <c r="Q50" i="8"/>
  <c r="P50" i="8"/>
  <c r="N50" i="8"/>
  <c r="M50" i="8" s="1"/>
  <c r="K50" i="8"/>
  <c r="J50" i="8" s="1"/>
  <c r="H50" i="8"/>
  <c r="G50" i="8" s="1"/>
  <c r="E50" i="8"/>
  <c r="D50" i="8" s="1"/>
  <c r="BY49" i="8"/>
  <c r="BX49" i="8"/>
  <c r="BV49" i="8"/>
  <c r="BU49" i="8" s="1"/>
  <c r="BS49" i="8"/>
  <c r="BR49" i="8" s="1"/>
  <c r="BP49" i="8"/>
  <c r="BO49" i="8" s="1"/>
  <c r="BM49" i="8"/>
  <c r="BL49" i="8"/>
  <c r="BJ49" i="8"/>
  <c r="BI49" i="8" s="1"/>
  <c r="BG49" i="8"/>
  <c r="BF49" i="8" s="1"/>
  <c r="BD49" i="8"/>
  <c r="BC49" i="8" s="1"/>
  <c r="BA49" i="8"/>
  <c r="AZ49" i="8"/>
  <c r="AX49" i="8"/>
  <c r="AW49" i="8" s="1"/>
  <c r="AU49" i="8"/>
  <c r="AT49" i="8"/>
  <c r="AR49" i="8"/>
  <c r="AQ49" i="8" s="1"/>
  <c r="AO49" i="8"/>
  <c r="AN49" i="8" s="1"/>
  <c r="AL49" i="8"/>
  <c r="AK49" i="8" s="1"/>
  <c r="AI49" i="8"/>
  <c r="AH49" i="8" s="1"/>
  <c r="AF49" i="8"/>
  <c r="AE49" i="8" s="1"/>
  <c r="AC49" i="8"/>
  <c r="AB49" i="8" s="1"/>
  <c r="Z49" i="8"/>
  <c r="Y49" i="8" s="1"/>
  <c r="W49" i="8"/>
  <c r="V49" i="8"/>
  <c r="T49" i="8"/>
  <c r="S49" i="8"/>
  <c r="Q49" i="8"/>
  <c r="P49" i="8" s="1"/>
  <c r="N49" i="8"/>
  <c r="M49" i="8" s="1"/>
  <c r="K49" i="8"/>
  <c r="J49" i="8" s="1"/>
  <c r="H49" i="8"/>
  <c r="G49" i="8"/>
  <c r="E49" i="8"/>
  <c r="D49" i="8" s="1"/>
  <c r="BY48" i="8"/>
  <c r="BX48" i="8" s="1"/>
  <c r="BV48" i="8"/>
  <c r="BU48" i="8"/>
  <c r="BS48" i="8"/>
  <c r="BR48" i="8" s="1"/>
  <c r="BP48" i="8"/>
  <c r="BO48" i="8"/>
  <c r="BM48" i="8"/>
  <c r="BL48" i="8" s="1"/>
  <c r="BJ48" i="8"/>
  <c r="BI48" i="8" s="1"/>
  <c r="BG48" i="8"/>
  <c r="BF48" i="8" s="1"/>
  <c r="BD48" i="8"/>
  <c r="BC48" i="8" s="1"/>
  <c r="BA48" i="8"/>
  <c r="AZ48" i="8" s="1"/>
  <c r="AX48" i="8"/>
  <c r="AW48" i="8" s="1"/>
  <c r="AU48" i="8"/>
  <c r="AT48" i="8" s="1"/>
  <c r="AR48" i="8"/>
  <c r="AQ48" i="8" s="1"/>
  <c r="AO48" i="8"/>
  <c r="AN48" i="8" s="1"/>
  <c r="AL48" i="8"/>
  <c r="AK48" i="8" s="1"/>
  <c r="AI48" i="8"/>
  <c r="AH48" i="8" s="1"/>
  <c r="AF48" i="8"/>
  <c r="AE48" i="8" s="1"/>
  <c r="AC48" i="8"/>
  <c r="AB48" i="8"/>
  <c r="Z48" i="8"/>
  <c r="Y48" i="8"/>
  <c r="W48" i="8"/>
  <c r="V48" i="8" s="1"/>
  <c r="T48" i="8"/>
  <c r="S48" i="8"/>
  <c r="Q48" i="8"/>
  <c r="P48" i="8" s="1"/>
  <c r="N48" i="8"/>
  <c r="M48" i="8" s="1"/>
  <c r="K48" i="8"/>
  <c r="J48" i="8"/>
  <c r="H48" i="8"/>
  <c r="G48" i="8"/>
  <c r="E48" i="8"/>
  <c r="D48" i="8"/>
  <c r="BY47" i="8"/>
  <c r="BX47" i="8" s="1"/>
  <c r="BV47" i="8"/>
  <c r="BU47" i="8" s="1"/>
  <c r="BS47" i="8"/>
  <c r="BR47" i="8" s="1"/>
  <c r="BP47" i="8"/>
  <c r="BO47" i="8" s="1"/>
  <c r="BM47" i="8"/>
  <c r="BL47" i="8" s="1"/>
  <c r="BJ47" i="8"/>
  <c r="BI47" i="8" s="1"/>
  <c r="BG47" i="8"/>
  <c r="BF47" i="8"/>
  <c r="BD47" i="8"/>
  <c r="BC47" i="8" s="1"/>
  <c r="BA47" i="8"/>
  <c r="AZ47" i="8" s="1"/>
  <c r="AX47" i="8"/>
  <c r="AW47" i="8" s="1"/>
  <c r="AU47" i="8"/>
  <c r="AT47" i="8" s="1"/>
  <c r="AR47" i="8"/>
  <c r="AQ47" i="8" s="1"/>
  <c r="AO47" i="8"/>
  <c r="AN47" i="8" s="1"/>
  <c r="AL47" i="8"/>
  <c r="AK47" i="8"/>
  <c r="AI47" i="8"/>
  <c r="AH47" i="8" s="1"/>
  <c r="AF47" i="8"/>
  <c r="AE47" i="8" s="1"/>
  <c r="AC47" i="8"/>
  <c r="AB47" i="8" s="1"/>
  <c r="Z47" i="8"/>
  <c r="Y47" i="8" s="1"/>
  <c r="W47" i="8"/>
  <c r="V47" i="8" s="1"/>
  <c r="T47" i="8"/>
  <c r="S47" i="8" s="1"/>
  <c r="Q47" i="8"/>
  <c r="P47" i="8" s="1"/>
  <c r="N47" i="8"/>
  <c r="M47" i="8" s="1"/>
  <c r="K47" i="8"/>
  <c r="J47" i="8" s="1"/>
  <c r="H47" i="8"/>
  <c r="G47" i="8" s="1"/>
  <c r="E47" i="8"/>
  <c r="D47" i="8" s="1"/>
  <c r="BY46" i="8"/>
  <c r="BX46" i="8" s="1"/>
  <c r="BV46" i="8"/>
  <c r="BU46" i="8" s="1"/>
  <c r="BS46" i="8"/>
  <c r="BR46" i="8"/>
  <c r="BP46" i="8"/>
  <c r="BO46" i="8" s="1"/>
  <c r="BM46" i="8"/>
  <c r="BL46" i="8" s="1"/>
  <c r="BJ46" i="8"/>
  <c r="BI46" i="8" s="1"/>
  <c r="BG46" i="8"/>
  <c r="BF46" i="8"/>
  <c r="BD46" i="8"/>
  <c r="BC46" i="8" s="1"/>
  <c r="BA46" i="8"/>
  <c r="AZ46" i="8" s="1"/>
  <c r="AX46" i="8"/>
  <c r="AW46" i="8"/>
  <c r="AU46" i="8"/>
  <c r="AT46" i="8"/>
  <c r="AR46" i="8"/>
  <c r="AQ46" i="8" s="1"/>
  <c r="AO46" i="8"/>
  <c r="AN46" i="8" s="1"/>
  <c r="AL46" i="8"/>
  <c r="AK46" i="8" s="1"/>
  <c r="AI46" i="8"/>
  <c r="AH46" i="8"/>
  <c r="AF46" i="8"/>
  <c r="AE46" i="8"/>
  <c r="AC46" i="8"/>
  <c r="AB46" i="8" s="1"/>
  <c r="Z46" i="8"/>
  <c r="Y46" i="8"/>
  <c r="W46" i="8"/>
  <c r="V46" i="8" s="1"/>
  <c r="T46" i="8"/>
  <c r="S46" i="8" s="1"/>
  <c r="Q46" i="8"/>
  <c r="P46" i="8"/>
  <c r="N46" i="8"/>
  <c r="M46" i="8"/>
  <c r="K46" i="8"/>
  <c r="J46" i="8"/>
  <c r="H46" i="8"/>
  <c r="G46" i="8" s="1"/>
  <c r="E46" i="8"/>
  <c r="D46" i="8" s="1"/>
  <c r="BY45" i="8"/>
  <c r="BX45" i="8" s="1"/>
  <c r="BV45" i="8"/>
  <c r="BU45" i="8" s="1"/>
  <c r="BS45" i="8"/>
  <c r="BR45" i="8" s="1"/>
  <c r="BP45" i="8"/>
  <c r="BO45" i="8" s="1"/>
  <c r="BM45" i="8"/>
  <c r="BL45" i="8"/>
  <c r="BJ45" i="8"/>
  <c r="BI45" i="8" s="1"/>
  <c r="BG45" i="8"/>
  <c r="BF45" i="8" s="1"/>
  <c r="BD45" i="8"/>
  <c r="BC45" i="8" s="1"/>
  <c r="BA45" i="8"/>
  <c r="AZ45" i="8" s="1"/>
  <c r="AX45" i="8"/>
  <c r="AW45" i="8" s="1"/>
  <c r="AU45" i="8"/>
  <c r="AT45" i="8" s="1"/>
  <c r="AR45" i="8"/>
  <c r="AQ45" i="8"/>
  <c r="AO45" i="8"/>
  <c r="AN45" i="8" s="1"/>
  <c r="AL45" i="8"/>
  <c r="AK45" i="8" s="1"/>
  <c r="AI45" i="8"/>
  <c r="AH45" i="8" s="1"/>
  <c r="AF45" i="8"/>
  <c r="AE45" i="8" s="1"/>
  <c r="AC45" i="8"/>
  <c r="AB45" i="8" s="1"/>
  <c r="Z45" i="8"/>
  <c r="Y45" i="8" s="1"/>
  <c r="W45" i="8"/>
  <c r="V45" i="8" s="1"/>
  <c r="T45" i="8"/>
  <c r="S45" i="8" s="1"/>
  <c r="Q45" i="8"/>
  <c r="P45" i="8" s="1"/>
  <c r="N45" i="8"/>
  <c r="M45" i="8" s="1"/>
  <c r="K45" i="8"/>
  <c r="J45" i="8" s="1"/>
  <c r="H45" i="8"/>
  <c r="G45" i="8" s="1"/>
  <c r="E45" i="8"/>
  <c r="D45" i="8" s="1"/>
  <c r="BY44" i="8"/>
  <c r="BX44" i="8"/>
  <c r="BV44" i="8"/>
  <c r="BU44" i="8" s="1"/>
  <c r="BS44" i="8"/>
  <c r="BR44" i="8" s="1"/>
  <c r="BP44" i="8"/>
  <c r="BO44" i="8" s="1"/>
  <c r="BM44" i="8"/>
  <c r="BL44" i="8"/>
  <c r="BJ44" i="8"/>
  <c r="BI44" i="8" s="1"/>
  <c r="BG44" i="8"/>
  <c r="BF44" i="8" s="1"/>
  <c r="BD44" i="8"/>
  <c r="BC44" i="8"/>
  <c r="BA44" i="8"/>
  <c r="AZ44" i="8"/>
  <c r="AX44" i="8"/>
  <c r="AW44" i="8" s="1"/>
  <c r="AU44" i="8"/>
  <c r="AT44" i="8" s="1"/>
  <c r="AR44" i="8"/>
  <c r="AQ44" i="8" s="1"/>
  <c r="AO44" i="8"/>
  <c r="AN44" i="8"/>
  <c r="AL44" i="8"/>
  <c r="AK44" i="8"/>
  <c r="AI44" i="8"/>
  <c r="AH44" i="8" s="1"/>
  <c r="AF44" i="8"/>
  <c r="AE44" i="8"/>
  <c r="AC44" i="8"/>
  <c r="AB44" i="8" s="1"/>
  <c r="Z44" i="8"/>
  <c r="Y44" i="8" s="1"/>
  <c r="W44" i="8"/>
  <c r="V44" i="8"/>
  <c r="T44" i="8"/>
  <c r="S44" i="8"/>
  <c r="Q44" i="8"/>
  <c r="P44" i="8" s="1"/>
  <c r="N44" i="8"/>
  <c r="M44" i="8"/>
  <c r="K44" i="8"/>
  <c r="J44" i="8"/>
  <c r="H44" i="8"/>
  <c r="G44" i="8" s="1"/>
  <c r="E44" i="8"/>
  <c r="D44" i="8" s="1"/>
  <c r="BY43" i="8"/>
  <c r="BX43" i="8"/>
  <c r="BV43" i="8"/>
  <c r="BU43" i="8"/>
  <c r="BS43" i="8"/>
  <c r="BR43" i="8"/>
  <c r="BP43" i="8"/>
  <c r="BO43" i="8" s="1"/>
  <c r="BM43" i="8"/>
  <c r="BL43" i="8" s="1"/>
  <c r="BJ43" i="8"/>
  <c r="BI43" i="8" s="1"/>
  <c r="BG43" i="8"/>
  <c r="BF43" i="8" s="1"/>
  <c r="BD43" i="8"/>
  <c r="BC43" i="8" s="1"/>
  <c r="BA43" i="8"/>
  <c r="AZ43" i="8" s="1"/>
  <c r="AX43" i="8"/>
  <c r="AW43" i="8" s="1"/>
  <c r="AU43" i="8"/>
  <c r="AT43" i="8" s="1"/>
  <c r="AR43" i="8"/>
  <c r="AQ43" i="8"/>
  <c r="AO43" i="8"/>
  <c r="AN43" i="8" s="1"/>
  <c r="AL43" i="8"/>
  <c r="AK43" i="8" s="1"/>
  <c r="AI43" i="8"/>
  <c r="AH43" i="8" s="1"/>
  <c r="AF43" i="8"/>
  <c r="AE43" i="8"/>
  <c r="AC43" i="8"/>
  <c r="AB43" i="8" s="1"/>
  <c r="Z43" i="8"/>
  <c r="Y43" i="8"/>
  <c r="W43" i="8"/>
  <c r="V43" i="8"/>
  <c r="T43" i="8"/>
  <c r="S43" i="8" s="1"/>
  <c r="Q43" i="8"/>
  <c r="P43" i="8" s="1"/>
  <c r="N43" i="8"/>
  <c r="M43" i="8"/>
  <c r="K43" i="8"/>
  <c r="J43" i="8" s="1"/>
  <c r="H43" i="8"/>
  <c r="G43" i="8" s="1"/>
  <c r="E43" i="8"/>
  <c r="D43" i="8"/>
  <c r="BY42" i="8"/>
  <c r="BX42" i="8"/>
  <c r="BV42" i="8"/>
  <c r="BU42" i="8" s="1"/>
  <c r="BS42" i="8"/>
  <c r="BR42" i="8" s="1"/>
  <c r="BP42" i="8"/>
  <c r="BO42" i="8" s="1"/>
  <c r="BM42" i="8"/>
  <c r="BL42" i="8" s="1"/>
  <c r="BJ42" i="8"/>
  <c r="BI42" i="8" s="1"/>
  <c r="BG42" i="8"/>
  <c r="BF42" i="8"/>
  <c r="BD42" i="8"/>
  <c r="BC42" i="8" s="1"/>
  <c r="BA42" i="8"/>
  <c r="AZ42" i="8"/>
  <c r="AX42" i="8"/>
  <c r="AW42" i="8" s="1"/>
  <c r="AU42" i="8"/>
  <c r="AT42" i="8" s="1"/>
  <c r="AR42" i="8"/>
  <c r="AQ42" i="8"/>
  <c r="AO42" i="8"/>
  <c r="AN42" i="8" s="1"/>
  <c r="AL42" i="8"/>
  <c r="AK42" i="8" s="1"/>
  <c r="AI42" i="8"/>
  <c r="AH42" i="8"/>
  <c r="AF42" i="8"/>
  <c r="AE42" i="8" s="1"/>
  <c r="AC42" i="8"/>
  <c r="AB42" i="8"/>
  <c r="Z42" i="8"/>
  <c r="Y42" i="8" s="1"/>
  <c r="W42" i="8"/>
  <c r="V42" i="8" s="1"/>
  <c r="T42" i="8"/>
  <c r="S42" i="8" s="1"/>
  <c r="Q42" i="8"/>
  <c r="P42" i="8"/>
  <c r="N42" i="8"/>
  <c r="M42" i="8" s="1"/>
  <c r="K42" i="8"/>
  <c r="J42" i="8"/>
  <c r="H42" i="8"/>
  <c r="G42" i="8"/>
  <c r="E42" i="8"/>
  <c r="D42" i="8" s="1"/>
  <c r="BY41" i="8"/>
  <c r="BX41" i="8" s="1"/>
  <c r="BV41" i="8"/>
  <c r="BU41" i="8"/>
  <c r="BS41" i="8"/>
  <c r="BR41" i="8" s="1"/>
  <c r="BP41" i="8"/>
  <c r="BO41" i="8" s="1"/>
  <c r="BM41" i="8"/>
  <c r="BL41" i="8" s="1"/>
  <c r="BJ41" i="8"/>
  <c r="BI41" i="8" s="1"/>
  <c r="BG41" i="8"/>
  <c r="BF41" i="8" s="1"/>
  <c r="BD41" i="8"/>
  <c r="BC41" i="8" s="1"/>
  <c r="BA41" i="8"/>
  <c r="AZ41" i="8" s="1"/>
  <c r="AX41" i="8"/>
  <c r="AW41" i="8"/>
  <c r="AU41" i="8"/>
  <c r="AT41" i="8"/>
  <c r="AR41" i="8"/>
  <c r="AQ41" i="8" s="1"/>
  <c r="AO41" i="8"/>
  <c r="AN41" i="8" s="1"/>
  <c r="AL41" i="8"/>
  <c r="AK41" i="8" s="1"/>
  <c r="AI41" i="8"/>
  <c r="AH41" i="8" s="1"/>
  <c r="AF41" i="8"/>
  <c r="AE41" i="8" s="1"/>
  <c r="AC41" i="8"/>
  <c r="AB41" i="8" s="1"/>
  <c r="Z41" i="8"/>
  <c r="Y41" i="8"/>
  <c r="W41" i="8"/>
  <c r="V41" i="8" s="1"/>
  <c r="T41" i="8"/>
  <c r="S41" i="8" s="1"/>
  <c r="Q41" i="8"/>
  <c r="P41" i="8" s="1"/>
  <c r="N41" i="8"/>
  <c r="M41" i="8" s="1"/>
  <c r="K41" i="8"/>
  <c r="J41" i="8" s="1"/>
  <c r="H41" i="8"/>
  <c r="G41" i="8" s="1"/>
  <c r="E41" i="8"/>
  <c r="D41" i="8" s="1"/>
  <c r="BY40" i="8"/>
  <c r="BX40" i="8"/>
  <c r="BV40" i="8"/>
  <c r="BU40" i="8" s="1"/>
  <c r="BS40" i="8"/>
  <c r="BR40" i="8" s="1"/>
  <c r="BP40" i="8"/>
  <c r="BO40" i="8"/>
  <c r="BM40" i="8"/>
  <c r="BL40" i="8"/>
  <c r="BJ40" i="8"/>
  <c r="BI40" i="8" s="1"/>
  <c r="BG40" i="8"/>
  <c r="BF40" i="8" s="1"/>
  <c r="BD40" i="8"/>
  <c r="BC40" i="8" s="1"/>
  <c r="BA40" i="8"/>
  <c r="AZ40" i="8" s="1"/>
  <c r="AX40" i="8"/>
  <c r="AW40" i="8" s="1"/>
  <c r="AU40" i="8"/>
  <c r="AT40" i="8"/>
  <c r="AR40" i="8"/>
  <c r="AQ40" i="8" s="1"/>
  <c r="AO40" i="8"/>
  <c r="AN40" i="8" s="1"/>
  <c r="AL40" i="8"/>
  <c r="AK40" i="8" s="1"/>
  <c r="AI40" i="8"/>
  <c r="AH40" i="8" s="1"/>
  <c r="AF40" i="8"/>
  <c r="AE40" i="8" s="1"/>
  <c r="AC40" i="8"/>
  <c r="AB40" i="8"/>
  <c r="Z40" i="8"/>
  <c r="Y40" i="8" s="1"/>
  <c r="W40" i="8"/>
  <c r="V40" i="8"/>
  <c r="T40" i="8"/>
  <c r="S40" i="8" s="1"/>
  <c r="Q40" i="8"/>
  <c r="P40" i="8" s="1"/>
  <c r="N40" i="8"/>
  <c r="M40" i="8" s="1"/>
  <c r="K40" i="8"/>
  <c r="J40" i="8" s="1"/>
  <c r="H40" i="8"/>
  <c r="G40" i="8" s="1"/>
  <c r="E40" i="8"/>
  <c r="D40" i="8"/>
  <c r="BY39" i="8"/>
  <c r="BX39" i="8" s="1"/>
  <c r="BV39" i="8"/>
  <c r="BU39" i="8"/>
  <c r="BS39" i="8"/>
  <c r="BR39" i="8" s="1"/>
  <c r="BP39" i="8"/>
  <c r="BO39" i="8" s="1"/>
  <c r="BM39" i="8"/>
  <c r="BL39" i="8" s="1"/>
  <c r="BJ39" i="8"/>
  <c r="BI39" i="8" s="1"/>
  <c r="BG39" i="8"/>
  <c r="BF39" i="8" s="1"/>
  <c r="BD39" i="8"/>
  <c r="BC39" i="8"/>
  <c r="BA39" i="8"/>
  <c r="AZ39" i="8"/>
  <c r="AX39" i="8"/>
  <c r="AW39" i="8" s="1"/>
  <c r="AU39" i="8"/>
  <c r="AT39" i="8" s="1"/>
  <c r="AR39" i="8"/>
  <c r="AQ39" i="8" s="1"/>
  <c r="AO39" i="8"/>
  <c r="AN39" i="8" s="1"/>
  <c r="AL39" i="8"/>
  <c r="AK39" i="8" s="1"/>
  <c r="AI39" i="8"/>
  <c r="AH39" i="8" s="1"/>
  <c r="AF39" i="8"/>
  <c r="AE39" i="8" s="1"/>
  <c r="AC39" i="8"/>
  <c r="AB39" i="8" s="1"/>
  <c r="Z39" i="8"/>
  <c r="Y39" i="8" s="1"/>
  <c r="W39" i="8"/>
  <c r="V39" i="8" s="1"/>
  <c r="T39" i="8"/>
  <c r="S39" i="8"/>
  <c r="Q39" i="8"/>
  <c r="P39" i="8" s="1"/>
  <c r="N39" i="8"/>
  <c r="M39" i="8"/>
  <c r="K39" i="8"/>
  <c r="J39" i="8" s="1"/>
  <c r="H39" i="8"/>
  <c r="G39" i="8" s="1"/>
  <c r="E39" i="8"/>
  <c r="D39" i="8" s="1"/>
  <c r="BY38" i="8"/>
  <c r="BX38" i="8"/>
  <c r="BV38" i="8"/>
  <c r="BU38" i="8" s="1"/>
  <c r="BS38" i="8"/>
  <c r="BR38" i="8" s="1"/>
  <c r="BP38" i="8"/>
  <c r="BO38" i="8" s="1"/>
  <c r="BM38" i="8"/>
  <c r="BL38" i="8" s="1"/>
  <c r="BJ38" i="8"/>
  <c r="BI38" i="8" s="1"/>
  <c r="BG38" i="8"/>
  <c r="BF38" i="8" s="1"/>
  <c r="BD38" i="8"/>
  <c r="BC38" i="8" s="1"/>
  <c r="BA38" i="8"/>
  <c r="AZ38" i="8" s="1"/>
  <c r="AX38" i="8"/>
  <c r="AW38" i="8" s="1"/>
  <c r="AU38" i="8"/>
  <c r="AT38" i="8" s="1"/>
  <c r="AR38" i="8"/>
  <c r="AQ38" i="8" s="1"/>
  <c r="AO38" i="8"/>
  <c r="AN38" i="8" s="1"/>
  <c r="AL38" i="8"/>
  <c r="AK38" i="8" s="1"/>
  <c r="AI38" i="8"/>
  <c r="AH38" i="8" s="1"/>
  <c r="AF38" i="8"/>
  <c r="AE38" i="8" s="1"/>
  <c r="AC38" i="8"/>
  <c r="AB38" i="8" s="1"/>
  <c r="Z38" i="8"/>
  <c r="Y38" i="8" s="1"/>
  <c r="W38" i="8"/>
  <c r="V38" i="8" s="1"/>
  <c r="T38" i="8"/>
  <c r="S38" i="8" s="1"/>
  <c r="Q38" i="8"/>
  <c r="P38" i="8" s="1"/>
  <c r="N38" i="8"/>
  <c r="M38" i="8" s="1"/>
  <c r="K38" i="8"/>
  <c r="J38" i="8" s="1"/>
  <c r="H38" i="8"/>
  <c r="G38" i="8" s="1"/>
  <c r="E38" i="8"/>
  <c r="D38" i="8" s="1"/>
  <c r="BY37" i="8"/>
  <c r="BX37" i="8" s="1"/>
  <c r="BV37" i="8"/>
  <c r="BU37" i="8" s="1"/>
  <c r="BS37" i="8"/>
  <c r="BR37" i="8" s="1"/>
  <c r="BP37" i="8"/>
  <c r="BO37" i="8" s="1"/>
  <c r="BM37" i="8"/>
  <c r="BL37" i="8" s="1"/>
  <c r="BJ37" i="8"/>
  <c r="BI37" i="8"/>
  <c r="BG37" i="8"/>
  <c r="BF37" i="8"/>
  <c r="BD37" i="8"/>
  <c r="BC37" i="8" s="1"/>
  <c r="BA37" i="8"/>
  <c r="AZ37" i="8" s="1"/>
  <c r="AX37" i="8"/>
  <c r="AW37" i="8" s="1"/>
  <c r="AU37" i="8"/>
  <c r="AT37" i="8" s="1"/>
  <c r="AR37" i="8"/>
  <c r="AQ37" i="8" s="1"/>
  <c r="AO37" i="8"/>
  <c r="AN37" i="8" s="1"/>
  <c r="AL37" i="8"/>
  <c r="AK37" i="8" s="1"/>
  <c r="AI37" i="8"/>
  <c r="AH37" i="8" s="1"/>
  <c r="AF37" i="8"/>
  <c r="AE37" i="8" s="1"/>
  <c r="AC37" i="8"/>
  <c r="AB37" i="8" s="1"/>
  <c r="Z37" i="8"/>
  <c r="Y37" i="8"/>
  <c r="W37" i="8"/>
  <c r="V37" i="8" s="1"/>
  <c r="T37" i="8"/>
  <c r="S37" i="8"/>
  <c r="Q37" i="8"/>
  <c r="P37" i="8" s="1"/>
  <c r="N37" i="8"/>
  <c r="M37" i="8" s="1"/>
  <c r="K37" i="8"/>
  <c r="J37" i="8" s="1"/>
  <c r="H37" i="8"/>
  <c r="G37" i="8"/>
  <c r="E37" i="8"/>
  <c r="D37" i="8" s="1"/>
  <c r="BY36" i="8"/>
  <c r="BX36" i="8" s="1"/>
  <c r="BV36" i="8"/>
  <c r="BU36" i="8" s="1"/>
  <c r="BS36" i="8"/>
  <c r="BR36" i="8" s="1"/>
  <c r="BP36" i="8"/>
  <c r="BO36" i="8" s="1"/>
  <c r="BM36" i="8"/>
  <c r="BL36" i="8" s="1"/>
  <c r="BJ36" i="8"/>
  <c r="BI36" i="8" s="1"/>
  <c r="BG36" i="8"/>
  <c r="BF36" i="8" s="1"/>
  <c r="BD36" i="8"/>
  <c r="BC36" i="8" s="1"/>
  <c r="BA36" i="8"/>
  <c r="AZ36" i="8" s="1"/>
  <c r="AX36" i="8"/>
  <c r="AW36" i="8" s="1"/>
  <c r="AU36" i="8"/>
  <c r="AT36" i="8" s="1"/>
  <c r="AR36" i="8"/>
  <c r="AQ36" i="8" s="1"/>
  <c r="AO36" i="8"/>
  <c r="AN36" i="8" s="1"/>
  <c r="AL36" i="8"/>
  <c r="AK36" i="8" s="1"/>
  <c r="AI36" i="8"/>
  <c r="AH36" i="8" s="1"/>
  <c r="AF36" i="8"/>
  <c r="AE36" i="8" s="1"/>
  <c r="AC36" i="8"/>
  <c r="AB36" i="8" s="1"/>
  <c r="Z36" i="8"/>
  <c r="Y36" i="8" s="1"/>
  <c r="W36" i="8"/>
  <c r="V36" i="8" s="1"/>
  <c r="T36" i="8"/>
  <c r="S36" i="8" s="1"/>
  <c r="Q36" i="8"/>
  <c r="P36" i="8" s="1"/>
  <c r="N36" i="8"/>
  <c r="M36" i="8"/>
  <c r="K36" i="8"/>
  <c r="J36" i="8" s="1"/>
  <c r="H36" i="8"/>
  <c r="G36" i="8"/>
  <c r="E36" i="8"/>
  <c r="D36" i="8" s="1"/>
  <c r="BY35" i="8"/>
  <c r="BX35" i="8" s="1"/>
  <c r="BV35" i="8"/>
  <c r="BU35" i="8" s="1"/>
  <c r="BS35" i="8"/>
  <c r="BR35" i="8" s="1"/>
  <c r="BP35" i="8"/>
  <c r="BO35" i="8" s="1"/>
  <c r="BM35" i="8"/>
  <c r="BL35" i="8" s="1"/>
  <c r="BJ35" i="8"/>
  <c r="BI35" i="8" s="1"/>
  <c r="BG35" i="8"/>
  <c r="BF35" i="8" s="1"/>
  <c r="BD35" i="8"/>
  <c r="BC35" i="8" s="1"/>
  <c r="BA35" i="8"/>
  <c r="AZ35" i="8" s="1"/>
  <c r="AX35" i="8"/>
  <c r="AW35" i="8" s="1"/>
  <c r="AU35" i="8"/>
  <c r="AT35" i="8" s="1"/>
  <c r="AR35" i="8"/>
  <c r="AQ35" i="8" s="1"/>
  <c r="AO35" i="8"/>
  <c r="AN35" i="8" s="1"/>
  <c r="AL35" i="8"/>
  <c r="AK35" i="8" s="1"/>
  <c r="AI35" i="8"/>
  <c r="AH35" i="8" s="1"/>
  <c r="AF35" i="8"/>
  <c r="AE35" i="8" s="1"/>
  <c r="AC35" i="8"/>
  <c r="AB35" i="8" s="1"/>
  <c r="Z35" i="8"/>
  <c r="Y35" i="8" s="1"/>
  <c r="W35" i="8"/>
  <c r="V35" i="8" s="1"/>
  <c r="T35" i="8"/>
  <c r="S35" i="8" s="1"/>
  <c r="Q35" i="8"/>
  <c r="P35" i="8" s="1"/>
  <c r="N35" i="8"/>
  <c r="M35" i="8" s="1"/>
  <c r="K35" i="8"/>
  <c r="J35" i="8" s="1"/>
  <c r="H35" i="8"/>
  <c r="G35" i="8" s="1"/>
  <c r="E35" i="8"/>
  <c r="D35" i="8" s="1"/>
  <c r="BY34" i="8"/>
  <c r="BX34" i="8" s="1"/>
  <c r="BV34" i="8"/>
  <c r="BU34" i="8" s="1"/>
  <c r="BS34" i="8"/>
  <c r="BR34" i="8" s="1"/>
  <c r="BP34" i="8"/>
  <c r="BO34" i="8" s="1"/>
  <c r="BM34" i="8"/>
  <c r="BL34" i="8" s="1"/>
  <c r="BJ34" i="8"/>
  <c r="BI34" i="8" s="1"/>
  <c r="BG34" i="8"/>
  <c r="BF34" i="8" s="1"/>
  <c r="BD34" i="8"/>
  <c r="BC34" i="8"/>
  <c r="BA34" i="8"/>
  <c r="AZ34" i="8" s="1"/>
  <c r="AX34" i="8"/>
  <c r="AW34" i="8" s="1"/>
  <c r="AU34" i="8"/>
  <c r="AT34" i="8" s="1"/>
  <c r="AR34" i="8"/>
  <c r="AQ34" i="8" s="1"/>
  <c r="AO34" i="8"/>
  <c r="AN34" i="8" s="1"/>
  <c r="AL34" i="8"/>
  <c r="AK34" i="8" s="1"/>
  <c r="AI34" i="8"/>
  <c r="AH34" i="8" s="1"/>
  <c r="AF34" i="8"/>
  <c r="AE34" i="8" s="1"/>
  <c r="AC34" i="8"/>
  <c r="AB34" i="8"/>
  <c r="Z34" i="8"/>
  <c r="Y34" i="8" s="1"/>
  <c r="W34" i="8"/>
  <c r="V34" i="8" s="1"/>
  <c r="T34" i="8"/>
  <c r="S34" i="8"/>
  <c r="Q34" i="8"/>
  <c r="P34" i="8"/>
  <c r="N34" i="8"/>
  <c r="M34" i="8" s="1"/>
  <c r="K34" i="8"/>
  <c r="J34" i="8" s="1"/>
  <c r="H34" i="8"/>
  <c r="G34" i="8" s="1"/>
  <c r="E34" i="8"/>
  <c r="D34" i="8" s="1"/>
  <c r="BY33" i="8"/>
  <c r="BX33" i="8" s="1"/>
  <c r="BV33" i="8"/>
  <c r="BU33" i="8" s="1"/>
  <c r="BS33" i="8"/>
  <c r="BR33" i="8"/>
  <c r="BP33" i="8"/>
  <c r="BO33" i="8" s="1"/>
  <c r="BM33" i="8"/>
  <c r="BL33" i="8" s="1"/>
  <c r="BJ33" i="8"/>
  <c r="BI33" i="8" s="1"/>
  <c r="BG33" i="8"/>
  <c r="BF33" i="8" s="1"/>
  <c r="BD33" i="8"/>
  <c r="BC33" i="8"/>
  <c r="BA33" i="8"/>
  <c r="AZ33" i="8"/>
  <c r="AX33" i="8"/>
  <c r="AW33" i="8" s="1"/>
  <c r="AU33" i="8"/>
  <c r="AT33" i="8" s="1"/>
  <c r="AR33" i="8"/>
  <c r="AQ33" i="8" s="1"/>
  <c r="AO33" i="8"/>
  <c r="AN33" i="8" s="1"/>
  <c r="AL33" i="8"/>
  <c r="AK33" i="8" s="1"/>
  <c r="AI33" i="8"/>
  <c r="AH33" i="8" s="1"/>
  <c r="AF33" i="8"/>
  <c r="AE33" i="8" s="1"/>
  <c r="AC33" i="8"/>
  <c r="AB33" i="8" s="1"/>
  <c r="Z33" i="8"/>
  <c r="Y33" i="8"/>
  <c r="W33" i="8"/>
  <c r="V33" i="8" s="1"/>
  <c r="T33" i="8"/>
  <c r="S33" i="8" s="1"/>
  <c r="Q33" i="8"/>
  <c r="P33" i="8" s="1"/>
  <c r="N33" i="8"/>
  <c r="M33" i="8" s="1"/>
  <c r="K33" i="8"/>
  <c r="J33" i="8" s="1"/>
  <c r="H33" i="8"/>
  <c r="G33" i="8" s="1"/>
  <c r="E33" i="8"/>
  <c r="D33" i="8"/>
  <c r="BY32" i="8"/>
  <c r="BX32" i="8" s="1"/>
  <c r="BV32" i="8"/>
  <c r="BU32" i="8" s="1"/>
  <c r="BS32" i="8"/>
  <c r="BR32" i="8" s="1"/>
  <c r="BP32" i="8"/>
  <c r="BO32" i="8" s="1"/>
  <c r="BM32" i="8"/>
  <c r="BL32" i="8" s="1"/>
  <c r="BJ32" i="8"/>
  <c r="BI32" i="8" s="1"/>
  <c r="BG32" i="8"/>
  <c r="BF32" i="8" s="1"/>
  <c r="BD32" i="8"/>
  <c r="BC32" i="8" s="1"/>
  <c r="BA32" i="8"/>
  <c r="AZ32" i="8" s="1"/>
  <c r="AX32" i="8"/>
  <c r="AW32" i="8" s="1"/>
  <c r="AU32" i="8"/>
  <c r="AT32" i="8" s="1"/>
  <c r="AR32" i="8"/>
  <c r="AQ32" i="8" s="1"/>
  <c r="AO32" i="8"/>
  <c r="AN32" i="8" s="1"/>
  <c r="AL32" i="8"/>
  <c r="AK32" i="8" s="1"/>
  <c r="AI32" i="8"/>
  <c r="AH32" i="8" s="1"/>
  <c r="AF32" i="8"/>
  <c r="AE32" i="8" s="1"/>
  <c r="AC32" i="8"/>
  <c r="AB32" i="8"/>
  <c r="Z32" i="8"/>
  <c r="Y32" i="8" s="1"/>
  <c r="W32" i="8"/>
  <c r="V32" i="8"/>
  <c r="T32" i="8"/>
  <c r="S32" i="8"/>
  <c r="Q32" i="8"/>
  <c r="P32" i="8" s="1"/>
  <c r="N32" i="8"/>
  <c r="M32" i="8" s="1"/>
  <c r="K32" i="8"/>
  <c r="J32" i="8" s="1"/>
  <c r="H32" i="8"/>
  <c r="G32" i="8" s="1"/>
  <c r="E32" i="8"/>
  <c r="D32" i="8" s="1"/>
  <c r="BY31" i="8"/>
  <c r="BX31" i="8" s="1"/>
  <c r="BV31" i="8"/>
  <c r="BU31" i="8" s="1"/>
  <c r="BS31" i="8"/>
  <c r="BR31" i="8" s="1"/>
  <c r="BP31" i="8"/>
  <c r="BO31" i="8" s="1"/>
  <c r="BM31" i="8"/>
  <c r="BL31" i="8" s="1"/>
  <c r="BJ31" i="8"/>
  <c r="BI31" i="8" s="1"/>
  <c r="BG31" i="8"/>
  <c r="BF31" i="8" s="1"/>
  <c r="BD31" i="8"/>
  <c r="BC31" i="8" s="1"/>
  <c r="BA31" i="8"/>
  <c r="AZ31" i="8" s="1"/>
  <c r="AX31" i="8"/>
  <c r="AW31" i="8" s="1"/>
  <c r="AU31" i="8"/>
  <c r="AT31" i="8" s="1"/>
  <c r="AR31" i="8"/>
  <c r="AQ31" i="8" s="1"/>
  <c r="AO31" i="8"/>
  <c r="AN31" i="8" s="1"/>
  <c r="AL31" i="8"/>
  <c r="AK31" i="8" s="1"/>
  <c r="AI31" i="8"/>
  <c r="AH31" i="8" s="1"/>
  <c r="AF31" i="8"/>
  <c r="AE31" i="8"/>
  <c r="AC31" i="8"/>
  <c r="AB31" i="8"/>
  <c r="Z31" i="8"/>
  <c r="Y31" i="8" s="1"/>
  <c r="W31" i="8"/>
  <c r="V31" i="8" s="1"/>
  <c r="T31" i="8"/>
  <c r="S31" i="8" s="1"/>
  <c r="Q31" i="8"/>
  <c r="P31" i="8" s="1"/>
  <c r="N31" i="8"/>
  <c r="M31" i="8" s="1"/>
  <c r="K31" i="8"/>
  <c r="J31" i="8" s="1"/>
  <c r="H31" i="8"/>
  <c r="G31" i="8" s="1"/>
  <c r="E31" i="8"/>
  <c r="D31" i="8" s="1"/>
  <c r="BY30" i="8"/>
  <c r="BX30" i="8" s="1"/>
  <c r="BV30" i="8"/>
  <c r="BU30" i="8" s="1"/>
  <c r="BS30" i="8"/>
  <c r="BR30" i="8"/>
  <c r="BP30" i="8"/>
  <c r="BO30" i="8" s="1"/>
  <c r="BM30" i="8"/>
  <c r="BL30" i="8" s="1"/>
  <c r="BJ30" i="8"/>
  <c r="BI30" i="8" s="1"/>
  <c r="BG30" i="8"/>
  <c r="BF30" i="8" s="1"/>
  <c r="BD30" i="8"/>
  <c r="BC30" i="8" s="1"/>
  <c r="BA30" i="8"/>
  <c r="AZ30" i="8"/>
  <c r="AX30" i="8"/>
  <c r="AW30" i="8" s="1"/>
  <c r="AU30" i="8"/>
  <c r="AT30" i="8" s="1"/>
  <c r="AR30" i="8"/>
  <c r="AQ30" i="8" s="1"/>
  <c r="AO30" i="8"/>
  <c r="AN30" i="8" s="1"/>
  <c r="AL30" i="8"/>
  <c r="AK30" i="8" s="1"/>
  <c r="AI30" i="8"/>
  <c r="AH30" i="8" s="1"/>
  <c r="AF30" i="8"/>
  <c r="AE30" i="8" s="1"/>
  <c r="AC30" i="8"/>
  <c r="AB30" i="8"/>
  <c r="Z30" i="8"/>
  <c r="Y30" i="8"/>
  <c r="W30" i="8"/>
  <c r="V30" i="8" s="1"/>
  <c r="T30" i="8"/>
  <c r="S30" i="8" s="1"/>
  <c r="Q30" i="8"/>
  <c r="P30" i="8" s="1"/>
  <c r="N30" i="8"/>
  <c r="M30" i="8" s="1"/>
  <c r="K30" i="8"/>
  <c r="J30" i="8" s="1"/>
  <c r="H30" i="8"/>
  <c r="G30" i="8" s="1"/>
  <c r="E30" i="8"/>
  <c r="D30" i="8" s="1"/>
  <c r="BY29" i="8"/>
  <c r="BX29" i="8" s="1"/>
  <c r="BV29" i="8"/>
  <c r="BU29" i="8" s="1"/>
  <c r="BS29" i="8"/>
  <c r="BR29" i="8" s="1"/>
  <c r="BP29" i="8"/>
  <c r="BO29" i="8" s="1"/>
  <c r="BM29" i="8"/>
  <c r="BL29" i="8"/>
  <c r="BJ29" i="8"/>
  <c r="BI29" i="8"/>
  <c r="BG29" i="8"/>
  <c r="BF29" i="8" s="1"/>
  <c r="BD29" i="8"/>
  <c r="BC29" i="8"/>
  <c r="BA29" i="8"/>
  <c r="AZ29" i="8" s="1"/>
  <c r="AX29" i="8"/>
  <c r="AW29" i="8" s="1"/>
  <c r="AU29" i="8"/>
  <c r="AT29" i="8" s="1"/>
  <c r="AR29" i="8"/>
  <c r="AQ29" i="8" s="1"/>
  <c r="AO29" i="8"/>
  <c r="AN29" i="8" s="1"/>
  <c r="AL29" i="8"/>
  <c r="AK29" i="8" s="1"/>
  <c r="AI29" i="8"/>
  <c r="AH29" i="8" s="1"/>
  <c r="AF29" i="8"/>
  <c r="AE29" i="8" s="1"/>
  <c r="AC29" i="8"/>
  <c r="AB29" i="8" s="1"/>
  <c r="Z29" i="8"/>
  <c r="Y29" i="8" s="1"/>
  <c r="W29" i="8"/>
  <c r="V29" i="8" s="1"/>
  <c r="T29" i="8"/>
  <c r="S29" i="8" s="1"/>
  <c r="Q29" i="8"/>
  <c r="P29" i="8"/>
  <c r="N29" i="8"/>
  <c r="M29" i="8" s="1"/>
  <c r="K29" i="8"/>
  <c r="J29" i="8" s="1"/>
  <c r="H29" i="8"/>
  <c r="G29" i="8" s="1"/>
  <c r="E29" i="8"/>
  <c r="D29" i="8" s="1"/>
  <c r="BY28" i="8"/>
  <c r="BX28" i="8"/>
  <c r="BV28" i="8"/>
  <c r="BU28" i="8" s="1"/>
  <c r="BS28" i="8"/>
  <c r="BR28" i="8" s="1"/>
  <c r="BP28" i="8"/>
  <c r="BO28" i="8"/>
  <c r="BM28" i="8"/>
  <c r="BL28" i="8"/>
  <c r="BJ28" i="8"/>
  <c r="BI28" i="8" s="1"/>
  <c r="BG28" i="8"/>
  <c r="BF28" i="8" s="1"/>
  <c r="BD28" i="8"/>
  <c r="BC28" i="8" s="1"/>
  <c r="BA28" i="8"/>
  <c r="AZ28" i="8"/>
  <c r="AX28" i="8"/>
  <c r="AW28" i="8" s="1"/>
  <c r="AU28" i="8"/>
  <c r="AT28" i="8" s="1"/>
  <c r="AR28" i="8"/>
  <c r="AQ28" i="8" s="1"/>
  <c r="AO28" i="8"/>
  <c r="AN28" i="8" s="1"/>
  <c r="AL28" i="8"/>
  <c r="AK28" i="8" s="1"/>
  <c r="AI28" i="8"/>
  <c r="AH28" i="8"/>
  <c r="AF28" i="8"/>
  <c r="AE28" i="8" s="1"/>
  <c r="AC28" i="8"/>
  <c r="AB28" i="8" s="1"/>
  <c r="Z28" i="8"/>
  <c r="Y28" i="8" s="1"/>
  <c r="W28" i="8"/>
  <c r="V28" i="8" s="1"/>
  <c r="T28" i="8"/>
  <c r="S28" i="8" s="1"/>
  <c r="Q28" i="8"/>
  <c r="P28" i="8" s="1"/>
  <c r="N28" i="8"/>
  <c r="M28" i="8"/>
  <c r="K28" i="8"/>
  <c r="J28" i="8" s="1"/>
  <c r="H28" i="8"/>
  <c r="G28" i="8" s="1"/>
  <c r="E28" i="8"/>
  <c r="D28" i="8"/>
  <c r="BY27" i="8"/>
  <c r="BX27" i="8" s="1"/>
  <c r="BV27" i="8"/>
  <c r="BU27" i="8" s="1"/>
  <c r="BS27" i="8"/>
  <c r="BR27" i="8"/>
  <c r="BP27" i="8"/>
  <c r="BO27" i="8" s="1"/>
  <c r="BM27" i="8"/>
  <c r="BL27" i="8" s="1"/>
  <c r="BJ27" i="8"/>
  <c r="BI27" i="8"/>
  <c r="BG27" i="8"/>
  <c r="BF27" i="8" s="1"/>
  <c r="BD27" i="8"/>
  <c r="BC27" i="8" s="1"/>
  <c r="BA27" i="8"/>
  <c r="AZ27" i="8" s="1"/>
  <c r="AX27" i="8"/>
  <c r="AW27" i="8" s="1"/>
  <c r="AU27" i="8"/>
  <c r="AT27" i="8" s="1"/>
  <c r="AR27" i="8"/>
  <c r="AQ27" i="8"/>
  <c r="AO27" i="8"/>
  <c r="AN27" i="8"/>
  <c r="AL27" i="8"/>
  <c r="AK27" i="8"/>
  <c r="AI27" i="8"/>
  <c r="AH27" i="8"/>
  <c r="AF27" i="8"/>
  <c r="AE27" i="8" s="1"/>
  <c r="AC27" i="8"/>
  <c r="AB27" i="8" s="1"/>
  <c r="Z27" i="8"/>
  <c r="Y27" i="8" s="1"/>
  <c r="W27" i="8"/>
  <c r="V27" i="8"/>
  <c r="T27" i="8"/>
  <c r="S27" i="8" s="1"/>
  <c r="Q27" i="8"/>
  <c r="P27" i="8" s="1"/>
  <c r="N27" i="8"/>
  <c r="M27" i="8" s="1"/>
  <c r="K27" i="8"/>
  <c r="J27" i="8" s="1"/>
  <c r="H27" i="8"/>
  <c r="G27" i="8" s="1"/>
  <c r="E27" i="8"/>
  <c r="D27" i="8"/>
  <c r="BY26" i="8"/>
  <c r="BX26" i="8" s="1"/>
  <c r="BV26" i="8"/>
  <c r="BU26" i="8" s="1"/>
  <c r="BS26" i="8"/>
  <c r="BR26" i="8" s="1"/>
  <c r="BP26" i="8"/>
  <c r="BO26" i="8" s="1"/>
  <c r="BM26" i="8"/>
  <c r="BL26" i="8"/>
  <c r="BJ26" i="8"/>
  <c r="BI26" i="8" s="1"/>
  <c r="BG26" i="8"/>
  <c r="BF26" i="8"/>
  <c r="BD26" i="8"/>
  <c r="BC26" i="8" s="1"/>
  <c r="BA26" i="8"/>
  <c r="AZ26" i="8" s="1"/>
  <c r="AX26" i="8"/>
  <c r="AW26" i="8" s="1"/>
  <c r="AU26" i="8"/>
  <c r="AT26" i="8"/>
  <c r="AR26" i="8"/>
  <c r="AQ26" i="8" s="1"/>
  <c r="AO26" i="8"/>
  <c r="AN26" i="8" s="1"/>
  <c r="AL26" i="8"/>
  <c r="AK26" i="8"/>
  <c r="AI26" i="8"/>
  <c r="AH26" i="8"/>
  <c r="AF26" i="8"/>
  <c r="AE26" i="8" s="1"/>
  <c r="AC26" i="8"/>
  <c r="AB26" i="8" s="1"/>
  <c r="Z26" i="8"/>
  <c r="Y26" i="8" s="1"/>
  <c r="W26" i="8"/>
  <c r="V26" i="8" s="1"/>
  <c r="T26" i="8"/>
  <c r="S26" i="8"/>
  <c r="Q26" i="8"/>
  <c r="P26" i="8" s="1"/>
  <c r="N26" i="8"/>
  <c r="M26" i="8" s="1"/>
  <c r="K26" i="8"/>
  <c r="J26" i="8"/>
  <c r="H26" i="8"/>
  <c r="G26" i="8" s="1"/>
  <c r="E26" i="8"/>
  <c r="D26" i="8" s="1"/>
  <c r="BY25" i="8"/>
  <c r="BX25" i="8" s="1"/>
  <c r="BV25" i="8"/>
  <c r="BU25" i="8" s="1"/>
  <c r="BS25" i="8"/>
  <c r="BR25" i="8" s="1"/>
  <c r="BP25" i="8"/>
  <c r="BO25" i="8" s="1"/>
  <c r="BM25" i="8"/>
  <c r="BL25" i="8" s="1"/>
  <c r="BJ25" i="8"/>
  <c r="BI25" i="8"/>
  <c r="BG25" i="8"/>
  <c r="BF25" i="8" s="1"/>
  <c r="BD25" i="8"/>
  <c r="BC25" i="8" s="1"/>
  <c r="BA25" i="8"/>
  <c r="AZ25" i="8" s="1"/>
  <c r="AX25" i="8"/>
  <c r="AW25" i="8"/>
  <c r="AU25" i="8"/>
  <c r="AT25" i="8"/>
  <c r="AR25" i="8"/>
  <c r="AQ25" i="8"/>
  <c r="AO25" i="8"/>
  <c r="AN25" i="8" s="1"/>
  <c r="AL25" i="8"/>
  <c r="AK25" i="8"/>
  <c r="AI25" i="8"/>
  <c r="AH25" i="8" s="1"/>
  <c r="AF25" i="8"/>
  <c r="AE25" i="8" s="1"/>
  <c r="AC25" i="8"/>
  <c r="AB25" i="8" s="1"/>
  <c r="Z25" i="8"/>
  <c r="Y25" i="8" s="1"/>
  <c r="W25" i="8"/>
  <c r="V25" i="8" s="1"/>
  <c r="T25" i="8"/>
  <c r="S25" i="8" s="1"/>
  <c r="Q25" i="8"/>
  <c r="P25" i="8" s="1"/>
  <c r="N25" i="8"/>
  <c r="M25" i="8"/>
  <c r="K25" i="8"/>
  <c r="J25" i="8"/>
  <c r="H25" i="8"/>
  <c r="G25" i="8" s="1"/>
  <c r="E25" i="8"/>
  <c r="D25" i="8" s="1"/>
  <c r="BY24" i="8"/>
  <c r="BX24" i="8" s="1"/>
  <c r="BV24" i="8"/>
  <c r="BU24" i="8" s="1"/>
  <c r="BS24" i="8"/>
  <c r="BR24" i="8" s="1"/>
  <c r="BP24" i="8"/>
  <c r="BO24" i="8" s="1"/>
  <c r="BM24" i="8"/>
  <c r="BL24" i="8" s="1"/>
  <c r="BJ24" i="8"/>
  <c r="BI24" i="8" s="1"/>
  <c r="BG24" i="8"/>
  <c r="BF24" i="8" s="1"/>
  <c r="BD24" i="8"/>
  <c r="BC24" i="8" s="1"/>
  <c r="BA24" i="8"/>
  <c r="AZ24" i="8" s="1"/>
  <c r="AX24" i="8"/>
  <c r="AW24" i="8" s="1"/>
  <c r="AU24" i="8"/>
  <c r="AT24" i="8" s="1"/>
  <c r="AR24" i="8"/>
  <c r="AQ24" i="8"/>
  <c r="AO24" i="8"/>
  <c r="AN24" i="8"/>
  <c r="AL24" i="8"/>
  <c r="AK24" i="8" s="1"/>
  <c r="AI24" i="8"/>
  <c r="AH24" i="8" s="1"/>
  <c r="AF24" i="8"/>
  <c r="AE24" i="8" s="1"/>
  <c r="AC24" i="8"/>
  <c r="AB24" i="8" s="1"/>
  <c r="Z24" i="8"/>
  <c r="Y24" i="8" s="1"/>
  <c r="W24" i="8"/>
  <c r="V24" i="8" s="1"/>
  <c r="T24" i="8"/>
  <c r="S24" i="8" s="1"/>
  <c r="Q24" i="8"/>
  <c r="P24" i="8" s="1"/>
  <c r="N24" i="8"/>
  <c r="M24" i="8"/>
  <c r="K24" i="8"/>
  <c r="J24" i="8" s="1"/>
  <c r="H24" i="8"/>
  <c r="G24" i="8" s="1"/>
  <c r="E24" i="8"/>
  <c r="D24" i="8"/>
  <c r="BY23" i="8"/>
  <c r="BX23" i="8" s="1"/>
  <c r="BV23" i="8"/>
  <c r="BU23" i="8" s="1"/>
  <c r="BS23" i="8"/>
  <c r="BR23" i="8" s="1"/>
  <c r="BP23" i="8"/>
  <c r="BO23" i="8"/>
  <c r="BM23" i="8"/>
  <c r="BL23" i="8" s="1"/>
  <c r="BJ23" i="8"/>
  <c r="BI23" i="8" s="1"/>
  <c r="BG23" i="8"/>
  <c r="BF23" i="8" s="1"/>
  <c r="BD23" i="8"/>
  <c r="BC23" i="8" s="1"/>
  <c r="BA23" i="8"/>
  <c r="AZ23" i="8" s="1"/>
  <c r="AX23" i="8"/>
  <c r="AW23" i="8"/>
  <c r="AU23" i="8"/>
  <c r="AT23" i="8"/>
  <c r="AR23" i="8"/>
  <c r="AQ23" i="8"/>
  <c r="AO23" i="8"/>
  <c r="AN23" i="8" s="1"/>
  <c r="AL23" i="8"/>
  <c r="AK23" i="8" s="1"/>
  <c r="AI23" i="8"/>
  <c r="AH23" i="8" s="1"/>
  <c r="AF23" i="8"/>
  <c r="AE23" i="8" s="1"/>
  <c r="AC23" i="8"/>
  <c r="AB23" i="8" s="1"/>
  <c r="Z23" i="8"/>
  <c r="Y23" i="8" s="1"/>
  <c r="W23" i="8"/>
  <c r="V23" i="8" s="1"/>
  <c r="T23" i="8"/>
  <c r="S23" i="8"/>
  <c r="Q23" i="8"/>
  <c r="P23" i="8"/>
  <c r="N23" i="8"/>
  <c r="M23" i="8" s="1"/>
  <c r="K23" i="8"/>
  <c r="J23" i="8" s="1"/>
  <c r="H23" i="8"/>
  <c r="G23" i="8"/>
  <c r="E23" i="8"/>
  <c r="D23" i="8" s="1"/>
  <c r="BY22" i="8"/>
  <c r="BX22" i="8" s="1"/>
  <c r="BV22" i="8"/>
  <c r="BU22" i="8" s="1"/>
  <c r="BS22" i="8"/>
  <c r="BR22" i="8"/>
  <c r="BP22" i="8"/>
  <c r="BO22" i="8" s="1"/>
  <c r="BM22" i="8"/>
  <c r="BL22" i="8"/>
  <c r="BJ22" i="8"/>
  <c r="BI22" i="8" s="1"/>
  <c r="BG22" i="8"/>
  <c r="BF22" i="8" s="1"/>
  <c r="BD22" i="8"/>
  <c r="BC22" i="8" s="1"/>
  <c r="BA22" i="8"/>
  <c r="AZ22" i="8" s="1"/>
  <c r="AX22" i="8"/>
  <c r="AW22" i="8" s="1"/>
  <c r="AU22" i="8"/>
  <c r="AT22" i="8"/>
  <c r="AR22" i="8"/>
  <c r="AQ22" i="8" s="1"/>
  <c r="AO22" i="8"/>
  <c r="AN22" i="8" s="1"/>
  <c r="AL22" i="8"/>
  <c r="AK22" i="8" s="1"/>
  <c r="AI22" i="8"/>
  <c r="AH22" i="8" s="1"/>
  <c r="AF22" i="8"/>
  <c r="AE22" i="8"/>
  <c r="AC22" i="8"/>
  <c r="AB22" i="8" s="1"/>
  <c r="Z22" i="8"/>
  <c r="Y22" i="8" s="1"/>
  <c r="W22" i="8"/>
  <c r="V22" i="8"/>
  <c r="T22" i="8"/>
  <c r="S22" i="8"/>
  <c r="Q22" i="8"/>
  <c r="P22" i="8"/>
  <c r="N22" i="8"/>
  <c r="M22" i="8" s="1"/>
  <c r="K22" i="8"/>
  <c r="J22" i="8" s="1"/>
  <c r="H22" i="8"/>
  <c r="G22" i="8" s="1"/>
  <c r="E22" i="8"/>
  <c r="D22" i="8"/>
  <c r="BY21" i="8"/>
  <c r="BX21" i="8" s="1"/>
  <c r="BV21" i="8"/>
  <c r="BU21" i="8" s="1"/>
  <c r="BS21" i="8"/>
  <c r="BR21" i="8" s="1"/>
  <c r="BP21" i="8"/>
  <c r="BO21" i="8"/>
  <c r="BM21" i="8"/>
  <c r="BL21" i="8" s="1"/>
  <c r="BJ21" i="8"/>
  <c r="BI21" i="8" s="1"/>
  <c r="BG21" i="8"/>
  <c r="BF21" i="8"/>
  <c r="BD21" i="8"/>
  <c r="BC21" i="8"/>
  <c r="BA21" i="8"/>
  <c r="AZ21" i="8" s="1"/>
  <c r="AX21" i="8"/>
  <c r="AW21" i="8"/>
  <c r="AU21" i="8"/>
  <c r="AT21" i="8" s="1"/>
  <c r="AR21" i="8"/>
  <c r="AQ21" i="8" s="1"/>
  <c r="AO21" i="8"/>
  <c r="AN21" i="8" s="1"/>
  <c r="AL21" i="8"/>
  <c r="AK21" i="8" s="1"/>
  <c r="AI21" i="8"/>
  <c r="AH21" i="8" s="1"/>
  <c r="AF21" i="8"/>
  <c r="AE21" i="8" s="1"/>
  <c r="AC21" i="8"/>
  <c r="AB21" i="8" s="1"/>
  <c r="Z21" i="8"/>
  <c r="Y21" i="8" s="1"/>
  <c r="W21" i="8"/>
  <c r="V21" i="8"/>
  <c r="T21" i="8"/>
  <c r="S21" i="8"/>
  <c r="Q21" i="8"/>
  <c r="P21" i="8" s="1"/>
  <c r="N21" i="8"/>
  <c r="M21" i="8" s="1"/>
  <c r="K21" i="8"/>
  <c r="J21" i="8" s="1"/>
  <c r="H21" i="8"/>
  <c r="G21" i="8"/>
  <c r="E21" i="8"/>
  <c r="D21" i="8" s="1"/>
  <c r="BY20" i="8"/>
  <c r="BX20" i="8"/>
  <c r="BV20" i="8"/>
  <c r="BU20" i="8" s="1"/>
  <c r="BS20" i="8"/>
  <c r="BR20" i="8" s="1"/>
  <c r="BP20" i="8"/>
  <c r="BO20" i="8" s="1"/>
  <c r="BM20" i="8"/>
  <c r="BL20" i="8" s="1"/>
  <c r="BJ20" i="8"/>
  <c r="BI20" i="8" s="1"/>
  <c r="BG20" i="8"/>
  <c r="BF20" i="8" s="1"/>
  <c r="BD20" i="8"/>
  <c r="BC20" i="8" s="1"/>
  <c r="BA20" i="8"/>
  <c r="AZ20" i="8"/>
  <c r="AX20" i="8"/>
  <c r="AW20" i="8" s="1"/>
  <c r="AU20" i="8"/>
  <c r="AT20" i="8" s="1"/>
  <c r="AR20" i="8"/>
  <c r="AQ20" i="8" s="1"/>
  <c r="AO20" i="8"/>
  <c r="AN20" i="8" s="1"/>
  <c r="AL20" i="8"/>
  <c r="AK20" i="8"/>
  <c r="AI20" i="8"/>
  <c r="AH20" i="8" s="1"/>
  <c r="AF20" i="8"/>
  <c r="AE20" i="8" s="1"/>
  <c r="AC20" i="8"/>
  <c r="AB20" i="8" s="1"/>
  <c r="Z20" i="8"/>
  <c r="Y20" i="8"/>
  <c r="W20" i="8"/>
  <c r="V20" i="8" s="1"/>
  <c r="T20" i="8"/>
  <c r="S20" i="8" s="1"/>
  <c r="Q20" i="8"/>
  <c r="P20" i="8" s="1"/>
  <c r="N20" i="8"/>
  <c r="M20" i="8" s="1"/>
  <c r="K20" i="8"/>
  <c r="J20" i="8" s="1"/>
  <c r="H20" i="8"/>
  <c r="G20" i="8" s="1"/>
  <c r="E20" i="8"/>
  <c r="D20" i="8" s="1"/>
  <c r="BY19" i="8"/>
  <c r="BX19" i="8" s="1"/>
  <c r="BV19" i="8"/>
  <c r="BU19" i="8"/>
  <c r="BS19" i="8"/>
  <c r="BR19" i="8" s="1"/>
  <c r="BP19" i="8"/>
  <c r="BO19" i="8" s="1"/>
  <c r="BM19" i="8"/>
  <c r="BL19" i="8"/>
  <c r="BJ19" i="8"/>
  <c r="BI19" i="8"/>
  <c r="BG19" i="8"/>
  <c r="BF19" i="8" s="1"/>
  <c r="BD19" i="8"/>
  <c r="BC19" i="8"/>
  <c r="BA19" i="8"/>
  <c r="AZ19" i="8" s="1"/>
  <c r="AX19" i="8"/>
  <c r="AW19" i="8" s="1"/>
  <c r="AU19" i="8"/>
  <c r="AT19" i="8" s="1"/>
  <c r="AR19" i="8"/>
  <c r="AQ19" i="8" s="1"/>
  <c r="AO19" i="8"/>
  <c r="AN19" i="8" s="1"/>
  <c r="AL19" i="8"/>
  <c r="AK19" i="8" s="1"/>
  <c r="AI19" i="8"/>
  <c r="AH19" i="8" s="1"/>
  <c r="AF19" i="8"/>
  <c r="AE19" i="8" s="1"/>
  <c r="AC19" i="8"/>
  <c r="AB19" i="8"/>
  <c r="Z19" i="8"/>
  <c r="Y19" i="8"/>
  <c r="W19" i="8"/>
  <c r="V19" i="8" s="1"/>
  <c r="T19" i="8"/>
  <c r="S19" i="8" s="1"/>
  <c r="Q19" i="8"/>
  <c r="P19" i="8" s="1"/>
  <c r="N19" i="8"/>
  <c r="M19" i="8" s="1"/>
  <c r="K19" i="8"/>
  <c r="J19" i="8" s="1"/>
  <c r="H19" i="8"/>
  <c r="G19" i="8" s="1"/>
  <c r="E19" i="8"/>
  <c r="D19" i="8" s="1"/>
  <c r="BY18" i="8"/>
  <c r="BX18" i="8"/>
  <c r="BV18" i="8"/>
  <c r="BS18" i="8"/>
  <c r="BR18" i="8" s="1"/>
  <c r="BP18" i="8"/>
  <c r="BO18" i="8" s="1"/>
  <c r="BM18" i="8"/>
  <c r="BL18" i="8"/>
  <c r="BJ18" i="8"/>
  <c r="BI18" i="8"/>
  <c r="BG18" i="8"/>
  <c r="BF18" i="8" s="1"/>
  <c r="BD18" i="8"/>
  <c r="BA18" i="8"/>
  <c r="AX18" i="8"/>
  <c r="AW18" i="8"/>
  <c r="AU18" i="8"/>
  <c r="AT18" i="8" s="1"/>
  <c r="AR18" i="8"/>
  <c r="AQ18" i="8" s="1"/>
  <c r="AO18" i="8"/>
  <c r="AL18" i="8"/>
  <c r="AI18" i="8"/>
  <c r="AF18" i="8"/>
  <c r="AE18" i="8" s="1"/>
  <c r="AC18" i="8"/>
  <c r="AB18" i="8" s="1"/>
  <c r="Z18" i="8"/>
  <c r="Y18" i="8"/>
  <c r="W18" i="8"/>
  <c r="V18" i="8"/>
  <c r="T18" i="8"/>
  <c r="Q18" i="8"/>
  <c r="P18" i="8" s="1"/>
  <c r="N18" i="8"/>
  <c r="K18" i="8"/>
  <c r="J18" i="8"/>
  <c r="H18" i="8"/>
  <c r="G18" i="8" s="1"/>
  <c r="E18" i="8"/>
  <c r="D18" i="8" s="1"/>
  <c r="BY17" i="8"/>
  <c r="BX17" i="8" s="1"/>
  <c r="BV17" i="8"/>
  <c r="BU17" i="8"/>
  <c r="BS17" i="8"/>
  <c r="BR17" i="8" s="1"/>
  <c r="BP17" i="8"/>
  <c r="BO17" i="8" s="1"/>
  <c r="BM17" i="8"/>
  <c r="BL17" i="8" s="1"/>
  <c r="BJ17" i="8"/>
  <c r="BI17" i="8" s="1"/>
  <c r="BG17" i="8"/>
  <c r="BF17" i="8" s="1"/>
  <c r="BD17" i="8"/>
  <c r="BC17" i="8" s="1"/>
  <c r="BA17" i="8"/>
  <c r="AZ17" i="8"/>
  <c r="AX17" i="8"/>
  <c r="AW17" i="8" s="1"/>
  <c r="AU17" i="8"/>
  <c r="AT17" i="8"/>
  <c r="AR17" i="8"/>
  <c r="AQ17" i="8" s="1"/>
  <c r="AO17" i="8"/>
  <c r="AN17" i="8" s="1"/>
  <c r="AL17" i="8"/>
  <c r="AK17" i="8"/>
  <c r="AI17" i="8"/>
  <c r="AH17" i="8"/>
  <c r="AF17" i="8"/>
  <c r="AE17" i="8" s="1"/>
  <c r="AC17" i="8"/>
  <c r="AB17" i="8" s="1"/>
  <c r="Z17" i="8"/>
  <c r="Y17" i="8"/>
  <c r="W17" i="8"/>
  <c r="V17" i="8" s="1"/>
  <c r="T17" i="8"/>
  <c r="S17" i="8" s="1"/>
  <c r="Q17" i="8"/>
  <c r="P17" i="8" s="1"/>
  <c r="N17" i="8"/>
  <c r="M17" i="8" s="1"/>
  <c r="K17" i="8"/>
  <c r="J17" i="8" s="1"/>
  <c r="H17" i="8"/>
  <c r="G17" i="8"/>
  <c r="E17" i="8"/>
  <c r="D17" i="8" s="1"/>
  <c r="BY16" i="8"/>
  <c r="BX16" i="8"/>
  <c r="BV16" i="8"/>
  <c r="BU16" i="8"/>
  <c r="BS16" i="8"/>
  <c r="BR16" i="8" s="1"/>
  <c r="BP16" i="8"/>
  <c r="BO16" i="8" s="1"/>
  <c r="BM16" i="8"/>
  <c r="BL16" i="8"/>
  <c r="BJ16" i="8"/>
  <c r="BI16" i="8" s="1"/>
  <c r="BG16" i="8"/>
  <c r="BF16" i="8" s="1"/>
  <c r="BD16" i="8"/>
  <c r="BC16" i="8" s="1"/>
  <c r="BA16" i="8"/>
  <c r="AZ16" i="8" s="1"/>
  <c r="AX16" i="8"/>
  <c r="AW16" i="8"/>
  <c r="AU16" i="8"/>
  <c r="AT16" i="8" s="1"/>
  <c r="AR16" i="8"/>
  <c r="AQ16" i="8" s="1"/>
  <c r="AO16" i="8"/>
  <c r="AN16" i="8" s="1"/>
  <c r="AL16" i="8"/>
  <c r="AK16" i="8"/>
  <c r="AI16" i="8"/>
  <c r="AH16" i="8" s="1"/>
  <c r="AF16" i="8"/>
  <c r="AE16" i="8" s="1"/>
  <c r="AC16" i="8"/>
  <c r="AB16" i="8" s="1"/>
  <c r="Z16" i="8"/>
  <c r="Y16" i="8" s="1"/>
  <c r="W16" i="8"/>
  <c r="V16" i="8"/>
  <c r="T16" i="8"/>
  <c r="S16" i="8" s="1"/>
  <c r="Q16" i="8"/>
  <c r="P16" i="8" s="1"/>
  <c r="N16" i="8"/>
  <c r="M16" i="8" s="1"/>
  <c r="K16" i="8"/>
  <c r="J16" i="8" s="1"/>
  <c r="H16" i="8"/>
  <c r="G16" i="8" s="1"/>
  <c r="E16" i="8"/>
  <c r="D16" i="8" s="1"/>
  <c r="BY15" i="8"/>
  <c r="BX15" i="8"/>
  <c r="BV15" i="8"/>
  <c r="BU15" i="8"/>
  <c r="BS15" i="8"/>
  <c r="BR15" i="8" s="1"/>
  <c r="BP15" i="8"/>
  <c r="BO15" i="8"/>
  <c r="BM15" i="8"/>
  <c r="BL15" i="8" s="1"/>
  <c r="BJ15" i="8"/>
  <c r="BI15" i="8" s="1"/>
  <c r="BG15" i="8"/>
  <c r="BF15" i="8" s="1"/>
  <c r="BD15" i="8"/>
  <c r="BC15" i="8" s="1"/>
  <c r="BA15" i="8"/>
  <c r="AZ15" i="8" s="1"/>
  <c r="AX15" i="8"/>
  <c r="AW15" i="8" s="1"/>
  <c r="AU15" i="8"/>
  <c r="AT15" i="8" s="1"/>
  <c r="AR15" i="8"/>
  <c r="AQ15" i="8" s="1"/>
  <c r="AO15" i="8"/>
  <c r="AN15" i="8" s="1"/>
  <c r="AL15" i="8"/>
  <c r="AK15" i="8"/>
  <c r="AI15" i="8"/>
  <c r="AH15" i="8" s="1"/>
  <c r="AF15" i="8"/>
  <c r="AE15" i="8" s="1"/>
  <c r="AC15" i="8"/>
  <c r="AB15" i="8" s="1"/>
  <c r="Z15" i="8"/>
  <c r="Y15" i="8"/>
  <c r="W15" i="8"/>
  <c r="V15" i="8" s="1"/>
  <c r="T15" i="8"/>
  <c r="S15" i="8" s="1"/>
  <c r="Q15" i="8"/>
  <c r="P15" i="8" s="1"/>
  <c r="N15" i="8"/>
  <c r="M15" i="8" s="1"/>
  <c r="K15" i="8"/>
  <c r="J15" i="8" s="1"/>
  <c r="H15" i="8"/>
  <c r="G15" i="8" s="1"/>
  <c r="E15" i="8"/>
  <c r="D15" i="8" s="1"/>
  <c r="BY14" i="8"/>
  <c r="BX14" i="8" s="1"/>
  <c r="BV14" i="8"/>
  <c r="BU14" i="8"/>
  <c r="BS14" i="8"/>
  <c r="BR14" i="8" s="1"/>
  <c r="BP14" i="8"/>
  <c r="BO14" i="8" s="1"/>
  <c r="BM14" i="8"/>
  <c r="BL14" i="8" s="1"/>
  <c r="BJ14" i="8"/>
  <c r="BI14" i="8" s="1"/>
  <c r="BG14" i="8"/>
  <c r="BF14" i="8" s="1"/>
  <c r="BD14" i="8"/>
  <c r="BC14" i="8" s="1"/>
  <c r="BA14" i="8"/>
  <c r="AZ14" i="8" s="1"/>
  <c r="AX14" i="8"/>
  <c r="AW14" i="8" s="1"/>
  <c r="AU14" i="8"/>
  <c r="AT14" i="8"/>
  <c r="AR14" i="8"/>
  <c r="AQ14" i="8" s="1"/>
  <c r="AO14" i="8"/>
  <c r="AN14" i="8" s="1"/>
  <c r="AL14" i="8"/>
  <c r="AK14" i="8" s="1"/>
  <c r="AI14" i="8"/>
  <c r="AH14" i="8"/>
  <c r="AF14" i="8"/>
  <c r="AE14" i="8" s="1"/>
  <c r="AC14" i="8"/>
  <c r="AB14" i="8" s="1"/>
  <c r="Z14" i="8"/>
  <c r="Y14" i="8" s="1"/>
  <c r="W14" i="8"/>
  <c r="V14" i="8"/>
  <c r="T14" i="8"/>
  <c r="S14" i="8" s="1"/>
  <c r="Q14" i="8"/>
  <c r="P14" i="8" s="1"/>
  <c r="N14" i="8"/>
  <c r="M14" i="8" s="1"/>
  <c r="K14" i="8"/>
  <c r="J14" i="8" s="1"/>
  <c r="H14" i="8"/>
  <c r="G14" i="8" s="1"/>
  <c r="E14" i="8"/>
  <c r="D14" i="8"/>
  <c r="BY13" i="8"/>
  <c r="BX13" i="8" s="1"/>
  <c r="BV13" i="8"/>
  <c r="BU13" i="8" s="1"/>
  <c r="BS13" i="8"/>
  <c r="BR13" i="8" s="1"/>
  <c r="BP13" i="8"/>
  <c r="BO13" i="8" s="1"/>
  <c r="BM13" i="8"/>
  <c r="BL13" i="8" s="1"/>
  <c r="BJ13" i="8"/>
  <c r="BI13" i="8" s="1"/>
  <c r="BG13" i="8"/>
  <c r="BF13" i="8" s="1"/>
  <c r="BD13" i="8"/>
  <c r="BC13" i="8" s="1"/>
  <c r="BA13" i="8"/>
  <c r="AZ13" i="8" s="1"/>
  <c r="AX13" i="8"/>
  <c r="AW13" i="8"/>
  <c r="AU13" i="8"/>
  <c r="AT13" i="8"/>
  <c r="AR13" i="8"/>
  <c r="AQ13" i="8" s="1"/>
  <c r="AO13" i="8"/>
  <c r="AN13" i="8" s="1"/>
  <c r="AL13" i="8"/>
  <c r="AK13" i="8" s="1"/>
  <c r="AI13" i="8"/>
  <c r="AH13" i="8" s="1"/>
  <c r="AF13" i="8"/>
  <c r="AE13" i="8" s="1"/>
  <c r="AC13" i="8"/>
  <c r="AB13" i="8" s="1"/>
  <c r="Z13" i="8"/>
  <c r="Y13" i="8" s="1"/>
  <c r="W13" i="8"/>
  <c r="V13" i="8" s="1"/>
  <c r="T13" i="8"/>
  <c r="S13" i="8"/>
  <c r="Q13" i="8"/>
  <c r="P13" i="8" s="1"/>
  <c r="N13" i="8"/>
  <c r="M13" i="8" s="1"/>
  <c r="K13" i="8"/>
  <c r="J13" i="8"/>
  <c r="H13" i="8"/>
  <c r="G13" i="8" s="1"/>
  <c r="E13" i="8"/>
  <c r="D13" i="8" s="1"/>
  <c r="BY12" i="8"/>
  <c r="BX12" i="8"/>
  <c r="BV12" i="8"/>
  <c r="BU12" i="8" s="1"/>
  <c r="BS12" i="8"/>
  <c r="BR12" i="8" s="1"/>
  <c r="BP12" i="8"/>
  <c r="BO12" i="8" s="1"/>
  <c r="BM12" i="8"/>
  <c r="BL12" i="8" s="1"/>
  <c r="BJ12" i="8"/>
  <c r="BI12" i="8" s="1"/>
  <c r="BG12" i="8"/>
  <c r="BF12" i="8" s="1"/>
  <c r="BD12" i="8"/>
  <c r="BC12" i="8" s="1"/>
  <c r="BA12" i="8"/>
  <c r="AZ12" i="8" s="1"/>
  <c r="AX12" i="8"/>
  <c r="AW12" i="8" s="1"/>
  <c r="AU12" i="8"/>
  <c r="AT12" i="8"/>
  <c r="AR12" i="8"/>
  <c r="AQ12" i="8"/>
  <c r="AO12" i="8"/>
  <c r="AN12" i="8" s="1"/>
  <c r="AL12" i="8"/>
  <c r="AK12" i="8" s="1"/>
  <c r="AI12" i="8"/>
  <c r="AH12" i="8" s="1"/>
  <c r="AF12" i="8"/>
  <c r="AE12" i="8" s="1"/>
  <c r="AC12" i="8"/>
  <c r="AB12" i="8" s="1"/>
  <c r="Z12" i="8"/>
  <c r="Y12" i="8" s="1"/>
  <c r="W12" i="8"/>
  <c r="V12" i="8" s="1"/>
  <c r="T12" i="8"/>
  <c r="S12" i="8" s="1"/>
  <c r="Q12" i="8"/>
  <c r="P12" i="8" s="1"/>
  <c r="N12" i="8"/>
  <c r="M12" i="8" s="1"/>
  <c r="K12" i="8"/>
  <c r="J12" i="8"/>
  <c r="H12" i="8"/>
  <c r="G12" i="8" s="1"/>
  <c r="E12" i="8"/>
  <c r="D12" i="8" s="1"/>
  <c r="BY11" i="8"/>
  <c r="BX11" i="8" s="1"/>
  <c r="BV11" i="8"/>
  <c r="BU11" i="8" s="1"/>
  <c r="BS11" i="8"/>
  <c r="BR11" i="8"/>
  <c r="BP11" i="8"/>
  <c r="BO11" i="8" s="1"/>
  <c r="BM11" i="8"/>
  <c r="BL11" i="8" s="1"/>
  <c r="BJ11" i="8"/>
  <c r="BI11" i="8" s="1"/>
  <c r="BG11" i="8"/>
  <c r="BF11" i="8" s="1"/>
  <c r="BD11" i="8"/>
  <c r="BC11" i="8" s="1"/>
  <c r="BA11" i="8"/>
  <c r="AZ11" i="8"/>
  <c r="AX11" i="8"/>
  <c r="AW11" i="8" s="1"/>
  <c r="AU11" i="8"/>
  <c r="AT11" i="8"/>
  <c r="AR11" i="8"/>
  <c r="AQ11" i="8" s="1"/>
  <c r="AO11" i="8"/>
  <c r="AN11" i="8" s="1"/>
  <c r="AL11" i="8"/>
  <c r="AK11" i="8" s="1"/>
  <c r="AI11" i="8"/>
  <c r="AH11" i="8" s="1"/>
  <c r="AF11" i="8"/>
  <c r="AE11" i="8" s="1"/>
  <c r="AC11" i="8"/>
  <c r="AB11" i="8" s="1"/>
  <c r="Z11" i="8"/>
  <c r="Y11" i="8"/>
  <c r="W11" i="8"/>
  <c r="V11" i="8" s="1"/>
  <c r="T11" i="8"/>
  <c r="S11" i="8" s="1"/>
  <c r="Q11" i="8"/>
  <c r="P11" i="8" s="1"/>
  <c r="N11" i="8"/>
  <c r="M11" i="8" s="1"/>
  <c r="K11" i="8"/>
  <c r="J11" i="8" s="1"/>
  <c r="H11" i="8"/>
  <c r="G11" i="8" s="1"/>
  <c r="E11" i="8"/>
  <c r="D11" i="8" s="1"/>
  <c r="BY10" i="8"/>
  <c r="BX10" i="8" s="1"/>
  <c r="BV10" i="8"/>
  <c r="BU10" i="8" s="1"/>
  <c r="BS10" i="8"/>
  <c r="BR10" i="8" s="1"/>
  <c r="BP10" i="8"/>
  <c r="BO10" i="8" s="1"/>
  <c r="BM10" i="8"/>
  <c r="BL10" i="8" s="1"/>
  <c r="BJ10" i="8"/>
  <c r="BI10" i="8" s="1"/>
  <c r="BG10" i="8"/>
  <c r="BF10" i="8" s="1"/>
  <c r="BD10" i="8"/>
  <c r="BC10" i="8" s="1"/>
  <c r="BA10" i="8"/>
  <c r="AZ10" i="8"/>
  <c r="AX10" i="8"/>
  <c r="AW10" i="8"/>
  <c r="AU10" i="8"/>
  <c r="AT10" i="8" s="1"/>
  <c r="AR10" i="8"/>
  <c r="AQ10" i="8" s="1"/>
  <c r="AO10" i="8"/>
  <c r="AN10" i="8"/>
  <c r="AL10" i="8"/>
  <c r="AK10" i="8" s="1"/>
  <c r="AI10" i="8"/>
  <c r="AH10" i="8" s="1"/>
  <c r="AF10" i="8"/>
  <c r="AE10" i="8" s="1"/>
  <c r="AC10" i="8"/>
  <c r="AB10" i="8"/>
  <c r="Z10" i="8"/>
  <c r="Y10" i="8" s="1"/>
  <c r="W10" i="8"/>
  <c r="V10" i="8"/>
  <c r="T10" i="8"/>
  <c r="S10" i="8" s="1"/>
  <c r="Q10" i="8"/>
  <c r="P10" i="8"/>
  <c r="N10" i="8"/>
  <c r="M10" i="8" s="1"/>
  <c r="K10" i="8"/>
  <c r="J10" i="8" s="1"/>
  <c r="H10" i="8"/>
  <c r="G10" i="8" s="1"/>
  <c r="E10" i="8"/>
  <c r="D10" i="8" s="1"/>
  <c r="BY9" i="8"/>
  <c r="BX9" i="8" s="1"/>
  <c r="BV9" i="8"/>
  <c r="BU9" i="8" s="1"/>
  <c r="BS9" i="8"/>
  <c r="BR9" i="8" s="1"/>
  <c r="BP9" i="8"/>
  <c r="BO9" i="8" s="1"/>
  <c r="BM9" i="8"/>
  <c r="BL9" i="8" s="1"/>
  <c r="BJ9" i="8"/>
  <c r="BI9" i="8" s="1"/>
  <c r="BG9" i="8"/>
  <c r="BF9" i="8" s="1"/>
  <c r="BD9" i="8"/>
  <c r="BC9" i="8"/>
  <c r="BA9" i="8"/>
  <c r="AZ9" i="8"/>
  <c r="AX9" i="8"/>
  <c r="AW9" i="8" s="1"/>
  <c r="AU9" i="8"/>
  <c r="AT9" i="8" s="1"/>
  <c r="AR9" i="8"/>
  <c r="AQ9" i="8"/>
  <c r="AO9" i="8"/>
  <c r="AN9" i="8" s="1"/>
  <c r="AL9" i="8"/>
  <c r="AK9" i="8" s="1"/>
  <c r="AI9" i="8"/>
  <c r="AH9" i="8" s="1"/>
  <c r="AF9" i="8"/>
  <c r="AE9" i="8" s="1"/>
  <c r="AC9" i="8"/>
  <c r="AB9" i="8" s="1"/>
  <c r="Z9" i="8"/>
  <c r="Y9" i="8" s="1"/>
  <c r="W9" i="8"/>
  <c r="V9" i="8" s="1"/>
  <c r="T9" i="8"/>
  <c r="S9" i="8" s="1"/>
  <c r="Q9" i="8"/>
  <c r="P9" i="8" s="1"/>
  <c r="N9" i="8"/>
  <c r="M9" i="8" s="1"/>
  <c r="K9" i="8"/>
  <c r="J9" i="8" s="1"/>
  <c r="H9" i="8"/>
  <c r="G9" i="8" s="1"/>
  <c r="E9" i="8"/>
  <c r="D9" i="8"/>
  <c r="BY8" i="8"/>
  <c r="BX8" i="8" s="1"/>
  <c r="BV8" i="8"/>
  <c r="BU8" i="8" s="1"/>
  <c r="BS8" i="8"/>
  <c r="BR8" i="8" s="1"/>
  <c r="BP8" i="8"/>
  <c r="BO8" i="8" s="1"/>
  <c r="BM8" i="8"/>
  <c r="BL8" i="8" s="1"/>
  <c r="BJ8" i="8"/>
  <c r="BI8" i="8" s="1"/>
  <c r="BG8" i="8"/>
  <c r="BF8" i="8" s="1"/>
  <c r="BD8" i="8"/>
  <c r="BC8" i="8"/>
  <c r="BA8" i="8"/>
  <c r="AZ8" i="8" s="1"/>
  <c r="AX8" i="8"/>
  <c r="AW8" i="8" s="1"/>
  <c r="AU8" i="8"/>
  <c r="AT8" i="8" s="1"/>
  <c r="AR8" i="8"/>
  <c r="AQ8" i="8" s="1"/>
  <c r="AO8" i="8"/>
  <c r="AN8" i="8" s="1"/>
  <c r="AL8" i="8"/>
  <c r="AK8" i="8" s="1"/>
  <c r="AI8" i="8"/>
  <c r="AH8" i="8"/>
  <c r="AF8" i="8"/>
  <c r="AE8" i="8" s="1"/>
  <c r="AC8" i="8"/>
  <c r="AB8" i="8" s="1"/>
  <c r="Z8" i="8"/>
  <c r="Y8" i="8" s="1"/>
  <c r="W8" i="8"/>
  <c r="V8" i="8"/>
  <c r="T8" i="8"/>
  <c r="S8" i="8" s="1"/>
  <c r="Q8" i="8"/>
  <c r="P8" i="8" s="1"/>
  <c r="N8" i="8"/>
  <c r="M8" i="8" s="1"/>
  <c r="K8" i="8"/>
  <c r="J8" i="8" s="1"/>
  <c r="H8" i="8"/>
  <c r="G8" i="8" s="1"/>
  <c r="E8" i="8"/>
  <c r="D8" i="8" s="1"/>
  <c r="BY7" i="8"/>
  <c r="BX7" i="8" s="1"/>
  <c r="BV7" i="8"/>
  <c r="BU7" i="8" s="1"/>
  <c r="BS7" i="8"/>
  <c r="BR7" i="8" s="1"/>
  <c r="BP7" i="8"/>
  <c r="BO7" i="8" s="1"/>
  <c r="BM7" i="8"/>
  <c r="BL7" i="8" s="1"/>
  <c r="BJ7" i="8"/>
  <c r="BI7" i="8"/>
  <c r="BG7" i="8"/>
  <c r="BF7" i="8"/>
  <c r="BD7" i="8"/>
  <c r="BC7" i="8" s="1"/>
  <c r="BA7" i="8"/>
  <c r="AZ7" i="8" s="1"/>
  <c r="AX7" i="8"/>
  <c r="AW7" i="8" s="1"/>
  <c r="AU7" i="8"/>
  <c r="AT7" i="8" s="1"/>
  <c r="AR7" i="8"/>
  <c r="AQ7" i="8" s="1"/>
  <c r="AO7" i="8"/>
  <c r="AN7" i="8" s="1"/>
  <c r="AL7" i="8"/>
  <c r="AK7" i="8" s="1"/>
  <c r="AI7" i="8"/>
  <c r="AH7" i="8" s="1"/>
  <c r="AF7" i="8"/>
  <c r="AE7" i="8"/>
  <c r="AC7" i="8"/>
  <c r="AB7" i="8" s="1"/>
  <c r="Z7" i="8"/>
  <c r="Y7" i="8" s="1"/>
  <c r="W7" i="8"/>
  <c r="V7" i="8" s="1"/>
  <c r="T7" i="8"/>
  <c r="S7" i="8" s="1"/>
  <c r="Q7" i="8"/>
  <c r="P7" i="8" s="1"/>
  <c r="N7" i="8"/>
  <c r="M7" i="8" s="1"/>
  <c r="K7" i="8"/>
  <c r="J7" i="8"/>
  <c r="H7" i="8"/>
  <c r="G7" i="8" s="1"/>
  <c r="E7" i="8"/>
  <c r="D7" i="8" s="1"/>
  <c r="BY6" i="8"/>
  <c r="BX6" i="8" s="1"/>
  <c r="BV6" i="8"/>
  <c r="BU6" i="8" s="1"/>
  <c r="BS6" i="8"/>
  <c r="BR6" i="8" s="1"/>
  <c r="BP6" i="8"/>
  <c r="BO6" i="8"/>
  <c r="BM6" i="8"/>
  <c r="BL6" i="8"/>
  <c r="BJ6" i="8"/>
  <c r="BI6" i="8"/>
  <c r="BG6" i="8"/>
  <c r="BF6" i="8"/>
  <c r="BD6" i="8"/>
  <c r="BC6" i="8" s="1"/>
  <c r="BA6" i="8"/>
  <c r="AZ6" i="8" s="1"/>
  <c r="AX6" i="8"/>
  <c r="AW6" i="8" s="1"/>
  <c r="AU6" i="8"/>
  <c r="AT6" i="8"/>
  <c r="AR6" i="8"/>
  <c r="AQ6" i="8" s="1"/>
  <c r="AO6" i="8"/>
  <c r="AN6" i="8" s="1"/>
  <c r="AL6" i="8"/>
  <c r="AK6" i="8" s="1"/>
  <c r="AI6" i="8"/>
  <c r="AH6" i="8"/>
  <c r="AF6" i="8"/>
  <c r="AE6" i="8" s="1"/>
  <c r="AC6" i="8"/>
  <c r="AB6" i="8" s="1"/>
  <c r="Z6" i="8"/>
  <c r="Y6" i="8"/>
  <c r="W6" i="8"/>
  <c r="V6" i="8"/>
  <c r="T6" i="8"/>
  <c r="S6" i="8" s="1"/>
  <c r="Q6" i="8"/>
  <c r="P6" i="8" s="1"/>
  <c r="N6" i="8"/>
  <c r="M6" i="8"/>
  <c r="K6" i="8"/>
  <c r="J6" i="8" s="1"/>
  <c r="H6" i="8"/>
  <c r="G6" i="8" s="1"/>
  <c r="E6" i="8"/>
  <c r="D6" i="8" s="1"/>
  <c r="BY5" i="8"/>
  <c r="BV5" i="8"/>
  <c r="BU5" i="8" s="1"/>
  <c r="BS5" i="8"/>
  <c r="BR5" i="8" s="1"/>
  <c r="BP5" i="8"/>
  <c r="BM5" i="8"/>
  <c r="BL5" i="8"/>
  <c r="BJ5" i="8"/>
  <c r="BJ76" i="8" s="1"/>
  <c r="BI5" i="8"/>
  <c r="BG5" i="8"/>
  <c r="BD5" i="8"/>
  <c r="BA5" i="8"/>
  <c r="AX5" i="8"/>
  <c r="AW5" i="8" s="1"/>
  <c r="AU5" i="8"/>
  <c r="AR5" i="8"/>
  <c r="AQ5" i="8"/>
  <c r="AO5" i="8"/>
  <c r="AL5" i="8"/>
  <c r="AL76" i="8" s="1"/>
  <c r="AI5" i="8"/>
  <c r="AI76" i="8" s="1"/>
  <c r="AF5" i="8"/>
  <c r="AE5" i="8" s="1"/>
  <c r="AC5" i="8"/>
  <c r="Z5" i="8"/>
  <c r="Y5" i="8"/>
  <c r="W5" i="8"/>
  <c r="T5" i="8"/>
  <c r="Q5" i="8"/>
  <c r="N5" i="8"/>
  <c r="K5" i="8"/>
  <c r="K76" i="8" s="1"/>
  <c r="J5" i="8"/>
  <c r="H5" i="8"/>
  <c r="E5" i="8"/>
  <c r="DR75" i="7"/>
  <c r="DQ75" i="7" s="1"/>
  <c r="DO75" i="7"/>
  <c r="DN75" i="7" s="1"/>
  <c r="DL75" i="7"/>
  <c r="DK75" i="7" s="1"/>
  <c r="DI75" i="7"/>
  <c r="DH75" i="7"/>
  <c r="DF75" i="7"/>
  <c r="DE75" i="7" s="1"/>
  <c r="DC75" i="7"/>
  <c r="DB75" i="7" s="1"/>
  <c r="CZ75" i="7"/>
  <c r="CY75" i="7" s="1"/>
  <c r="CW75" i="7"/>
  <c r="CV75" i="7" s="1"/>
  <c r="CT75" i="7"/>
  <c r="CS75" i="7" s="1"/>
  <c r="CQ75" i="7"/>
  <c r="CP75" i="7"/>
  <c r="CN75" i="7"/>
  <c r="CM75" i="7" s="1"/>
  <c r="CK75" i="7"/>
  <c r="CJ75" i="7"/>
  <c r="CH75" i="7"/>
  <c r="CG75" i="7" s="1"/>
  <c r="CE75" i="7"/>
  <c r="CD75" i="7"/>
  <c r="CB75" i="7"/>
  <c r="CA75" i="7" s="1"/>
  <c r="BY75" i="7"/>
  <c r="BX75" i="7"/>
  <c r="BV75" i="7"/>
  <c r="BU75" i="7"/>
  <c r="BS75" i="7"/>
  <c r="BR75" i="7" s="1"/>
  <c r="BP75" i="7"/>
  <c r="BO75" i="7" s="1"/>
  <c r="BM75" i="7"/>
  <c r="BL75" i="7" s="1"/>
  <c r="BJ75" i="7"/>
  <c r="BI75" i="7" s="1"/>
  <c r="BG75" i="7"/>
  <c r="BF75" i="7" s="1"/>
  <c r="BD75" i="7"/>
  <c r="BC75" i="7"/>
  <c r="BA75" i="7"/>
  <c r="AZ75" i="7"/>
  <c r="AX75" i="7"/>
  <c r="AW75" i="7" s="1"/>
  <c r="AU75" i="7"/>
  <c r="AT75" i="7" s="1"/>
  <c r="AR75" i="7"/>
  <c r="AQ75" i="7"/>
  <c r="AO75" i="7"/>
  <c r="AN75" i="7" s="1"/>
  <c r="AL75" i="7"/>
  <c r="AK75" i="7"/>
  <c r="AI75" i="7"/>
  <c r="AH75" i="7"/>
  <c r="AF75" i="7"/>
  <c r="AE75" i="7" s="1"/>
  <c r="AC75" i="7"/>
  <c r="AB75" i="7"/>
  <c r="Z75" i="7"/>
  <c r="Y75" i="7" s="1"/>
  <c r="W75" i="7"/>
  <c r="V75" i="7" s="1"/>
  <c r="T75" i="7"/>
  <c r="S75" i="7" s="1"/>
  <c r="Q75" i="7"/>
  <c r="P75" i="7"/>
  <c r="N75" i="7"/>
  <c r="M75" i="7" s="1"/>
  <c r="K75" i="7"/>
  <c r="J75" i="7" s="1"/>
  <c r="H75" i="7"/>
  <c r="G75" i="7" s="1"/>
  <c r="E75" i="7"/>
  <c r="D75" i="7"/>
  <c r="DR74" i="7"/>
  <c r="DQ74" i="7" s="1"/>
  <c r="DO74" i="7"/>
  <c r="DN74" i="7"/>
  <c r="DL74" i="7"/>
  <c r="DK74" i="7" s="1"/>
  <c r="DI74" i="7"/>
  <c r="DH74" i="7"/>
  <c r="DF74" i="7"/>
  <c r="DE74" i="7"/>
  <c r="DC74" i="7"/>
  <c r="DB74" i="7" s="1"/>
  <c r="CZ74" i="7"/>
  <c r="CY74" i="7" s="1"/>
  <c r="CW74" i="7"/>
  <c r="CV74" i="7" s="1"/>
  <c r="CT74" i="7"/>
  <c r="CS74" i="7" s="1"/>
  <c r="CQ74" i="7"/>
  <c r="CP74" i="7"/>
  <c r="CN74" i="7"/>
  <c r="CM74" i="7" s="1"/>
  <c r="CK74" i="7"/>
  <c r="CJ74" i="7" s="1"/>
  <c r="CH74" i="7"/>
  <c r="CG74" i="7"/>
  <c r="CE74" i="7"/>
  <c r="CD74" i="7" s="1"/>
  <c r="CB74" i="7"/>
  <c r="CA74" i="7" s="1"/>
  <c r="BY74" i="7"/>
  <c r="BX74" i="7"/>
  <c r="BV74" i="7"/>
  <c r="BU74" i="7"/>
  <c r="BS74" i="7"/>
  <c r="BR74" i="7"/>
  <c r="BP74" i="7"/>
  <c r="BO74" i="7" s="1"/>
  <c r="BM74" i="7"/>
  <c r="BL74" i="7" s="1"/>
  <c r="BJ74" i="7"/>
  <c r="BI74" i="7" s="1"/>
  <c r="BG74" i="7"/>
  <c r="BF74" i="7"/>
  <c r="BD74" i="7"/>
  <c r="BC74" i="7"/>
  <c r="BA74" i="7"/>
  <c r="AZ74" i="7" s="1"/>
  <c r="AX74" i="7"/>
  <c r="AW74" i="7" s="1"/>
  <c r="AU74" i="7"/>
  <c r="AT74" i="7"/>
  <c r="AR74" i="7"/>
  <c r="AQ74" i="7" s="1"/>
  <c r="AO74" i="7"/>
  <c r="AN74" i="7" s="1"/>
  <c r="AL74" i="7"/>
  <c r="AK74" i="7"/>
  <c r="AI74" i="7"/>
  <c r="AH74" i="7"/>
  <c r="AF74" i="7"/>
  <c r="AE74" i="7"/>
  <c r="AC74" i="7"/>
  <c r="AB74" i="7" s="1"/>
  <c r="Z74" i="7"/>
  <c r="Y74" i="7" s="1"/>
  <c r="W74" i="7"/>
  <c r="V74" i="7" s="1"/>
  <c r="T74" i="7"/>
  <c r="S74" i="7"/>
  <c r="Q74" i="7"/>
  <c r="P74" i="7"/>
  <c r="N74" i="7"/>
  <c r="M74" i="7" s="1"/>
  <c r="K74" i="7"/>
  <c r="J74" i="7" s="1"/>
  <c r="H74" i="7"/>
  <c r="G74" i="7" s="1"/>
  <c r="E74" i="7"/>
  <c r="D74" i="7"/>
  <c r="DR73" i="7"/>
  <c r="DQ73" i="7" s="1"/>
  <c r="DO73" i="7"/>
  <c r="DN73" i="7" s="1"/>
  <c r="DL73" i="7"/>
  <c r="DK73" i="7" s="1"/>
  <c r="DI73" i="7"/>
  <c r="DH73" i="7" s="1"/>
  <c r="DF73" i="7"/>
  <c r="DE73" i="7" s="1"/>
  <c r="DC73" i="7"/>
  <c r="DB73" i="7" s="1"/>
  <c r="CZ73" i="7"/>
  <c r="CY73" i="7" s="1"/>
  <c r="CW73" i="7"/>
  <c r="CV73" i="7" s="1"/>
  <c r="CT73" i="7"/>
  <c r="CS73" i="7" s="1"/>
  <c r="CQ73" i="7"/>
  <c r="CP73" i="7" s="1"/>
  <c r="CN73" i="7"/>
  <c r="CM73" i="7" s="1"/>
  <c r="CK73" i="7"/>
  <c r="CJ73" i="7" s="1"/>
  <c r="CH73" i="7"/>
  <c r="CG73" i="7" s="1"/>
  <c r="CE73" i="7"/>
  <c r="CD73" i="7" s="1"/>
  <c r="CB73" i="7"/>
  <c r="CA73" i="7" s="1"/>
  <c r="BY73" i="7"/>
  <c r="BX73" i="7" s="1"/>
  <c r="BV73" i="7"/>
  <c r="BU73" i="7" s="1"/>
  <c r="BS73" i="7"/>
  <c r="BR73" i="7" s="1"/>
  <c r="BP73" i="7"/>
  <c r="BO73" i="7"/>
  <c r="BM73" i="7"/>
  <c r="BL73" i="7" s="1"/>
  <c r="BJ73" i="7"/>
  <c r="BI73" i="7" s="1"/>
  <c r="BG73" i="7"/>
  <c r="BF73" i="7" s="1"/>
  <c r="BD73" i="7"/>
  <c r="BC73" i="7" s="1"/>
  <c r="BA73" i="7"/>
  <c r="AZ73" i="7" s="1"/>
  <c r="AX73" i="7"/>
  <c r="AW73" i="7"/>
  <c r="AU73" i="7"/>
  <c r="AT73" i="7" s="1"/>
  <c r="AR73" i="7"/>
  <c r="AQ73" i="7" s="1"/>
  <c r="AO73" i="7"/>
  <c r="AN73" i="7" s="1"/>
  <c r="AL73" i="7"/>
  <c r="AK73" i="7"/>
  <c r="AI73" i="7"/>
  <c r="AH73" i="7" s="1"/>
  <c r="AF73" i="7"/>
  <c r="AE73" i="7" s="1"/>
  <c r="AC73" i="7"/>
  <c r="AB73" i="7" s="1"/>
  <c r="Z73" i="7"/>
  <c r="Y73" i="7" s="1"/>
  <c r="W73" i="7"/>
  <c r="V73" i="7" s="1"/>
  <c r="T73" i="7"/>
  <c r="S73" i="7" s="1"/>
  <c r="Q73" i="7"/>
  <c r="P73" i="7" s="1"/>
  <c r="N73" i="7"/>
  <c r="M73" i="7" s="1"/>
  <c r="K73" i="7"/>
  <c r="J73" i="7" s="1"/>
  <c r="H73" i="7"/>
  <c r="G73" i="7" s="1"/>
  <c r="E73" i="7"/>
  <c r="D73" i="7" s="1"/>
  <c r="DR72" i="7"/>
  <c r="DQ72" i="7" s="1"/>
  <c r="DO72" i="7"/>
  <c r="DN72" i="7"/>
  <c r="DL72" i="7"/>
  <c r="DK72" i="7"/>
  <c r="DI72" i="7"/>
  <c r="DH72" i="7" s="1"/>
  <c r="DF72" i="7"/>
  <c r="DE72" i="7" s="1"/>
  <c r="DC72" i="7"/>
  <c r="DB72" i="7" s="1"/>
  <c r="CZ72" i="7"/>
  <c r="CY72" i="7" s="1"/>
  <c r="CW72" i="7"/>
  <c r="CV72" i="7" s="1"/>
  <c r="CT72" i="7"/>
  <c r="CS72" i="7"/>
  <c r="CQ72" i="7"/>
  <c r="CP72" i="7" s="1"/>
  <c r="CN72" i="7"/>
  <c r="CM72" i="7" s="1"/>
  <c r="CK72" i="7"/>
  <c r="CJ72" i="7" s="1"/>
  <c r="CH72" i="7"/>
  <c r="CG72" i="7" s="1"/>
  <c r="CE72" i="7"/>
  <c r="CD72" i="7" s="1"/>
  <c r="CB72" i="7"/>
  <c r="CA72" i="7"/>
  <c r="BY72" i="7"/>
  <c r="BX72" i="7" s="1"/>
  <c r="BV72" i="7"/>
  <c r="BU72" i="7" s="1"/>
  <c r="BS72" i="7"/>
  <c r="BR72" i="7"/>
  <c r="BP72" i="7"/>
  <c r="BO72" i="7"/>
  <c r="BM72" i="7"/>
  <c r="BL72" i="7"/>
  <c r="BJ72" i="7"/>
  <c r="BI72" i="7" s="1"/>
  <c r="BG72" i="7"/>
  <c r="BF72" i="7" s="1"/>
  <c r="BD72" i="7"/>
  <c r="BC72" i="7" s="1"/>
  <c r="BA72" i="7"/>
  <c r="AZ72" i="7" s="1"/>
  <c r="AX72" i="7"/>
  <c r="AW72" i="7" s="1"/>
  <c r="AU72" i="7"/>
  <c r="AT72" i="7" s="1"/>
  <c r="AR72" i="7"/>
  <c r="AQ72" i="7" s="1"/>
  <c r="AO72" i="7"/>
  <c r="AN72" i="7" s="1"/>
  <c r="AL72" i="7"/>
  <c r="AK72" i="7" s="1"/>
  <c r="AI72" i="7"/>
  <c r="AH72" i="7" s="1"/>
  <c r="AF72" i="7"/>
  <c r="AE72" i="7"/>
  <c r="AC72" i="7"/>
  <c r="AB72" i="7"/>
  <c r="Z72" i="7"/>
  <c r="Y72" i="7"/>
  <c r="W72" i="7"/>
  <c r="V72" i="7" s="1"/>
  <c r="T72" i="7"/>
  <c r="S72" i="7" s="1"/>
  <c r="Q72" i="7"/>
  <c r="P72" i="7" s="1"/>
  <c r="N72" i="7"/>
  <c r="M72" i="7" s="1"/>
  <c r="K72" i="7"/>
  <c r="J72" i="7" s="1"/>
  <c r="H72" i="7"/>
  <c r="G72" i="7" s="1"/>
  <c r="E72" i="7"/>
  <c r="D72" i="7" s="1"/>
  <c r="DR71" i="7"/>
  <c r="DQ71" i="7" s="1"/>
  <c r="DO71" i="7"/>
  <c r="DN71" i="7" s="1"/>
  <c r="DL71" i="7"/>
  <c r="DK71" i="7"/>
  <c r="DI71" i="7"/>
  <c r="DH71" i="7"/>
  <c r="DF71" i="7"/>
  <c r="DE71" i="7" s="1"/>
  <c r="DC71" i="7"/>
  <c r="DB71" i="7" s="1"/>
  <c r="CZ71" i="7"/>
  <c r="CY71" i="7" s="1"/>
  <c r="CW71" i="7"/>
  <c r="CV71" i="7"/>
  <c r="CT71" i="7"/>
  <c r="CS71" i="7"/>
  <c r="CQ71" i="7"/>
  <c r="CP71" i="7" s="1"/>
  <c r="CN71" i="7"/>
  <c r="CM71" i="7" s="1"/>
  <c r="CK71" i="7"/>
  <c r="CJ71" i="7" s="1"/>
  <c r="CH71" i="7"/>
  <c r="CG71" i="7" s="1"/>
  <c r="CE71" i="7"/>
  <c r="CD71" i="7" s="1"/>
  <c r="CB71" i="7"/>
  <c r="CA71" i="7" s="1"/>
  <c r="BY71" i="7"/>
  <c r="BX71" i="7" s="1"/>
  <c r="BV71" i="7"/>
  <c r="BU71" i="7" s="1"/>
  <c r="BS71" i="7"/>
  <c r="BR71" i="7" s="1"/>
  <c r="BP71" i="7"/>
  <c r="BO71" i="7"/>
  <c r="BM71" i="7"/>
  <c r="BL71" i="7" s="1"/>
  <c r="BJ71" i="7"/>
  <c r="BI71" i="7" s="1"/>
  <c r="BG71" i="7"/>
  <c r="BF71" i="7" s="1"/>
  <c r="BD71" i="7"/>
  <c r="BC71" i="7" s="1"/>
  <c r="BA71" i="7"/>
  <c r="AZ71" i="7" s="1"/>
  <c r="AX71" i="7"/>
  <c r="AW71" i="7"/>
  <c r="AU71" i="7"/>
  <c r="AT71" i="7"/>
  <c r="AR71" i="7"/>
  <c r="AQ71" i="7"/>
  <c r="AO71" i="7"/>
  <c r="AN71" i="7" s="1"/>
  <c r="AL71" i="7"/>
  <c r="AK71" i="7" s="1"/>
  <c r="AI71" i="7"/>
  <c r="AH71" i="7" s="1"/>
  <c r="AF71" i="7"/>
  <c r="AE71" i="7" s="1"/>
  <c r="AC71" i="7"/>
  <c r="AB71" i="7" s="1"/>
  <c r="Z71" i="7"/>
  <c r="Y71" i="7" s="1"/>
  <c r="W71" i="7"/>
  <c r="V71" i="7"/>
  <c r="T71" i="7"/>
  <c r="S71" i="7"/>
  <c r="Q71" i="7"/>
  <c r="P71" i="7" s="1"/>
  <c r="N71" i="7"/>
  <c r="M71" i="7" s="1"/>
  <c r="K71" i="7"/>
  <c r="J71" i="7" s="1"/>
  <c r="H71" i="7"/>
  <c r="G71" i="7" s="1"/>
  <c r="E71" i="7"/>
  <c r="D71" i="7" s="1"/>
  <c r="DR70" i="7"/>
  <c r="DQ70" i="7"/>
  <c r="DO70" i="7"/>
  <c r="DN70" i="7" s="1"/>
  <c r="DL70" i="7"/>
  <c r="DK70" i="7" s="1"/>
  <c r="DI70" i="7"/>
  <c r="DH70" i="7" s="1"/>
  <c r="DF70" i="7"/>
  <c r="DE70" i="7" s="1"/>
  <c r="DC70" i="7"/>
  <c r="DB70" i="7" s="1"/>
  <c r="CZ70" i="7"/>
  <c r="CY70" i="7"/>
  <c r="CW70" i="7"/>
  <c r="CV70" i="7" s="1"/>
  <c r="CT70" i="7"/>
  <c r="CS70" i="7" s="1"/>
  <c r="CQ70" i="7"/>
  <c r="CP70" i="7"/>
  <c r="CN70" i="7"/>
  <c r="CM70" i="7"/>
  <c r="CK70" i="7"/>
  <c r="CJ70" i="7" s="1"/>
  <c r="CH70" i="7"/>
  <c r="CG70" i="7"/>
  <c r="CE70" i="7"/>
  <c r="CD70" i="7" s="1"/>
  <c r="CB70" i="7"/>
  <c r="CA70" i="7" s="1"/>
  <c r="BY70" i="7"/>
  <c r="BX70" i="7" s="1"/>
  <c r="BV70" i="7"/>
  <c r="BU70" i="7" s="1"/>
  <c r="BS70" i="7"/>
  <c r="BR70" i="7" s="1"/>
  <c r="BP70" i="7"/>
  <c r="BO70" i="7" s="1"/>
  <c r="BM70" i="7"/>
  <c r="BL70" i="7" s="1"/>
  <c r="BJ70" i="7"/>
  <c r="BI70" i="7" s="1"/>
  <c r="BG70" i="7"/>
  <c r="BF70" i="7" s="1"/>
  <c r="BD70" i="7"/>
  <c r="BC70" i="7" s="1"/>
  <c r="BA70" i="7"/>
  <c r="AZ70" i="7" s="1"/>
  <c r="AX70" i="7"/>
  <c r="AW70" i="7" s="1"/>
  <c r="AU70" i="7"/>
  <c r="AT70" i="7" s="1"/>
  <c r="AR70" i="7"/>
  <c r="AQ70" i="7" s="1"/>
  <c r="AO70" i="7"/>
  <c r="AN70" i="7"/>
  <c r="AL70" i="7"/>
  <c r="AK70" i="7" s="1"/>
  <c r="AI70" i="7"/>
  <c r="AH70" i="7" s="1"/>
  <c r="AF70" i="7"/>
  <c r="AE70" i="7" s="1"/>
  <c r="AC70" i="7"/>
  <c r="AB70" i="7" s="1"/>
  <c r="Z70" i="7"/>
  <c r="Y70" i="7" s="1"/>
  <c r="W70" i="7"/>
  <c r="V70" i="7" s="1"/>
  <c r="T70" i="7"/>
  <c r="S70" i="7" s="1"/>
  <c r="Q70" i="7"/>
  <c r="P70" i="7" s="1"/>
  <c r="N70" i="7"/>
  <c r="M70" i="7" s="1"/>
  <c r="K70" i="7"/>
  <c r="J70" i="7" s="1"/>
  <c r="H70" i="7"/>
  <c r="G70" i="7" s="1"/>
  <c r="E70" i="7"/>
  <c r="D70" i="7" s="1"/>
  <c r="DR69" i="7"/>
  <c r="DQ69" i="7" s="1"/>
  <c r="DO69" i="7"/>
  <c r="DN69" i="7" s="1"/>
  <c r="DL69" i="7"/>
  <c r="DK69" i="7" s="1"/>
  <c r="DI69" i="7"/>
  <c r="DH69" i="7" s="1"/>
  <c r="DF69" i="7"/>
  <c r="DE69" i="7" s="1"/>
  <c r="DC69" i="7"/>
  <c r="DB69" i="7" s="1"/>
  <c r="CZ69" i="7"/>
  <c r="CY69" i="7" s="1"/>
  <c r="CW69" i="7"/>
  <c r="CV69" i="7" s="1"/>
  <c r="CT69" i="7"/>
  <c r="CS69" i="7" s="1"/>
  <c r="CQ69" i="7"/>
  <c r="CP69" i="7" s="1"/>
  <c r="CN69" i="7"/>
  <c r="CM69" i="7" s="1"/>
  <c r="CK69" i="7"/>
  <c r="CJ69" i="7" s="1"/>
  <c r="CH69" i="7"/>
  <c r="CG69" i="7" s="1"/>
  <c r="CE69" i="7"/>
  <c r="CD69" i="7" s="1"/>
  <c r="CB69" i="7"/>
  <c r="CA69" i="7" s="1"/>
  <c r="BY69" i="7"/>
  <c r="BX69" i="7" s="1"/>
  <c r="BV69" i="7"/>
  <c r="BU69" i="7"/>
  <c r="BS69" i="7"/>
  <c r="BR69" i="7" s="1"/>
  <c r="BP69" i="7"/>
  <c r="BO69" i="7" s="1"/>
  <c r="BM69" i="7"/>
  <c r="BL69" i="7" s="1"/>
  <c r="BJ69" i="7"/>
  <c r="BI69" i="7"/>
  <c r="BG69" i="7"/>
  <c r="BF69" i="7" s="1"/>
  <c r="BD69" i="7"/>
  <c r="BC69" i="7" s="1"/>
  <c r="BA69" i="7"/>
  <c r="AZ69" i="7" s="1"/>
  <c r="AX69" i="7"/>
  <c r="AW69" i="7" s="1"/>
  <c r="AU69" i="7"/>
  <c r="AT69" i="7" s="1"/>
  <c r="AR69" i="7"/>
  <c r="AQ69" i="7"/>
  <c r="AO69" i="7"/>
  <c r="AN69" i="7" s="1"/>
  <c r="AL69" i="7"/>
  <c r="AK69" i="7" s="1"/>
  <c r="AI69" i="7"/>
  <c r="AH69" i="7" s="1"/>
  <c r="AF69" i="7"/>
  <c r="AE69" i="7" s="1"/>
  <c r="AC69" i="7"/>
  <c r="AB69" i="7" s="1"/>
  <c r="Z69" i="7"/>
  <c r="Y69" i="7" s="1"/>
  <c r="W69" i="7"/>
  <c r="V69" i="7" s="1"/>
  <c r="T69" i="7"/>
  <c r="S69" i="7" s="1"/>
  <c r="Q69" i="7"/>
  <c r="P69" i="7"/>
  <c r="N69" i="7"/>
  <c r="M69" i="7"/>
  <c r="K69" i="7"/>
  <c r="J69" i="7" s="1"/>
  <c r="H69" i="7"/>
  <c r="G69" i="7" s="1"/>
  <c r="E69" i="7"/>
  <c r="D69" i="7" s="1"/>
  <c r="DR68" i="7"/>
  <c r="DQ68" i="7" s="1"/>
  <c r="DO68" i="7"/>
  <c r="DN68" i="7" s="1"/>
  <c r="DL68" i="7"/>
  <c r="DK68" i="7"/>
  <c r="DI68" i="7"/>
  <c r="DH68" i="7"/>
  <c r="DF68" i="7"/>
  <c r="DE68" i="7"/>
  <c r="DC68" i="7"/>
  <c r="DB68" i="7" s="1"/>
  <c r="CZ68" i="7"/>
  <c r="CY68" i="7" s="1"/>
  <c r="CW68" i="7"/>
  <c r="CV68" i="7" s="1"/>
  <c r="CT68" i="7"/>
  <c r="CS68" i="7" s="1"/>
  <c r="CQ68" i="7"/>
  <c r="CP68" i="7" s="1"/>
  <c r="CN68" i="7"/>
  <c r="CM68" i="7"/>
  <c r="CK68" i="7"/>
  <c r="CJ68" i="7" s="1"/>
  <c r="CH68" i="7"/>
  <c r="CG68" i="7" s="1"/>
  <c r="CE68" i="7"/>
  <c r="CD68" i="7" s="1"/>
  <c r="CB68" i="7"/>
  <c r="CA68" i="7" s="1"/>
  <c r="BY68" i="7"/>
  <c r="BX68" i="7"/>
  <c r="BV68" i="7"/>
  <c r="BU68" i="7" s="1"/>
  <c r="BS68" i="7"/>
  <c r="BR68" i="7" s="1"/>
  <c r="BP68" i="7"/>
  <c r="BO68" i="7" s="1"/>
  <c r="BM68" i="7"/>
  <c r="BL68" i="7" s="1"/>
  <c r="BJ68" i="7"/>
  <c r="BI68" i="7" s="1"/>
  <c r="BG68" i="7"/>
  <c r="BF68" i="7"/>
  <c r="BD68" i="7"/>
  <c r="BC68" i="7"/>
  <c r="BA68" i="7"/>
  <c r="AZ68" i="7" s="1"/>
  <c r="AX68" i="7"/>
  <c r="AW68" i="7" s="1"/>
  <c r="AU68" i="7"/>
  <c r="AT68" i="7" s="1"/>
  <c r="AR68" i="7"/>
  <c r="AQ68" i="7" s="1"/>
  <c r="AO68" i="7"/>
  <c r="AN68" i="7" s="1"/>
  <c r="AL68" i="7"/>
  <c r="AK68" i="7" s="1"/>
  <c r="AI68" i="7"/>
  <c r="AH68" i="7" s="1"/>
  <c r="AF68" i="7"/>
  <c r="AE68" i="7" s="1"/>
  <c r="AC68" i="7"/>
  <c r="AB68" i="7" s="1"/>
  <c r="Z68" i="7"/>
  <c r="Y68" i="7" s="1"/>
  <c r="W68" i="7"/>
  <c r="V68" i="7" s="1"/>
  <c r="T68" i="7"/>
  <c r="S68" i="7" s="1"/>
  <c r="Q68" i="7"/>
  <c r="P68" i="7" s="1"/>
  <c r="N68" i="7"/>
  <c r="M68" i="7"/>
  <c r="K68" i="7"/>
  <c r="J68" i="7" s="1"/>
  <c r="H68" i="7"/>
  <c r="G68" i="7" s="1"/>
  <c r="E68" i="7"/>
  <c r="D68" i="7" s="1"/>
  <c r="DR67" i="7"/>
  <c r="DQ67" i="7" s="1"/>
  <c r="DO67" i="7"/>
  <c r="DN67" i="7" s="1"/>
  <c r="DL67" i="7"/>
  <c r="DK67" i="7" s="1"/>
  <c r="DI67" i="7"/>
  <c r="DH67" i="7" s="1"/>
  <c r="DF67" i="7"/>
  <c r="DE67" i="7" s="1"/>
  <c r="DC67" i="7"/>
  <c r="DB67" i="7" s="1"/>
  <c r="CZ67" i="7"/>
  <c r="CY67" i="7"/>
  <c r="CW67" i="7"/>
  <c r="CV67" i="7" s="1"/>
  <c r="CT67" i="7"/>
  <c r="CS67" i="7" s="1"/>
  <c r="CQ67" i="7"/>
  <c r="CP67" i="7"/>
  <c r="CN67" i="7"/>
  <c r="CM67" i="7" s="1"/>
  <c r="CK67" i="7"/>
  <c r="CJ67" i="7" s="1"/>
  <c r="CH67" i="7"/>
  <c r="CG67" i="7" s="1"/>
  <c r="CE67" i="7"/>
  <c r="CD67" i="7" s="1"/>
  <c r="CB67" i="7"/>
  <c r="CA67" i="7"/>
  <c r="BY67" i="7"/>
  <c r="BX67" i="7" s="1"/>
  <c r="BV67" i="7"/>
  <c r="BU67" i="7" s="1"/>
  <c r="BS67" i="7"/>
  <c r="BR67" i="7" s="1"/>
  <c r="BP67" i="7"/>
  <c r="BO67" i="7" s="1"/>
  <c r="BM67" i="7"/>
  <c r="BL67" i="7" s="1"/>
  <c r="BJ67" i="7"/>
  <c r="BI67" i="7" s="1"/>
  <c r="BG67" i="7"/>
  <c r="BF67" i="7" s="1"/>
  <c r="BD67" i="7"/>
  <c r="BC67" i="7" s="1"/>
  <c r="BA67" i="7"/>
  <c r="AZ67" i="7" s="1"/>
  <c r="AX67" i="7"/>
  <c r="AW67" i="7" s="1"/>
  <c r="AU67" i="7"/>
  <c r="AT67" i="7" s="1"/>
  <c r="AR67" i="7"/>
  <c r="AQ67" i="7" s="1"/>
  <c r="AO67" i="7"/>
  <c r="AN67" i="7" s="1"/>
  <c r="AL67" i="7"/>
  <c r="AK67" i="7" s="1"/>
  <c r="AI67" i="7"/>
  <c r="AH67" i="7" s="1"/>
  <c r="AF67" i="7"/>
  <c r="AE67" i="7" s="1"/>
  <c r="AC67" i="7"/>
  <c r="AB67" i="7" s="1"/>
  <c r="Z67" i="7"/>
  <c r="Y67" i="7" s="1"/>
  <c r="W67" i="7"/>
  <c r="V67" i="7" s="1"/>
  <c r="T67" i="7"/>
  <c r="S67" i="7" s="1"/>
  <c r="Q67" i="7"/>
  <c r="P67" i="7" s="1"/>
  <c r="N67" i="7"/>
  <c r="M67" i="7" s="1"/>
  <c r="K67" i="7"/>
  <c r="J67" i="7" s="1"/>
  <c r="H67" i="7"/>
  <c r="G67" i="7" s="1"/>
  <c r="E67" i="7"/>
  <c r="D67" i="7" s="1"/>
  <c r="DR66" i="7"/>
  <c r="DQ66" i="7"/>
  <c r="DO66" i="7"/>
  <c r="DN66" i="7" s="1"/>
  <c r="DL66" i="7"/>
  <c r="DK66" i="7" s="1"/>
  <c r="DI66" i="7"/>
  <c r="DH66" i="7" s="1"/>
  <c r="DF66" i="7"/>
  <c r="DE66" i="7" s="1"/>
  <c r="DC66" i="7"/>
  <c r="DB66" i="7" s="1"/>
  <c r="CZ66" i="7"/>
  <c r="CY66" i="7" s="1"/>
  <c r="CW66" i="7"/>
  <c r="CV66" i="7" s="1"/>
  <c r="CT66" i="7"/>
  <c r="CS66" i="7"/>
  <c r="CQ66" i="7"/>
  <c r="CP66" i="7" s="1"/>
  <c r="CN66" i="7"/>
  <c r="CM66" i="7" s="1"/>
  <c r="CK66" i="7"/>
  <c r="CJ66" i="7" s="1"/>
  <c r="CH66" i="7"/>
  <c r="CG66" i="7" s="1"/>
  <c r="CE66" i="7"/>
  <c r="CD66" i="7" s="1"/>
  <c r="CB66" i="7"/>
  <c r="CA66" i="7" s="1"/>
  <c r="BY66" i="7"/>
  <c r="BX66" i="7" s="1"/>
  <c r="BV66" i="7"/>
  <c r="BU66" i="7" s="1"/>
  <c r="BS66" i="7"/>
  <c r="BR66" i="7" s="1"/>
  <c r="BP66" i="7"/>
  <c r="BO66" i="7" s="1"/>
  <c r="BM66" i="7"/>
  <c r="BL66" i="7" s="1"/>
  <c r="BJ66" i="7"/>
  <c r="BI66" i="7" s="1"/>
  <c r="BG66" i="7"/>
  <c r="BF66" i="7" s="1"/>
  <c r="BD66" i="7"/>
  <c r="BC66" i="7" s="1"/>
  <c r="BA66" i="7"/>
  <c r="AZ66" i="7"/>
  <c r="AX66" i="7"/>
  <c r="AW66" i="7" s="1"/>
  <c r="AU66" i="7"/>
  <c r="AT66" i="7" s="1"/>
  <c r="AR66" i="7"/>
  <c r="AQ66" i="7" s="1"/>
  <c r="AO66" i="7"/>
  <c r="AN66" i="7" s="1"/>
  <c r="AL66" i="7"/>
  <c r="AK66" i="7" s="1"/>
  <c r="AI66" i="7"/>
  <c r="AH66" i="7" s="1"/>
  <c r="AF66" i="7"/>
  <c r="AE66" i="7" s="1"/>
  <c r="AC66" i="7"/>
  <c r="AB66" i="7"/>
  <c r="Z66" i="7"/>
  <c r="Y66" i="7" s="1"/>
  <c r="W66" i="7"/>
  <c r="V66" i="7" s="1"/>
  <c r="T66" i="7"/>
  <c r="S66" i="7" s="1"/>
  <c r="Q66" i="7"/>
  <c r="P66" i="7" s="1"/>
  <c r="N66" i="7"/>
  <c r="M66" i="7" s="1"/>
  <c r="K66" i="7"/>
  <c r="J66" i="7" s="1"/>
  <c r="H66" i="7"/>
  <c r="G66" i="7"/>
  <c r="E66" i="7"/>
  <c r="D66" i="7" s="1"/>
  <c r="DR65" i="7"/>
  <c r="DQ65" i="7" s="1"/>
  <c r="DO65" i="7"/>
  <c r="DN65" i="7" s="1"/>
  <c r="DL65" i="7"/>
  <c r="DK65" i="7" s="1"/>
  <c r="DI65" i="7"/>
  <c r="DH65" i="7" s="1"/>
  <c r="DF65" i="7"/>
  <c r="DE65" i="7"/>
  <c r="DC65" i="7"/>
  <c r="CZ65" i="7"/>
  <c r="CY65" i="7" s="1"/>
  <c r="CW65" i="7"/>
  <c r="CV65" i="7"/>
  <c r="CT65" i="7"/>
  <c r="CS65" i="7" s="1"/>
  <c r="CQ65" i="7"/>
  <c r="CP65" i="7" s="1"/>
  <c r="CN65" i="7"/>
  <c r="CM65" i="7" s="1"/>
  <c r="CK65" i="7"/>
  <c r="CJ65" i="7" s="1"/>
  <c r="CH65" i="7"/>
  <c r="CG65" i="7" s="1"/>
  <c r="CE65" i="7"/>
  <c r="CD65" i="7"/>
  <c r="CB65" i="7"/>
  <c r="CA65" i="7"/>
  <c r="BY65" i="7"/>
  <c r="BX65" i="7" s="1"/>
  <c r="BV65" i="7"/>
  <c r="BU65" i="7" s="1"/>
  <c r="BS65" i="7"/>
  <c r="BR65" i="7" s="1"/>
  <c r="BP65" i="7"/>
  <c r="BO65" i="7" s="1"/>
  <c r="BM65" i="7"/>
  <c r="BL65" i="7" s="1"/>
  <c r="BJ65" i="7"/>
  <c r="BI65" i="7" s="1"/>
  <c r="BG65" i="7"/>
  <c r="BF65" i="7" s="1"/>
  <c r="BD65" i="7"/>
  <c r="BC65" i="7" s="1"/>
  <c r="BA65" i="7"/>
  <c r="AZ65" i="7" s="1"/>
  <c r="AX65" i="7"/>
  <c r="AW65" i="7" s="1"/>
  <c r="AU65" i="7"/>
  <c r="AT65" i="7" s="1"/>
  <c r="AR65" i="7"/>
  <c r="AQ65" i="7" s="1"/>
  <c r="AO65" i="7"/>
  <c r="AN65" i="7" s="1"/>
  <c r="AL65" i="7"/>
  <c r="AK65" i="7" s="1"/>
  <c r="AI65" i="7"/>
  <c r="AH65" i="7" s="1"/>
  <c r="AF65" i="7"/>
  <c r="AE65" i="7" s="1"/>
  <c r="AC65" i="7"/>
  <c r="AB65" i="7" s="1"/>
  <c r="Z65" i="7"/>
  <c r="Y65" i="7"/>
  <c r="W65" i="7"/>
  <c r="V65" i="7" s="1"/>
  <c r="T65" i="7"/>
  <c r="S65" i="7" s="1"/>
  <c r="Q65" i="7"/>
  <c r="P65" i="7" s="1"/>
  <c r="N65" i="7"/>
  <c r="M65" i="7" s="1"/>
  <c r="K65" i="7"/>
  <c r="J65" i="7" s="1"/>
  <c r="H65" i="7"/>
  <c r="G65" i="7" s="1"/>
  <c r="E65" i="7"/>
  <c r="D65" i="7" s="1"/>
  <c r="DR64" i="7"/>
  <c r="DQ64" i="7" s="1"/>
  <c r="DO64" i="7"/>
  <c r="DN64" i="7" s="1"/>
  <c r="DL64" i="7"/>
  <c r="DK64" i="7"/>
  <c r="DI64" i="7"/>
  <c r="DH64" i="7" s="1"/>
  <c r="DF64" i="7"/>
  <c r="DE64" i="7" s="1"/>
  <c r="DC64" i="7"/>
  <c r="DB64" i="7" s="1"/>
  <c r="CZ64" i="7"/>
  <c r="CY64" i="7"/>
  <c r="CW64" i="7"/>
  <c r="CV64" i="7" s="1"/>
  <c r="CT64" i="7"/>
  <c r="CS64" i="7" s="1"/>
  <c r="CQ64" i="7"/>
  <c r="CP64" i="7"/>
  <c r="CN64" i="7"/>
  <c r="CM64" i="7" s="1"/>
  <c r="CK64" i="7"/>
  <c r="CJ64" i="7" s="1"/>
  <c r="CH64" i="7"/>
  <c r="CG64" i="7"/>
  <c r="CE64" i="7"/>
  <c r="CD64" i="7" s="1"/>
  <c r="CB64" i="7"/>
  <c r="CA64" i="7"/>
  <c r="BY64" i="7"/>
  <c r="BX64" i="7"/>
  <c r="BV64" i="7"/>
  <c r="BU64" i="7"/>
  <c r="BS64" i="7"/>
  <c r="BR64" i="7" s="1"/>
  <c r="BP64" i="7"/>
  <c r="BO64" i="7" s="1"/>
  <c r="BM64" i="7"/>
  <c r="BL64" i="7" s="1"/>
  <c r="BJ64" i="7"/>
  <c r="BI64" i="7" s="1"/>
  <c r="BG64" i="7"/>
  <c r="BF64" i="7" s="1"/>
  <c r="BD64" i="7"/>
  <c r="BC64" i="7" s="1"/>
  <c r="BA64" i="7"/>
  <c r="AZ64" i="7" s="1"/>
  <c r="AX64" i="7"/>
  <c r="AW64" i="7"/>
  <c r="AU64" i="7"/>
  <c r="AT64" i="7" s="1"/>
  <c r="AR64" i="7"/>
  <c r="AQ64" i="7" s="1"/>
  <c r="AO64" i="7"/>
  <c r="AN64" i="7" s="1"/>
  <c r="AL64" i="7"/>
  <c r="AK64" i="7" s="1"/>
  <c r="AI64" i="7"/>
  <c r="AH64" i="7" s="1"/>
  <c r="AF64" i="7"/>
  <c r="AE64" i="7" s="1"/>
  <c r="AC64" i="7"/>
  <c r="AB64" i="7" s="1"/>
  <c r="Z64" i="7"/>
  <c r="Y64" i="7" s="1"/>
  <c r="W64" i="7"/>
  <c r="V64" i="7" s="1"/>
  <c r="T64" i="7"/>
  <c r="S64" i="7" s="1"/>
  <c r="Q64" i="7"/>
  <c r="P64" i="7" s="1"/>
  <c r="N64" i="7"/>
  <c r="M64" i="7" s="1"/>
  <c r="K64" i="7"/>
  <c r="J64" i="7" s="1"/>
  <c r="H64" i="7"/>
  <c r="G64" i="7" s="1"/>
  <c r="E64" i="7"/>
  <c r="D64" i="7" s="1"/>
  <c r="DR63" i="7"/>
  <c r="DQ63" i="7" s="1"/>
  <c r="DO63" i="7"/>
  <c r="DN63" i="7" s="1"/>
  <c r="DL63" i="7"/>
  <c r="DK63" i="7" s="1"/>
  <c r="DI63" i="7"/>
  <c r="DH63" i="7" s="1"/>
  <c r="DF63" i="7"/>
  <c r="DE63" i="7" s="1"/>
  <c r="DC63" i="7"/>
  <c r="DB63" i="7" s="1"/>
  <c r="CZ63" i="7"/>
  <c r="CY63" i="7"/>
  <c r="CW63" i="7"/>
  <c r="CV63" i="7" s="1"/>
  <c r="CT63" i="7"/>
  <c r="CS63" i="7" s="1"/>
  <c r="CQ63" i="7"/>
  <c r="CP63" i="7" s="1"/>
  <c r="CN63" i="7"/>
  <c r="CM63" i="7" s="1"/>
  <c r="CK63" i="7"/>
  <c r="CJ63" i="7" s="1"/>
  <c r="CH63" i="7"/>
  <c r="CG63" i="7" s="1"/>
  <c r="CE63" i="7"/>
  <c r="CD63" i="7" s="1"/>
  <c r="CB63" i="7"/>
  <c r="CA63" i="7"/>
  <c r="BY63" i="7"/>
  <c r="BX63" i="7" s="1"/>
  <c r="BV63" i="7"/>
  <c r="BU63" i="7" s="1"/>
  <c r="BS63" i="7"/>
  <c r="BR63" i="7" s="1"/>
  <c r="BP63" i="7"/>
  <c r="BO63" i="7" s="1"/>
  <c r="BM63" i="7"/>
  <c r="BL63" i="7" s="1"/>
  <c r="BJ63" i="7"/>
  <c r="BI63" i="7" s="1"/>
  <c r="BG63" i="7"/>
  <c r="BF63" i="7" s="1"/>
  <c r="BD63" i="7"/>
  <c r="BC63" i="7"/>
  <c r="BA63" i="7"/>
  <c r="AZ63" i="7" s="1"/>
  <c r="AX63" i="7"/>
  <c r="AW63" i="7" s="1"/>
  <c r="AU63" i="7"/>
  <c r="AT63" i="7" s="1"/>
  <c r="AR63" i="7"/>
  <c r="AQ63" i="7" s="1"/>
  <c r="AO63" i="7"/>
  <c r="AN63" i="7" s="1"/>
  <c r="AL63" i="7"/>
  <c r="AK63" i="7" s="1"/>
  <c r="AI63" i="7"/>
  <c r="AH63" i="7" s="1"/>
  <c r="AF63" i="7"/>
  <c r="AE63" i="7" s="1"/>
  <c r="AC63" i="7"/>
  <c r="AB63" i="7" s="1"/>
  <c r="Z63" i="7"/>
  <c r="Y63" i="7"/>
  <c r="W63" i="7"/>
  <c r="V63" i="7" s="1"/>
  <c r="T63" i="7"/>
  <c r="S63" i="7" s="1"/>
  <c r="Q63" i="7"/>
  <c r="P63" i="7" s="1"/>
  <c r="N63" i="7"/>
  <c r="M63" i="7" s="1"/>
  <c r="K63" i="7"/>
  <c r="J63" i="7" s="1"/>
  <c r="H63" i="7"/>
  <c r="G63" i="7" s="1"/>
  <c r="E63" i="7"/>
  <c r="D63" i="7" s="1"/>
  <c r="DR62" i="7"/>
  <c r="DQ62" i="7" s="1"/>
  <c r="DO62" i="7"/>
  <c r="DN62" i="7" s="1"/>
  <c r="DL62" i="7"/>
  <c r="DK62" i="7" s="1"/>
  <c r="DI62" i="7"/>
  <c r="DH62" i="7" s="1"/>
  <c r="DF62" i="7"/>
  <c r="DE62" i="7"/>
  <c r="DC62" i="7"/>
  <c r="DB62" i="7" s="1"/>
  <c r="CZ62" i="7"/>
  <c r="CY62" i="7" s="1"/>
  <c r="CW62" i="7"/>
  <c r="CV62" i="7" s="1"/>
  <c r="CT62" i="7"/>
  <c r="CS62" i="7" s="1"/>
  <c r="CQ62" i="7"/>
  <c r="CP62" i="7" s="1"/>
  <c r="CN62" i="7"/>
  <c r="CM62" i="7"/>
  <c r="CK62" i="7"/>
  <c r="CJ62" i="7" s="1"/>
  <c r="CH62" i="7"/>
  <c r="CG62" i="7" s="1"/>
  <c r="CE62" i="7"/>
  <c r="CD62" i="7"/>
  <c r="CB62" i="7"/>
  <c r="CA62" i="7" s="1"/>
  <c r="BY62" i="7"/>
  <c r="BX62" i="7" s="1"/>
  <c r="BV62" i="7"/>
  <c r="BU62" i="7" s="1"/>
  <c r="BS62" i="7"/>
  <c r="BR62" i="7" s="1"/>
  <c r="BP62" i="7"/>
  <c r="BO62" i="7" s="1"/>
  <c r="BM62" i="7"/>
  <c r="BL62" i="7" s="1"/>
  <c r="BJ62" i="7"/>
  <c r="BI62" i="7"/>
  <c r="BG62" i="7"/>
  <c r="BF62" i="7" s="1"/>
  <c r="BD62" i="7"/>
  <c r="BC62" i="7" s="1"/>
  <c r="BA62" i="7"/>
  <c r="AZ62" i="7" s="1"/>
  <c r="AX62" i="7"/>
  <c r="AW62" i="7" s="1"/>
  <c r="AU62" i="7"/>
  <c r="AT62" i="7" s="1"/>
  <c r="AR62" i="7"/>
  <c r="AQ62" i="7" s="1"/>
  <c r="AO62" i="7"/>
  <c r="AN62" i="7" s="1"/>
  <c r="AL62" i="7"/>
  <c r="AK62" i="7"/>
  <c r="AI62" i="7"/>
  <c r="AH62" i="7" s="1"/>
  <c r="AF62" i="7"/>
  <c r="AE62" i="7" s="1"/>
  <c r="AC62" i="7"/>
  <c r="AB62" i="7" s="1"/>
  <c r="Z62" i="7"/>
  <c r="Y62" i="7" s="1"/>
  <c r="W62" i="7"/>
  <c r="V62" i="7" s="1"/>
  <c r="T62" i="7"/>
  <c r="S62" i="7"/>
  <c r="Q62" i="7"/>
  <c r="P62" i="7" s="1"/>
  <c r="N62" i="7"/>
  <c r="M62" i="7" s="1"/>
  <c r="K62" i="7"/>
  <c r="J62" i="7" s="1"/>
  <c r="H62" i="7"/>
  <c r="G62" i="7" s="1"/>
  <c r="E62" i="7"/>
  <c r="D62" i="7"/>
  <c r="DR61" i="7"/>
  <c r="DQ61" i="7" s="1"/>
  <c r="DO61" i="7"/>
  <c r="DN61" i="7" s="1"/>
  <c r="DL61" i="7"/>
  <c r="DK61" i="7" s="1"/>
  <c r="DI61" i="7"/>
  <c r="DH61" i="7"/>
  <c r="DF61" i="7"/>
  <c r="DE61" i="7" s="1"/>
  <c r="DC61" i="7"/>
  <c r="DB61" i="7" s="1"/>
  <c r="CZ61" i="7"/>
  <c r="CY61" i="7"/>
  <c r="CW61" i="7"/>
  <c r="CV61" i="7" s="1"/>
  <c r="CT61" i="7"/>
  <c r="CS61" i="7" s="1"/>
  <c r="CQ61" i="7"/>
  <c r="CP61" i="7" s="1"/>
  <c r="CN61" i="7"/>
  <c r="CM61" i="7" s="1"/>
  <c r="CK61" i="7"/>
  <c r="CJ61" i="7" s="1"/>
  <c r="CH61" i="7"/>
  <c r="CG61" i="7"/>
  <c r="CE61" i="7"/>
  <c r="CD61" i="7" s="1"/>
  <c r="CB61" i="7"/>
  <c r="CA61" i="7" s="1"/>
  <c r="BY61" i="7"/>
  <c r="BX61" i="7" s="1"/>
  <c r="BV61" i="7"/>
  <c r="BU61" i="7"/>
  <c r="BS61" i="7"/>
  <c r="BR61" i="7" s="1"/>
  <c r="BP61" i="7"/>
  <c r="BO61" i="7" s="1"/>
  <c r="BM61" i="7"/>
  <c r="BL61" i="7" s="1"/>
  <c r="BJ61" i="7"/>
  <c r="BI61" i="7" s="1"/>
  <c r="BG61" i="7"/>
  <c r="BF61" i="7" s="1"/>
  <c r="BD61" i="7"/>
  <c r="BC61" i="7" s="1"/>
  <c r="BA61" i="7"/>
  <c r="AZ61" i="7" s="1"/>
  <c r="AX61" i="7"/>
  <c r="AW61" i="7" s="1"/>
  <c r="AU61" i="7"/>
  <c r="AT61" i="7" s="1"/>
  <c r="AR61" i="7"/>
  <c r="AQ61" i="7" s="1"/>
  <c r="AO61" i="7"/>
  <c r="AN61" i="7"/>
  <c r="AL61" i="7"/>
  <c r="AK61" i="7" s="1"/>
  <c r="AI61" i="7"/>
  <c r="AH61" i="7" s="1"/>
  <c r="AF61" i="7"/>
  <c r="AE61" i="7" s="1"/>
  <c r="AC61" i="7"/>
  <c r="AB61" i="7" s="1"/>
  <c r="Z61" i="7"/>
  <c r="Y61" i="7" s="1"/>
  <c r="W61" i="7"/>
  <c r="V61" i="7" s="1"/>
  <c r="T61" i="7"/>
  <c r="S61" i="7" s="1"/>
  <c r="Q61" i="7"/>
  <c r="P61" i="7" s="1"/>
  <c r="N61" i="7"/>
  <c r="M61" i="7"/>
  <c r="K61" i="7"/>
  <c r="J61" i="7" s="1"/>
  <c r="H61" i="7"/>
  <c r="G61" i="7" s="1"/>
  <c r="E61" i="7"/>
  <c r="D61" i="7" s="1"/>
  <c r="DR60" i="7"/>
  <c r="DQ60" i="7" s="1"/>
  <c r="DO60" i="7"/>
  <c r="DN60" i="7" s="1"/>
  <c r="DL60" i="7"/>
  <c r="DK60" i="7" s="1"/>
  <c r="DI60" i="7"/>
  <c r="DH60" i="7" s="1"/>
  <c r="DF60" i="7"/>
  <c r="DE60" i="7" s="1"/>
  <c r="DC60" i="7"/>
  <c r="DB60" i="7" s="1"/>
  <c r="CZ60" i="7"/>
  <c r="CY60" i="7" s="1"/>
  <c r="CW60" i="7"/>
  <c r="CV60" i="7" s="1"/>
  <c r="CT60" i="7"/>
  <c r="CS60" i="7"/>
  <c r="CQ60" i="7"/>
  <c r="CP60" i="7" s="1"/>
  <c r="CN60" i="7"/>
  <c r="CM60" i="7" s="1"/>
  <c r="CK60" i="7"/>
  <c r="CJ60" i="7" s="1"/>
  <c r="CH60" i="7"/>
  <c r="CG60" i="7" s="1"/>
  <c r="CE60" i="7"/>
  <c r="CD60" i="7" s="1"/>
  <c r="CB60" i="7"/>
  <c r="CA60" i="7" s="1"/>
  <c r="BY60" i="7"/>
  <c r="BX60" i="7" s="1"/>
  <c r="BV60" i="7"/>
  <c r="BU60" i="7" s="1"/>
  <c r="BS60" i="7"/>
  <c r="BR60" i="7" s="1"/>
  <c r="BP60" i="7"/>
  <c r="BO60" i="7" s="1"/>
  <c r="BM60" i="7"/>
  <c r="BL60" i="7" s="1"/>
  <c r="BJ60" i="7"/>
  <c r="BI60" i="7" s="1"/>
  <c r="BG60" i="7"/>
  <c r="BF60" i="7"/>
  <c r="BD60" i="7"/>
  <c r="BC60" i="7"/>
  <c r="BA60" i="7"/>
  <c r="AZ60" i="7" s="1"/>
  <c r="AX60" i="7"/>
  <c r="AW60" i="7" s="1"/>
  <c r="AU60" i="7"/>
  <c r="AT60" i="7" s="1"/>
  <c r="AR60" i="7"/>
  <c r="AQ60" i="7" s="1"/>
  <c r="AO60" i="7"/>
  <c r="AN60" i="7" s="1"/>
  <c r="AL60" i="7"/>
  <c r="AK60" i="7"/>
  <c r="AI60" i="7"/>
  <c r="AH60" i="7" s="1"/>
  <c r="AF60" i="7"/>
  <c r="AE60" i="7" s="1"/>
  <c r="AC60" i="7"/>
  <c r="AB60" i="7" s="1"/>
  <c r="Z60" i="7"/>
  <c r="Y60" i="7" s="1"/>
  <c r="W60" i="7"/>
  <c r="V60" i="7" s="1"/>
  <c r="T60" i="7"/>
  <c r="S60" i="7" s="1"/>
  <c r="Q60" i="7"/>
  <c r="P60" i="7" s="1"/>
  <c r="N60" i="7"/>
  <c r="M60" i="7" s="1"/>
  <c r="K60" i="7"/>
  <c r="J60" i="7" s="1"/>
  <c r="H60" i="7"/>
  <c r="G60" i="7"/>
  <c r="E60" i="7"/>
  <c r="D60" i="7"/>
  <c r="DR59" i="7"/>
  <c r="DQ59" i="7"/>
  <c r="DO59" i="7"/>
  <c r="DN59" i="7" s="1"/>
  <c r="DL59" i="7"/>
  <c r="DK59" i="7" s="1"/>
  <c r="DI59" i="7"/>
  <c r="DH59" i="7" s="1"/>
  <c r="DF59" i="7"/>
  <c r="DE59" i="7" s="1"/>
  <c r="DC59" i="7"/>
  <c r="DB59" i="7" s="1"/>
  <c r="CZ59" i="7"/>
  <c r="CY59" i="7" s="1"/>
  <c r="CW59" i="7"/>
  <c r="CV59" i="7" s="1"/>
  <c r="CT59" i="7"/>
  <c r="CS59" i="7"/>
  <c r="CQ59" i="7"/>
  <c r="CP59" i="7" s="1"/>
  <c r="CN59" i="7"/>
  <c r="CM59" i="7" s="1"/>
  <c r="CK59" i="7"/>
  <c r="CJ59" i="7" s="1"/>
  <c r="CH59" i="7"/>
  <c r="CG59" i="7" s="1"/>
  <c r="CE59" i="7"/>
  <c r="CD59" i="7" s="1"/>
  <c r="CB59" i="7"/>
  <c r="CA59" i="7" s="1"/>
  <c r="BY59" i="7"/>
  <c r="BX59" i="7" s="1"/>
  <c r="BV59" i="7"/>
  <c r="BU59" i="7" s="1"/>
  <c r="BS59" i="7"/>
  <c r="BR59" i="7" s="1"/>
  <c r="BP59" i="7"/>
  <c r="BO59" i="7" s="1"/>
  <c r="BM59" i="7"/>
  <c r="BL59" i="7" s="1"/>
  <c r="BJ59" i="7"/>
  <c r="BI59" i="7" s="1"/>
  <c r="BG59" i="7"/>
  <c r="BF59" i="7" s="1"/>
  <c r="BD59" i="7"/>
  <c r="BC59" i="7" s="1"/>
  <c r="BA59" i="7"/>
  <c r="AZ59" i="7" s="1"/>
  <c r="AX59" i="7"/>
  <c r="AW59" i="7" s="1"/>
  <c r="AU59" i="7"/>
  <c r="AT59" i="7" s="1"/>
  <c r="AR59" i="7"/>
  <c r="AQ59" i="7" s="1"/>
  <c r="AO59" i="7"/>
  <c r="AN59" i="7" s="1"/>
  <c r="AL59" i="7"/>
  <c r="AK59" i="7" s="1"/>
  <c r="AI59" i="7"/>
  <c r="AH59" i="7" s="1"/>
  <c r="AF59" i="7"/>
  <c r="AE59" i="7" s="1"/>
  <c r="AC59" i="7"/>
  <c r="AB59" i="7" s="1"/>
  <c r="Z59" i="7"/>
  <c r="Y59" i="7" s="1"/>
  <c r="W59" i="7"/>
  <c r="V59" i="7" s="1"/>
  <c r="T59" i="7"/>
  <c r="S59" i="7" s="1"/>
  <c r="Q59" i="7"/>
  <c r="P59" i="7" s="1"/>
  <c r="N59" i="7"/>
  <c r="M59" i="7" s="1"/>
  <c r="K59" i="7"/>
  <c r="J59" i="7" s="1"/>
  <c r="H59" i="7"/>
  <c r="G59" i="7"/>
  <c r="E59" i="7"/>
  <c r="D59" i="7" s="1"/>
  <c r="DR58" i="7"/>
  <c r="DQ58" i="7" s="1"/>
  <c r="DO58" i="7"/>
  <c r="DN58" i="7" s="1"/>
  <c r="DL58" i="7"/>
  <c r="DK58" i="7" s="1"/>
  <c r="DI58" i="7"/>
  <c r="DH58" i="7" s="1"/>
  <c r="DF58" i="7"/>
  <c r="DE58" i="7" s="1"/>
  <c r="DC58" i="7"/>
  <c r="DB58" i="7" s="1"/>
  <c r="CZ58" i="7"/>
  <c r="CY58" i="7" s="1"/>
  <c r="CW58" i="7"/>
  <c r="CV58" i="7" s="1"/>
  <c r="CT58" i="7"/>
  <c r="CS58" i="7" s="1"/>
  <c r="CQ58" i="7"/>
  <c r="CP58" i="7" s="1"/>
  <c r="CN58" i="7"/>
  <c r="CM58" i="7" s="1"/>
  <c r="CK58" i="7"/>
  <c r="CJ58" i="7" s="1"/>
  <c r="CH58" i="7"/>
  <c r="CG58" i="7" s="1"/>
  <c r="CE58" i="7"/>
  <c r="CD58" i="7"/>
  <c r="CB58" i="7"/>
  <c r="CA58" i="7" s="1"/>
  <c r="BY58" i="7"/>
  <c r="BX58" i="7" s="1"/>
  <c r="BV58" i="7"/>
  <c r="BU58" i="7"/>
  <c r="BS58" i="7"/>
  <c r="BR58" i="7" s="1"/>
  <c r="BP58" i="7"/>
  <c r="BO58" i="7" s="1"/>
  <c r="BM58" i="7"/>
  <c r="BL58" i="7" s="1"/>
  <c r="BJ58" i="7"/>
  <c r="BI58" i="7" s="1"/>
  <c r="BG58" i="7"/>
  <c r="BF58" i="7" s="1"/>
  <c r="BD58" i="7"/>
  <c r="BC58" i="7" s="1"/>
  <c r="BA58" i="7"/>
  <c r="AZ58" i="7" s="1"/>
  <c r="AX58" i="7"/>
  <c r="AW58" i="7" s="1"/>
  <c r="AU58" i="7"/>
  <c r="AT58" i="7" s="1"/>
  <c r="AR58" i="7"/>
  <c r="AQ58" i="7" s="1"/>
  <c r="AO58" i="7"/>
  <c r="AN58" i="7" s="1"/>
  <c r="AL58" i="7"/>
  <c r="AK58" i="7" s="1"/>
  <c r="AI58" i="7"/>
  <c r="AH58" i="7" s="1"/>
  <c r="AF58" i="7"/>
  <c r="AE58" i="7" s="1"/>
  <c r="AC58" i="7"/>
  <c r="AB58" i="7"/>
  <c r="Z58" i="7"/>
  <c r="Y58" i="7"/>
  <c r="W58" i="7"/>
  <c r="V58" i="7" s="1"/>
  <c r="T58" i="7"/>
  <c r="S58" i="7" s="1"/>
  <c r="Q58" i="7"/>
  <c r="P58" i="7" s="1"/>
  <c r="N58" i="7"/>
  <c r="M58" i="7" s="1"/>
  <c r="K58" i="7"/>
  <c r="J58" i="7" s="1"/>
  <c r="H58" i="7"/>
  <c r="G58" i="7" s="1"/>
  <c r="E58" i="7"/>
  <c r="D58" i="7" s="1"/>
  <c r="DR57" i="7"/>
  <c r="DQ57" i="7"/>
  <c r="DO57" i="7"/>
  <c r="DN57" i="7" s="1"/>
  <c r="DL57" i="7"/>
  <c r="DK57" i="7" s="1"/>
  <c r="DI57" i="7"/>
  <c r="DH57" i="7" s="1"/>
  <c r="DF57" i="7"/>
  <c r="DE57" i="7" s="1"/>
  <c r="DC57" i="7"/>
  <c r="DB57" i="7" s="1"/>
  <c r="CZ57" i="7"/>
  <c r="CY57" i="7" s="1"/>
  <c r="CW57" i="7"/>
  <c r="CV57" i="7" s="1"/>
  <c r="CT57" i="7"/>
  <c r="CS57" i="7" s="1"/>
  <c r="CQ57" i="7"/>
  <c r="CP57" i="7"/>
  <c r="CN57" i="7"/>
  <c r="CM57" i="7" s="1"/>
  <c r="CK57" i="7"/>
  <c r="CJ57" i="7" s="1"/>
  <c r="CH57" i="7"/>
  <c r="CG57" i="7" s="1"/>
  <c r="CE57" i="7"/>
  <c r="CD57" i="7" s="1"/>
  <c r="CB57" i="7"/>
  <c r="CA57" i="7" s="1"/>
  <c r="BY57" i="7"/>
  <c r="BX57" i="7" s="1"/>
  <c r="BV57" i="7"/>
  <c r="BU57" i="7" s="1"/>
  <c r="BS57" i="7"/>
  <c r="BR57" i="7"/>
  <c r="BP57" i="7"/>
  <c r="BO57" i="7"/>
  <c r="BM57" i="7"/>
  <c r="BL57" i="7" s="1"/>
  <c r="BJ57" i="7"/>
  <c r="BI57" i="7" s="1"/>
  <c r="BG57" i="7"/>
  <c r="BF57" i="7" s="1"/>
  <c r="BD57" i="7"/>
  <c r="BC57" i="7" s="1"/>
  <c r="BA57" i="7"/>
  <c r="AZ57" i="7" s="1"/>
  <c r="AX57" i="7"/>
  <c r="AW57" i="7" s="1"/>
  <c r="AU57" i="7"/>
  <c r="AT57" i="7" s="1"/>
  <c r="AR57" i="7"/>
  <c r="AQ57" i="7" s="1"/>
  <c r="AO57" i="7"/>
  <c r="AN57" i="7" s="1"/>
  <c r="AL57" i="7"/>
  <c r="AK57" i="7" s="1"/>
  <c r="AI57" i="7"/>
  <c r="AH57" i="7" s="1"/>
  <c r="AF57" i="7"/>
  <c r="AE57" i="7" s="1"/>
  <c r="AC57" i="7"/>
  <c r="AB57" i="7" s="1"/>
  <c r="Z57" i="7"/>
  <c r="Y57" i="7" s="1"/>
  <c r="W57" i="7"/>
  <c r="V57" i="7" s="1"/>
  <c r="T57" i="7"/>
  <c r="S57" i="7" s="1"/>
  <c r="Q57" i="7"/>
  <c r="P57" i="7" s="1"/>
  <c r="N57" i="7"/>
  <c r="M57" i="7" s="1"/>
  <c r="K57" i="7"/>
  <c r="J57" i="7" s="1"/>
  <c r="H57" i="7"/>
  <c r="G57" i="7" s="1"/>
  <c r="E57" i="7"/>
  <c r="D57" i="7" s="1"/>
  <c r="DR56" i="7"/>
  <c r="DQ56" i="7" s="1"/>
  <c r="DO56" i="7"/>
  <c r="DN56" i="7" s="1"/>
  <c r="DL56" i="7"/>
  <c r="DK56" i="7" s="1"/>
  <c r="DI56" i="7"/>
  <c r="DH56" i="7" s="1"/>
  <c r="DF56" i="7"/>
  <c r="DE56" i="7" s="1"/>
  <c r="DC56" i="7"/>
  <c r="DB56" i="7" s="1"/>
  <c r="CZ56" i="7"/>
  <c r="CY56" i="7" s="1"/>
  <c r="CW56" i="7"/>
  <c r="CV56" i="7" s="1"/>
  <c r="CT56" i="7"/>
  <c r="CS56" i="7"/>
  <c r="CQ56" i="7"/>
  <c r="CP56" i="7" s="1"/>
  <c r="CN56" i="7"/>
  <c r="CM56" i="7" s="1"/>
  <c r="CK56" i="7"/>
  <c r="CJ56" i="7" s="1"/>
  <c r="CH56" i="7"/>
  <c r="CG56" i="7" s="1"/>
  <c r="CE56" i="7"/>
  <c r="CD56" i="7" s="1"/>
  <c r="CB56" i="7"/>
  <c r="CA56" i="7" s="1"/>
  <c r="BY56" i="7"/>
  <c r="BX56" i="7" s="1"/>
  <c r="BV56" i="7"/>
  <c r="BU56" i="7" s="1"/>
  <c r="BS56" i="7"/>
  <c r="BR56" i="7" s="1"/>
  <c r="BP56" i="7"/>
  <c r="BO56" i="7" s="1"/>
  <c r="BM56" i="7"/>
  <c r="BL56" i="7" s="1"/>
  <c r="BJ56" i="7"/>
  <c r="BI56" i="7" s="1"/>
  <c r="BG56" i="7"/>
  <c r="BF56" i="7" s="1"/>
  <c r="BD56" i="7"/>
  <c r="BC56" i="7" s="1"/>
  <c r="BA56" i="7"/>
  <c r="AZ56" i="7"/>
  <c r="AX56" i="7"/>
  <c r="AW56" i="7"/>
  <c r="AU56" i="7"/>
  <c r="AT56" i="7"/>
  <c r="AR56" i="7"/>
  <c r="AQ56" i="7" s="1"/>
  <c r="AO56" i="7"/>
  <c r="AN56" i="7" s="1"/>
  <c r="AL56" i="7"/>
  <c r="AK56" i="7" s="1"/>
  <c r="AI56" i="7"/>
  <c r="AH56" i="7" s="1"/>
  <c r="AF56" i="7"/>
  <c r="AE56" i="7" s="1"/>
  <c r="AC56" i="7"/>
  <c r="AB56" i="7"/>
  <c r="Z56" i="7"/>
  <c r="Y56" i="7"/>
  <c r="W56" i="7"/>
  <c r="V56" i="7" s="1"/>
  <c r="T56" i="7"/>
  <c r="S56" i="7" s="1"/>
  <c r="Q56" i="7"/>
  <c r="P56" i="7" s="1"/>
  <c r="N56" i="7"/>
  <c r="M56" i="7" s="1"/>
  <c r="K56" i="7"/>
  <c r="J56" i="7" s="1"/>
  <c r="H56" i="7"/>
  <c r="G56" i="7" s="1"/>
  <c r="E56" i="7"/>
  <c r="D56" i="7" s="1"/>
  <c r="DR55" i="7"/>
  <c r="DQ55" i="7" s="1"/>
  <c r="DO55" i="7"/>
  <c r="DN55" i="7"/>
  <c r="DL55" i="7"/>
  <c r="DK55" i="7" s="1"/>
  <c r="DI55" i="7"/>
  <c r="DH55" i="7" s="1"/>
  <c r="DF55" i="7"/>
  <c r="DE55" i="7" s="1"/>
  <c r="DC55" i="7"/>
  <c r="DB55" i="7" s="1"/>
  <c r="CZ55" i="7"/>
  <c r="CY55" i="7" s="1"/>
  <c r="CW55" i="7"/>
  <c r="CV55" i="7" s="1"/>
  <c r="CT55" i="7"/>
  <c r="CS55" i="7" s="1"/>
  <c r="CQ55" i="7"/>
  <c r="CP55" i="7"/>
  <c r="CN55" i="7"/>
  <c r="CM55" i="7"/>
  <c r="CK55" i="7"/>
  <c r="CJ55" i="7" s="1"/>
  <c r="CH55" i="7"/>
  <c r="CG55" i="7" s="1"/>
  <c r="CE55" i="7"/>
  <c r="CD55" i="7" s="1"/>
  <c r="CB55" i="7"/>
  <c r="CA55" i="7" s="1"/>
  <c r="BY55" i="7"/>
  <c r="BX55" i="7" s="1"/>
  <c r="BV55" i="7"/>
  <c r="BU55" i="7" s="1"/>
  <c r="BS55" i="7"/>
  <c r="BR55" i="7" s="1"/>
  <c r="BP55" i="7"/>
  <c r="BO55" i="7"/>
  <c r="BM55" i="7"/>
  <c r="BL55" i="7" s="1"/>
  <c r="BJ55" i="7"/>
  <c r="BI55" i="7" s="1"/>
  <c r="BG55" i="7"/>
  <c r="BF55" i="7" s="1"/>
  <c r="BD55" i="7"/>
  <c r="BC55" i="7" s="1"/>
  <c r="BA55" i="7"/>
  <c r="AZ55" i="7" s="1"/>
  <c r="AX55" i="7"/>
  <c r="AW55" i="7"/>
  <c r="AU55" i="7"/>
  <c r="AT55" i="7"/>
  <c r="AR55" i="7"/>
  <c r="AQ55" i="7" s="1"/>
  <c r="AO55" i="7"/>
  <c r="AN55" i="7" s="1"/>
  <c r="AL55" i="7"/>
  <c r="AK55" i="7" s="1"/>
  <c r="AI55" i="7"/>
  <c r="AH55" i="7" s="1"/>
  <c r="AF55" i="7"/>
  <c r="AE55" i="7" s="1"/>
  <c r="AC55" i="7"/>
  <c r="AB55" i="7" s="1"/>
  <c r="Z55" i="7"/>
  <c r="Y55" i="7" s="1"/>
  <c r="W55" i="7"/>
  <c r="V55" i="7" s="1"/>
  <c r="T55" i="7"/>
  <c r="S55" i="7" s="1"/>
  <c r="Q55" i="7"/>
  <c r="P55" i="7" s="1"/>
  <c r="N55" i="7"/>
  <c r="M55" i="7" s="1"/>
  <c r="K55" i="7"/>
  <c r="J55" i="7"/>
  <c r="H55" i="7"/>
  <c r="G55" i="7" s="1"/>
  <c r="E55" i="7"/>
  <c r="D55" i="7" s="1"/>
  <c r="DR54" i="7"/>
  <c r="DQ54" i="7" s="1"/>
  <c r="DO54" i="7"/>
  <c r="DN54" i="7" s="1"/>
  <c r="DL54" i="7"/>
  <c r="DK54" i="7" s="1"/>
  <c r="DI54" i="7"/>
  <c r="DH54" i="7" s="1"/>
  <c r="DF54" i="7"/>
  <c r="DE54" i="7" s="1"/>
  <c r="DC54" i="7"/>
  <c r="DB54" i="7" s="1"/>
  <c r="CZ54" i="7"/>
  <c r="CY54" i="7" s="1"/>
  <c r="CW54" i="7"/>
  <c r="CV54" i="7" s="1"/>
  <c r="CT54" i="7"/>
  <c r="CS54" i="7" s="1"/>
  <c r="CQ54" i="7"/>
  <c r="CP54" i="7" s="1"/>
  <c r="CN54" i="7"/>
  <c r="CM54" i="7" s="1"/>
  <c r="CK54" i="7"/>
  <c r="CJ54" i="7" s="1"/>
  <c r="CH54" i="7"/>
  <c r="CG54" i="7" s="1"/>
  <c r="CE54" i="7"/>
  <c r="CD54" i="7" s="1"/>
  <c r="CB54" i="7"/>
  <c r="CA54" i="7" s="1"/>
  <c r="BY54" i="7"/>
  <c r="BX54" i="7"/>
  <c r="BV54" i="7"/>
  <c r="BU54" i="7" s="1"/>
  <c r="BS54" i="7"/>
  <c r="BR54" i="7" s="1"/>
  <c r="BP54" i="7"/>
  <c r="BO54" i="7" s="1"/>
  <c r="BM54" i="7"/>
  <c r="BL54" i="7" s="1"/>
  <c r="BJ54" i="7"/>
  <c r="BI54" i="7"/>
  <c r="BG54" i="7"/>
  <c r="BF54" i="7" s="1"/>
  <c r="BD54" i="7"/>
  <c r="BC54" i="7" s="1"/>
  <c r="BA54" i="7"/>
  <c r="AZ54" i="7" s="1"/>
  <c r="AX54" i="7"/>
  <c r="AW54" i="7" s="1"/>
  <c r="AU54" i="7"/>
  <c r="AT54" i="7" s="1"/>
  <c r="AR54" i="7"/>
  <c r="AQ54" i="7" s="1"/>
  <c r="AO54" i="7"/>
  <c r="AN54" i="7" s="1"/>
  <c r="AL54" i="7"/>
  <c r="AK54" i="7" s="1"/>
  <c r="AI54" i="7"/>
  <c r="AH54" i="7"/>
  <c r="AF54" i="7"/>
  <c r="AE54" i="7" s="1"/>
  <c r="AC54" i="7"/>
  <c r="AB54" i="7" s="1"/>
  <c r="Z54" i="7"/>
  <c r="Y54" i="7" s="1"/>
  <c r="W54" i="7"/>
  <c r="V54" i="7" s="1"/>
  <c r="T54" i="7"/>
  <c r="S54" i="7" s="1"/>
  <c r="Q54" i="7"/>
  <c r="P54" i="7" s="1"/>
  <c r="N54" i="7"/>
  <c r="M54" i="7" s="1"/>
  <c r="K54" i="7"/>
  <c r="J54" i="7" s="1"/>
  <c r="H54" i="7"/>
  <c r="G54" i="7" s="1"/>
  <c r="E54" i="7"/>
  <c r="D54" i="7" s="1"/>
  <c r="DR53" i="7"/>
  <c r="DQ53" i="7" s="1"/>
  <c r="DO53" i="7"/>
  <c r="DN53" i="7" s="1"/>
  <c r="DL53" i="7"/>
  <c r="DK53" i="7" s="1"/>
  <c r="DI53" i="7"/>
  <c r="DH53" i="7" s="1"/>
  <c r="DF53" i="7"/>
  <c r="DE53" i="7" s="1"/>
  <c r="DC53" i="7"/>
  <c r="DB53" i="7" s="1"/>
  <c r="CZ53" i="7"/>
  <c r="CY53" i="7" s="1"/>
  <c r="CW53" i="7"/>
  <c r="CV53" i="7" s="1"/>
  <c r="CT53" i="7"/>
  <c r="CS53" i="7" s="1"/>
  <c r="CQ53" i="7"/>
  <c r="CP53" i="7" s="1"/>
  <c r="CN53" i="7"/>
  <c r="CM53" i="7"/>
  <c r="CK53" i="7"/>
  <c r="CJ53" i="7" s="1"/>
  <c r="CH53" i="7"/>
  <c r="CG53" i="7" s="1"/>
  <c r="CE53" i="7"/>
  <c r="CD53" i="7" s="1"/>
  <c r="CB53" i="7"/>
  <c r="CA53" i="7" s="1"/>
  <c r="BY53" i="7"/>
  <c r="BX53" i="7" s="1"/>
  <c r="BV53" i="7"/>
  <c r="BU53" i="7" s="1"/>
  <c r="BS53" i="7"/>
  <c r="BR53" i="7" s="1"/>
  <c r="BP53" i="7"/>
  <c r="BO53" i="7" s="1"/>
  <c r="BM53" i="7"/>
  <c r="BL53" i="7" s="1"/>
  <c r="BJ53" i="7"/>
  <c r="BI53" i="7" s="1"/>
  <c r="BG53" i="7"/>
  <c r="BF53" i="7" s="1"/>
  <c r="BD53" i="7"/>
  <c r="BC53" i="7" s="1"/>
  <c r="BA53" i="7"/>
  <c r="AZ53" i="7" s="1"/>
  <c r="AX53" i="7"/>
  <c r="AW53" i="7" s="1"/>
  <c r="AU53" i="7"/>
  <c r="AT53" i="7" s="1"/>
  <c r="AR53" i="7"/>
  <c r="AQ53" i="7" s="1"/>
  <c r="AO53" i="7"/>
  <c r="AN53" i="7" s="1"/>
  <c r="AL53" i="7"/>
  <c r="AK53" i="7" s="1"/>
  <c r="AI53" i="7"/>
  <c r="AH53" i="7" s="1"/>
  <c r="AF53" i="7"/>
  <c r="AE53" i="7"/>
  <c r="AC53" i="7"/>
  <c r="AB53" i="7" s="1"/>
  <c r="Z53" i="7"/>
  <c r="Y53" i="7" s="1"/>
  <c r="W53" i="7"/>
  <c r="V53" i="7" s="1"/>
  <c r="T53" i="7"/>
  <c r="S53" i="7" s="1"/>
  <c r="Q53" i="7"/>
  <c r="P53" i="7"/>
  <c r="N53" i="7"/>
  <c r="M53" i="7" s="1"/>
  <c r="K53" i="7"/>
  <c r="J53" i="7" s="1"/>
  <c r="H53" i="7"/>
  <c r="G53" i="7" s="1"/>
  <c r="E53" i="7"/>
  <c r="D53" i="7" s="1"/>
  <c r="DR52" i="7"/>
  <c r="DQ52" i="7" s="1"/>
  <c r="DO52" i="7"/>
  <c r="DN52" i="7" s="1"/>
  <c r="DL52" i="7"/>
  <c r="DK52" i="7" s="1"/>
  <c r="DI52" i="7"/>
  <c r="DH52" i="7" s="1"/>
  <c r="DF52" i="7"/>
  <c r="DE52" i="7" s="1"/>
  <c r="DC52" i="7"/>
  <c r="DB52" i="7" s="1"/>
  <c r="CZ52" i="7"/>
  <c r="CY52" i="7" s="1"/>
  <c r="CW52" i="7"/>
  <c r="CV52" i="7"/>
  <c r="CT52" i="7"/>
  <c r="CS52" i="7"/>
  <c r="CQ52" i="7"/>
  <c r="CP52" i="7" s="1"/>
  <c r="CN52" i="7"/>
  <c r="CM52" i="7"/>
  <c r="CK52" i="7"/>
  <c r="CJ52" i="7" s="1"/>
  <c r="CH52" i="7"/>
  <c r="CG52" i="7" s="1"/>
  <c r="CE52" i="7"/>
  <c r="CD52" i="7" s="1"/>
  <c r="CB52" i="7"/>
  <c r="CA52" i="7" s="1"/>
  <c r="BY52" i="7"/>
  <c r="BX52" i="7"/>
  <c r="BV52" i="7"/>
  <c r="BU52" i="7" s="1"/>
  <c r="BS52" i="7"/>
  <c r="BR52" i="7" s="1"/>
  <c r="BP52" i="7"/>
  <c r="BO52" i="7" s="1"/>
  <c r="BM52" i="7"/>
  <c r="BL52" i="7" s="1"/>
  <c r="BJ52" i="7"/>
  <c r="BI52" i="7" s="1"/>
  <c r="BG52" i="7"/>
  <c r="BF52" i="7" s="1"/>
  <c r="BD52" i="7"/>
  <c r="BC52" i="7"/>
  <c r="BA52" i="7"/>
  <c r="AZ52" i="7" s="1"/>
  <c r="AX52" i="7"/>
  <c r="AW52" i="7" s="1"/>
  <c r="AU52" i="7"/>
  <c r="AT52" i="7"/>
  <c r="AR52" i="7"/>
  <c r="AQ52" i="7" s="1"/>
  <c r="AO52" i="7"/>
  <c r="AN52" i="7" s="1"/>
  <c r="AL52" i="7"/>
  <c r="AK52" i="7" s="1"/>
  <c r="AI52" i="7"/>
  <c r="AH52" i="7" s="1"/>
  <c r="AF52" i="7"/>
  <c r="AE52" i="7"/>
  <c r="AC52" i="7"/>
  <c r="AB52" i="7" s="1"/>
  <c r="Z52" i="7"/>
  <c r="Y52" i="7" s="1"/>
  <c r="W52" i="7"/>
  <c r="V52" i="7" s="1"/>
  <c r="T52" i="7"/>
  <c r="S52" i="7" s="1"/>
  <c r="Q52" i="7"/>
  <c r="P52" i="7" s="1"/>
  <c r="N52" i="7"/>
  <c r="M52" i="7" s="1"/>
  <c r="K52" i="7"/>
  <c r="J52" i="7" s="1"/>
  <c r="H52" i="7"/>
  <c r="G52" i="7" s="1"/>
  <c r="E52" i="7"/>
  <c r="D52" i="7" s="1"/>
  <c r="DR51" i="7"/>
  <c r="DQ51" i="7" s="1"/>
  <c r="DO51" i="7"/>
  <c r="DN51" i="7" s="1"/>
  <c r="DL51" i="7"/>
  <c r="DK51" i="7" s="1"/>
  <c r="DI51" i="7"/>
  <c r="DH51" i="7" s="1"/>
  <c r="DF51" i="7"/>
  <c r="DE51" i="7" s="1"/>
  <c r="DC51" i="7"/>
  <c r="DB51" i="7" s="1"/>
  <c r="CZ51" i="7"/>
  <c r="CY51" i="7" s="1"/>
  <c r="CW51" i="7"/>
  <c r="CV51" i="7" s="1"/>
  <c r="CT51" i="7"/>
  <c r="CS51" i="7"/>
  <c r="CQ51" i="7"/>
  <c r="CP51" i="7" s="1"/>
  <c r="CN51" i="7"/>
  <c r="CM51" i="7" s="1"/>
  <c r="CK51" i="7"/>
  <c r="CJ51" i="7" s="1"/>
  <c r="CH51" i="7"/>
  <c r="CG51" i="7" s="1"/>
  <c r="CE51" i="7"/>
  <c r="CD51" i="7" s="1"/>
  <c r="CB51" i="7"/>
  <c r="CA51" i="7" s="1"/>
  <c r="BY51" i="7"/>
  <c r="BX51" i="7" s="1"/>
  <c r="BV51" i="7"/>
  <c r="BU51" i="7" s="1"/>
  <c r="BS51" i="7"/>
  <c r="BR51" i="7" s="1"/>
  <c r="BP51" i="7"/>
  <c r="BO51" i="7" s="1"/>
  <c r="BM51" i="7"/>
  <c r="BL51" i="7" s="1"/>
  <c r="BJ51" i="7"/>
  <c r="BI51" i="7" s="1"/>
  <c r="BG51" i="7"/>
  <c r="BF51" i="7"/>
  <c r="BD51" i="7"/>
  <c r="BC51" i="7" s="1"/>
  <c r="BA51" i="7"/>
  <c r="AZ51" i="7" s="1"/>
  <c r="AX51" i="7"/>
  <c r="AW51" i="7" s="1"/>
  <c r="AU51" i="7"/>
  <c r="AT51" i="7" s="1"/>
  <c r="AR51" i="7"/>
  <c r="AQ51" i="7"/>
  <c r="AO51" i="7"/>
  <c r="AN51" i="7"/>
  <c r="AL51" i="7"/>
  <c r="AK51" i="7"/>
  <c r="AI51" i="7"/>
  <c r="AH51" i="7"/>
  <c r="AF51" i="7"/>
  <c r="AE51" i="7" s="1"/>
  <c r="AC51" i="7"/>
  <c r="AB51" i="7" s="1"/>
  <c r="Z51" i="7"/>
  <c r="Y51" i="7" s="1"/>
  <c r="W51" i="7"/>
  <c r="V51" i="7" s="1"/>
  <c r="T51" i="7"/>
  <c r="S51" i="7" s="1"/>
  <c r="Q51" i="7"/>
  <c r="P51" i="7" s="1"/>
  <c r="N51" i="7"/>
  <c r="M51" i="7" s="1"/>
  <c r="K51" i="7"/>
  <c r="J51" i="7" s="1"/>
  <c r="H51" i="7"/>
  <c r="G51" i="7" s="1"/>
  <c r="E51" i="7"/>
  <c r="D51" i="7" s="1"/>
  <c r="DR50" i="7"/>
  <c r="DQ50" i="7" s="1"/>
  <c r="DO50" i="7"/>
  <c r="DN50" i="7" s="1"/>
  <c r="DL50" i="7"/>
  <c r="DK50" i="7" s="1"/>
  <c r="DI50" i="7"/>
  <c r="DH50" i="7"/>
  <c r="DF50" i="7"/>
  <c r="DE50" i="7" s="1"/>
  <c r="DC50" i="7"/>
  <c r="DB50" i="7" s="1"/>
  <c r="CZ50" i="7"/>
  <c r="CY50" i="7" s="1"/>
  <c r="CW50" i="7"/>
  <c r="CV50" i="7"/>
  <c r="CT50" i="7"/>
  <c r="CS50" i="7" s="1"/>
  <c r="CQ50" i="7"/>
  <c r="CP50" i="7" s="1"/>
  <c r="CN50" i="7"/>
  <c r="CM50" i="7" s="1"/>
  <c r="CK50" i="7"/>
  <c r="CJ50" i="7" s="1"/>
  <c r="CH50" i="7"/>
  <c r="CG50" i="7"/>
  <c r="CE50" i="7"/>
  <c r="CD50" i="7"/>
  <c r="CB50" i="7"/>
  <c r="CA50" i="7" s="1"/>
  <c r="BY50" i="7"/>
  <c r="BX50" i="7" s="1"/>
  <c r="BV50" i="7"/>
  <c r="BU50" i="7" s="1"/>
  <c r="BS50" i="7"/>
  <c r="BR50" i="7" s="1"/>
  <c r="BP50" i="7"/>
  <c r="BO50" i="7" s="1"/>
  <c r="BM50" i="7"/>
  <c r="BL50" i="7" s="1"/>
  <c r="BJ50" i="7"/>
  <c r="BI50" i="7" s="1"/>
  <c r="BG50" i="7"/>
  <c r="BF50" i="7"/>
  <c r="BD50" i="7"/>
  <c r="BC50" i="7" s="1"/>
  <c r="BA50" i="7"/>
  <c r="AZ50" i="7" s="1"/>
  <c r="AX50" i="7"/>
  <c r="AW50" i="7" s="1"/>
  <c r="AU50" i="7"/>
  <c r="AT50" i="7" s="1"/>
  <c r="AR50" i="7"/>
  <c r="AQ50" i="7" s="1"/>
  <c r="AO50" i="7"/>
  <c r="AN50" i="7" s="1"/>
  <c r="AL50" i="7"/>
  <c r="AK50" i="7" s="1"/>
  <c r="AI50" i="7"/>
  <c r="AH50" i="7" s="1"/>
  <c r="AF50" i="7"/>
  <c r="AE50" i="7"/>
  <c r="AC50" i="7"/>
  <c r="AB50" i="7" s="1"/>
  <c r="Z50" i="7"/>
  <c r="Y50" i="7" s="1"/>
  <c r="W50" i="7"/>
  <c r="V50" i="7"/>
  <c r="T50" i="7"/>
  <c r="S50" i="7" s="1"/>
  <c r="Q50" i="7"/>
  <c r="P50" i="7" s="1"/>
  <c r="N50" i="7"/>
  <c r="M50" i="7" s="1"/>
  <c r="K50" i="7"/>
  <c r="J50" i="7" s="1"/>
  <c r="H50" i="7"/>
  <c r="G50" i="7" s="1"/>
  <c r="E50" i="7"/>
  <c r="D50" i="7" s="1"/>
  <c r="DR49" i="7"/>
  <c r="DQ49" i="7" s="1"/>
  <c r="DO49" i="7"/>
  <c r="DN49" i="7" s="1"/>
  <c r="DL49" i="7"/>
  <c r="DK49" i="7" s="1"/>
  <c r="DI49" i="7"/>
  <c r="DH49" i="7" s="1"/>
  <c r="DF49" i="7"/>
  <c r="DE49" i="7" s="1"/>
  <c r="DC49" i="7"/>
  <c r="DB49" i="7" s="1"/>
  <c r="CZ49" i="7"/>
  <c r="CY49" i="7" s="1"/>
  <c r="CW49" i="7"/>
  <c r="CV49" i="7" s="1"/>
  <c r="CT49" i="7"/>
  <c r="CS49" i="7" s="1"/>
  <c r="CQ49" i="7"/>
  <c r="CP49" i="7" s="1"/>
  <c r="CN49" i="7"/>
  <c r="CM49" i="7" s="1"/>
  <c r="CK49" i="7"/>
  <c r="CJ49" i="7"/>
  <c r="CH49" i="7"/>
  <c r="CG49" i="7" s="1"/>
  <c r="CE49" i="7"/>
  <c r="CD49" i="7" s="1"/>
  <c r="CB49" i="7"/>
  <c r="CA49" i="7" s="1"/>
  <c r="BY49" i="7"/>
  <c r="BX49" i="7" s="1"/>
  <c r="BV49" i="7"/>
  <c r="BU49" i="7" s="1"/>
  <c r="BS49" i="7"/>
  <c r="BR49" i="7" s="1"/>
  <c r="BP49" i="7"/>
  <c r="BO49" i="7" s="1"/>
  <c r="BM49" i="7"/>
  <c r="BL49" i="7" s="1"/>
  <c r="BJ49" i="7"/>
  <c r="BI49" i="7" s="1"/>
  <c r="BG49" i="7"/>
  <c r="BF49" i="7"/>
  <c r="BD49" i="7"/>
  <c r="BC49" i="7" s="1"/>
  <c r="BA49" i="7"/>
  <c r="AZ49" i="7" s="1"/>
  <c r="AX49" i="7"/>
  <c r="AW49" i="7" s="1"/>
  <c r="AU49" i="7"/>
  <c r="AT49" i="7" s="1"/>
  <c r="AR49" i="7"/>
  <c r="AQ49" i="7"/>
  <c r="AO49" i="7"/>
  <c r="AN49" i="7" s="1"/>
  <c r="AL49" i="7"/>
  <c r="AK49" i="7" s="1"/>
  <c r="AI49" i="7"/>
  <c r="AH49" i="7" s="1"/>
  <c r="AF49" i="7"/>
  <c r="AE49" i="7" s="1"/>
  <c r="AC49" i="7"/>
  <c r="AB49" i="7" s="1"/>
  <c r="Z49" i="7"/>
  <c r="Y49" i="7" s="1"/>
  <c r="W49" i="7"/>
  <c r="V49" i="7"/>
  <c r="T49" i="7"/>
  <c r="S49" i="7" s="1"/>
  <c r="Q49" i="7"/>
  <c r="P49" i="7"/>
  <c r="N49" i="7"/>
  <c r="M49" i="7" s="1"/>
  <c r="K49" i="7"/>
  <c r="J49" i="7" s="1"/>
  <c r="H49" i="7"/>
  <c r="G49" i="7" s="1"/>
  <c r="E49" i="7"/>
  <c r="D49" i="7" s="1"/>
  <c r="DR48" i="7"/>
  <c r="DQ48" i="7" s="1"/>
  <c r="DO48" i="7"/>
  <c r="DN48" i="7"/>
  <c r="DL48" i="7"/>
  <c r="DK48" i="7" s="1"/>
  <c r="DI48" i="7"/>
  <c r="DH48" i="7" s="1"/>
  <c r="DF48" i="7"/>
  <c r="DE48" i="7" s="1"/>
  <c r="DC48" i="7"/>
  <c r="DB48" i="7" s="1"/>
  <c r="CZ48" i="7"/>
  <c r="CY48" i="7" s="1"/>
  <c r="CW48" i="7"/>
  <c r="CV48" i="7" s="1"/>
  <c r="CT48" i="7"/>
  <c r="CS48" i="7" s="1"/>
  <c r="CQ48" i="7"/>
  <c r="CP48" i="7" s="1"/>
  <c r="CN48" i="7"/>
  <c r="CM48" i="7" s="1"/>
  <c r="CK48" i="7"/>
  <c r="CJ48" i="7" s="1"/>
  <c r="CH48" i="7"/>
  <c r="CG48" i="7" s="1"/>
  <c r="CE48" i="7"/>
  <c r="CD48" i="7" s="1"/>
  <c r="CB48" i="7"/>
  <c r="CA48" i="7" s="1"/>
  <c r="BY48" i="7"/>
  <c r="BX48" i="7" s="1"/>
  <c r="BV48" i="7"/>
  <c r="BU48" i="7" s="1"/>
  <c r="BS48" i="7"/>
  <c r="BR48" i="7" s="1"/>
  <c r="BP48" i="7"/>
  <c r="BO48" i="7" s="1"/>
  <c r="BM48" i="7"/>
  <c r="BL48" i="7"/>
  <c r="BJ48" i="7"/>
  <c r="BI48" i="7" s="1"/>
  <c r="BG48" i="7"/>
  <c r="BF48" i="7" s="1"/>
  <c r="BD48" i="7"/>
  <c r="BC48" i="7" s="1"/>
  <c r="BA48" i="7"/>
  <c r="AZ48" i="7" s="1"/>
  <c r="AX48" i="7"/>
  <c r="AW48" i="7" s="1"/>
  <c r="AU48" i="7"/>
  <c r="AT48" i="7"/>
  <c r="AR48" i="7"/>
  <c r="AQ48" i="7" s="1"/>
  <c r="AO48" i="7"/>
  <c r="AN48" i="7" s="1"/>
  <c r="AL48" i="7"/>
  <c r="AK48" i="7" s="1"/>
  <c r="AI48" i="7"/>
  <c r="AH48" i="7"/>
  <c r="AF48" i="7"/>
  <c r="AE48" i="7" s="1"/>
  <c r="AC48" i="7"/>
  <c r="AB48" i="7" s="1"/>
  <c r="Z48" i="7"/>
  <c r="Y48" i="7" s="1"/>
  <c r="W48" i="7"/>
  <c r="V48" i="7" s="1"/>
  <c r="T48" i="7"/>
  <c r="S48" i="7" s="1"/>
  <c r="Q48" i="7"/>
  <c r="P48" i="7" s="1"/>
  <c r="N48" i="7"/>
  <c r="M48" i="7" s="1"/>
  <c r="K48" i="7"/>
  <c r="J48" i="7"/>
  <c r="H48" i="7"/>
  <c r="G48" i="7" s="1"/>
  <c r="E48" i="7"/>
  <c r="D48" i="7" s="1"/>
  <c r="DR47" i="7"/>
  <c r="DQ47" i="7" s="1"/>
  <c r="DO47" i="7"/>
  <c r="DN47" i="7"/>
  <c r="DL47" i="7"/>
  <c r="DK47" i="7" s="1"/>
  <c r="DI47" i="7"/>
  <c r="DH47" i="7" s="1"/>
  <c r="DF47" i="7"/>
  <c r="DE47" i="7" s="1"/>
  <c r="DC47" i="7"/>
  <c r="DB47" i="7" s="1"/>
  <c r="CZ47" i="7"/>
  <c r="CY47" i="7" s="1"/>
  <c r="CW47" i="7"/>
  <c r="CV47" i="7" s="1"/>
  <c r="CT47" i="7"/>
  <c r="CS47" i="7" s="1"/>
  <c r="CQ47" i="7"/>
  <c r="CP47" i="7"/>
  <c r="CN47" i="7"/>
  <c r="CM47" i="7" s="1"/>
  <c r="CK47" i="7"/>
  <c r="CJ47" i="7" s="1"/>
  <c r="CH47" i="7"/>
  <c r="CG47" i="7" s="1"/>
  <c r="CE47" i="7"/>
  <c r="CD47" i="7" s="1"/>
  <c r="CB47" i="7"/>
  <c r="CA47" i="7" s="1"/>
  <c r="BY47" i="7"/>
  <c r="BX47" i="7"/>
  <c r="BV47" i="7"/>
  <c r="BU47" i="7" s="1"/>
  <c r="BS47" i="7"/>
  <c r="BR47" i="7" s="1"/>
  <c r="BP47" i="7"/>
  <c r="BO47" i="7" s="1"/>
  <c r="BM47" i="7"/>
  <c r="BL47" i="7" s="1"/>
  <c r="BJ47" i="7"/>
  <c r="BI47" i="7" s="1"/>
  <c r="BG47" i="7"/>
  <c r="BF47" i="7"/>
  <c r="BD47" i="7"/>
  <c r="BC47" i="7" s="1"/>
  <c r="BA47" i="7"/>
  <c r="AZ47" i="7" s="1"/>
  <c r="AX47" i="7"/>
  <c r="AW47" i="7" s="1"/>
  <c r="AU47" i="7"/>
  <c r="AT47" i="7" s="1"/>
  <c r="AR47" i="7"/>
  <c r="AQ47" i="7" s="1"/>
  <c r="AO47" i="7"/>
  <c r="AN47" i="7"/>
  <c r="AL47" i="7"/>
  <c r="AK47" i="7"/>
  <c r="AI47" i="7"/>
  <c r="AH47" i="7" s="1"/>
  <c r="AF47" i="7"/>
  <c r="AE47" i="7" s="1"/>
  <c r="AC47" i="7"/>
  <c r="AB47" i="7" s="1"/>
  <c r="Z47" i="7"/>
  <c r="Y47" i="7" s="1"/>
  <c r="W47" i="7"/>
  <c r="V47" i="7" s="1"/>
  <c r="T47" i="7"/>
  <c r="S47" i="7" s="1"/>
  <c r="Q47" i="7"/>
  <c r="P47" i="7" s="1"/>
  <c r="N47" i="7"/>
  <c r="M47" i="7"/>
  <c r="K47" i="7"/>
  <c r="J47" i="7" s="1"/>
  <c r="H47" i="7"/>
  <c r="G47" i="7" s="1"/>
  <c r="E47" i="7"/>
  <c r="D47" i="7"/>
  <c r="DR46" i="7"/>
  <c r="DQ46" i="7"/>
  <c r="DO46" i="7"/>
  <c r="DN46" i="7" s="1"/>
  <c r="DL46" i="7"/>
  <c r="DK46" i="7" s="1"/>
  <c r="DI46" i="7"/>
  <c r="DH46" i="7" s="1"/>
  <c r="DF46" i="7"/>
  <c r="DE46" i="7" s="1"/>
  <c r="DC46" i="7"/>
  <c r="DB46" i="7"/>
  <c r="CZ46" i="7"/>
  <c r="CY46" i="7" s="1"/>
  <c r="CW46" i="7"/>
  <c r="CV46" i="7" s="1"/>
  <c r="CT46" i="7"/>
  <c r="CS46" i="7" s="1"/>
  <c r="CQ46" i="7"/>
  <c r="CP46" i="7" s="1"/>
  <c r="CN46" i="7"/>
  <c r="CM46" i="7" s="1"/>
  <c r="CK46" i="7"/>
  <c r="CJ46" i="7" s="1"/>
  <c r="CH46" i="7"/>
  <c r="CG46" i="7" s="1"/>
  <c r="CE46" i="7"/>
  <c r="CD46" i="7"/>
  <c r="CB46" i="7"/>
  <c r="CA46" i="7" s="1"/>
  <c r="BY46" i="7"/>
  <c r="BX46" i="7"/>
  <c r="BV46" i="7"/>
  <c r="BU46" i="7" s="1"/>
  <c r="BS46" i="7"/>
  <c r="BR46" i="7"/>
  <c r="BP46" i="7"/>
  <c r="BO46" i="7"/>
  <c r="BM46" i="7"/>
  <c r="BL46" i="7" s="1"/>
  <c r="BJ46" i="7"/>
  <c r="BI46" i="7" s="1"/>
  <c r="BG46" i="7"/>
  <c r="BF46" i="7" s="1"/>
  <c r="BD46" i="7"/>
  <c r="BC46" i="7" s="1"/>
  <c r="BA46" i="7"/>
  <c r="AZ46" i="7" s="1"/>
  <c r="AX46" i="7"/>
  <c r="AW46" i="7" s="1"/>
  <c r="AU46" i="7"/>
  <c r="AT46" i="7"/>
  <c r="AR46" i="7"/>
  <c r="AQ46" i="7"/>
  <c r="AO46" i="7"/>
  <c r="AN46" i="7"/>
  <c r="AL46" i="7"/>
  <c r="AK46" i="7" s="1"/>
  <c r="AI46" i="7"/>
  <c r="AH46" i="7"/>
  <c r="AF46" i="7"/>
  <c r="AE46" i="7" s="1"/>
  <c r="AC46" i="7"/>
  <c r="AB46" i="7" s="1"/>
  <c r="Z46" i="7"/>
  <c r="Y46" i="7" s="1"/>
  <c r="W46" i="7"/>
  <c r="V46" i="7" s="1"/>
  <c r="T46" i="7"/>
  <c r="S46" i="7" s="1"/>
  <c r="Q46" i="7"/>
  <c r="P46" i="7" s="1"/>
  <c r="N46" i="7"/>
  <c r="M46" i="7" s="1"/>
  <c r="K46" i="7"/>
  <c r="J46" i="7"/>
  <c r="H46" i="7"/>
  <c r="G46" i="7" s="1"/>
  <c r="E46" i="7"/>
  <c r="D46" i="7" s="1"/>
  <c r="DR45" i="7"/>
  <c r="DQ45" i="7" s="1"/>
  <c r="DO45" i="7"/>
  <c r="DN45" i="7" s="1"/>
  <c r="DL45" i="7"/>
  <c r="DK45" i="7" s="1"/>
  <c r="DI45" i="7"/>
  <c r="DH45" i="7" s="1"/>
  <c r="DF45" i="7"/>
  <c r="DE45" i="7" s="1"/>
  <c r="DC45" i="7"/>
  <c r="DB45" i="7" s="1"/>
  <c r="CZ45" i="7"/>
  <c r="CY45" i="7" s="1"/>
  <c r="CW45" i="7"/>
  <c r="CV45" i="7" s="1"/>
  <c r="CT45" i="7"/>
  <c r="CS45" i="7"/>
  <c r="CQ45" i="7"/>
  <c r="CP45" i="7" s="1"/>
  <c r="CN45" i="7"/>
  <c r="CM45" i="7" s="1"/>
  <c r="CK45" i="7"/>
  <c r="CJ45" i="7" s="1"/>
  <c r="CH45" i="7"/>
  <c r="CG45" i="7" s="1"/>
  <c r="CE45" i="7"/>
  <c r="CD45" i="7" s="1"/>
  <c r="CB45" i="7"/>
  <c r="CA45" i="7" s="1"/>
  <c r="BY45" i="7"/>
  <c r="BX45" i="7" s="1"/>
  <c r="BV45" i="7"/>
  <c r="BU45" i="7" s="1"/>
  <c r="BS45" i="7"/>
  <c r="BR45" i="7"/>
  <c r="BP45" i="7"/>
  <c r="BO45" i="7" s="1"/>
  <c r="BM45" i="7"/>
  <c r="BL45" i="7"/>
  <c r="BJ45" i="7"/>
  <c r="BI45" i="7" s="1"/>
  <c r="BG45" i="7"/>
  <c r="BF45" i="7"/>
  <c r="BD45" i="7"/>
  <c r="BC45" i="7" s="1"/>
  <c r="BA45" i="7"/>
  <c r="AZ45" i="7"/>
  <c r="AX45" i="7"/>
  <c r="AW45" i="7" s="1"/>
  <c r="AU45" i="7"/>
  <c r="AT45" i="7" s="1"/>
  <c r="AR45" i="7"/>
  <c r="AQ45" i="7" s="1"/>
  <c r="AO45" i="7"/>
  <c r="AN45" i="7"/>
  <c r="AL45" i="7"/>
  <c r="AK45" i="7" s="1"/>
  <c r="AI45" i="7"/>
  <c r="AH45" i="7" s="1"/>
  <c r="AF45" i="7"/>
  <c r="AE45" i="7" s="1"/>
  <c r="AC45" i="7"/>
  <c r="AB45" i="7"/>
  <c r="Z45" i="7"/>
  <c r="Y45" i="7"/>
  <c r="W45" i="7"/>
  <c r="V45" i="7"/>
  <c r="T45" i="7"/>
  <c r="S45" i="7" s="1"/>
  <c r="Q45" i="7"/>
  <c r="P45" i="7" s="1"/>
  <c r="N45" i="7"/>
  <c r="M45" i="7" s="1"/>
  <c r="K45" i="7"/>
  <c r="J45" i="7"/>
  <c r="H45" i="7"/>
  <c r="G45" i="7" s="1"/>
  <c r="E45" i="7"/>
  <c r="D45" i="7" s="1"/>
  <c r="DR44" i="7"/>
  <c r="DQ44" i="7" s="1"/>
  <c r="DO44" i="7"/>
  <c r="DN44" i="7" s="1"/>
  <c r="DL44" i="7"/>
  <c r="DK44" i="7" s="1"/>
  <c r="DI44" i="7"/>
  <c r="DH44" i="7" s="1"/>
  <c r="DF44" i="7"/>
  <c r="DE44" i="7" s="1"/>
  <c r="DC44" i="7"/>
  <c r="DB44" i="7" s="1"/>
  <c r="CZ44" i="7"/>
  <c r="CY44" i="7"/>
  <c r="CW44" i="7"/>
  <c r="CV44" i="7"/>
  <c r="CT44" i="7"/>
  <c r="CS44" i="7" s="1"/>
  <c r="CQ44" i="7"/>
  <c r="CP44" i="7" s="1"/>
  <c r="CN44" i="7"/>
  <c r="CM44" i="7"/>
  <c r="CK44" i="7"/>
  <c r="CJ44" i="7" s="1"/>
  <c r="CH44" i="7"/>
  <c r="CG44" i="7" s="1"/>
  <c r="CE44" i="7"/>
  <c r="CD44" i="7"/>
  <c r="CB44" i="7"/>
  <c r="CA44" i="7" s="1"/>
  <c r="BY44" i="7"/>
  <c r="BX44" i="7" s="1"/>
  <c r="BV44" i="7"/>
  <c r="BU44" i="7" s="1"/>
  <c r="BS44" i="7"/>
  <c r="BR44" i="7" s="1"/>
  <c r="BP44" i="7"/>
  <c r="BO44" i="7"/>
  <c r="BM44" i="7"/>
  <c r="BL44" i="7"/>
  <c r="BJ44" i="7"/>
  <c r="BI44" i="7" s="1"/>
  <c r="BG44" i="7"/>
  <c r="BF44" i="7"/>
  <c r="BD44" i="7"/>
  <c r="BC44" i="7" s="1"/>
  <c r="BA44" i="7"/>
  <c r="AZ44" i="7" s="1"/>
  <c r="AX44" i="7"/>
  <c r="AW44" i="7" s="1"/>
  <c r="AU44" i="7"/>
  <c r="AT44" i="7" s="1"/>
  <c r="AR44" i="7"/>
  <c r="AQ44" i="7" s="1"/>
  <c r="AO44" i="7"/>
  <c r="AN44" i="7"/>
  <c r="AL44" i="7"/>
  <c r="AK44" i="7" s="1"/>
  <c r="AI44" i="7"/>
  <c r="AH44" i="7"/>
  <c r="AF44" i="7"/>
  <c r="AE44" i="7"/>
  <c r="AC44" i="7"/>
  <c r="AB44" i="7" s="1"/>
  <c r="Z44" i="7"/>
  <c r="Y44" i="7" s="1"/>
  <c r="W44" i="7"/>
  <c r="V44" i="7" s="1"/>
  <c r="T44" i="7"/>
  <c r="S44" i="7" s="1"/>
  <c r="Q44" i="7"/>
  <c r="P44" i="7"/>
  <c r="N44" i="7"/>
  <c r="M44" i="7" s="1"/>
  <c r="K44" i="7"/>
  <c r="J44" i="7" s="1"/>
  <c r="H44" i="7"/>
  <c r="G44" i="7" s="1"/>
  <c r="E44" i="7"/>
  <c r="D44" i="7" s="1"/>
  <c r="DR43" i="7"/>
  <c r="DQ43" i="7" s="1"/>
  <c r="DO43" i="7"/>
  <c r="DN43" i="7" s="1"/>
  <c r="DL43" i="7"/>
  <c r="DK43" i="7" s="1"/>
  <c r="DI43" i="7"/>
  <c r="DH43" i="7"/>
  <c r="DF43" i="7"/>
  <c r="DE43" i="7" s="1"/>
  <c r="DC43" i="7"/>
  <c r="DB43" i="7" s="1"/>
  <c r="CZ43" i="7"/>
  <c r="CY43" i="7" s="1"/>
  <c r="CW43" i="7"/>
  <c r="CV43" i="7"/>
  <c r="CT43" i="7"/>
  <c r="CS43" i="7" s="1"/>
  <c r="CQ43" i="7"/>
  <c r="CP43" i="7"/>
  <c r="CN43" i="7"/>
  <c r="CM43" i="7" s="1"/>
  <c r="CK43" i="7"/>
  <c r="CJ43" i="7" s="1"/>
  <c r="CH43" i="7"/>
  <c r="CG43" i="7" s="1"/>
  <c r="CE43" i="7"/>
  <c r="CD43" i="7"/>
  <c r="CB43" i="7"/>
  <c r="CA43" i="7"/>
  <c r="BY43" i="7"/>
  <c r="BX43" i="7"/>
  <c r="BV43" i="7"/>
  <c r="BU43" i="7" s="1"/>
  <c r="BS43" i="7"/>
  <c r="BR43" i="7" s="1"/>
  <c r="BP43" i="7"/>
  <c r="BO43" i="7" s="1"/>
  <c r="BM43" i="7"/>
  <c r="BL43" i="7"/>
  <c r="BJ43" i="7"/>
  <c r="BI43" i="7" s="1"/>
  <c r="BG43" i="7"/>
  <c r="BF43" i="7" s="1"/>
  <c r="BD43" i="7"/>
  <c r="BC43" i="7" s="1"/>
  <c r="BA43" i="7"/>
  <c r="AZ43" i="7" s="1"/>
  <c r="AX43" i="7"/>
  <c r="AW43" i="7" s="1"/>
  <c r="AU43" i="7"/>
  <c r="AT43" i="7" s="1"/>
  <c r="AR43" i="7"/>
  <c r="AQ43" i="7" s="1"/>
  <c r="AO43" i="7"/>
  <c r="AN43" i="7"/>
  <c r="AL43" i="7"/>
  <c r="AK43" i="7" s="1"/>
  <c r="AI43" i="7"/>
  <c r="AH43" i="7" s="1"/>
  <c r="AF43" i="7"/>
  <c r="AE43" i="7" s="1"/>
  <c r="AC43" i="7"/>
  <c r="AB43" i="7" s="1"/>
  <c r="Z43" i="7"/>
  <c r="Y43" i="7" s="1"/>
  <c r="W43" i="7"/>
  <c r="V43" i="7" s="1"/>
  <c r="T43" i="7"/>
  <c r="S43" i="7" s="1"/>
  <c r="Q43" i="7"/>
  <c r="P43" i="7" s="1"/>
  <c r="N43" i="7"/>
  <c r="M43" i="7" s="1"/>
  <c r="K43" i="7"/>
  <c r="J43" i="7" s="1"/>
  <c r="H43" i="7"/>
  <c r="G43" i="7"/>
  <c r="E43" i="7"/>
  <c r="D43" i="7"/>
  <c r="DR42" i="7"/>
  <c r="DQ42" i="7" s="1"/>
  <c r="DO42" i="7"/>
  <c r="DN42" i="7"/>
  <c r="DL42" i="7"/>
  <c r="DK42" i="7"/>
  <c r="DI42" i="7"/>
  <c r="DH42" i="7" s="1"/>
  <c r="DF42" i="7"/>
  <c r="DE42" i="7" s="1"/>
  <c r="DC42" i="7"/>
  <c r="DB42" i="7" s="1"/>
  <c r="CZ42" i="7"/>
  <c r="CY42" i="7"/>
  <c r="CW42" i="7"/>
  <c r="CV42" i="7" s="1"/>
  <c r="CT42" i="7"/>
  <c r="CS42" i="7" s="1"/>
  <c r="CQ42" i="7"/>
  <c r="CP42" i="7" s="1"/>
  <c r="CN42" i="7"/>
  <c r="CM42" i="7"/>
  <c r="CK42" i="7"/>
  <c r="CJ42" i="7"/>
  <c r="CH42" i="7"/>
  <c r="CG42" i="7"/>
  <c r="CE42" i="7"/>
  <c r="CD42" i="7" s="1"/>
  <c r="CB42" i="7"/>
  <c r="CA42" i="7"/>
  <c r="BY42" i="7"/>
  <c r="BX42" i="7" s="1"/>
  <c r="BV42" i="7"/>
  <c r="BU42" i="7" s="1"/>
  <c r="BS42" i="7"/>
  <c r="BR42" i="7" s="1"/>
  <c r="BP42" i="7"/>
  <c r="BO42" i="7" s="1"/>
  <c r="BM42" i="7"/>
  <c r="BL42" i="7" s="1"/>
  <c r="BJ42" i="7"/>
  <c r="BI42" i="7" s="1"/>
  <c r="BG42" i="7"/>
  <c r="BF42" i="7" s="1"/>
  <c r="BD42" i="7"/>
  <c r="BC42" i="7"/>
  <c r="BA42" i="7"/>
  <c r="AZ42" i="7"/>
  <c r="AX42" i="7"/>
  <c r="AW42" i="7"/>
  <c r="AU42" i="7"/>
  <c r="AT42" i="7" s="1"/>
  <c r="AR42" i="7"/>
  <c r="AQ42" i="7" s="1"/>
  <c r="AO42" i="7"/>
  <c r="AN42" i="7" s="1"/>
  <c r="AL42" i="7"/>
  <c r="AK42" i="7" s="1"/>
  <c r="AI42" i="7"/>
  <c r="AH42" i="7" s="1"/>
  <c r="AF42" i="7"/>
  <c r="AE42" i="7" s="1"/>
  <c r="AC42" i="7"/>
  <c r="AB42" i="7" s="1"/>
  <c r="Z42" i="7"/>
  <c r="Y42" i="7"/>
  <c r="W42" i="7"/>
  <c r="V42" i="7" s="1"/>
  <c r="T42" i="7"/>
  <c r="S42" i="7"/>
  <c r="Q42" i="7"/>
  <c r="P42" i="7" s="1"/>
  <c r="N42" i="7"/>
  <c r="M42" i="7"/>
  <c r="K42" i="7"/>
  <c r="J42" i="7"/>
  <c r="H42" i="7"/>
  <c r="G42" i="7" s="1"/>
  <c r="E42" i="7"/>
  <c r="D42" i="7" s="1"/>
  <c r="DR41" i="7"/>
  <c r="DQ41" i="7" s="1"/>
  <c r="DO41" i="7"/>
  <c r="DN41" i="7" s="1"/>
  <c r="DL41" i="7"/>
  <c r="DK41" i="7" s="1"/>
  <c r="DI41" i="7"/>
  <c r="DH41" i="7" s="1"/>
  <c r="DF41" i="7"/>
  <c r="DE41" i="7" s="1"/>
  <c r="DC41" i="7"/>
  <c r="DB41" i="7" s="1"/>
  <c r="CZ41" i="7"/>
  <c r="CY41" i="7" s="1"/>
  <c r="CW41" i="7"/>
  <c r="CV41" i="7"/>
  <c r="CT41" i="7"/>
  <c r="CS41" i="7" s="1"/>
  <c r="CQ41" i="7"/>
  <c r="CP41" i="7" s="1"/>
  <c r="CN41" i="7"/>
  <c r="CM41" i="7"/>
  <c r="CK41" i="7"/>
  <c r="CJ41" i="7" s="1"/>
  <c r="CH41" i="7"/>
  <c r="CG41" i="7" s="1"/>
  <c r="CE41" i="7"/>
  <c r="CD41" i="7" s="1"/>
  <c r="CB41" i="7"/>
  <c r="CA41" i="7" s="1"/>
  <c r="BY41" i="7"/>
  <c r="BX41" i="7" s="1"/>
  <c r="BV41" i="7"/>
  <c r="BU41" i="7" s="1"/>
  <c r="BS41" i="7"/>
  <c r="BR41" i="7" s="1"/>
  <c r="BP41" i="7"/>
  <c r="BO41" i="7" s="1"/>
  <c r="BM41" i="7"/>
  <c r="BL41" i="7" s="1"/>
  <c r="BJ41" i="7"/>
  <c r="BI41" i="7" s="1"/>
  <c r="BG41" i="7"/>
  <c r="BF41" i="7" s="1"/>
  <c r="BD41" i="7"/>
  <c r="BC41" i="7" s="1"/>
  <c r="BA41" i="7"/>
  <c r="AZ41" i="7" s="1"/>
  <c r="AX41" i="7"/>
  <c r="AW41" i="7" s="1"/>
  <c r="AU41" i="7"/>
  <c r="AT41" i="7"/>
  <c r="AR41" i="7"/>
  <c r="AQ41" i="7" s="1"/>
  <c r="AO41" i="7"/>
  <c r="AN41" i="7" s="1"/>
  <c r="AL41" i="7"/>
  <c r="AK41" i="7" s="1"/>
  <c r="AI41" i="7"/>
  <c r="AH41" i="7" s="1"/>
  <c r="AF41" i="7"/>
  <c r="AE41" i="7" s="1"/>
  <c r="AC41" i="7"/>
  <c r="AB41" i="7" s="1"/>
  <c r="Z41" i="7"/>
  <c r="Y41" i="7" s="1"/>
  <c r="W41" i="7"/>
  <c r="V41" i="7" s="1"/>
  <c r="T41" i="7"/>
  <c r="S41" i="7" s="1"/>
  <c r="Q41" i="7"/>
  <c r="P41" i="7" s="1"/>
  <c r="N41" i="7"/>
  <c r="M41" i="7" s="1"/>
  <c r="K41" i="7"/>
  <c r="J41" i="7" s="1"/>
  <c r="H41" i="7"/>
  <c r="G41" i="7" s="1"/>
  <c r="E41" i="7"/>
  <c r="D41" i="7" s="1"/>
  <c r="DR40" i="7"/>
  <c r="DQ40" i="7" s="1"/>
  <c r="DO40" i="7"/>
  <c r="DN40" i="7" s="1"/>
  <c r="DL40" i="7"/>
  <c r="DK40" i="7" s="1"/>
  <c r="DI40" i="7"/>
  <c r="DH40" i="7" s="1"/>
  <c r="DF40" i="7"/>
  <c r="DE40" i="7" s="1"/>
  <c r="DC40" i="7"/>
  <c r="DB40" i="7" s="1"/>
  <c r="CZ40" i="7"/>
  <c r="CY40" i="7" s="1"/>
  <c r="CW40" i="7"/>
  <c r="CV40" i="7" s="1"/>
  <c r="CT40" i="7"/>
  <c r="CS40" i="7" s="1"/>
  <c r="CQ40" i="7"/>
  <c r="CP40" i="7" s="1"/>
  <c r="CN40" i="7"/>
  <c r="CM40" i="7" s="1"/>
  <c r="CK40" i="7"/>
  <c r="CJ40" i="7"/>
  <c r="CH40" i="7"/>
  <c r="CG40" i="7" s="1"/>
  <c r="CE40" i="7"/>
  <c r="CD40" i="7" s="1"/>
  <c r="CB40" i="7"/>
  <c r="CA40" i="7" s="1"/>
  <c r="BY40" i="7"/>
  <c r="BX40" i="7" s="1"/>
  <c r="BV40" i="7"/>
  <c r="BU40" i="7" s="1"/>
  <c r="BS40" i="7"/>
  <c r="BR40" i="7"/>
  <c r="BP40" i="7"/>
  <c r="BO40" i="7" s="1"/>
  <c r="BM40" i="7"/>
  <c r="BL40" i="7" s="1"/>
  <c r="BJ40" i="7"/>
  <c r="BI40" i="7" s="1"/>
  <c r="BG40" i="7"/>
  <c r="BF40" i="7" s="1"/>
  <c r="BD40" i="7"/>
  <c r="BC40" i="7" s="1"/>
  <c r="BA40" i="7"/>
  <c r="AZ40" i="7" s="1"/>
  <c r="AX40" i="7"/>
  <c r="AW40" i="7" s="1"/>
  <c r="AU40" i="7"/>
  <c r="AT40" i="7" s="1"/>
  <c r="AR40" i="7"/>
  <c r="AQ40" i="7"/>
  <c r="AO40" i="7"/>
  <c r="AN40" i="7" s="1"/>
  <c r="AL40" i="7"/>
  <c r="AK40" i="7" s="1"/>
  <c r="AI40" i="7"/>
  <c r="AH40" i="7" s="1"/>
  <c r="AF40" i="7"/>
  <c r="AE40" i="7"/>
  <c r="AC40" i="7"/>
  <c r="AB40" i="7" s="1"/>
  <c r="Z40" i="7"/>
  <c r="Y40" i="7" s="1"/>
  <c r="W40" i="7"/>
  <c r="V40" i="7" s="1"/>
  <c r="T40" i="7"/>
  <c r="S40" i="7" s="1"/>
  <c r="Q40" i="7"/>
  <c r="P40" i="7" s="1"/>
  <c r="N40" i="7"/>
  <c r="M40" i="7" s="1"/>
  <c r="K40" i="7"/>
  <c r="J40" i="7" s="1"/>
  <c r="H40" i="7"/>
  <c r="G40" i="7" s="1"/>
  <c r="E40" i="7"/>
  <c r="D40" i="7" s="1"/>
  <c r="DR39" i="7"/>
  <c r="DQ39" i="7"/>
  <c r="DO39" i="7"/>
  <c r="DN39" i="7"/>
  <c r="DL39" i="7"/>
  <c r="DK39" i="7"/>
  <c r="DI39" i="7"/>
  <c r="DH39" i="7" s="1"/>
  <c r="DF39" i="7"/>
  <c r="DE39" i="7"/>
  <c r="DC39" i="7"/>
  <c r="DB39" i="7" s="1"/>
  <c r="CZ39" i="7"/>
  <c r="CY39" i="7" s="1"/>
  <c r="CW39" i="7"/>
  <c r="CV39" i="7" s="1"/>
  <c r="CT39" i="7"/>
  <c r="CS39" i="7" s="1"/>
  <c r="CQ39" i="7"/>
  <c r="CP39" i="7" s="1"/>
  <c r="CN39" i="7"/>
  <c r="CM39" i="7"/>
  <c r="CK39" i="7"/>
  <c r="CJ39" i="7" s="1"/>
  <c r="CH39" i="7"/>
  <c r="CG39" i="7"/>
  <c r="CE39" i="7"/>
  <c r="CD39" i="7"/>
  <c r="CB39" i="7"/>
  <c r="CA39" i="7"/>
  <c r="BY39" i="7"/>
  <c r="BX39" i="7" s="1"/>
  <c r="BV39" i="7"/>
  <c r="BU39" i="7" s="1"/>
  <c r="BS39" i="7"/>
  <c r="BR39" i="7" s="1"/>
  <c r="BP39" i="7"/>
  <c r="BO39" i="7" s="1"/>
  <c r="BM39" i="7"/>
  <c r="BL39" i="7" s="1"/>
  <c r="BJ39" i="7"/>
  <c r="BI39" i="7" s="1"/>
  <c r="BG39" i="7"/>
  <c r="BF39" i="7" s="1"/>
  <c r="BD39" i="7"/>
  <c r="BC39" i="7"/>
  <c r="BA39" i="7"/>
  <c r="AZ39" i="7"/>
  <c r="AX39" i="7"/>
  <c r="AW39" i="7" s="1"/>
  <c r="AU39" i="7"/>
  <c r="AT39" i="7"/>
  <c r="AR39" i="7"/>
  <c r="AQ39" i="7"/>
  <c r="AO39" i="7"/>
  <c r="AN39" i="7" s="1"/>
  <c r="AL39" i="7"/>
  <c r="AK39" i="7" s="1"/>
  <c r="AI39" i="7"/>
  <c r="AH39" i="7" s="1"/>
  <c r="AF39" i="7"/>
  <c r="AE39" i="7"/>
  <c r="AC39" i="7"/>
  <c r="AB39" i="7" s="1"/>
  <c r="Z39" i="7"/>
  <c r="Y39" i="7" s="1"/>
  <c r="W39" i="7"/>
  <c r="V39" i="7" s="1"/>
  <c r="T39" i="7"/>
  <c r="S39" i="7" s="1"/>
  <c r="Q39" i="7"/>
  <c r="P39" i="7"/>
  <c r="N39" i="7"/>
  <c r="M39" i="7"/>
  <c r="K39" i="7"/>
  <c r="J39" i="7" s="1"/>
  <c r="H39" i="7"/>
  <c r="G39" i="7"/>
  <c r="E39" i="7"/>
  <c r="D39" i="7" s="1"/>
  <c r="DR38" i="7"/>
  <c r="DQ38" i="7" s="1"/>
  <c r="DO38" i="7"/>
  <c r="DN38" i="7" s="1"/>
  <c r="DL38" i="7"/>
  <c r="DK38" i="7" s="1"/>
  <c r="DI38" i="7"/>
  <c r="DH38" i="7" s="1"/>
  <c r="DF38" i="7"/>
  <c r="DE38" i="7" s="1"/>
  <c r="DC38" i="7"/>
  <c r="DB38" i="7" s="1"/>
  <c r="CZ38" i="7"/>
  <c r="CY38" i="7"/>
  <c r="CW38" i="7"/>
  <c r="CV38" i="7"/>
  <c r="CT38" i="7"/>
  <c r="CS38" i="7"/>
  <c r="CQ38" i="7"/>
  <c r="CP38" i="7"/>
  <c r="CN38" i="7"/>
  <c r="CM38" i="7" s="1"/>
  <c r="CK38" i="7"/>
  <c r="CJ38" i="7" s="1"/>
  <c r="CH38" i="7"/>
  <c r="CG38" i="7" s="1"/>
  <c r="CE38" i="7"/>
  <c r="CD38" i="7" s="1"/>
  <c r="CB38" i="7"/>
  <c r="CA38" i="7" s="1"/>
  <c r="BY38" i="7"/>
  <c r="BX38" i="7" s="1"/>
  <c r="BV38" i="7"/>
  <c r="BU38" i="7"/>
  <c r="BS38" i="7"/>
  <c r="BR38" i="7" s="1"/>
  <c r="BP38" i="7"/>
  <c r="BO38" i="7" s="1"/>
  <c r="BM38" i="7"/>
  <c r="BL38" i="7" s="1"/>
  <c r="BJ38" i="7"/>
  <c r="BI38" i="7"/>
  <c r="BG38" i="7"/>
  <c r="BF38" i="7"/>
  <c r="BD38" i="7"/>
  <c r="BC38" i="7" s="1"/>
  <c r="BA38" i="7"/>
  <c r="AZ38" i="7" s="1"/>
  <c r="AX38" i="7"/>
  <c r="AW38" i="7" s="1"/>
  <c r="AU38" i="7"/>
  <c r="AT38" i="7" s="1"/>
  <c r="AR38" i="7"/>
  <c r="AQ38" i="7" s="1"/>
  <c r="AO38" i="7"/>
  <c r="AN38" i="7" s="1"/>
  <c r="AL38" i="7"/>
  <c r="AK38" i="7" s="1"/>
  <c r="AI38" i="7"/>
  <c r="AH38" i="7" s="1"/>
  <c r="AF38" i="7"/>
  <c r="AE38" i="7" s="1"/>
  <c r="AC38" i="7"/>
  <c r="AB38" i="7"/>
  <c r="Z38" i="7"/>
  <c r="Y38" i="7" s="1"/>
  <c r="W38" i="7"/>
  <c r="V38" i="7" s="1"/>
  <c r="T38" i="7"/>
  <c r="S38" i="7" s="1"/>
  <c r="Q38" i="7"/>
  <c r="P38" i="7" s="1"/>
  <c r="N38" i="7"/>
  <c r="M38" i="7" s="1"/>
  <c r="K38" i="7"/>
  <c r="J38" i="7" s="1"/>
  <c r="H38" i="7"/>
  <c r="G38" i="7" s="1"/>
  <c r="E38" i="7"/>
  <c r="D38" i="7" s="1"/>
  <c r="DR37" i="7"/>
  <c r="DQ37" i="7" s="1"/>
  <c r="DO37" i="7"/>
  <c r="DN37" i="7" s="1"/>
  <c r="DL37" i="7"/>
  <c r="DK37" i="7"/>
  <c r="DI37" i="7"/>
  <c r="DH37" i="7" s="1"/>
  <c r="DF37" i="7"/>
  <c r="DE37" i="7" s="1"/>
  <c r="DC37" i="7"/>
  <c r="DB37" i="7" s="1"/>
  <c r="CZ37" i="7"/>
  <c r="CY37" i="7"/>
  <c r="CW37" i="7"/>
  <c r="CV37" i="7" s="1"/>
  <c r="CT37" i="7"/>
  <c r="CS37" i="7"/>
  <c r="CQ37" i="7"/>
  <c r="CP37" i="7" s="1"/>
  <c r="CN37" i="7"/>
  <c r="CM37" i="7" s="1"/>
  <c r="CK37" i="7"/>
  <c r="CJ37" i="7" s="1"/>
  <c r="CH37" i="7"/>
  <c r="CG37" i="7" s="1"/>
  <c r="CE37" i="7"/>
  <c r="CD37" i="7" s="1"/>
  <c r="CB37" i="7"/>
  <c r="CA37" i="7" s="1"/>
  <c r="BY37" i="7"/>
  <c r="BX37" i="7"/>
  <c r="BV37" i="7"/>
  <c r="BU37" i="7" s="1"/>
  <c r="BS37" i="7"/>
  <c r="BR37" i="7"/>
  <c r="BP37" i="7"/>
  <c r="BO37" i="7"/>
  <c r="BM37" i="7"/>
  <c r="BL37" i="7" s="1"/>
  <c r="BJ37" i="7"/>
  <c r="BI37" i="7" s="1"/>
  <c r="BG37" i="7"/>
  <c r="BF37" i="7" s="1"/>
  <c r="BD37" i="7"/>
  <c r="BC37" i="7" s="1"/>
  <c r="BA37" i="7"/>
  <c r="AZ37" i="7" s="1"/>
  <c r="AX37" i="7"/>
  <c r="AW37" i="7" s="1"/>
  <c r="AU37" i="7"/>
  <c r="AT37" i="7" s="1"/>
  <c r="AR37" i="7"/>
  <c r="AQ37" i="7"/>
  <c r="AO37" i="7"/>
  <c r="AN37" i="7" s="1"/>
  <c r="AL37" i="7"/>
  <c r="AK37" i="7" s="1"/>
  <c r="AI37" i="7"/>
  <c r="AH37" i="7" s="1"/>
  <c r="AF37" i="7"/>
  <c r="AE37" i="7" s="1"/>
  <c r="AC37" i="7"/>
  <c r="AB37" i="7" s="1"/>
  <c r="Z37" i="7"/>
  <c r="Y37" i="7" s="1"/>
  <c r="W37" i="7"/>
  <c r="V37" i="7" s="1"/>
  <c r="T37" i="7"/>
  <c r="S37" i="7" s="1"/>
  <c r="Q37" i="7"/>
  <c r="P37" i="7"/>
  <c r="N37" i="7"/>
  <c r="M37" i="7" s="1"/>
  <c r="K37" i="7"/>
  <c r="J37" i="7" s="1"/>
  <c r="H37" i="7"/>
  <c r="G37" i="7"/>
  <c r="E37" i="7"/>
  <c r="D37" i="7" s="1"/>
  <c r="DR36" i="7"/>
  <c r="DQ36" i="7" s="1"/>
  <c r="DO36" i="7"/>
  <c r="DN36" i="7" s="1"/>
  <c r="DL36" i="7"/>
  <c r="DK36" i="7" s="1"/>
  <c r="DI36" i="7"/>
  <c r="DH36" i="7" s="1"/>
  <c r="DF36" i="7"/>
  <c r="DE36" i="7" s="1"/>
  <c r="DC36" i="7"/>
  <c r="DB36" i="7" s="1"/>
  <c r="CZ36" i="7"/>
  <c r="CY36" i="7" s="1"/>
  <c r="CW36" i="7"/>
  <c r="CV36" i="7" s="1"/>
  <c r="CT36" i="7"/>
  <c r="CS36" i="7" s="1"/>
  <c r="CQ36" i="7"/>
  <c r="CP36" i="7" s="1"/>
  <c r="CN36" i="7"/>
  <c r="CM36" i="7" s="1"/>
  <c r="CK36" i="7"/>
  <c r="CJ36" i="7" s="1"/>
  <c r="CH36" i="7"/>
  <c r="CG36" i="7"/>
  <c r="CE36" i="7"/>
  <c r="CD36" i="7"/>
  <c r="CB36" i="7"/>
  <c r="CA36" i="7"/>
  <c r="BY36" i="7"/>
  <c r="BX36" i="7" s="1"/>
  <c r="BV36" i="7"/>
  <c r="BU36" i="7" s="1"/>
  <c r="BS36" i="7"/>
  <c r="BR36" i="7" s="1"/>
  <c r="BP36" i="7"/>
  <c r="BO36" i="7" s="1"/>
  <c r="BM36" i="7"/>
  <c r="BL36" i="7" s="1"/>
  <c r="BJ36" i="7"/>
  <c r="BI36" i="7" s="1"/>
  <c r="BG36" i="7"/>
  <c r="BF36" i="7" s="1"/>
  <c r="BD36" i="7"/>
  <c r="BC36" i="7" s="1"/>
  <c r="BA36" i="7"/>
  <c r="AZ36" i="7"/>
  <c r="AX36" i="7"/>
  <c r="AW36" i="7"/>
  <c r="AU36" i="7"/>
  <c r="AT36" i="7"/>
  <c r="AR36" i="7"/>
  <c r="AQ36" i="7" s="1"/>
  <c r="AO36" i="7"/>
  <c r="AN36" i="7" s="1"/>
  <c r="AL36" i="7"/>
  <c r="AK36" i="7"/>
  <c r="AI36" i="7"/>
  <c r="AH36" i="7" s="1"/>
  <c r="AF36" i="7"/>
  <c r="AE36" i="7" s="1"/>
  <c r="AC36" i="7"/>
  <c r="AB36" i="7" s="1"/>
  <c r="Z36" i="7"/>
  <c r="Y36" i="7" s="1"/>
  <c r="W36" i="7"/>
  <c r="V36" i="7" s="1"/>
  <c r="T36" i="7"/>
  <c r="S36" i="7"/>
  <c r="Q36" i="7"/>
  <c r="P36" i="7" s="1"/>
  <c r="N36" i="7"/>
  <c r="M36" i="7"/>
  <c r="K36" i="7"/>
  <c r="J36" i="7"/>
  <c r="H36" i="7"/>
  <c r="G36" i="7" s="1"/>
  <c r="E36" i="7"/>
  <c r="D36" i="7" s="1"/>
  <c r="DR35" i="7"/>
  <c r="DQ35" i="7"/>
  <c r="DO35" i="7"/>
  <c r="DN35" i="7" s="1"/>
  <c r="DL35" i="7"/>
  <c r="DK35" i="7" s="1"/>
  <c r="DI35" i="7"/>
  <c r="DH35" i="7" s="1"/>
  <c r="DF35" i="7"/>
  <c r="DE35" i="7" s="1"/>
  <c r="DC35" i="7"/>
  <c r="DB35" i="7" s="1"/>
  <c r="CZ35" i="7"/>
  <c r="CY35" i="7"/>
  <c r="CW35" i="7"/>
  <c r="CV35" i="7" s="1"/>
  <c r="CT35" i="7"/>
  <c r="CS35" i="7" s="1"/>
  <c r="CQ35" i="7"/>
  <c r="CP35" i="7"/>
  <c r="CN35" i="7"/>
  <c r="CM35" i="7" s="1"/>
  <c r="CK35" i="7"/>
  <c r="CJ35" i="7" s="1"/>
  <c r="CH35" i="7"/>
  <c r="CG35" i="7" s="1"/>
  <c r="CE35" i="7"/>
  <c r="CD35" i="7" s="1"/>
  <c r="CB35" i="7"/>
  <c r="CA35" i="7"/>
  <c r="BY35" i="7"/>
  <c r="BX35" i="7" s="1"/>
  <c r="BV35" i="7"/>
  <c r="BU35" i="7" s="1"/>
  <c r="BS35" i="7"/>
  <c r="BR35" i="7" s="1"/>
  <c r="BP35" i="7"/>
  <c r="BO35" i="7"/>
  <c r="BM35" i="7"/>
  <c r="BL35" i="7" s="1"/>
  <c r="BJ35" i="7"/>
  <c r="BI35" i="7" s="1"/>
  <c r="BG35" i="7"/>
  <c r="BF35" i="7" s="1"/>
  <c r="BD35" i="7"/>
  <c r="BC35" i="7" s="1"/>
  <c r="BA35" i="7"/>
  <c r="AZ35" i="7" s="1"/>
  <c r="AX35" i="7"/>
  <c r="AW35" i="7" s="1"/>
  <c r="AU35" i="7"/>
  <c r="AT35" i="7" s="1"/>
  <c r="AR35" i="7"/>
  <c r="AQ35" i="7" s="1"/>
  <c r="AO35" i="7"/>
  <c r="AN35" i="7" s="1"/>
  <c r="AL35" i="7"/>
  <c r="AK35" i="7" s="1"/>
  <c r="AI35" i="7"/>
  <c r="AH35" i="7" s="1"/>
  <c r="AF35" i="7"/>
  <c r="AE35" i="7" s="1"/>
  <c r="AC35" i="7"/>
  <c r="AB35" i="7" s="1"/>
  <c r="Z35" i="7"/>
  <c r="Y35" i="7"/>
  <c r="W35" i="7"/>
  <c r="V35" i="7"/>
  <c r="T35" i="7"/>
  <c r="S35" i="7" s="1"/>
  <c r="Q35" i="7"/>
  <c r="P35" i="7" s="1"/>
  <c r="N35" i="7"/>
  <c r="M35" i="7" s="1"/>
  <c r="K35" i="7"/>
  <c r="J35" i="7" s="1"/>
  <c r="H35" i="7"/>
  <c r="G35" i="7" s="1"/>
  <c r="E35" i="7"/>
  <c r="D35" i="7" s="1"/>
  <c r="DR34" i="7"/>
  <c r="DQ34" i="7" s="1"/>
  <c r="DO34" i="7"/>
  <c r="DN34" i="7" s="1"/>
  <c r="DL34" i="7"/>
  <c r="DK34" i="7" s="1"/>
  <c r="DI34" i="7"/>
  <c r="DH34" i="7" s="1"/>
  <c r="DF34" i="7"/>
  <c r="DE34" i="7"/>
  <c r="DC34" i="7"/>
  <c r="DB34" i="7" s="1"/>
  <c r="CZ34" i="7"/>
  <c r="CY34" i="7" s="1"/>
  <c r="CW34" i="7"/>
  <c r="CV34" i="7" s="1"/>
  <c r="CT34" i="7"/>
  <c r="CS34" i="7" s="1"/>
  <c r="CQ34" i="7"/>
  <c r="CP34" i="7" s="1"/>
  <c r="CN34" i="7"/>
  <c r="CM34" i="7" s="1"/>
  <c r="CK34" i="7"/>
  <c r="CJ34" i="7" s="1"/>
  <c r="CH34" i="7"/>
  <c r="CG34" i="7" s="1"/>
  <c r="CE34" i="7"/>
  <c r="CD34" i="7" s="1"/>
  <c r="CB34" i="7"/>
  <c r="CA34" i="7" s="1"/>
  <c r="BY34" i="7"/>
  <c r="BX34" i="7" s="1"/>
  <c r="BV34" i="7"/>
  <c r="BU34" i="7"/>
  <c r="BS34" i="7"/>
  <c r="BR34" i="7"/>
  <c r="BP34" i="7"/>
  <c r="BO34" i="7" s="1"/>
  <c r="BM34" i="7"/>
  <c r="BL34" i="7" s="1"/>
  <c r="BJ34" i="7"/>
  <c r="BI34" i="7" s="1"/>
  <c r="BG34" i="7"/>
  <c r="BF34" i="7" s="1"/>
  <c r="BD34" i="7"/>
  <c r="BC34" i="7" s="1"/>
  <c r="BA34" i="7"/>
  <c r="AZ34" i="7" s="1"/>
  <c r="AX34" i="7"/>
  <c r="AW34" i="7" s="1"/>
  <c r="AU34" i="7"/>
  <c r="AT34" i="7" s="1"/>
  <c r="AR34" i="7"/>
  <c r="AQ34" i="7" s="1"/>
  <c r="AO34" i="7"/>
  <c r="AN34" i="7" s="1"/>
  <c r="AL34" i="7"/>
  <c r="AK34" i="7" s="1"/>
  <c r="AI34" i="7"/>
  <c r="AH34" i="7" s="1"/>
  <c r="AF34" i="7"/>
  <c r="AE34" i="7"/>
  <c r="AC34" i="7"/>
  <c r="AB34" i="7" s="1"/>
  <c r="Z34" i="7"/>
  <c r="Y34" i="7" s="1"/>
  <c r="W34" i="7"/>
  <c r="V34" i="7" s="1"/>
  <c r="T34" i="7"/>
  <c r="S34" i="7" s="1"/>
  <c r="Q34" i="7"/>
  <c r="P34" i="7" s="1"/>
  <c r="N34" i="7"/>
  <c r="M34" i="7" s="1"/>
  <c r="K34" i="7"/>
  <c r="J34" i="7" s="1"/>
  <c r="H34" i="7"/>
  <c r="G34" i="7"/>
  <c r="E34" i="7"/>
  <c r="D34" i="7" s="1"/>
  <c r="DR33" i="7"/>
  <c r="DQ33" i="7" s="1"/>
  <c r="DO33" i="7"/>
  <c r="DN33" i="7" s="1"/>
  <c r="DL33" i="7"/>
  <c r="DK33" i="7" s="1"/>
  <c r="DI33" i="7"/>
  <c r="DH33" i="7" s="1"/>
  <c r="DF33" i="7"/>
  <c r="DE33" i="7" s="1"/>
  <c r="DC33" i="7"/>
  <c r="DB33" i="7" s="1"/>
  <c r="CZ33" i="7"/>
  <c r="CY33" i="7" s="1"/>
  <c r="CW33" i="7"/>
  <c r="CV33" i="7" s="1"/>
  <c r="CT33" i="7"/>
  <c r="CS33" i="7" s="1"/>
  <c r="CQ33" i="7"/>
  <c r="CP33" i="7" s="1"/>
  <c r="CN33" i="7"/>
  <c r="CM33" i="7" s="1"/>
  <c r="CK33" i="7"/>
  <c r="CJ33" i="7" s="1"/>
  <c r="CH33" i="7"/>
  <c r="CG33" i="7"/>
  <c r="CE33" i="7"/>
  <c r="CD33" i="7" s="1"/>
  <c r="CB33" i="7"/>
  <c r="CA33" i="7" s="1"/>
  <c r="BY33" i="7"/>
  <c r="BX33" i="7" s="1"/>
  <c r="BV33" i="7"/>
  <c r="BU33" i="7" s="1"/>
  <c r="BS33" i="7"/>
  <c r="BR33" i="7" s="1"/>
  <c r="BP33" i="7"/>
  <c r="BO33" i="7" s="1"/>
  <c r="BM33" i="7"/>
  <c r="BL33" i="7" s="1"/>
  <c r="BJ33" i="7"/>
  <c r="BI33" i="7" s="1"/>
  <c r="BG33" i="7"/>
  <c r="BF33" i="7" s="1"/>
  <c r="BD33" i="7"/>
  <c r="BC33" i="7"/>
  <c r="BA33" i="7"/>
  <c r="AZ33" i="7"/>
  <c r="AX33" i="7"/>
  <c r="AW33" i="7"/>
  <c r="AU33" i="7"/>
  <c r="AT33" i="7" s="1"/>
  <c r="AR33" i="7"/>
  <c r="AQ33" i="7" s="1"/>
  <c r="AO33" i="7"/>
  <c r="AN33" i="7" s="1"/>
  <c r="AL33" i="7"/>
  <c r="AK33" i="7" s="1"/>
  <c r="AI33" i="7"/>
  <c r="AH33" i="7" s="1"/>
  <c r="AF33" i="7"/>
  <c r="AE33" i="7" s="1"/>
  <c r="AC33" i="7"/>
  <c r="AB33" i="7" s="1"/>
  <c r="Z33" i="7"/>
  <c r="Y33" i="7" s="1"/>
  <c r="W33" i="7"/>
  <c r="V33" i="7" s="1"/>
  <c r="T33" i="7"/>
  <c r="S33" i="7"/>
  <c r="Q33" i="7"/>
  <c r="P33" i="7"/>
  <c r="N33" i="7"/>
  <c r="M33" i="7"/>
  <c r="K33" i="7"/>
  <c r="J33" i="7" s="1"/>
  <c r="H33" i="7"/>
  <c r="G33" i="7" s="1"/>
  <c r="E33" i="7"/>
  <c r="D33" i="7" s="1"/>
  <c r="DR32" i="7"/>
  <c r="DQ32" i="7" s="1"/>
  <c r="DO32" i="7"/>
  <c r="DN32" i="7" s="1"/>
  <c r="DL32" i="7"/>
  <c r="DK32" i="7" s="1"/>
  <c r="DI32" i="7"/>
  <c r="DH32" i="7" s="1"/>
  <c r="DF32" i="7"/>
  <c r="DE32" i="7" s="1"/>
  <c r="DC32" i="7"/>
  <c r="DB32" i="7" s="1"/>
  <c r="CZ32" i="7"/>
  <c r="CY32" i="7" s="1"/>
  <c r="CW32" i="7"/>
  <c r="CV32" i="7" s="1"/>
  <c r="CT32" i="7"/>
  <c r="CS32" i="7" s="1"/>
  <c r="CQ32" i="7"/>
  <c r="CP32" i="7"/>
  <c r="CN32" i="7"/>
  <c r="CM32" i="7" s="1"/>
  <c r="CK32" i="7"/>
  <c r="CJ32" i="7" s="1"/>
  <c r="CH32" i="7"/>
  <c r="CG32" i="7" s="1"/>
  <c r="CE32" i="7"/>
  <c r="CD32" i="7" s="1"/>
  <c r="CB32" i="7"/>
  <c r="CA32" i="7" s="1"/>
  <c r="BY32" i="7"/>
  <c r="BX32" i="7" s="1"/>
  <c r="BV32" i="7"/>
  <c r="BU32" i="7" s="1"/>
  <c r="BS32" i="7"/>
  <c r="BR32" i="7" s="1"/>
  <c r="BP32" i="7"/>
  <c r="BO32" i="7" s="1"/>
  <c r="BM32" i="7"/>
  <c r="BL32" i="7" s="1"/>
  <c r="BJ32" i="7"/>
  <c r="BI32" i="7" s="1"/>
  <c r="BG32" i="7"/>
  <c r="BF32" i="7"/>
  <c r="BD32" i="7"/>
  <c r="BC32" i="7"/>
  <c r="BA32" i="7"/>
  <c r="AZ32" i="7" s="1"/>
  <c r="AX32" i="7"/>
  <c r="AW32" i="7" s="1"/>
  <c r="AU32" i="7"/>
  <c r="AT32" i="7" s="1"/>
  <c r="AR32" i="7"/>
  <c r="AQ32" i="7" s="1"/>
  <c r="AO32" i="7"/>
  <c r="AN32" i="7" s="1"/>
  <c r="AL32" i="7"/>
  <c r="AK32" i="7" s="1"/>
  <c r="AI32" i="7"/>
  <c r="AH32" i="7" s="1"/>
  <c r="AF32" i="7"/>
  <c r="AE32" i="7" s="1"/>
  <c r="AC32" i="7"/>
  <c r="AB32" i="7" s="1"/>
  <c r="Z32" i="7"/>
  <c r="Y32" i="7" s="1"/>
  <c r="W32" i="7"/>
  <c r="V32" i="7" s="1"/>
  <c r="T32" i="7"/>
  <c r="S32" i="7" s="1"/>
  <c r="Q32" i="7"/>
  <c r="P32" i="7" s="1"/>
  <c r="N32" i="7"/>
  <c r="M32" i="7" s="1"/>
  <c r="K32" i="7"/>
  <c r="J32" i="7" s="1"/>
  <c r="H32" i="7"/>
  <c r="G32" i="7"/>
  <c r="E32" i="7"/>
  <c r="D32" i="7" s="1"/>
  <c r="DR31" i="7"/>
  <c r="DQ31" i="7" s="1"/>
  <c r="DO31" i="7"/>
  <c r="DN31" i="7" s="1"/>
  <c r="DL31" i="7"/>
  <c r="DK31" i="7" s="1"/>
  <c r="DI31" i="7"/>
  <c r="DH31" i="7"/>
  <c r="DF31" i="7"/>
  <c r="DE31" i="7" s="1"/>
  <c r="DC31" i="7"/>
  <c r="DB31" i="7" s="1"/>
  <c r="CZ31" i="7"/>
  <c r="CY31" i="7" s="1"/>
  <c r="CW31" i="7"/>
  <c r="CV31" i="7" s="1"/>
  <c r="CT31" i="7"/>
  <c r="CS31" i="7" s="1"/>
  <c r="CQ31" i="7"/>
  <c r="CP31" i="7" s="1"/>
  <c r="CN31" i="7"/>
  <c r="CM31" i="7" s="1"/>
  <c r="CK31" i="7"/>
  <c r="CJ31" i="7"/>
  <c r="CH31" i="7"/>
  <c r="CG31" i="7" s="1"/>
  <c r="CE31" i="7"/>
  <c r="CD31" i="7" s="1"/>
  <c r="CB31" i="7"/>
  <c r="CA31" i="7" s="1"/>
  <c r="BY31" i="7"/>
  <c r="BX31" i="7" s="1"/>
  <c r="BV31" i="7"/>
  <c r="BU31" i="7" s="1"/>
  <c r="BS31" i="7"/>
  <c r="BR31" i="7" s="1"/>
  <c r="BP31" i="7"/>
  <c r="BO31" i="7" s="1"/>
  <c r="BM31" i="7"/>
  <c r="BL31" i="7" s="1"/>
  <c r="BJ31" i="7"/>
  <c r="BI31" i="7" s="1"/>
  <c r="BG31" i="7"/>
  <c r="BF31" i="7" s="1"/>
  <c r="BD31" i="7"/>
  <c r="BC31" i="7" s="1"/>
  <c r="BA31" i="7"/>
  <c r="AZ31" i="7" s="1"/>
  <c r="AX31" i="7"/>
  <c r="AW31" i="7"/>
  <c r="AU31" i="7"/>
  <c r="AT31" i="7" s="1"/>
  <c r="AR31" i="7"/>
  <c r="AQ31" i="7" s="1"/>
  <c r="AO31" i="7"/>
  <c r="AN31" i="7" s="1"/>
  <c r="AL31" i="7"/>
  <c r="AK31" i="7"/>
  <c r="AI31" i="7"/>
  <c r="AH31" i="7"/>
  <c r="AF31" i="7"/>
  <c r="AE31" i="7" s="1"/>
  <c r="AC31" i="7"/>
  <c r="AB31" i="7" s="1"/>
  <c r="Z31" i="7"/>
  <c r="Y31" i="7" s="1"/>
  <c r="W31" i="7"/>
  <c r="V31" i="7" s="1"/>
  <c r="T31" i="7"/>
  <c r="S31" i="7" s="1"/>
  <c r="Q31" i="7"/>
  <c r="P31" i="7" s="1"/>
  <c r="N31" i="7"/>
  <c r="M31" i="7"/>
  <c r="K31" i="7"/>
  <c r="J31" i="7" s="1"/>
  <c r="H31" i="7"/>
  <c r="G31" i="7" s="1"/>
  <c r="E31" i="7"/>
  <c r="D31" i="7"/>
  <c r="DR30" i="7"/>
  <c r="DQ30" i="7"/>
  <c r="DO30" i="7"/>
  <c r="DN30" i="7" s="1"/>
  <c r="DL30" i="7"/>
  <c r="DK30" i="7"/>
  <c r="DI30" i="7"/>
  <c r="DH30" i="7" s="1"/>
  <c r="DF30" i="7"/>
  <c r="DE30" i="7" s="1"/>
  <c r="DC30" i="7"/>
  <c r="DB30" i="7" s="1"/>
  <c r="CZ30" i="7"/>
  <c r="CY30" i="7" s="1"/>
  <c r="CW30" i="7"/>
  <c r="CV30" i="7" s="1"/>
  <c r="CT30" i="7"/>
  <c r="CS30" i="7" s="1"/>
  <c r="CQ30" i="7"/>
  <c r="CP30" i="7" s="1"/>
  <c r="CN30" i="7"/>
  <c r="CM30" i="7"/>
  <c r="CK30" i="7"/>
  <c r="CJ30" i="7" s="1"/>
  <c r="CH30" i="7"/>
  <c r="CG30" i="7"/>
  <c r="CE30" i="7"/>
  <c r="CD30" i="7"/>
  <c r="CB30" i="7"/>
  <c r="CA30" i="7" s="1"/>
  <c r="BY30" i="7"/>
  <c r="BX30" i="7" s="1"/>
  <c r="BV30" i="7"/>
  <c r="BU30" i="7"/>
  <c r="BS30" i="7"/>
  <c r="BR30" i="7"/>
  <c r="BP30" i="7"/>
  <c r="BO30" i="7" s="1"/>
  <c r="BM30" i="7"/>
  <c r="BL30" i="7" s="1"/>
  <c r="BJ30" i="7"/>
  <c r="BI30" i="7" s="1"/>
  <c r="BG30" i="7"/>
  <c r="BF30" i="7" s="1"/>
  <c r="BD30" i="7"/>
  <c r="BC30" i="7"/>
  <c r="BA30" i="7"/>
  <c r="AZ30" i="7" s="1"/>
  <c r="AX30" i="7"/>
  <c r="AW30" i="7" s="1"/>
  <c r="AU30" i="7"/>
  <c r="AT30" i="7"/>
  <c r="AR30" i="7"/>
  <c r="AQ30" i="7"/>
  <c r="AO30" i="7"/>
  <c r="AN30" i="7" s="1"/>
  <c r="AL30" i="7"/>
  <c r="AK30" i="7" s="1"/>
  <c r="AI30" i="7"/>
  <c r="AH30" i="7" s="1"/>
  <c r="AF30" i="7"/>
  <c r="AE30" i="7" s="1"/>
  <c r="AC30" i="7"/>
  <c r="AB30" i="7" s="1"/>
  <c r="Z30" i="7"/>
  <c r="Y30" i="7" s="1"/>
  <c r="W30" i="7"/>
  <c r="V30" i="7" s="1"/>
  <c r="T30" i="7"/>
  <c r="S30" i="7"/>
  <c r="Q30" i="7"/>
  <c r="P30" i="7" s="1"/>
  <c r="N30" i="7"/>
  <c r="M30" i="7"/>
  <c r="K30" i="7"/>
  <c r="J30" i="7" s="1"/>
  <c r="H30" i="7"/>
  <c r="G30" i="7" s="1"/>
  <c r="E30" i="7"/>
  <c r="D30" i="7" s="1"/>
  <c r="DR29" i="7"/>
  <c r="DQ29" i="7" s="1"/>
  <c r="DO29" i="7"/>
  <c r="DN29" i="7" s="1"/>
  <c r="DL29" i="7"/>
  <c r="DK29" i="7"/>
  <c r="DI29" i="7"/>
  <c r="DH29" i="7" s="1"/>
  <c r="DF29" i="7"/>
  <c r="DE29" i="7" s="1"/>
  <c r="DC29" i="7"/>
  <c r="DB29" i="7" s="1"/>
  <c r="CZ29" i="7"/>
  <c r="CY29" i="7"/>
  <c r="CW29" i="7"/>
  <c r="CV29" i="7" s="1"/>
  <c r="CT29" i="7"/>
  <c r="CS29" i="7" s="1"/>
  <c r="CQ29" i="7"/>
  <c r="CP29" i="7" s="1"/>
  <c r="CN29" i="7"/>
  <c r="CM29" i="7" s="1"/>
  <c r="CK29" i="7"/>
  <c r="CJ29" i="7" s="1"/>
  <c r="CH29" i="7"/>
  <c r="CG29" i="7" s="1"/>
  <c r="CE29" i="7"/>
  <c r="CD29" i="7" s="1"/>
  <c r="CB29" i="7"/>
  <c r="CA29" i="7" s="1"/>
  <c r="BY29" i="7"/>
  <c r="BX29" i="7" s="1"/>
  <c r="BV29" i="7"/>
  <c r="BU29" i="7"/>
  <c r="BS29" i="7"/>
  <c r="BR29" i="7" s="1"/>
  <c r="BP29" i="7"/>
  <c r="BO29" i="7" s="1"/>
  <c r="BM29" i="7"/>
  <c r="BL29" i="7"/>
  <c r="BJ29" i="7"/>
  <c r="BI29" i="7"/>
  <c r="BG29" i="7"/>
  <c r="BF29" i="7" s="1"/>
  <c r="BD29" i="7"/>
  <c r="BC29" i="7"/>
  <c r="BA29" i="7"/>
  <c r="AZ29" i="7" s="1"/>
  <c r="AX29" i="7"/>
  <c r="AW29" i="7" s="1"/>
  <c r="AU29" i="7"/>
  <c r="AT29" i="7" s="1"/>
  <c r="AR29" i="7"/>
  <c r="AQ29" i="7" s="1"/>
  <c r="AO29" i="7"/>
  <c r="AN29" i="7" s="1"/>
  <c r="AL29" i="7"/>
  <c r="AK29" i="7" s="1"/>
  <c r="AI29" i="7"/>
  <c r="AH29" i="7" s="1"/>
  <c r="AF29" i="7"/>
  <c r="AE29" i="7" s="1"/>
  <c r="AC29" i="7"/>
  <c r="AB29" i="7" s="1"/>
  <c r="Z29" i="7"/>
  <c r="Y29" i="7"/>
  <c r="W29" i="7"/>
  <c r="V29" i="7"/>
  <c r="T29" i="7"/>
  <c r="S29" i="7"/>
  <c r="Q29" i="7"/>
  <c r="P29" i="7" s="1"/>
  <c r="N29" i="7"/>
  <c r="M29" i="7" s="1"/>
  <c r="K29" i="7"/>
  <c r="J29" i="7" s="1"/>
  <c r="H29" i="7"/>
  <c r="G29" i="7" s="1"/>
  <c r="E29" i="7"/>
  <c r="D29" i="7" s="1"/>
  <c r="DR28" i="7"/>
  <c r="DQ28" i="7" s="1"/>
  <c r="DO28" i="7"/>
  <c r="DN28" i="7" s="1"/>
  <c r="DL28" i="7"/>
  <c r="DK28" i="7" s="1"/>
  <c r="DI28" i="7"/>
  <c r="DH28" i="7" s="1"/>
  <c r="DF28" i="7"/>
  <c r="DE28" i="7"/>
  <c r="DC28" i="7"/>
  <c r="DB28" i="7" s="1"/>
  <c r="CZ28" i="7"/>
  <c r="CY28" i="7"/>
  <c r="CW28" i="7"/>
  <c r="CV28" i="7" s="1"/>
  <c r="CT28" i="7"/>
  <c r="CS28" i="7"/>
  <c r="CQ28" i="7"/>
  <c r="CP28" i="7" s="1"/>
  <c r="CN28" i="7"/>
  <c r="CM28" i="7" s="1"/>
  <c r="CK28" i="7"/>
  <c r="CJ28" i="7" s="1"/>
  <c r="CH28" i="7"/>
  <c r="CG28" i="7" s="1"/>
  <c r="CE28" i="7"/>
  <c r="CD28" i="7" s="1"/>
  <c r="CB28" i="7"/>
  <c r="CA28" i="7" s="1"/>
  <c r="BY28" i="7"/>
  <c r="BX28" i="7" s="1"/>
  <c r="BV28" i="7"/>
  <c r="BU28" i="7" s="1"/>
  <c r="BS28" i="7"/>
  <c r="BR28" i="7" s="1"/>
  <c r="BP28" i="7"/>
  <c r="BO28" i="7"/>
  <c r="BM28" i="7"/>
  <c r="BL28" i="7" s="1"/>
  <c r="BJ28" i="7"/>
  <c r="BI28" i="7" s="1"/>
  <c r="BG28" i="7"/>
  <c r="BF28" i="7" s="1"/>
  <c r="BD28" i="7"/>
  <c r="BC28" i="7"/>
  <c r="BA28" i="7"/>
  <c r="AZ28" i="7" s="1"/>
  <c r="AX28" i="7"/>
  <c r="AW28" i="7" s="1"/>
  <c r="AU28" i="7"/>
  <c r="AT28" i="7" s="1"/>
  <c r="AR28" i="7"/>
  <c r="AQ28" i="7" s="1"/>
  <c r="AO28" i="7"/>
  <c r="AN28" i="7"/>
  <c r="AL28" i="7"/>
  <c r="AK28" i="7"/>
  <c r="AI28" i="7"/>
  <c r="AH28" i="7" s="1"/>
  <c r="AF28" i="7"/>
  <c r="AE28" i="7"/>
  <c r="AC28" i="7"/>
  <c r="AB28" i="7" s="1"/>
  <c r="Z28" i="7"/>
  <c r="Y28" i="7" s="1"/>
  <c r="W28" i="7"/>
  <c r="V28" i="7" s="1"/>
  <c r="T28" i="7"/>
  <c r="S28" i="7" s="1"/>
  <c r="Q28" i="7"/>
  <c r="P28" i="7" s="1"/>
  <c r="N28" i="7"/>
  <c r="M28" i="7" s="1"/>
  <c r="K28" i="7"/>
  <c r="J28" i="7" s="1"/>
  <c r="H28" i="7"/>
  <c r="G28" i="7"/>
  <c r="E28" i="7"/>
  <c r="D28" i="7" s="1"/>
  <c r="DR27" i="7"/>
  <c r="DQ27" i="7" s="1"/>
  <c r="DO27" i="7"/>
  <c r="DN27" i="7" s="1"/>
  <c r="DL27" i="7"/>
  <c r="DK27" i="7" s="1"/>
  <c r="DI27" i="7"/>
  <c r="DH27" i="7" s="1"/>
  <c r="DF27" i="7"/>
  <c r="DE27" i="7" s="1"/>
  <c r="DC27" i="7"/>
  <c r="DB27" i="7" s="1"/>
  <c r="CZ27" i="7"/>
  <c r="CY27" i="7" s="1"/>
  <c r="CW27" i="7"/>
  <c r="CV27" i="7" s="1"/>
  <c r="CT27" i="7"/>
  <c r="CS27" i="7" s="1"/>
  <c r="CQ27" i="7"/>
  <c r="CP27" i="7" s="1"/>
  <c r="CN27" i="7"/>
  <c r="CM27" i="7" s="1"/>
  <c r="CK27" i="7"/>
  <c r="CJ27" i="7"/>
  <c r="CH27" i="7"/>
  <c r="CG27" i="7"/>
  <c r="CE27" i="7"/>
  <c r="CD27" i="7" s="1"/>
  <c r="CB27" i="7"/>
  <c r="CA27" i="7" s="1"/>
  <c r="BY27" i="7"/>
  <c r="BX27" i="7" s="1"/>
  <c r="BV27" i="7"/>
  <c r="BU27" i="7" s="1"/>
  <c r="BS27" i="7"/>
  <c r="BR27" i="7" s="1"/>
  <c r="BP27" i="7"/>
  <c r="BO27" i="7" s="1"/>
  <c r="BM27" i="7"/>
  <c r="BL27" i="7" s="1"/>
  <c r="BJ27" i="7"/>
  <c r="BI27" i="7"/>
  <c r="BG27" i="7"/>
  <c r="BF27" i="7" s="1"/>
  <c r="BD27" i="7"/>
  <c r="BC27" i="7" s="1"/>
  <c r="BA27" i="7"/>
  <c r="AZ27" i="7" s="1"/>
  <c r="AX27" i="7"/>
  <c r="AW27" i="7" s="1"/>
  <c r="AU27" i="7"/>
  <c r="AT27" i="7"/>
  <c r="AR27" i="7"/>
  <c r="AQ27" i="7" s="1"/>
  <c r="AO27" i="7"/>
  <c r="AN27" i="7" s="1"/>
  <c r="AL27" i="7"/>
  <c r="AK27" i="7" s="1"/>
  <c r="AI27" i="7"/>
  <c r="AH27" i="7" s="1"/>
  <c r="AF27" i="7"/>
  <c r="AE27" i="7" s="1"/>
  <c r="AC27" i="7"/>
  <c r="AB27" i="7" s="1"/>
  <c r="Z27" i="7"/>
  <c r="Y27" i="7" s="1"/>
  <c r="W27" i="7"/>
  <c r="V27" i="7" s="1"/>
  <c r="T27" i="7"/>
  <c r="S27" i="7" s="1"/>
  <c r="Q27" i="7"/>
  <c r="P27" i="7" s="1"/>
  <c r="N27" i="7"/>
  <c r="M27" i="7" s="1"/>
  <c r="K27" i="7"/>
  <c r="J27" i="7"/>
  <c r="H27" i="7"/>
  <c r="G27" i="7" s="1"/>
  <c r="E27" i="7"/>
  <c r="D27" i="7" s="1"/>
  <c r="DR26" i="7"/>
  <c r="DQ26" i="7" s="1"/>
  <c r="DO26" i="7"/>
  <c r="DN26" i="7"/>
  <c r="DL26" i="7"/>
  <c r="DK26" i="7" s="1"/>
  <c r="DI26" i="7"/>
  <c r="DH26" i="7" s="1"/>
  <c r="DF26" i="7"/>
  <c r="DE26" i="7" s="1"/>
  <c r="DC26" i="7"/>
  <c r="DB26" i="7" s="1"/>
  <c r="CZ26" i="7"/>
  <c r="CY26" i="7"/>
  <c r="CW26" i="7"/>
  <c r="CV26" i="7" s="1"/>
  <c r="CT26" i="7"/>
  <c r="CS26" i="7" s="1"/>
  <c r="CQ26" i="7"/>
  <c r="CP26" i="7" s="1"/>
  <c r="CN26" i="7"/>
  <c r="CM26" i="7" s="1"/>
  <c r="CK26" i="7"/>
  <c r="CJ26" i="7" s="1"/>
  <c r="CH26" i="7"/>
  <c r="CG26" i="7" s="1"/>
  <c r="CE26" i="7"/>
  <c r="CD26" i="7" s="1"/>
  <c r="CB26" i="7"/>
  <c r="CA26" i="7"/>
  <c r="BY26" i="7"/>
  <c r="BX26" i="7" s="1"/>
  <c r="BV26" i="7"/>
  <c r="BU26" i="7" s="1"/>
  <c r="BS26" i="7"/>
  <c r="BR26" i="7" s="1"/>
  <c r="BP26" i="7"/>
  <c r="BO26" i="7"/>
  <c r="BM26" i="7"/>
  <c r="BL26" i="7" s="1"/>
  <c r="BJ26" i="7"/>
  <c r="BI26" i="7" s="1"/>
  <c r="BG26" i="7"/>
  <c r="BF26" i="7" s="1"/>
  <c r="BD26" i="7"/>
  <c r="BC26" i="7"/>
  <c r="BA26" i="7"/>
  <c r="AZ26" i="7" s="1"/>
  <c r="AX26" i="7"/>
  <c r="AW26" i="7" s="1"/>
  <c r="AU26" i="7"/>
  <c r="AT26" i="7" s="1"/>
  <c r="AR26" i="7"/>
  <c r="AQ26" i="7" s="1"/>
  <c r="AO26" i="7"/>
  <c r="AN26" i="7" s="1"/>
  <c r="AL26" i="7"/>
  <c r="AK26" i="7" s="1"/>
  <c r="AI26" i="7"/>
  <c r="AH26" i="7" s="1"/>
  <c r="AF26" i="7"/>
  <c r="AE26" i="7" s="1"/>
  <c r="AC26" i="7"/>
  <c r="AB26" i="7"/>
  <c r="Z26" i="7"/>
  <c r="Y26" i="7" s="1"/>
  <c r="W26" i="7"/>
  <c r="V26" i="7"/>
  <c r="T26" i="7"/>
  <c r="S26" i="7" s="1"/>
  <c r="Q26" i="7"/>
  <c r="P26" i="7" s="1"/>
  <c r="N26" i="7"/>
  <c r="M26" i="7" s="1"/>
  <c r="K26" i="7"/>
  <c r="J26" i="7" s="1"/>
  <c r="H26" i="7"/>
  <c r="G26" i="7" s="1"/>
  <c r="E26" i="7"/>
  <c r="D26" i="7" s="1"/>
  <c r="DR25" i="7"/>
  <c r="DQ25" i="7"/>
  <c r="DO25" i="7"/>
  <c r="DN25" i="7" s="1"/>
  <c r="DL25" i="7"/>
  <c r="DK25" i="7"/>
  <c r="DI25" i="7"/>
  <c r="DH25" i="7" s="1"/>
  <c r="DF25" i="7"/>
  <c r="DE25" i="7" s="1"/>
  <c r="DC25" i="7"/>
  <c r="DB25" i="7"/>
  <c r="CZ25" i="7"/>
  <c r="CY25" i="7" s="1"/>
  <c r="CW25" i="7"/>
  <c r="CV25" i="7" s="1"/>
  <c r="CT25" i="7"/>
  <c r="CS25" i="7" s="1"/>
  <c r="CQ25" i="7"/>
  <c r="CP25" i="7" s="1"/>
  <c r="CN25" i="7"/>
  <c r="CM25" i="7" s="1"/>
  <c r="CK25" i="7"/>
  <c r="CJ25" i="7" s="1"/>
  <c r="CH25" i="7"/>
  <c r="CG25" i="7" s="1"/>
  <c r="CE25" i="7"/>
  <c r="CD25" i="7" s="1"/>
  <c r="CB25" i="7"/>
  <c r="CA25" i="7" s="1"/>
  <c r="BY25" i="7"/>
  <c r="BX25" i="7" s="1"/>
  <c r="BV25" i="7"/>
  <c r="BU25" i="7"/>
  <c r="BS25" i="7"/>
  <c r="BR25" i="7" s="1"/>
  <c r="BP25" i="7"/>
  <c r="BO25" i="7" s="1"/>
  <c r="BM25" i="7"/>
  <c r="BL25" i="7" s="1"/>
  <c r="BJ25" i="7"/>
  <c r="BI25" i="7" s="1"/>
  <c r="BG25" i="7"/>
  <c r="BF25" i="7" s="1"/>
  <c r="BD25" i="7"/>
  <c r="BC25" i="7" s="1"/>
  <c r="BA25" i="7"/>
  <c r="AZ25" i="7" s="1"/>
  <c r="AX25" i="7"/>
  <c r="AW25" i="7" s="1"/>
  <c r="AU25" i="7"/>
  <c r="AT25" i="7" s="1"/>
  <c r="AR25" i="7"/>
  <c r="AQ25" i="7" s="1"/>
  <c r="AO25" i="7"/>
  <c r="AN25" i="7" s="1"/>
  <c r="AL25" i="7"/>
  <c r="AK25" i="7" s="1"/>
  <c r="AI25" i="7"/>
  <c r="AH25" i="7" s="1"/>
  <c r="AF25" i="7"/>
  <c r="AE25" i="7"/>
  <c r="AC25" i="7"/>
  <c r="AB25" i="7" s="1"/>
  <c r="Z25" i="7"/>
  <c r="Y25" i="7"/>
  <c r="W25" i="7"/>
  <c r="V25" i="7" s="1"/>
  <c r="T25" i="7"/>
  <c r="S25" i="7" s="1"/>
  <c r="Q25" i="7"/>
  <c r="P25" i="7" s="1"/>
  <c r="N25" i="7"/>
  <c r="M25" i="7" s="1"/>
  <c r="K25" i="7"/>
  <c r="J25" i="7" s="1"/>
  <c r="H25" i="7"/>
  <c r="G25" i="7" s="1"/>
  <c r="E25" i="7"/>
  <c r="D25" i="7"/>
  <c r="DR24" i="7"/>
  <c r="DQ24" i="7" s="1"/>
  <c r="DO24" i="7"/>
  <c r="DN24" i="7"/>
  <c r="DL24" i="7"/>
  <c r="DK24" i="7"/>
  <c r="DI24" i="7"/>
  <c r="DH24" i="7" s="1"/>
  <c r="DF24" i="7"/>
  <c r="DE24" i="7" s="1"/>
  <c r="DC24" i="7"/>
  <c r="DB24" i="7" s="1"/>
  <c r="CZ24" i="7"/>
  <c r="CY24" i="7" s="1"/>
  <c r="CW24" i="7"/>
  <c r="CV24" i="7" s="1"/>
  <c r="CT24" i="7"/>
  <c r="CS24" i="7" s="1"/>
  <c r="CQ24" i="7"/>
  <c r="CP24" i="7" s="1"/>
  <c r="CN24" i="7"/>
  <c r="CM24" i="7"/>
  <c r="CK24" i="7"/>
  <c r="CJ24" i="7"/>
  <c r="CH24" i="7"/>
  <c r="CG24" i="7" s="1"/>
  <c r="CE24" i="7"/>
  <c r="CD24" i="7" s="1"/>
  <c r="CB24" i="7"/>
  <c r="CA24" i="7" s="1"/>
  <c r="BY24" i="7"/>
  <c r="BX24" i="7" s="1"/>
  <c r="BV24" i="7"/>
  <c r="BU24" i="7" s="1"/>
  <c r="BS24" i="7"/>
  <c r="BR24" i="7" s="1"/>
  <c r="BP24" i="7"/>
  <c r="BO24" i="7"/>
  <c r="BM24" i="7"/>
  <c r="BL24" i="7"/>
  <c r="BJ24" i="7"/>
  <c r="BI24" i="7" s="1"/>
  <c r="BG24" i="7"/>
  <c r="BF24" i="7" s="1"/>
  <c r="BD24" i="7"/>
  <c r="BC24" i="7" s="1"/>
  <c r="BA24" i="7"/>
  <c r="AZ24" i="7"/>
  <c r="AX24" i="7"/>
  <c r="AW24" i="7" s="1"/>
  <c r="AU24" i="7"/>
  <c r="AT24" i="7"/>
  <c r="AR24" i="7"/>
  <c r="AQ24" i="7"/>
  <c r="AO24" i="7"/>
  <c r="AN24" i="7" s="1"/>
  <c r="AL24" i="7"/>
  <c r="AK24" i="7" s="1"/>
  <c r="AI24" i="7"/>
  <c r="AH24" i="7" s="1"/>
  <c r="AF24" i="7"/>
  <c r="AE24" i="7" s="1"/>
  <c r="AC24" i="7"/>
  <c r="AB24" i="7"/>
  <c r="Z24" i="7"/>
  <c r="Y24" i="7" s="1"/>
  <c r="W24" i="7"/>
  <c r="V24" i="7" s="1"/>
  <c r="T24" i="7"/>
  <c r="S24" i="7" s="1"/>
  <c r="Q24" i="7"/>
  <c r="P24" i="7"/>
  <c r="N24" i="7"/>
  <c r="M24" i="7" s="1"/>
  <c r="K24" i="7"/>
  <c r="J24" i="7" s="1"/>
  <c r="H24" i="7"/>
  <c r="G24" i="7"/>
  <c r="E24" i="7"/>
  <c r="D24" i="7" s="1"/>
  <c r="DR23" i="7"/>
  <c r="DQ23" i="7" s="1"/>
  <c r="DO23" i="7"/>
  <c r="DN23" i="7" s="1"/>
  <c r="DL23" i="7"/>
  <c r="DK23" i="7" s="1"/>
  <c r="DI23" i="7"/>
  <c r="DH23" i="7" s="1"/>
  <c r="DF23" i="7"/>
  <c r="DE23" i="7"/>
  <c r="DC23" i="7"/>
  <c r="DB23" i="7" s="1"/>
  <c r="CZ23" i="7"/>
  <c r="CY23" i="7" s="1"/>
  <c r="CW23" i="7"/>
  <c r="CV23" i="7"/>
  <c r="CT23" i="7"/>
  <c r="CS23" i="7" s="1"/>
  <c r="CQ23" i="7"/>
  <c r="CP23" i="7" s="1"/>
  <c r="CN23" i="7"/>
  <c r="CM23" i="7"/>
  <c r="CK23" i="7"/>
  <c r="CJ23" i="7" s="1"/>
  <c r="CH23" i="7"/>
  <c r="CG23" i="7"/>
  <c r="CE23" i="7"/>
  <c r="CD23" i="7" s="1"/>
  <c r="CB23" i="7"/>
  <c r="CA23" i="7" s="1"/>
  <c r="BY23" i="7"/>
  <c r="BX23" i="7" s="1"/>
  <c r="BV23" i="7"/>
  <c r="BU23" i="7" s="1"/>
  <c r="BS23" i="7"/>
  <c r="BR23" i="7" s="1"/>
  <c r="BP23" i="7"/>
  <c r="BO23" i="7" s="1"/>
  <c r="BM23" i="7"/>
  <c r="BL23" i="7" s="1"/>
  <c r="BJ23" i="7"/>
  <c r="BI23" i="7"/>
  <c r="BG23" i="7"/>
  <c r="BF23" i="7"/>
  <c r="BD23" i="7"/>
  <c r="BC23" i="7" s="1"/>
  <c r="BA23" i="7"/>
  <c r="AZ23" i="7" s="1"/>
  <c r="AX23" i="7"/>
  <c r="AW23" i="7" s="1"/>
  <c r="AU23" i="7"/>
  <c r="AT23" i="7" s="1"/>
  <c r="AR23" i="7"/>
  <c r="AQ23" i="7" s="1"/>
  <c r="AO23" i="7"/>
  <c r="AN23" i="7" s="1"/>
  <c r="AL23" i="7"/>
  <c r="AK23" i="7" s="1"/>
  <c r="AI23" i="7"/>
  <c r="AH23" i="7" s="1"/>
  <c r="AF23" i="7"/>
  <c r="AE23" i="7" s="1"/>
  <c r="AC23" i="7"/>
  <c r="AB23" i="7" s="1"/>
  <c r="Z23" i="7"/>
  <c r="Y23" i="7"/>
  <c r="W23" i="7"/>
  <c r="V23" i="7"/>
  <c r="T23" i="7"/>
  <c r="S23" i="7" s="1"/>
  <c r="Q23" i="7"/>
  <c r="P23" i="7" s="1"/>
  <c r="N23" i="7"/>
  <c r="M23" i="7" s="1"/>
  <c r="K23" i="7"/>
  <c r="J23" i="7"/>
  <c r="H23" i="7"/>
  <c r="G23" i="7" s="1"/>
  <c r="E23" i="7"/>
  <c r="D23" i="7" s="1"/>
  <c r="DR22" i="7"/>
  <c r="DQ22" i="7" s="1"/>
  <c r="DO22" i="7"/>
  <c r="DN22" i="7" s="1"/>
  <c r="DL22" i="7"/>
  <c r="DK22" i="7"/>
  <c r="DI22" i="7"/>
  <c r="DH22" i="7" s="1"/>
  <c r="DF22" i="7"/>
  <c r="DE22" i="7"/>
  <c r="DC22" i="7"/>
  <c r="DB22" i="7" s="1"/>
  <c r="CZ22" i="7"/>
  <c r="CY22" i="7" s="1"/>
  <c r="CW22" i="7"/>
  <c r="CV22" i="7" s="1"/>
  <c r="CT22" i="7"/>
  <c r="CS22" i="7" s="1"/>
  <c r="CQ22" i="7"/>
  <c r="CP22" i="7" s="1"/>
  <c r="CN22" i="7"/>
  <c r="CM22" i="7" s="1"/>
  <c r="CK22" i="7"/>
  <c r="CJ22" i="7"/>
  <c r="CH22" i="7"/>
  <c r="CG22" i="7" s="1"/>
  <c r="CE22" i="7"/>
  <c r="CD22" i="7" s="1"/>
  <c r="CB22" i="7"/>
  <c r="CA22" i="7" s="1"/>
  <c r="BY22" i="7"/>
  <c r="BX22" i="7"/>
  <c r="BV22" i="7"/>
  <c r="BU22" i="7" s="1"/>
  <c r="BS22" i="7"/>
  <c r="BR22" i="7"/>
  <c r="BP22" i="7"/>
  <c r="BO22" i="7" s="1"/>
  <c r="BM22" i="7"/>
  <c r="BL22" i="7" s="1"/>
  <c r="BJ22" i="7"/>
  <c r="BI22" i="7" s="1"/>
  <c r="BG22" i="7"/>
  <c r="BF22" i="7" s="1"/>
  <c r="BD22" i="7"/>
  <c r="BC22" i="7" s="1"/>
  <c r="BA22" i="7"/>
  <c r="AZ22" i="7" s="1"/>
  <c r="AX22" i="7"/>
  <c r="AW22" i="7" s="1"/>
  <c r="AU22" i="7"/>
  <c r="AT22" i="7" s="1"/>
  <c r="AR22" i="7"/>
  <c r="AQ22" i="7"/>
  <c r="AO22" i="7"/>
  <c r="AN22" i="7" s="1"/>
  <c r="AL22" i="7"/>
  <c r="AK22" i="7"/>
  <c r="AI22" i="7"/>
  <c r="AH22" i="7"/>
  <c r="AF22" i="7"/>
  <c r="AE22" i="7" s="1"/>
  <c r="AC22" i="7"/>
  <c r="AB22" i="7" s="1"/>
  <c r="Z22" i="7"/>
  <c r="Y22" i="7" s="1"/>
  <c r="W22" i="7"/>
  <c r="V22" i="7" s="1"/>
  <c r="T22" i="7"/>
  <c r="S22" i="7" s="1"/>
  <c r="Q22" i="7"/>
  <c r="P22" i="7" s="1"/>
  <c r="N22" i="7"/>
  <c r="M22" i="7" s="1"/>
  <c r="K22" i="7"/>
  <c r="J22" i="7" s="1"/>
  <c r="H22" i="7"/>
  <c r="G22" i="7" s="1"/>
  <c r="E22" i="7"/>
  <c r="D22" i="7" s="1"/>
  <c r="DR21" i="7"/>
  <c r="DQ21" i="7"/>
  <c r="DO21" i="7"/>
  <c r="DN21" i="7" s="1"/>
  <c r="DL21" i="7"/>
  <c r="DK21" i="7" s="1"/>
  <c r="DI21" i="7"/>
  <c r="DH21" i="7" s="1"/>
  <c r="DF21" i="7"/>
  <c r="DE21" i="7"/>
  <c r="DC21" i="7"/>
  <c r="DB21" i="7" s="1"/>
  <c r="CZ21" i="7"/>
  <c r="CY21" i="7" s="1"/>
  <c r="CW21" i="7"/>
  <c r="CV21" i="7" s="1"/>
  <c r="CT21" i="7"/>
  <c r="CS21" i="7"/>
  <c r="CQ21" i="7"/>
  <c r="CP21" i="7" s="1"/>
  <c r="CN21" i="7"/>
  <c r="CM21" i="7" s="1"/>
  <c r="CK21" i="7"/>
  <c r="CJ21" i="7" s="1"/>
  <c r="CH21" i="7"/>
  <c r="CG21" i="7" s="1"/>
  <c r="CE21" i="7"/>
  <c r="CD21" i="7"/>
  <c r="CB21" i="7"/>
  <c r="CA21" i="7"/>
  <c r="BY21" i="7"/>
  <c r="BX21" i="7" s="1"/>
  <c r="BV21" i="7"/>
  <c r="BU21" i="7" s="1"/>
  <c r="BS21" i="7"/>
  <c r="BR21" i="7"/>
  <c r="BP21" i="7"/>
  <c r="BO21" i="7" s="1"/>
  <c r="BM21" i="7"/>
  <c r="BL21" i="7" s="1"/>
  <c r="BJ21" i="7"/>
  <c r="BI21" i="7" s="1"/>
  <c r="BG21" i="7"/>
  <c r="BF21" i="7" s="1"/>
  <c r="BD21" i="7"/>
  <c r="BC21" i="7"/>
  <c r="BA21" i="7"/>
  <c r="AZ21" i="7"/>
  <c r="AX21" i="7"/>
  <c r="AW21" i="7" s="1"/>
  <c r="AU21" i="7"/>
  <c r="AT21" i="7"/>
  <c r="AR21" i="7"/>
  <c r="AQ21" i="7" s="1"/>
  <c r="AO21" i="7"/>
  <c r="AN21" i="7" s="1"/>
  <c r="AL21" i="7"/>
  <c r="AK21" i="7" s="1"/>
  <c r="AI21" i="7"/>
  <c r="AH21" i="7"/>
  <c r="AF21" i="7"/>
  <c r="AE21" i="7" s="1"/>
  <c r="AC21" i="7"/>
  <c r="AB21" i="7" s="1"/>
  <c r="Z21" i="7"/>
  <c r="Y21" i="7" s="1"/>
  <c r="W21" i="7"/>
  <c r="V21" i="7" s="1"/>
  <c r="T21" i="7"/>
  <c r="S21" i="7"/>
  <c r="Q21" i="7"/>
  <c r="P21" i="7" s="1"/>
  <c r="N21" i="7"/>
  <c r="M21" i="7" s="1"/>
  <c r="K21" i="7"/>
  <c r="J21" i="7"/>
  <c r="H21" i="7"/>
  <c r="G21" i="7" s="1"/>
  <c r="E21" i="7"/>
  <c r="D21" i="7" s="1"/>
  <c r="DR20" i="7"/>
  <c r="DQ20" i="7" s="1"/>
  <c r="DO20" i="7"/>
  <c r="DN20" i="7" s="1"/>
  <c r="DL20" i="7"/>
  <c r="DK20" i="7" s="1"/>
  <c r="DI20" i="7"/>
  <c r="DH20" i="7"/>
  <c r="DF20" i="7"/>
  <c r="DE20" i="7" s="1"/>
  <c r="DC20" i="7"/>
  <c r="DB20" i="7" s="1"/>
  <c r="CZ20" i="7"/>
  <c r="CY20" i="7"/>
  <c r="CW20" i="7"/>
  <c r="CV20" i="7"/>
  <c r="CT20" i="7"/>
  <c r="CS20" i="7" s="1"/>
  <c r="CQ20" i="7"/>
  <c r="CP20" i="7" s="1"/>
  <c r="CN20" i="7"/>
  <c r="CM20" i="7"/>
  <c r="CK20" i="7"/>
  <c r="CJ20" i="7" s="1"/>
  <c r="CH20" i="7"/>
  <c r="CG20" i="7" s="1"/>
  <c r="CE20" i="7"/>
  <c r="CD20" i="7" s="1"/>
  <c r="CB20" i="7"/>
  <c r="CA20" i="7"/>
  <c r="BY20" i="7"/>
  <c r="BX20" i="7" s="1"/>
  <c r="BV20" i="7"/>
  <c r="BU20" i="7" s="1"/>
  <c r="BS20" i="7"/>
  <c r="BR20" i="7" s="1"/>
  <c r="BP20" i="7"/>
  <c r="BO20" i="7"/>
  <c r="BM20" i="7"/>
  <c r="BL20" i="7" s="1"/>
  <c r="BJ20" i="7"/>
  <c r="BI20" i="7" s="1"/>
  <c r="BG20" i="7"/>
  <c r="BF20" i="7" s="1"/>
  <c r="BD20" i="7"/>
  <c r="BC20" i="7" s="1"/>
  <c r="BA20" i="7"/>
  <c r="AZ20" i="7" s="1"/>
  <c r="AX20" i="7"/>
  <c r="AW20" i="7" s="1"/>
  <c r="AU20" i="7"/>
  <c r="AT20" i="7" s="1"/>
  <c r="AR20" i="7"/>
  <c r="AQ20" i="7" s="1"/>
  <c r="AO20" i="7"/>
  <c r="AN20" i="7" s="1"/>
  <c r="AL20" i="7"/>
  <c r="AK20" i="7" s="1"/>
  <c r="AI20" i="7"/>
  <c r="AH20" i="7" s="1"/>
  <c r="AF20" i="7"/>
  <c r="AE20" i="7" s="1"/>
  <c r="AC20" i="7"/>
  <c r="AB20" i="7"/>
  <c r="Z20" i="7"/>
  <c r="Y20" i="7" s="1"/>
  <c r="W20" i="7"/>
  <c r="V20" i="7"/>
  <c r="T20" i="7"/>
  <c r="S20" i="7" s="1"/>
  <c r="Q20" i="7"/>
  <c r="P20" i="7" s="1"/>
  <c r="N20" i="7"/>
  <c r="M20" i="7" s="1"/>
  <c r="K20" i="7"/>
  <c r="J20" i="7" s="1"/>
  <c r="H20" i="7"/>
  <c r="G20" i="7" s="1"/>
  <c r="E20" i="7"/>
  <c r="D20" i="7" s="1"/>
  <c r="DR19" i="7"/>
  <c r="DQ19" i="7"/>
  <c r="DO19" i="7"/>
  <c r="DN19" i="7" s="1"/>
  <c r="DL19" i="7"/>
  <c r="DK19" i="7" s="1"/>
  <c r="DI19" i="7"/>
  <c r="DH19" i="7" s="1"/>
  <c r="DF19" i="7"/>
  <c r="DE19" i="7"/>
  <c r="DC19" i="7"/>
  <c r="DB19" i="7"/>
  <c r="CZ19" i="7"/>
  <c r="CY19" i="7" s="1"/>
  <c r="CW19" i="7"/>
  <c r="CV19" i="7" s="1"/>
  <c r="CT19" i="7"/>
  <c r="CS19" i="7"/>
  <c r="CQ19" i="7"/>
  <c r="CP19" i="7" s="1"/>
  <c r="CN19" i="7"/>
  <c r="CM19" i="7" s="1"/>
  <c r="CK19" i="7"/>
  <c r="CJ19" i="7" s="1"/>
  <c r="CH19" i="7"/>
  <c r="CG19" i="7"/>
  <c r="CE19" i="7"/>
  <c r="CD19" i="7" s="1"/>
  <c r="CB19" i="7"/>
  <c r="CA19" i="7" s="1"/>
  <c r="BY19" i="7"/>
  <c r="BX19" i="7"/>
  <c r="BV19" i="7"/>
  <c r="BU19" i="7" s="1"/>
  <c r="BS19" i="7"/>
  <c r="BR19" i="7"/>
  <c r="BP19" i="7"/>
  <c r="BO19" i="7" s="1"/>
  <c r="BM19" i="7"/>
  <c r="BL19" i="7" s="1"/>
  <c r="BJ19" i="7"/>
  <c r="BI19" i="7" s="1"/>
  <c r="BG19" i="7"/>
  <c r="BF19" i="7" s="1"/>
  <c r="BD19" i="7"/>
  <c r="BC19" i="7" s="1"/>
  <c r="BA19" i="7"/>
  <c r="AZ19" i="7" s="1"/>
  <c r="AX19" i="7"/>
  <c r="AW19" i="7" s="1"/>
  <c r="AU19" i="7"/>
  <c r="AT19" i="7" s="1"/>
  <c r="AR19" i="7"/>
  <c r="AQ19" i="7"/>
  <c r="AO19" i="7"/>
  <c r="AN19" i="7" s="1"/>
  <c r="AL19" i="7"/>
  <c r="AK19" i="7" s="1"/>
  <c r="AI19" i="7"/>
  <c r="AH19" i="7"/>
  <c r="AF19" i="7"/>
  <c r="AE19" i="7"/>
  <c r="AC19" i="7"/>
  <c r="AB19" i="7" s="1"/>
  <c r="Z19" i="7"/>
  <c r="Y19" i="7"/>
  <c r="W19" i="7"/>
  <c r="V19" i="7" s="1"/>
  <c r="T19" i="7"/>
  <c r="S19" i="7"/>
  <c r="Q19" i="7"/>
  <c r="P19" i="7" s="1"/>
  <c r="N19" i="7"/>
  <c r="M19" i="7" s="1"/>
  <c r="K19" i="7"/>
  <c r="J19" i="7" s="1"/>
  <c r="H19" i="7"/>
  <c r="G19" i="7" s="1"/>
  <c r="E19" i="7"/>
  <c r="D19" i="7" s="1"/>
  <c r="DR18" i="7"/>
  <c r="DO18" i="7"/>
  <c r="DN18" i="7"/>
  <c r="DL18" i="7"/>
  <c r="DK18" i="7" s="1"/>
  <c r="DI18" i="7"/>
  <c r="DF18" i="7"/>
  <c r="DE18" i="7" s="1"/>
  <c r="DC18" i="7"/>
  <c r="DB18" i="7"/>
  <c r="CZ18" i="7"/>
  <c r="CY18" i="7"/>
  <c r="CW18" i="7"/>
  <c r="CT18" i="7"/>
  <c r="CQ18" i="7"/>
  <c r="CN18" i="7"/>
  <c r="CM18" i="7" s="1"/>
  <c r="CK18" i="7"/>
  <c r="CJ18" i="7" s="1"/>
  <c r="CH18" i="7"/>
  <c r="CG18" i="7"/>
  <c r="CE18" i="7"/>
  <c r="CB18" i="7"/>
  <c r="CA18" i="7"/>
  <c r="BY18" i="7"/>
  <c r="BV18" i="7"/>
  <c r="BS18" i="7"/>
  <c r="BR18" i="7" s="1"/>
  <c r="BP18" i="7"/>
  <c r="BO18" i="7" s="1"/>
  <c r="BM18" i="7"/>
  <c r="BL18" i="7" s="1"/>
  <c r="BJ18" i="7"/>
  <c r="BG18" i="7"/>
  <c r="BD18" i="7"/>
  <c r="BA18" i="7"/>
  <c r="AZ18" i="7" s="1"/>
  <c r="AX18" i="7"/>
  <c r="AW18" i="7" s="1"/>
  <c r="AU18" i="7"/>
  <c r="AT18" i="7" s="1"/>
  <c r="AR18" i="7"/>
  <c r="AQ18" i="7"/>
  <c r="AO18" i="7"/>
  <c r="AL18" i="7"/>
  <c r="AK18" i="7" s="1"/>
  <c r="AI18" i="7"/>
  <c r="AF18" i="7"/>
  <c r="AE18" i="7"/>
  <c r="AC18" i="7"/>
  <c r="AB18" i="7" s="1"/>
  <c r="Z18" i="7"/>
  <c r="Y18" i="7" s="1"/>
  <c r="W18" i="7"/>
  <c r="T18" i="7"/>
  <c r="Q18" i="7"/>
  <c r="P18" i="7" s="1"/>
  <c r="N18" i="7"/>
  <c r="M18" i="7" s="1"/>
  <c r="K18" i="7"/>
  <c r="J18" i="7"/>
  <c r="H18" i="7"/>
  <c r="G18" i="7" s="1"/>
  <c r="E18" i="7"/>
  <c r="DR17" i="7"/>
  <c r="DQ17" i="7" s="1"/>
  <c r="DO17" i="7"/>
  <c r="DN17" i="7" s="1"/>
  <c r="DL17" i="7"/>
  <c r="DK17" i="7" s="1"/>
  <c r="DI17" i="7"/>
  <c r="DH17" i="7" s="1"/>
  <c r="DF17" i="7"/>
  <c r="DE17" i="7" s="1"/>
  <c r="DC17" i="7"/>
  <c r="DB17" i="7" s="1"/>
  <c r="CZ17" i="7"/>
  <c r="CY17" i="7"/>
  <c r="CW17" i="7"/>
  <c r="CV17" i="7"/>
  <c r="CT17" i="7"/>
  <c r="CS17" i="7" s="1"/>
  <c r="CQ17" i="7"/>
  <c r="CP17" i="7"/>
  <c r="CN17" i="7"/>
  <c r="CM17" i="7" s="1"/>
  <c r="CK17" i="7"/>
  <c r="CJ17" i="7" s="1"/>
  <c r="CH17" i="7"/>
  <c r="CG17" i="7" s="1"/>
  <c r="CE17" i="7"/>
  <c r="CD17" i="7"/>
  <c r="CB17" i="7"/>
  <c r="CA17" i="7" s="1"/>
  <c r="BY17" i="7"/>
  <c r="BX17" i="7" s="1"/>
  <c r="BV17" i="7"/>
  <c r="BU17" i="7" s="1"/>
  <c r="BS17" i="7"/>
  <c r="BR17" i="7" s="1"/>
  <c r="BP17" i="7"/>
  <c r="BO17" i="7" s="1"/>
  <c r="BM17" i="7"/>
  <c r="BL17" i="7" s="1"/>
  <c r="BJ17" i="7"/>
  <c r="BI17" i="7" s="1"/>
  <c r="BG17" i="7"/>
  <c r="BF17" i="7" s="1"/>
  <c r="BD17" i="7"/>
  <c r="BC17" i="7"/>
  <c r="BA17" i="7"/>
  <c r="AZ17" i="7"/>
  <c r="AX17" i="7"/>
  <c r="AW17" i="7" s="1"/>
  <c r="AU17" i="7"/>
  <c r="AT17" i="7" s="1"/>
  <c r="AR17" i="7"/>
  <c r="AQ17" i="7" s="1"/>
  <c r="AO17" i="7"/>
  <c r="AN17" i="7" s="1"/>
  <c r="AL17" i="7"/>
  <c r="AK17" i="7" s="1"/>
  <c r="AI17" i="7"/>
  <c r="AH17" i="7" s="1"/>
  <c r="AF17" i="7"/>
  <c r="AE17" i="7"/>
  <c r="AC17" i="7"/>
  <c r="AB17" i="7" s="1"/>
  <c r="Z17" i="7"/>
  <c r="Y17" i="7" s="1"/>
  <c r="W17" i="7"/>
  <c r="V17" i="7" s="1"/>
  <c r="T17" i="7"/>
  <c r="S17" i="7" s="1"/>
  <c r="Q17" i="7"/>
  <c r="P17" i="7" s="1"/>
  <c r="N17" i="7"/>
  <c r="M17" i="7" s="1"/>
  <c r="K17" i="7"/>
  <c r="J17" i="7"/>
  <c r="H17" i="7"/>
  <c r="G17" i="7" s="1"/>
  <c r="E17" i="7"/>
  <c r="D17" i="7" s="1"/>
  <c r="DR16" i="7"/>
  <c r="DQ16" i="7" s="1"/>
  <c r="DO16" i="7"/>
  <c r="DN16" i="7" s="1"/>
  <c r="DL16" i="7"/>
  <c r="DK16" i="7" s="1"/>
  <c r="DI16" i="7"/>
  <c r="DH16" i="7" s="1"/>
  <c r="DF16" i="7"/>
  <c r="DE16" i="7" s="1"/>
  <c r="DC16" i="7"/>
  <c r="DB16" i="7" s="1"/>
  <c r="CZ16" i="7"/>
  <c r="CY16" i="7"/>
  <c r="CW16" i="7"/>
  <c r="CV16" i="7" s="1"/>
  <c r="CT16" i="7"/>
  <c r="CS16" i="7"/>
  <c r="CQ16" i="7"/>
  <c r="CP16" i="7" s="1"/>
  <c r="CN16" i="7"/>
  <c r="CM16" i="7"/>
  <c r="CK16" i="7"/>
  <c r="CJ16" i="7" s="1"/>
  <c r="CH16" i="7"/>
  <c r="CG16" i="7" s="1"/>
  <c r="CE16" i="7"/>
  <c r="CD16" i="7"/>
  <c r="CB16" i="7"/>
  <c r="CA16" i="7" s="1"/>
  <c r="BY16" i="7"/>
  <c r="BX16" i="7" s="1"/>
  <c r="BV16" i="7"/>
  <c r="BU16" i="7" s="1"/>
  <c r="BS16" i="7"/>
  <c r="BR16" i="7" s="1"/>
  <c r="BP16" i="7"/>
  <c r="BO16" i="7" s="1"/>
  <c r="BM16" i="7"/>
  <c r="BL16" i="7" s="1"/>
  <c r="BJ16" i="7"/>
  <c r="BI16" i="7" s="1"/>
  <c r="BG16" i="7"/>
  <c r="BF16" i="7" s="1"/>
  <c r="BD16" i="7"/>
  <c r="BC16" i="7"/>
  <c r="BA16" i="7"/>
  <c r="AZ16" i="7" s="1"/>
  <c r="AX16" i="7"/>
  <c r="AW16" i="7" s="1"/>
  <c r="AU16" i="7"/>
  <c r="AT16" i="7" s="1"/>
  <c r="AR16" i="7"/>
  <c r="AQ16" i="7"/>
  <c r="AO16" i="7"/>
  <c r="AN16" i="7" s="1"/>
  <c r="AL16" i="7"/>
  <c r="AK16" i="7" s="1"/>
  <c r="AI16" i="7"/>
  <c r="AH16" i="7" s="1"/>
  <c r="AF16" i="7"/>
  <c r="AE16" i="7"/>
  <c r="AC16" i="7"/>
  <c r="AB16" i="7" s="1"/>
  <c r="Z16" i="7"/>
  <c r="Y16" i="7"/>
  <c r="W16" i="7"/>
  <c r="V16" i="7" s="1"/>
  <c r="T16" i="7"/>
  <c r="S16" i="7"/>
  <c r="Q16" i="7"/>
  <c r="P16" i="7" s="1"/>
  <c r="N16" i="7"/>
  <c r="M16" i="7"/>
  <c r="K16" i="7"/>
  <c r="J16" i="7" s="1"/>
  <c r="H16" i="7"/>
  <c r="G16" i="7"/>
  <c r="E16" i="7"/>
  <c r="D16" i="7" s="1"/>
  <c r="DR15" i="7"/>
  <c r="DQ15" i="7" s="1"/>
  <c r="DO15" i="7"/>
  <c r="DN15" i="7" s="1"/>
  <c r="DL15" i="7"/>
  <c r="DK15" i="7"/>
  <c r="DI15" i="7"/>
  <c r="DH15" i="7"/>
  <c r="DF15" i="7"/>
  <c r="DE15" i="7" s="1"/>
  <c r="DC15" i="7"/>
  <c r="DB15" i="7"/>
  <c r="CZ15" i="7"/>
  <c r="CY15" i="7" s="1"/>
  <c r="CW15" i="7"/>
  <c r="CV15" i="7" s="1"/>
  <c r="CT15" i="7"/>
  <c r="CS15" i="7" s="1"/>
  <c r="CQ15" i="7"/>
  <c r="CP15" i="7" s="1"/>
  <c r="CN15" i="7"/>
  <c r="CM15" i="7" s="1"/>
  <c r="CK15" i="7"/>
  <c r="CJ15" i="7"/>
  <c r="CH15" i="7"/>
  <c r="CG15" i="7" s="1"/>
  <c r="CE15" i="7"/>
  <c r="CD15" i="7" s="1"/>
  <c r="CB15" i="7"/>
  <c r="CA15" i="7"/>
  <c r="BY15" i="7"/>
  <c r="BX15" i="7"/>
  <c r="BV15" i="7"/>
  <c r="BU15" i="7" s="1"/>
  <c r="BS15" i="7"/>
  <c r="BR15" i="7" s="1"/>
  <c r="BP15" i="7"/>
  <c r="BO15" i="7"/>
  <c r="BM15" i="7"/>
  <c r="BL15" i="7" s="1"/>
  <c r="BJ15" i="7"/>
  <c r="BI15" i="7" s="1"/>
  <c r="BG15" i="7"/>
  <c r="BF15" i="7" s="1"/>
  <c r="BD15" i="7"/>
  <c r="BC15" i="7"/>
  <c r="BA15" i="7"/>
  <c r="AZ15" i="7" s="1"/>
  <c r="AX15" i="7"/>
  <c r="AW15" i="7" s="1"/>
  <c r="AU15" i="7"/>
  <c r="AT15" i="7" s="1"/>
  <c r="AR15" i="7"/>
  <c r="AQ15" i="7" s="1"/>
  <c r="AO15" i="7"/>
  <c r="AN15" i="7"/>
  <c r="AL15" i="7"/>
  <c r="AK15" i="7" s="1"/>
  <c r="AI15" i="7"/>
  <c r="AH15" i="7"/>
  <c r="AF15" i="7"/>
  <c r="AE15" i="7" s="1"/>
  <c r="AC15" i="7"/>
  <c r="AB15" i="7" s="1"/>
  <c r="Z15" i="7"/>
  <c r="Y15" i="7" s="1"/>
  <c r="W15" i="7"/>
  <c r="V15" i="7" s="1"/>
  <c r="T15" i="7"/>
  <c r="S15" i="7" s="1"/>
  <c r="Q15" i="7"/>
  <c r="P15" i="7"/>
  <c r="N15" i="7"/>
  <c r="M15" i="7" s="1"/>
  <c r="K15" i="7"/>
  <c r="J15" i="7" s="1"/>
  <c r="H15" i="7"/>
  <c r="G15" i="7"/>
  <c r="E15" i="7"/>
  <c r="D15" i="7" s="1"/>
  <c r="DR14" i="7"/>
  <c r="DQ14" i="7"/>
  <c r="DO14" i="7"/>
  <c r="DN14" i="7" s="1"/>
  <c r="DL14" i="7"/>
  <c r="DK14" i="7"/>
  <c r="DI14" i="7"/>
  <c r="DH14" i="7" s="1"/>
  <c r="DF14" i="7"/>
  <c r="DE14" i="7" s="1"/>
  <c r="DC14" i="7"/>
  <c r="DB14" i="7"/>
  <c r="CZ14" i="7"/>
  <c r="CY14" i="7" s="1"/>
  <c r="CW14" i="7"/>
  <c r="CV14" i="7" s="1"/>
  <c r="CT14" i="7"/>
  <c r="CS14" i="7" s="1"/>
  <c r="CQ14" i="7"/>
  <c r="CP14" i="7" s="1"/>
  <c r="CN14" i="7"/>
  <c r="CM14" i="7" s="1"/>
  <c r="CK14" i="7"/>
  <c r="CJ14" i="7"/>
  <c r="CH14" i="7"/>
  <c r="CG14" i="7" s="1"/>
  <c r="CE14" i="7"/>
  <c r="CD14" i="7" s="1"/>
  <c r="CB14" i="7"/>
  <c r="CA14" i="7"/>
  <c r="BY14" i="7"/>
  <c r="BX14" i="7" s="1"/>
  <c r="BV14" i="7"/>
  <c r="BU14" i="7" s="1"/>
  <c r="BS14" i="7"/>
  <c r="BR14" i="7" s="1"/>
  <c r="BP14" i="7"/>
  <c r="BO14" i="7"/>
  <c r="BM14" i="7"/>
  <c r="BL14" i="7" s="1"/>
  <c r="BJ14" i="7"/>
  <c r="BI14" i="7" s="1"/>
  <c r="BG14" i="7"/>
  <c r="BF14" i="7" s="1"/>
  <c r="BD14" i="7"/>
  <c r="BC14" i="7"/>
  <c r="BA14" i="7"/>
  <c r="AZ14" i="7" s="1"/>
  <c r="AX14" i="7"/>
  <c r="AW14" i="7"/>
  <c r="AU14" i="7"/>
  <c r="AT14" i="7" s="1"/>
  <c r="AR14" i="7"/>
  <c r="AQ14" i="7"/>
  <c r="AO14" i="7"/>
  <c r="AN14" i="7" s="1"/>
  <c r="AL14" i="7"/>
  <c r="AK14" i="7"/>
  <c r="AI14" i="7"/>
  <c r="AH14" i="7" s="1"/>
  <c r="AF14" i="7"/>
  <c r="AE14" i="7"/>
  <c r="AC14" i="7"/>
  <c r="AB14" i="7" s="1"/>
  <c r="Z14" i="7"/>
  <c r="Y14" i="7" s="1"/>
  <c r="W14" i="7"/>
  <c r="V14" i="7" s="1"/>
  <c r="T14" i="7"/>
  <c r="S14" i="7"/>
  <c r="Q14" i="7"/>
  <c r="P14" i="7"/>
  <c r="N14" i="7"/>
  <c r="M14" i="7" s="1"/>
  <c r="K14" i="7"/>
  <c r="J14" i="7" s="1"/>
  <c r="H14" i="7"/>
  <c r="G14" i="7" s="1"/>
  <c r="E14" i="7"/>
  <c r="D14" i="7" s="1"/>
  <c r="DR13" i="7"/>
  <c r="DQ13" i="7" s="1"/>
  <c r="DO13" i="7"/>
  <c r="DN13" i="7" s="1"/>
  <c r="DL13" i="7"/>
  <c r="DK13" i="7" s="1"/>
  <c r="DI13" i="7"/>
  <c r="DH13" i="7"/>
  <c r="DF13" i="7"/>
  <c r="DE13" i="7"/>
  <c r="DC13" i="7"/>
  <c r="DB13" i="7" s="1"/>
  <c r="CZ13" i="7"/>
  <c r="CY13" i="7"/>
  <c r="CW13" i="7"/>
  <c r="CV13" i="7" s="1"/>
  <c r="CT13" i="7"/>
  <c r="CS13" i="7" s="1"/>
  <c r="CQ13" i="7"/>
  <c r="CP13" i="7" s="1"/>
  <c r="CN13" i="7"/>
  <c r="CM13" i="7"/>
  <c r="CK13" i="7"/>
  <c r="CJ13" i="7" s="1"/>
  <c r="CH13" i="7"/>
  <c r="CG13" i="7" s="1"/>
  <c r="CE13" i="7"/>
  <c r="CD13" i="7" s="1"/>
  <c r="CB13" i="7"/>
  <c r="CA13" i="7"/>
  <c r="BY13" i="7"/>
  <c r="BX13" i="7" s="1"/>
  <c r="BV13" i="7"/>
  <c r="BU13" i="7"/>
  <c r="BS13" i="7"/>
  <c r="BR13" i="7" s="1"/>
  <c r="BP13" i="7"/>
  <c r="BO13" i="7" s="1"/>
  <c r="BM13" i="7"/>
  <c r="BL13" i="7"/>
  <c r="BJ13" i="7"/>
  <c r="BI13" i="7"/>
  <c r="BG13" i="7"/>
  <c r="BF13" i="7" s="1"/>
  <c r="BD13" i="7"/>
  <c r="BC13" i="7" s="1"/>
  <c r="BA13" i="7"/>
  <c r="AZ13" i="7" s="1"/>
  <c r="AX13" i="7"/>
  <c r="AW13" i="7"/>
  <c r="AU13" i="7"/>
  <c r="AT13" i="7" s="1"/>
  <c r="AR13" i="7"/>
  <c r="AQ13" i="7" s="1"/>
  <c r="AO13" i="7"/>
  <c r="AN13" i="7"/>
  <c r="AL13" i="7"/>
  <c r="AK13" i="7" s="1"/>
  <c r="AI13" i="7"/>
  <c r="AH13" i="7" s="1"/>
  <c r="AF13" i="7"/>
  <c r="AE13" i="7" s="1"/>
  <c r="AC13" i="7"/>
  <c r="AB13" i="7" s="1"/>
  <c r="Z13" i="7"/>
  <c r="Y13" i="7" s="1"/>
  <c r="W13" i="7"/>
  <c r="V13" i="7" s="1"/>
  <c r="T13" i="7"/>
  <c r="S13" i="7"/>
  <c r="Q13" i="7"/>
  <c r="P13" i="7" s="1"/>
  <c r="N13" i="7"/>
  <c r="M13" i="7"/>
  <c r="K13" i="7"/>
  <c r="J13" i="7" s="1"/>
  <c r="H13" i="7"/>
  <c r="G13" i="7" s="1"/>
  <c r="E13" i="7"/>
  <c r="D13" i="7" s="1"/>
  <c r="DR12" i="7"/>
  <c r="DQ12" i="7"/>
  <c r="DO12" i="7"/>
  <c r="DN12" i="7" s="1"/>
  <c r="DL12" i="7"/>
  <c r="DK12" i="7" s="1"/>
  <c r="DI12" i="7"/>
  <c r="DH12" i="7"/>
  <c r="DF12" i="7"/>
  <c r="DE12" i="7" s="1"/>
  <c r="DC12" i="7"/>
  <c r="DB12" i="7" s="1"/>
  <c r="CZ12" i="7"/>
  <c r="CY12" i="7"/>
  <c r="CW12" i="7"/>
  <c r="CV12" i="7" s="1"/>
  <c r="CT12" i="7"/>
  <c r="CS12" i="7" s="1"/>
  <c r="CQ12" i="7"/>
  <c r="CP12" i="7" s="1"/>
  <c r="CN12" i="7"/>
  <c r="CM12" i="7"/>
  <c r="CK12" i="7"/>
  <c r="CJ12" i="7" s="1"/>
  <c r="CH12" i="7"/>
  <c r="CG12" i="7" s="1"/>
  <c r="CE12" i="7"/>
  <c r="CD12" i="7" s="1"/>
  <c r="CB12" i="7"/>
  <c r="CA12" i="7" s="1"/>
  <c r="BY12" i="7"/>
  <c r="BX12" i="7" s="1"/>
  <c r="BV12" i="7"/>
  <c r="BU12" i="7" s="1"/>
  <c r="BS12" i="7"/>
  <c r="BR12" i="7" s="1"/>
  <c r="BP12" i="7"/>
  <c r="BO12" i="7" s="1"/>
  <c r="BM12" i="7"/>
  <c r="BL12" i="7" s="1"/>
  <c r="BJ12" i="7"/>
  <c r="BI12" i="7"/>
  <c r="BG12" i="7"/>
  <c r="BF12" i="7" s="1"/>
  <c r="BD12" i="7"/>
  <c r="BC12" i="7" s="1"/>
  <c r="BA12" i="7"/>
  <c r="AZ12" i="7"/>
  <c r="AX12" i="7"/>
  <c r="AW12" i="7" s="1"/>
  <c r="AU12" i="7"/>
  <c r="AT12" i="7" s="1"/>
  <c r="AR12" i="7"/>
  <c r="AQ12" i="7" s="1"/>
  <c r="AO12" i="7"/>
  <c r="AN12" i="7"/>
  <c r="AL12" i="7"/>
  <c r="AK12" i="7" s="1"/>
  <c r="AI12" i="7"/>
  <c r="AH12" i="7" s="1"/>
  <c r="AF12" i="7"/>
  <c r="AE12" i="7" s="1"/>
  <c r="AC12" i="7"/>
  <c r="AB12" i="7" s="1"/>
  <c r="Z12" i="7"/>
  <c r="Y12" i="7" s="1"/>
  <c r="W12" i="7"/>
  <c r="V12" i="7"/>
  <c r="T12" i="7"/>
  <c r="S12" i="7" s="1"/>
  <c r="Q12" i="7"/>
  <c r="P12" i="7"/>
  <c r="N12" i="7"/>
  <c r="M12" i="7"/>
  <c r="K12" i="7"/>
  <c r="J12" i="7" s="1"/>
  <c r="H12" i="7"/>
  <c r="G12" i="7" s="1"/>
  <c r="E12" i="7"/>
  <c r="D12" i="7"/>
  <c r="DR11" i="7"/>
  <c r="DQ11" i="7"/>
  <c r="DO11" i="7"/>
  <c r="DN11" i="7" s="1"/>
  <c r="DL11" i="7"/>
  <c r="DK11" i="7"/>
  <c r="DI11" i="7"/>
  <c r="DH11" i="7" s="1"/>
  <c r="DF11" i="7"/>
  <c r="DE11" i="7" s="1"/>
  <c r="DC11" i="7"/>
  <c r="DB11" i="7" s="1"/>
  <c r="CZ11" i="7"/>
  <c r="CY11" i="7" s="1"/>
  <c r="CW11" i="7"/>
  <c r="CV11" i="7" s="1"/>
  <c r="CT11" i="7"/>
  <c r="CS11" i="7" s="1"/>
  <c r="CQ11" i="7"/>
  <c r="CP11" i="7" s="1"/>
  <c r="CN11" i="7"/>
  <c r="CM11" i="7" s="1"/>
  <c r="CK11" i="7"/>
  <c r="CJ11" i="7"/>
  <c r="CH11" i="7"/>
  <c r="CG11" i="7"/>
  <c r="CE11" i="7"/>
  <c r="CD11" i="7" s="1"/>
  <c r="CB11" i="7"/>
  <c r="CA11" i="7" s="1"/>
  <c r="BY11" i="7"/>
  <c r="BX11" i="7" s="1"/>
  <c r="BV11" i="7"/>
  <c r="BU11" i="7" s="1"/>
  <c r="BS11" i="7"/>
  <c r="BR11" i="7" s="1"/>
  <c r="BP11" i="7"/>
  <c r="BO11" i="7" s="1"/>
  <c r="BM11" i="7"/>
  <c r="BL11" i="7"/>
  <c r="BJ11" i="7"/>
  <c r="BI11" i="7" s="1"/>
  <c r="BG11" i="7"/>
  <c r="BF11" i="7" s="1"/>
  <c r="BD11" i="7"/>
  <c r="BC11" i="7" s="1"/>
  <c r="BA11" i="7"/>
  <c r="AZ11" i="7" s="1"/>
  <c r="AX11" i="7"/>
  <c r="AW11" i="7"/>
  <c r="AU11" i="7"/>
  <c r="AT11" i="7"/>
  <c r="AR11" i="7"/>
  <c r="AQ11" i="7" s="1"/>
  <c r="AO11" i="7"/>
  <c r="AN11" i="7" s="1"/>
  <c r="AL11" i="7"/>
  <c r="AK11" i="7"/>
  <c r="AI11" i="7"/>
  <c r="AH11" i="7" s="1"/>
  <c r="AF11" i="7"/>
  <c r="AE11" i="7" s="1"/>
  <c r="AC11" i="7"/>
  <c r="AB11" i="7" s="1"/>
  <c r="Z11" i="7"/>
  <c r="Y11" i="7" s="1"/>
  <c r="W11" i="7"/>
  <c r="V11" i="7" s="1"/>
  <c r="T11" i="7"/>
  <c r="S11" i="7" s="1"/>
  <c r="Q11" i="7"/>
  <c r="P11" i="7"/>
  <c r="N11" i="7"/>
  <c r="M11" i="7" s="1"/>
  <c r="K11" i="7"/>
  <c r="J11" i="7"/>
  <c r="H11" i="7"/>
  <c r="G11" i="7" s="1"/>
  <c r="E11" i="7"/>
  <c r="D11" i="7" s="1"/>
  <c r="DR10" i="7"/>
  <c r="DQ10" i="7" s="1"/>
  <c r="DO10" i="7"/>
  <c r="DN10" i="7"/>
  <c r="DL10" i="7"/>
  <c r="DK10" i="7" s="1"/>
  <c r="DI10" i="7"/>
  <c r="DH10" i="7" s="1"/>
  <c r="DF10" i="7"/>
  <c r="DE10" i="7" s="1"/>
  <c r="DC10" i="7"/>
  <c r="DB10" i="7" s="1"/>
  <c r="CZ10" i="7"/>
  <c r="CY10" i="7" s="1"/>
  <c r="CW10" i="7"/>
  <c r="CV10" i="7" s="1"/>
  <c r="CT10" i="7"/>
  <c r="CS10" i="7"/>
  <c r="CQ10" i="7"/>
  <c r="CP10" i="7" s="1"/>
  <c r="CN10" i="7"/>
  <c r="CM10" i="7" s="1"/>
  <c r="CK10" i="7"/>
  <c r="CJ10" i="7" s="1"/>
  <c r="CH10" i="7"/>
  <c r="CG10" i="7"/>
  <c r="CE10" i="7"/>
  <c r="CD10" i="7" s="1"/>
  <c r="CB10" i="7"/>
  <c r="CA10" i="7" s="1"/>
  <c r="BY10" i="7"/>
  <c r="BX10" i="7"/>
  <c r="BV10" i="7"/>
  <c r="BU10" i="7" s="1"/>
  <c r="BS10" i="7"/>
  <c r="BR10" i="7" s="1"/>
  <c r="BP10" i="7"/>
  <c r="BO10" i="7" s="1"/>
  <c r="BM10" i="7"/>
  <c r="BL10" i="7"/>
  <c r="BJ10" i="7"/>
  <c r="BI10" i="7" s="1"/>
  <c r="BG10" i="7"/>
  <c r="BF10" i="7"/>
  <c r="BD10" i="7"/>
  <c r="BC10" i="7" s="1"/>
  <c r="BA10" i="7"/>
  <c r="AZ10" i="7" s="1"/>
  <c r="AX10" i="7"/>
  <c r="AW10" i="7" s="1"/>
  <c r="AU10" i="7"/>
  <c r="AT10" i="7" s="1"/>
  <c r="AR10" i="7"/>
  <c r="AQ10" i="7" s="1"/>
  <c r="AO10" i="7"/>
  <c r="AN10" i="7" s="1"/>
  <c r="AL10" i="7"/>
  <c r="AK10" i="7"/>
  <c r="AI10" i="7"/>
  <c r="AH10" i="7" s="1"/>
  <c r="AF10" i="7"/>
  <c r="AE10" i="7" s="1"/>
  <c r="AC10" i="7"/>
  <c r="AB10" i="7"/>
  <c r="Z10" i="7"/>
  <c r="Y10" i="7" s="1"/>
  <c r="W10" i="7"/>
  <c r="V10" i="7" s="1"/>
  <c r="T10" i="7"/>
  <c r="S10" i="7" s="1"/>
  <c r="Q10" i="7"/>
  <c r="P10" i="7" s="1"/>
  <c r="N10" i="7"/>
  <c r="M10" i="7" s="1"/>
  <c r="K10" i="7"/>
  <c r="J10" i="7" s="1"/>
  <c r="H10" i="7"/>
  <c r="G10" i="7" s="1"/>
  <c r="E10" i="7"/>
  <c r="D10" i="7" s="1"/>
  <c r="DR9" i="7"/>
  <c r="DQ9" i="7"/>
  <c r="DO9" i="7"/>
  <c r="DN9" i="7" s="1"/>
  <c r="DL9" i="7"/>
  <c r="DK9" i="7" s="1"/>
  <c r="DI9" i="7"/>
  <c r="DH9" i="7" s="1"/>
  <c r="DF9" i="7"/>
  <c r="DE9" i="7"/>
  <c r="DC9" i="7"/>
  <c r="DB9" i="7"/>
  <c r="CZ9" i="7"/>
  <c r="CY9" i="7" s="1"/>
  <c r="CW9" i="7"/>
  <c r="CV9" i="7" s="1"/>
  <c r="CT9" i="7"/>
  <c r="CS9" i="7"/>
  <c r="CQ9" i="7"/>
  <c r="CP9" i="7" s="1"/>
  <c r="CN9" i="7"/>
  <c r="CM9" i="7" s="1"/>
  <c r="CK9" i="7"/>
  <c r="CJ9" i="7" s="1"/>
  <c r="CH9" i="7"/>
  <c r="CG9" i="7" s="1"/>
  <c r="CE9" i="7"/>
  <c r="CD9" i="7" s="1"/>
  <c r="CB9" i="7"/>
  <c r="CA9" i="7"/>
  <c r="BY9" i="7"/>
  <c r="BX9" i="7" s="1"/>
  <c r="BV9" i="7"/>
  <c r="BU9" i="7" s="1"/>
  <c r="BS9" i="7"/>
  <c r="BR9" i="7" s="1"/>
  <c r="BP9" i="7"/>
  <c r="BO9" i="7"/>
  <c r="BM9" i="7"/>
  <c r="BL9" i="7" s="1"/>
  <c r="BJ9" i="7"/>
  <c r="BI9" i="7"/>
  <c r="BG9" i="7"/>
  <c r="BF9" i="7"/>
  <c r="BD9" i="7"/>
  <c r="BC9" i="7" s="1"/>
  <c r="BA9" i="7"/>
  <c r="AZ9" i="7" s="1"/>
  <c r="AX9" i="7"/>
  <c r="AW9" i="7" s="1"/>
  <c r="AU9" i="7"/>
  <c r="AT9" i="7" s="1"/>
  <c r="AR9" i="7"/>
  <c r="AQ9" i="7" s="1"/>
  <c r="AO9" i="7"/>
  <c r="AN9" i="7"/>
  <c r="AL9" i="7"/>
  <c r="AK9" i="7" s="1"/>
  <c r="AI9" i="7"/>
  <c r="AH9" i="7"/>
  <c r="AF9" i="7"/>
  <c r="AE9" i="7"/>
  <c r="AC9" i="7"/>
  <c r="AB9" i="7" s="1"/>
  <c r="Z9" i="7"/>
  <c r="Y9" i="7" s="1"/>
  <c r="W9" i="7"/>
  <c r="V9" i="7"/>
  <c r="T9" i="7"/>
  <c r="S9" i="7" s="1"/>
  <c r="Q9" i="7"/>
  <c r="P9" i="7" s="1"/>
  <c r="N9" i="7"/>
  <c r="M9" i="7" s="1"/>
  <c r="K9" i="7"/>
  <c r="J9" i="7" s="1"/>
  <c r="H9" i="7"/>
  <c r="G9" i="7"/>
  <c r="E9" i="7"/>
  <c r="D9" i="7" s="1"/>
  <c r="DR8" i="7"/>
  <c r="DQ8" i="7" s="1"/>
  <c r="DO8" i="7"/>
  <c r="DN8" i="7" s="1"/>
  <c r="DL8" i="7"/>
  <c r="DK8" i="7"/>
  <c r="DI8" i="7"/>
  <c r="DH8" i="7" s="1"/>
  <c r="DF8" i="7"/>
  <c r="DE8" i="7" s="1"/>
  <c r="DC8" i="7"/>
  <c r="DB8" i="7" s="1"/>
  <c r="CZ8" i="7"/>
  <c r="CY8" i="7"/>
  <c r="CW8" i="7"/>
  <c r="CV8" i="7"/>
  <c r="CT8" i="7"/>
  <c r="CS8" i="7" s="1"/>
  <c r="CQ8" i="7"/>
  <c r="CP8" i="7" s="1"/>
  <c r="CN8" i="7"/>
  <c r="CM8" i="7"/>
  <c r="CK8" i="7"/>
  <c r="CJ8" i="7"/>
  <c r="CH8" i="7"/>
  <c r="CG8" i="7" s="1"/>
  <c r="CE8" i="7"/>
  <c r="CD8" i="7"/>
  <c r="CB8" i="7"/>
  <c r="CA8" i="7" s="1"/>
  <c r="BY8" i="7"/>
  <c r="BX8" i="7" s="1"/>
  <c r="BV8" i="7"/>
  <c r="BU8" i="7" s="1"/>
  <c r="BS8" i="7"/>
  <c r="BR8" i="7" s="1"/>
  <c r="BP8" i="7"/>
  <c r="BO8" i="7" s="1"/>
  <c r="BM8" i="7"/>
  <c r="BL8" i="7" s="1"/>
  <c r="BJ8" i="7"/>
  <c r="BI8" i="7" s="1"/>
  <c r="BG8" i="7"/>
  <c r="BF8" i="7" s="1"/>
  <c r="BD8" i="7"/>
  <c r="BC8" i="7"/>
  <c r="BA8" i="7"/>
  <c r="AZ8" i="7"/>
  <c r="AX8" i="7"/>
  <c r="AW8" i="7" s="1"/>
  <c r="AU8" i="7"/>
  <c r="AT8" i="7" s="1"/>
  <c r="AR8" i="7"/>
  <c r="AQ8" i="7" s="1"/>
  <c r="AO8" i="7"/>
  <c r="AN8" i="7" s="1"/>
  <c r="AL8" i="7"/>
  <c r="AK8" i="7" s="1"/>
  <c r="AI8" i="7"/>
  <c r="AH8" i="7" s="1"/>
  <c r="AF8" i="7"/>
  <c r="AE8" i="7"/>
  <c r="AC8" i="7"/>
  <c r="AB8" i="7" s="1"/>
  <c r="Z8" i="7"/>
  <c r="Y8" i="7" s="1"/>
  <c r="W8" i="7"/>
  <c r="V8" i="7" s="1"/>
  <c r="T8" i="7"/>
  <c r="S8" i="7" s="1"/>
  <c r="Q8" i="7"/>
  <c r="P8" i="7" s="1"/>
  <c r="N8" i="7"/>
  <c r="M8" i="7"/>
  <c r="K8" i="7"/>
  <c r="J8" i="7"/>
  <c r="H8" i="7"/>
  <c r="G8" i="7" s="1"/>
  <c r="E8" i="7"/>
  <c r="D8" i="7" s="1"/>
  <c r="DR7" i="7"/>
  <c r="DQ7" i="7" s="1"/>
  <c r="DO7" i="7"/>
  <c r="DN7" i="7" s="1"/>
  <c r="DL7" i="7"/>
  <c r="DK7" i="7" s="1"/>
  <c r="DI7" i="7"/>
  <c r="DH7" i="7" s="1"/>
  <c r="DF7" i="7"/>
  <c r="DE7" i="7" s="1"/>
  <c r="DC7" i="7"/>
  <c r="DB7" i="7" s="1"/>
  <c r="CZ7" i="7"/>
  <c r="CY7" i="7" s="1"/>
  <c r="CW7" i="7"/>
  <c r="CV7" i="7" s="1"/>
  <c r="CT7" i="7"/>
  <c r="CS7" i="7"/>
  <c r="CQ7" i="7"/>
  <c r="CP7" i="7" s="1"/>
  <c r="CN7" i="7"/>
  <c r="CM7" i="7"/>
  <c r="CK7" i="7"/>
  <c r="CJ7" i="7" s="1"/>
  <c r="CH7" i="7"/>
  <c r="CG7" i="7"/>
  <c r="CE7" i="7"/>
  <c r="CD7" i="7" s="1"/>
  <c r="CB7" i="7"/>
  <c r="CA7" i="7" s="1"/>
  <c r="BY7" i="7"/>
  <c r="BX7" i="7" s="1"/>
  <c r="BV7" i="7"/>
  <c r="BU7" i="7" s="1"/>
  <c r="BS7" i="7"/>
  <c r="BR7" i="7" s="1"/>
  <c r="BP7" i="7"/>
  <c r="BO7" i="7" s="1"/>
  <c r="BM7" i="7"/>
  <c r="BL7" i="7"/>
  <c r="BJ7" i="7"/>
  <c r="BI7" i="7" s="1"/>
  <c r="BG7" i="7"/>
  <c r="BF7" i="7" s="1"/>
  <c r="BD7" i="7"/>
  <c r="BC7" i="7"/>
  <c r="BA7" i="7"/>
  <c r="AZ7" i="7" s="1"/>
  <c r="AX7" i="7"/>
  <c r="AW7" i="7" s="1"/>
  <c r="AU7" i="7"/>
  <c r="AT7" i="7" s="1"/>
  <c r="AR7" i="7"/>
  <c r="AQ7" i="7"/>
  <c r="AO7" i="7"/>
  <c r="AN7" i="7" s="1"/>
  <c r="AL7" i="7"/>
  <c r="AK7" i="7" s="1"/>
  <c r="AI7" i="7"/>
  <c r="AH7" i="7" s="1"/>
  <c r="AF7" i="7"/>
  <c r="AE7" i="7" s="1"/>
  <c r="AC7" i="7"/>
  <c r="AB7" i="7"/>
  <c r="Z7" i="7"/>
  <c r="Y7" i="7"/>
  <c r="W7" i="7"/>
  <c r="V7" i="7" s="1"/>
  <c r="T7" i="7"/>
  <c r="S7" i="7"/>
  <c r="Q7" i="7"/>
  <c r="P7" i="7" s="1"/>
  <c r="N7" i="7"/>
  <c r="M7" i="7" s="1"/>
  <c r="K7" i="7"/>
  <c r="J7" i="7" s="1"/>
  <c r="H7" i="7"/>
  <c r="G7" i="7" s="1"/>
  <c r="E7" i="7"/>
  <c r="D7" i="7"/>
  <c r="DR6" i="7"/>
  <c r="DQ6" i="7" s="1"/>
  <c r="DO6" i="7"/>
  <c r="DN6" i="7" s="1"/>
  <c r="DL6" i="7"/>
  <c r="DK6" i="7" s="1"/>
  <c r="DI6" i="7"/>
  <c r="DH6" i="7"/>
  <c r="DF6" i="7"/>
  <c r="DE6" i="7" s="1"/>
  <c r="DC6" i="7"/>
  <c r="DB6" i="7" s="1"/>
  <c r="CZ6" i="7"/>
  <c r="CY6" i="7" s="1"/>
  <c r="CW6" i="7"/>
  <c r="CV6" i="7" s="1"/>
  <c r="CT6" i="7"/>
  <c r="CS6" i="7" s="1"/>
  <c r="CQ6" i="7"/>
  <c r="CP6" i="7" s="1"/>
  <c r="CN6" i="7"/>
  <c r="CM6" i="7" s="1"/>
  <c r="CK6" i="7"/>
  <c r="CJ6" i="7" s="1"/>
  <c r="CH6" i="7"/>
  <c r="CG6" i="7" s="1"/>
  <c r="CE6" i="7"/>
  <c r="CD6" i="7" s="1"/>
  <c r="CB6" i="7"/>
  <c r="CA6" i="7" s="1"/>
  <c r="BY6" i="7"/>
  <c r="BX6" i="7"/>
  <c r="BV6" i="7"/>
  <c r="BU6" i="7"/>
  <c r="BS6" i="7"/>
  <c r="BR6" i="7" s="1"/>
  <c r="BP6" i="7"/>
  <c r="BO6" i="7" s="1"/>
  <c r="BM6" i="7"/>
  <c r="BL6" i="7" s="1"/>
  <c r="BJ6" i="7"/>
  <c r="BI6" i="7" s="1"/>
  <c r="BG6" i="7"/>
  <c r="BF6" i="7" s="1"/>
  <c r="BD6" i="7"/>
  <c r="BC6" i="7" s="1"/>
  <c r="BA6" i="7"/>
  <c r="AZ6" i="7" s="1"/>
  <c r="AX6" i="7"/>
  <c r="AW6" i="7"/>
  <c r="AU6" i="7"/>
  <c r="AT6" i="7" s="1"/>
  <c r="AR6" i="7"/>
  <c r="AQ6" i="7" s="1"/>
  <c r="AO6" i="7"/>
  <c r="AN6" i="7" s="1"/>
  <c r="AL6" i="7"/>
  <c r="AK6" i="7" s="1"/>
  <c r="AI6" i="7"/>
  <c r="AH6" i="7"/>
  <c r="AF6" i="7"/>
  <c r="AE6" i="7" s="1"/>
  <c r="AC6" i="7"/>
  <c r="AB6" i="7" s="1"/>
  <c r="Z6" i="7"/>
  <c r="Y6" i="7"/>
  <c r="W6" i="7"/>
  <c r="V6" i="7" s="1"/>
  <c r="T6" i="7"/>
  <c r="S6" i="7" s="1"/>
  <c r="Q6" i="7"/>
  <c r="P6" i="7" s="1"/>
  <c r="N6" i="7"/>
  <c r="M6" i="7" s="1"/>
  <c r="K6" i="7"/>
  <c r="J6" i="7" s="1"/>
  <c r="H6" i="7"/>
  <c r="G6" i="7" s="1"/>
  <c r="E6" i="7"/>
  <c r="D6" i="7" s="1"/>
  <c r="DR5" i="7"/>
  <c r="DQ5" i="7" s="1"/>
  <c r="DO5" i="7"/>
  <c r="DN5" i="7"/>
  <c r="DL5" i="7"/>
  <c r="DL76" i="7" s="1"/>
  <c r="DK5" i="7"/>
  <c r="DI5" i="7"/>
  <c r="DF5" i="7"/>
  <c r="DE5" i="7"/>
  <c r="DC5" i="7"/>
  <c r="DB5" i="7" s="1"/>
  <c r="CZ5" i="7"/>
  <c r="CW5" i="7"/>
  <c r="CT5" i="7"/>
  <c r="CQ5" i="7"/>
  <c r="CN5" i="7"/>
  <c r="CK5" i="7"/>
  <c r="CK76" i="7" s="1"/>
  <c r="CJ5" i="7"/>
  <c r="CH5" i="7"/>
  <c r="CE5" i="7"/>
  <c r="CD5" i="7"/>
  <c r="CB5" i="7"/>
  <c r="CA5" i="7" s="1"/>
  <c r="BY5" i="7"/>
  <c r="BV5" i="7"/>
  <c r="BS5" i="7"/>
  <c r="BR5" i="7"/>
  <c r="BP5" i="7"/>
  <c r="BP76" i="7" s="1"/>
  <c r="BO5" i="7"/>
  <c r="BM5" i="7"/>
  <c r="BJ5" i="7"/>
  <c r="BG5" i="7"/>
  <c r="BD5" i="7"/>
  <c r="BC5" i="7" s="1"/>
  <c r="BA5" i="7"/>
  <c r="AX5" i="7"/>
  <c r="AW5" i="7" s="1"/>
  <c r="AU5" i="7"/>
  <c r="AR5" i="7"/>
  <c r="AQ5" i="7"/>
  <c r="AO5" i="7"/>
  <c r="AL5" i="7"/>
  <c r="AL76" i="7" s="1"/>
  <c r="AI5" i="7"/>
  <c r="AF5" i="7"/>
  <c r="AE5" i="7" s="1"/>
  <c r="AC5" i="7"/>
  <c r="AB5" i="7"/>
  <c r="Z5" i="7"/>
  <c r="W5" i="7"/>
  <c r="T5" i="7"/>
  <c r="S5" i="7"/>
  <c r="Q5" i="7"/>
  <c r="Q76" i="7" s="1"/>
  <c r="P5" i="7"/>
  <c r="N5" i="7"/>
  <c r="K5" i="7"/>
  <c r="J5" i="7"/>
  <c r="H5" i="7"/>
  <c r="E5" i="7"/>
  <c r="DR75" i="6"/>
  <c r="DQ75" i="6" s="1"/>
  <c r="DO75" i="6"/>
  <c r="DN75" i="6"/>
  <c r="DL75" i="6"/>
  <c r="DK75" i="6" s="1"/>
  <c r="DI75" i="6"/>
  <c r="DH75" i="6" s="1"/>
  <c r="DF75" i="6"/>
  <c r="DE75" i="6"/>
  <c r="DC75" i="6"/>
  <c r="DB75" i="6" s="1"/>
  <c r="CZ75" i="6"/>
  <c r="CY75" i="6" s="1"/>
  <c r="CW75" i="6"/>
  <c r="CV75" i="6" s="1"/>
  <c r="CT75" i="6"/>
  <c r="CS75" i="6"/>
  <c r="CQ75" i="6"/>
  <c r="CP75" i="6" s="1"/>
  <c r="CN75" i="6"/>
  <c r="CM75" i="6" s="1"/>
  <c r="CK75" i="6"/>
  <c r="CJ75" i="6" s="1"/>
  <c r="CH75" i="6"/>
  <c r="CG75" i="6" s="1"/>
  <c r="CE75" i="6"/>
  <c r="CD75" i="6" s="1"/>
  <c r="CB75" i="6"/>
  <c r="CA75" i="6" s="1"/>
  <c r="BY75" i="6"/>
  <c r="BX75" i="6"/>
  <c r="BV75" i="6"/>
  <c r="BU75" i="6" s="1"/>
  <c r="BS75" i="6"/>
  <c r="BR75" i="6" s="1"/>
  <c r="BP75" i="6"/>
  <c r="BO75" i="6" s="1"/>
  <c r="BM75" i="6"/>
  <c r="BL75" i="6"/>
  <c r="BJ75" i="6"/>
  <c r="BI75" i="6" s="1"/>
  <c r="BG75" i="6"/>
  <c r="BF75" i="6" s="1"/>
  <c r="BD75" i="6"/>
  <c r="BC75" i="6"/>
  <c r="BA75" i="6"/>
  <c r="AZ75" i="6" s="1"/>
  <c r="AX75" i="6"/>
  <c r="AW75" i="6" s="1"/>
  <c r="AU75" i="6"/>
  <c r="AT75" i="6" s="1"/>
  <c r="AR75" i="6"/>
  <c r="AQ75" i="6"/>
  <c r="AO75" i="6"/>
  <c r="AN75" i="6" s="1"/>
  <c r="AL75" i="6"/>
  <c r="AK75" i="6" s="1"/>
  <c r="AI75" i="6"/>
  <c r="AH75" i="6" s="1"/>
  <c r="AF75" i="6"/>
  <c r="AE75" i="6" s="1"/>
  <c r="AC75" i="6"/>
  <c r="AB75" i="6"/>
  <c r="Z75" i="6"/>
  <c r="Y75" i="6" s="1"/>
  <c r="W75" i="6"/>
  <c r="V75" i="6"/>
  <c r="T75" i="6"/>
  <c r="S75" i="6" s="1"/>
  <c r="Q75" i="6"/>
  <c r="P75" i="6" s="1"/>
  <c r="N75" i="6"/>
  <c r="M75" i="6" s="1"/>
  <c r="K75" i="6"/>
  <c r="J75" i="6"/>
  <c r="H75" i="6"/>
  <c r="G75" i="6"/>
  <c r="E75" i="6"/>
  <c r="D75" i="6" s="1"/>
  <c r="DR74" i="6"/>
  <c r="DQ74" i="6"/>
  <c r="DO74" i="6"/>
  <c r="DN74" i="6" s="1"/>
  <c r="DL74" i="6"/>
  <c r="DK74" i="6" s="1"/>
  <c r="DI74" i="6"/>
  <c r="DH74" i="6" s="1"/>
  <c r="DF74" i="6"/>
  <c r="DE74" i="6"/>
  <c r="DC74" i="6"/>
  <c r="DB74" i="6"/>
  <c r="CZ74" i="6"/>
  <c r="CY74" i="6" s="1"/>
  <c r="CW74" i="6"/>
  <c r="CV74" i="6" s="1"/>
  <c r="CT74" i="6"/>
  <c r="CS74" i="6" s="1"/>
  <c r="CQ74" i="6"/>
  <c r="CP74" i="6" s="1"/>
  <c r="CN74" i="6"/>
  <c r="CM74" i="6" s="1"/>
  <c r="CK74" i="6"/>
  <c r="CJ74" i="6"/>
  <c r="CH74" i="6"/>
  <c r="CG74" i="6"/>
  <c r="CE74" i="6"/>
  <c r="CD74" i="6" s="1"/>
  <c r="CB74" i="6"/>
  <c r="CA74" i="6" s="1"/>
  <c r="BY74" i="6"/>
  <c r="BX74" i="6"/>
  <c r="BV74" i="6"/>
  <c r="BU74" i="6" s="1"/>
  <c r="BS74" i="6"/>
  <c r="BR74" i="6" s="1"/>
  <c r="BP74" i="6"/>
  <c r="BO74" i="6"/>
  <c r="BM74" i="6"/>
  <c r="BL74" i="6" s="1"/>
  <c r="BJ74" i="6"/>
  <c r="BI74" i="6" s="1"/>
  <c r="BG74" i="6"/>
  <c r="BF74" i="6" s="1"/>
  <c r="BD74" i="6"/>
  <c r="BC74" i="6"/>
  <c r="BA74" i="6"/>
  <c r="AZ74" i="6" s="1"/>
  <c r="AX74" i="6"/>
  <c r="AW74" i="6" s="1"/>
  <c r="AU74" i="6"/>
  <c r="AT74" i="6" s="1"/>
  <c r="AR74" i="6"/>
  <c r="AQ74" i="6" s="1"/>
  <c r="AO74" i="6"/>
  <c r="AN74" i="6" s="1"/>
  <c r="AL74" i="6"/>
  <c r="AK74" i="6" s="1"/>
  <c r="AI74" i="6"/>
  <c r="AH74" i="6"/>
  <c r="AF74" i="6"/>
  <c r="AE74" i="6" s="1"/>
  <c r="AC74" i="6"/>
  <c r="AB74" i="6" s="1"/>
  <c r="Z74" i="6"/>
  <c r="Y74" i="6" s="1"/>
  <c r="W74" i="6"/>
  <c r="V74" i="6"/>
  <c r="T74" i="6"/>
  <c r="S74" i="6" s="1"/>
  <c r="Q74" i="6"/>
  <c r="P74" i="6" s="1"/>
  <c r="N74" i="6"/>
  <c r="M74" i="6"/>
  <c r="K74" i="6"/>
  <c r="J74" i="6" s="1"/>
  <c r="H74" i="6"/>
  <c r="G74" i="6" s="1"/>
  <c r="E74" i="6"/>
  <c r="D74" i="6" s="1"/>
  <c r="DR73" i="6"/>
  <c r="DQ73" i="6"/>
  <c r="DO73" i="6"/>
  <c r="DN73" i="6" s="1"/>
  <c r="DL73" i="6"/>
  <c r="DK73" i="6" s="1"/>
  <c r="DI73" i="6"/>
  <c r="DH73" i="6" s="1"/>
  <c r="DF73" i="6"/>
  <c r="DE73" i="6" s="1"/>
  <c r="DC73" i="6"/>
  <c r="DB73" i="6" s="1"/>
  <c r="CZ73" i="6"/>
  <c r="CY73" i="6" s="1"/>
  <c r="CW73" i="6"/>
  <c r="CV73" i="6"/>
  <c r="CT73" i="6"/>
  <c r="CS73" i="6" s="1"/>
  <c r="CQ73" i="6"/>
  <c r="CP73" i="6" s="1"/>
  <c r="CN73" i="6"/>
  <c r="CM73" i="6" s="1"/>
  <c r="CK73" i="6"/>
  <c r="CJ73" i="6"/>
  <c r="CH73" i="6"/>
  <c r="CG73" i="6" s="1"/>
  <c r="CE73" i="6"/>
  <c r="CD73" i="6" s="1"/>
  <c r="CB73" i="6"/>
  <c r="CA73" i="6"/>
  <c r="BY73" i="6"/>
  <c r="BX73" i="6" s="1"/>
  <c r="BV73" i="6"/>
  <c r="BU73" i="6" s="1"/>
  <c r="BS73" i="6"/>
  <c r="BR73" i="6" s="1"/>
  <c r="BP73" i="6"/>
  <c r="BO73" i="6"/>
  <c r="BM73" i="6"/>
  <c r="BL73" i="6" s="1"/>
  <c r="BJ73" i="6"/>
  <c r="BI73" i="6" s="1"/>
  <c r="BG73" i="6"/>
  <c r="BF73" i="6" s="1"/>
  <c r="BD73" i="6"/>
  <c r="BC73" i="6" s="1"/>
  <c r="BA73" i="6"/>
  <c r="AZ73" i="6" s="1"/>
  <c r="AX73" i="6"/>
  <c r="AW73" i="6" s="1"/>
  <c r="AU73" i="6"/>
  <c r="AT73" i="6"/>
  <c r="AR73" i="6"/>
  <c r="AQ73" i="6" s="1"/>
  <c r="AO73" i="6"/>
  <c r="AN73" i="6" s="1"/>
  <c r="AL73" i="6"/>
  <c r="AK73" i="6" s="1"/>
  <c r="AI73" i="6"/>
  <c r="AH73" i="6"/>
  <c r="AF73" i="6"/>
  <c r="AE73" i="6" s="1"/>
  <c r="AC73" i="6"/>
  <c r="AB73" i="6" s="1"/>
  <c r="Z73" i="6"/>
  <c r="Y73" i="6"/>
  <c r="W73" i="6"/>
  <c r="V73" i="6" s="1"/>
  <c r="T73" i="6"/>
  <c r="S73" i="6" s="1"/>
  <c r="Q73" i="6"/>
  <c r="P73" i="6" s="1"/>
  <c r="N73" i="6"/>
  <c r="M73" i="6"/>
  <c r="K73" i="6"/>
  <c r="J73" i="6" s="1"/>
  <c r="H73" i="6"/>
  <c r="G73" i="6" s="1"/>
  <c r="E73" i="6"/>
  <c r="D73" i="6" s="1"/>
  <c r="DR72" i="6"/>
  <c r="DQ72" i="6" s="1"/>
  <c r="DO72" i="6"/>
  <c r="DN72" i="6" s="1"/>
  <c r="DL72" i="6"/>
  <c r="DK72" i="6" s="1"/>
  <c r="DI72" i="6"/>
  <c r="DH72" i="6"/>
  <c r="DF72" i="6"/>
  <c r="DE72" i="6" s="1"/>
  <c r="DC72" i="6"/>
  <c r="DB72" i="6" s="1"/>
  <c r="CZ72" i="6"/>
  <c r="CY72" i="6" s="1"/>
  <c r="CW72" i="6"/>
  <c r="CV72" i="6"/>
  <c r="CT72" i="6"/>
  <c r="CS72" i="6" s="1"/>
  <c r="CQ72" i="6"/>
  <c r="CP72" i="6" s="1"/>
  <c r="CN72" i="6"/>
  <c r="CM72" i="6"/>
  <c r="CK72" i="6"/>
  <c r="CJ72" i="6" s="1"/>
  <c r="CH72" i="6"/>
  <c r="CG72" i="6" s="1"/>
  <c r="CE72" i="6"/>
  <c r="CD72" i="6" s="1"/>
  <c r="CB72" i="6"/>
  <c r="CA72" i="6"/>
  <c r="BY72" i="6"/>
  <c r="BX72" i="6" s="1"/>
  <c r="BV72" i="6"/>
  <c r="BU72" i="6" s="1"/>
  <c r="BS72" i="6"/>
  <c r="BR72" i="6" s="1"/>
  <c r="BP72" i="6"/>
  <c r="BO72" i="6" s="1"/>
  <c r="BM72" i="6"/>
  <c r="BL72" i="6" s="1"/>
  <c r="BJ72" i="6"/>
  <c r="BI72" i="6" s="1"/>
  <c r="BG72" i="6"/>
  <c r="BF72" i="6"/>
  <c r="BD72" i="6"/>
  <c r="BC72" i="6" s="1"/>
  <c r="BA72" i="6"/>
  <c r="AZ72" i="6" s="1"/>
  <c r="AX72" i="6"/>
  <c r="AW72" i="6" s="1"/>
  <c r="AU72" i="6"/>
  <c r="AT72" i="6"/>
  <c r="AR72" i="6"/>
  <c r="AQ72" i="6" s="1"/>
  <c r="AO72" i="6"/>
  <c r="AN72" i="6" s="1"/>
  <c r="AL72" i="6"/>
  <c r="AK72" i="6"/>
  <c r="AI72" i="6"/>
  <c r="AH72" i="6" s="1"/>
  <c r="AF72" i="6"/>
  <c r="AE72" i="6" s="1"/>
  <c r="AC72" i="6"/>
  <c r="AB72" i="6" s="1"/>
  <c r="Z72" i="6"/>
  <c r="Y72" i="6"/>
  <c r="W72" i="6"/>
  <c r="V72" i="6" s="1"/>
  <c r="T72" i="6"/>
  <c r="S72" i="6" s="1"/>
  <c r="Q72" i="6"/>
  <c r="P72" i="6" s="1"/>
  <c r="N72" i="6"/>
  <c r="M72" i="6" s="1"/>
  <c r="K72" i="6"/>
  <c r="J72" i="6" s="1"/>
  <c r="H72" i="6"/>
  <c r="G72" i="6" s="1"/>
  <c r="E72" i="6"/>
  <c r="D72" i="6"/>
  <c r="DR71" i="6"/>
  <c r="DQ71" i="6" s="1"/>
  <c r="DO71" i="6"/>
  <c r="DN71" i="6" s="1"/>
  <c r="DL71" i="6"/>
  <c r="DK71" i="6" s="1"/>
  <c r="DI71" i="6"/>
  <c r="DH71" i="6" s="1"/>
  <c r="DF71" i="6"/>
  <c r="DE71" i="6" s="1"/>
  <c r="DC71" i="6"/>
  <c r="DB71" i="6" s="1"/>
  <c r="CZ71" i="6"/>
  <c r="CY71" i="6" s="1"/>
  <c r="CW71" i="6"/>
  <c r="CV71" i="6" s="1"/>
  <c r="CT71" i="6"/>
  <c r="CS71" i="6" s="1"/>
  <c r="CQ71" i="6"/>
  <c r="CP71" i="6" s="1"/>
  <c r="CN71" i="6"/>
  <c r="CM71" i="6" s="1"/>
  <c r="CK71" i="6"/>
  <c r="CJ71" i="6" s="1"/>
  <c r="CH71" i="6"/>
  <c r="CG71" i="6"/>
  <c r="CE71" i="6"/>
  <c r="CD71" i="6" s="1"/>
  <c r="CB71" i="6"/>
  <c r="CA71" i="6" s="1"/>
  <c r="BY71" i="6"/>
  <c r="BX71" i="6" s="1"/>
  <c r="BV71" i="6"/>
  <c r="BU71" i="6" s="1"/>
  <c r="BS71" i="6"/>
  <c r="BR71" i="6" s="1"/>
  <c r="BP71" i="6"/>
  <c r="BO71" i="6" s="1"/>
  <c r="BM71" i="6"/>
  <c r="BL71" i="6" s="1"/>
  <c r="BJ71" i="6"/>
  <c r="BI71" i="6" s="1"/>
  <c r="BG71" i="6"/>
  <c r="BF71" i="6" s="1"/>
  <c r="BD71" i="6"/>
  <c r="BC71" i="6" s="1"/>
  <c r="BA71" i="6"/>
  <c r="AZ71" i="6"/>
  <c r="AX71" i="6"/>
  <c r="AW71" i="6" s="1"/>
  <c r="AU71" i="6"/>
  <c r="AT71" i="6" s="1"/>
  <c r="AR71" i="6"/>
  <c r="AQ71" i="6" s="1"/>
  <c r="AO71" i="6"/>
  <c r="AN71" i="6" s="1"/>
  <c r="AL71" i="6"/>
  <c r="AK71" i="6" s="1"/>
  <c r="AI71" i="6"/>
  <c r="AH71" i="6" s="1"/>
  <c r="AF71" i="6"/>
  <c r="AE71" i="6" s="1"/>
  <c r="AC71" i="6"/>
  <c r="AB71" i="6" s="1"/>
  <c r="Z71" i="6"/>
  <c r="Y71" i="6" s="1"/>
  <c r="W71" i="6"/>
  <c r="V71" i="6" s="1"/>
  <c r="T71" i="6"/>
  <c r="S71" i="6" s="1"/>
  <c r="Q71" i="6"/>
  <c r="P71" i="6" s="1"/>
  <c r="N71" i="6"/>
  <c r="M71" i="6"/>
  <c r="K71" i="6"/>
  <c r="J71" i="6" s="1"/>
  <c r="H71" i="6"/>
  <c r="G71" i="6" s="1"/>
  <c r="E71" i="6"/>
  <c r="D71" i="6" s="1"/>
  <c r="DR70" i="6"/>
  <c r="DQ70" i="6" s="1"/>
  <c r="DO70" i="6"/>
  <c r="DN70" i="6" s="1"/>
  <c r="DL70" i="6"/>
  <c r="DK70" i="6" s="1"/>
  <c r="DI70" i="6"/>
  <c r="DH70" i="6" s="1"/>
  <c r="DF70" i="6"/>
  <c r="DE70" i="6" s="1"/>
  <c r="DC70" i="6"/>
  <c r="DB70" i="6" s="1"/>
  <c r="CZ70" i="6"/>
  <c r="CY70" i="6" s="1"/>
  <c r="CW70" i="6"/>
  <c r="CV70" i="6" s="1"/>
  <c r="CT70" i="6"/>
  <c r="CS70" i="6" s="1"/>
  <c r="CQ70" i="6"/>
  <c r="CP70" i="6"/>
  <c r="CN70" i="6"/>
  <c r="CM70" i="6" s="1"/>
  <c r="CK70" i="6"/>
  <c r="CJ70" i="6" s="1"/>
  <c r="CH70" i="6"/>
  <c r="CG70" i="6" s="1"/>
  <c r="CE70" i="6"/>
  <c r="CD70" i="6" s="1"/>
  <c r="CB70" i="6"/>
  <c r="CA70" i="6" s="1"/>
  <c r="BY70" i="6"/>
  <c r="BX70" i="6" s="1"/>
  <c r="BV70" i="6"/>
  <c r="BU70" i="6" s="1"/>
  <c r="BS70" i="6"/>
  <c r="BR70" i="6" s="1"/>
  <c r="BP70" i="6"/>
  <c r="BO70" i="6" s="1"/>
  <c r="BM70" i="6"/>
  <c r="BL70" i="6" s="1"/>
  <c r="BJ70" i="6"/>
  <c r="BI70" i="6" s="1"/>
  <c r="BG70" i="6"/>
  <c r="BF70" i="6" s="1"/>
  <c r="BD70" i="6"/>
  <c r="BC70" i="6"/>
  <c r="BA70" i="6"/>
  <c r="AZ70" i="6" s="1"/>
  <c r="AX70" i="6"/>
  <c r="AW70" i="6" s="1"/>
  <c r="AU70" i="6"/>
  <c r="AT70" i="6" s="1"/>
  <c r="AR70" i="6"/>
  <c r="AQ70" i="6" s="1"/>
  <c r="AO70" i="6"/>
  <c r="AN70" i="6"/>
  <c r="AL70" i="6"/>
  <c r="AK70" i="6"/>
  <c r="AI70" i="6"/>
  <c r="AH70" i="6" s="1"/>
  <c r="AF70" i="6"/>
  <c r="AE70" i="6" s="1"/>
  <c r="AC70" i="6"/>
  <c r="AB70" i="6"/>
  <c r="Z70" i="6"/>
  <c r="Y70" i="6" s="1"/>
  <c r="W70" i="6"/>
  <c r="V70" i="6" s="1"/>
  <c r="T70" i="6"/>
  <c r="S70" i="6" s="1"/>
  <c r="Q70" i="6"/>
  <c r="P70" i="6"/>
  <c r="N70" i="6"/>
  <c r="M70" i="6" s="1"/>
  <c r="K70" i="6"/>
  <c r="J70" i="6" s="1"/>
  <c r="H70" i="6"/>
  <c r="G70" i="6" s="1"/>
  <c r="E70" i="6"/>
  <c r="D70" i="6" s="1"/>
  <c r="DR69" i="6"/>
  <c r="DQ69" i="6"/>
  <c r="DO69" i="6"/>
  <c r="DN69" i="6" s="1"/>
  <c r="DL69" i="6"/>
  <c r="DK69" i="6" s="1"/>
  <c r="DI69" i="6"/>
  <c r="DH69" i="6"/>
  <c r="DF69" i="6"/>
  <c r="DE69" i="6"/>
  <c r="DC69" i="6"/>
  <c r="DB69" i="6" s="1"/>
  <c r="CZ69" i="6"/>
  <c r="CY69" i="6" s="1"/>
  <c r="CW69" i="6"/>
  <c r="CV69" i="6" s="1"/>
  <c r="CT69" i="6"/>
  <c r="CS69" i="6" s="1"/>
  <c r="CQ69" i="6"/>
  <c r="CP69" i="6" s="1"/>
  <c r="CN69" i="6"/>
  <c r="CM69" i="6" s="1"/>
  <c r="CK69" i="6"/>
  <c r="CJ69" i="6" s="1"/>
  <c r="CH69" i="6"/>
  <c r="CG69" i="6" s="1"/>
  <c r="CE69" i="6"/>
  <c r="CD69" i="6"/>
  <c r="CB69" i="6"/>
  <c r="CA69" i="6" s="1"/>
  <c r="BY69" i="6"/>
  <c r="BX69" i="6" s="1"/>
  <c r="BV69" i="6"/>
  <c r="BU69" i="6" s="1"/>
  <c r="BS69" i="6"/>
  <c r="BR69" i="6"/>
  <c r="BP69" i="6"/>
  <c r="BO69" i="6" s="1"/>
  <c r="BM69" i="6"/>
  <c r="BL69" i="6" s="1"/>
  <c r="BJ69" i="6"/>
  <c r="BI69" i="6" s="1"/>
  <c r="BG69" i="6"/>
  <c r="BF69" i="6"/>
  <c r="BD69" i="6"/>
  <c r="BC69" i="6" s="1"/>
  <c r="BA69" i="6"/>
  <c r="AZ69" i="6" s="1"/>
  <c r="AX69" i="6"/>
  <c r="AW69" i="6" s="1"/>
  <c r="AU69" i="6"/>
  <c r="AT69" i="6" s="1"/>
  <c r="AR69" i="6"/>
  <c r="AQ69" i="6" s="1"/>
  <c r="AO69" i="6"/>
  <c r="AN69" i="6" s="1"/>
  <c r="AL69" i="6"/>
  <c r="AK69" i="6"/>
  <c r="AI69" i="6"/>
  <c r="AH69" i="6"/>
  <c r="AF69" i="6"/>
  <c r="AE69" i="6"/>
  <c r="AC69" i="6"/>
  <c r="AB69" i="6" s="1"/>
  <c r="Z69" i="6"/>
  <c r="Y69" i="6" s="1"/>
  <c r="W69" i="6"/>
  <c r="V69" i="6" s="1"/>
  <c r="T69" i="6"/>
  <c r="S69" i="6" s="1"/>
  <c r="Q69" i="6"/>
  <c r="P69" i="6" s="1"/>
  <c r="N69" i="6"/>
  <c r="M69" i="6" s="1"/>
  <c r="K69" i="6"/>
  <c r="J69" i="6" s="1"/>
  <c r="H69" i="6"/>
  <c r="G69" i="6" s="1"/>
  <c r="E69" i="6"/>
  <c r="D69" i="6" s="1"/>
  <c r="DR68" i="6"/>
  <c r="DQ68" i="6" s="1"/>
  <c r="DO68" i="6"/>
  <c r="DN68" i="6"/>
  <c r="DL68" i="6"/>
  <c r="DK68" i="6" s="1"/>
  <c r="DI68" i="6"/>
  <c r="DH68" i="6" s="1"/>
  <c r="DF68" i="6"/>
  <c r="DE68" i="6" s="1"/>
  <c r="DC68" i="6"/>
  <c r="DB68" i="6" s="1"/>
  <c r="CZ68" i="6"/>
  <c r="CY68" i="6"/>
  <c r="CW68" i="6"/>
  <c r="CV68" i="6"/>
  <c r="CT68" i="6"/>
  <c r="CS68" i="6" s="1"/>
  <c r="CQ68" i="6"/>
  <c r="CP68" i="6" s="1"/>
  <c r="CN68" i="6"/>
  <c r="CM68" i="6" s="1"/>
  <c r="CK68" i="6"/>
  <c r="CJ68" i="6" s="1"/>
  <c r="CH68" i="6"/>
  <c r="CG68" i="6" s="1"/>
  <c r="CE68" i="6"/>
  <c r="CD68" i="6" s="1"/>
  <c r="CB68" i="6"/>
  <c r="CA68" i="6" s="1"/>
  <c r="BY68" i="6"/>
  <c r="BX68" i="6" s="1"/>
  <c r="BV68" i="6"/>
  <c r="BU68" i="6" s="1"/>
  <c r="BS68" i="6"/>
  <c r="BR68" i="6"/>
  <c r="BP68" i="6"/>
  <c r="BO68" i="6" s="1"/>
  <c r="BM68" i="6"/>
  <c r="BL68" i="6" s="1"/>
  <c r="BJ68" i="6"/>
  <c r="BI68" i="6"/>
  <c r="BG68" i="6"/>
  <c r="BF68" i="6" s="1"/>
  <c r="BD68" i="6"/>
  <c r="BC68" i="6" s="1"/>
  <c r="BA68" i="6"/>
  <c r="AZ68" i="6" s="1"/>
  <c r="AX68" i="6"/>
  <c r="AW68" i="6"/>
  <c r="AU68" i="6"/>
  <c r="AT68" i="6" s="1"/>
  <c r="AR68" i="6"/>
  <c r="AQ68" i="6" s="1"/>
  <c r="AO68" i="6"/>
  <c r="AN68" i="6" s="1"/>
  <c r="AL68" i="6"/>
  <c r="AK68" i="6" s="1"/>
  <c r="AI68" i="6"/>
  <c r="AH68" i="6" s="1"/>
  <c r="AF68" i="6"/>
  <c r="AE68" i="6" s="1"/>
  <c r="AC68" i="6"/>
  <c r="AB68" i="6" s="1"/>
  <c r="Z68" i="6"/>
  <c r="Y68" i="6" s="1"/>
  <c r="W68" i="6"/>
  <c r="V68" i="6"/>
  <c r="T68" i="6"/>
  <c r="S68" i="6" s="1"/>
  <c r="Q68" i="6"/>
  <c r="P68" i="6" s="1"/>
  <c r="N68" i="6"/>
  <c r="M68" i="6" s="1"/>
  <c r="K68" i="6"/>
  <c r="J68" i="6" s="1"/>
  <c r="H68" i="6"/>
  <c r="G68" i="6" s="1"/>
  <c r="E68" i="6"/>
  <c r="D68" i="6" s="1"/>
  <c r="DR67" i="6"/>
  <c r="DQ67" i="6" s="1"/>
  <c r="DO67" i="6"/>
  <c r="DN67" i="6" s="1"/>
  <c r="DL67" i="6"/>
  <c r="DK67" i="6" s="1"/>
  <c r="DI67" i="6"/>
  <c r="DH67" i="6" s="1"/>
  <c r="DF67" i="6"/>
  <c r="DE67" i="6" s="1"/>
  <c r="DC67" i="6"/>
  <c r="DB67" i="6" s="1"/>
  <c r="CZ67" i="6"/>
  <c r="CY67" i="6" s="1"/>
  <c r="CW67" i="6"/>
  <c r="CV67" i="6"/>
  <c r="CT67" i="6"/>
  <c r="CS67" i="6" s="1"/>
  <c r="CQ67" i="6"/>
  <c r="CP67" i="6" s="1"/>
  <c r="CN67" i="6"/>
  <c r="CM67" i="6" s="1"/>
  <c r="CK67" i="6"/>
  <c r="CJ67" i="6" s="1"/>
  <c r="CH67" i="6"/>
  <c r="CG67" i="6" s="1"/>
  <c r="CE67" i="6"/>
  <c r="CD67" i="6" s="1"/>
  <c r="CB67" i="6"/>
  <c r="CA67" i="6" s="1"/>
  <c r="BY67" i="6"/>
  <c r="BX67" i="6" s="1"/>
  <c r="BV67" i="6"/>
  <c r="BU67" i="6" s="1"/>
  <c r="BS67" i="6"/>
  <c r="BR67" i="6" s="1"/>
  <c r="BP67" i="6"/>
  <c r="BO67" i="6" s="1"/>
  <c r="BM67" i="6"/>
  <c r="BL67" i="6" s="1"/>
  <c r="BJ67" i="6"/>
  <c r="BI67" i="6"/>
  <c r="BG67" i="6"/>
  <c r="BF67" i="6"/>
  <c r="BD67" i="6"/>
  <c r="BC67" i="6" s="1"/>
  <c r="BA67" i="6"/>
  <c r="AZ67" i="6" s="1"/>
  <c r="AX67" i="6"/>
  <c r="AW67" i="6" s="1"/>
  <c r="AU67" i="6"/>
  <c r="AT67" i="6"/>
  <c r="AR67" i="6"/>
  <c r="AQ67" i="6"/>
  <c r="AO67" i="6"/>
  <c r="AN67" i="6" s="1"/>
  <c r="AL67" i="6"/>
  <c r="AK67" i="6" s="1"/>
  <c r="AI67" i="6"/>
  <c r="AH67" i="6"/>
  <c r="AF67" i="6"/>
  <c r="AE67" i="6" s="1"/>
  <c r="AC67" i="6"/>
  <c r="AB67" i="6" s="1"/>
  <c r="Z67" i="6"/>
  <c r="Y67" i="6" s="1"/>
  <c r="W67" i="6"/>
  <c r="V67" i="6"/>
  <c r="T67" i="6"/>
  <c r="S67" i="6" s="1"/>
  <c r="Q67" i="6"/>
  <c r="P67" i="6" s="1"/>
  <c r="N67" i="6"/>
  <c r="M67" i="6" s="1"/>
  <c r="K67" i="6"/>
  <c r="J67" i="6" s="1"/>
  <c r="H67" i="6"/>
  <c r="G67" i="6"/>
  <c r="E67" i="6"/>
  <c r="D67" i="6" s="1"/>
  <c r="DR66" i="6"/>
  <c r="DQ66" i="6" s="1"/>
  <c r="DO66" i="6"/>
  <c r="DN66" i="6" s="1"/>
  <c r="DL66" i="6"/>
  <c r="DK66" i="6" s="1"/>
  <c r="DI66" i="6"/>
  <c r="DH66" i="6" s="1"/>
  <c r="DF66" i="6"/>
  <c r="DE66" i="6" s="1"/>
  <c r="DC66" i="6"/>
  <c r="DB66" i="6" s="1"/>
  <c r="CZ66" i="6"/>
  <c r="CY66" i="6"/>
  <c r="CW66" i="6"/>
  <c r="CV66" i="6"/>
  <c r="CT66" i="6"/>
  <c r="CS66" i="6" s="1"/>
  <c r="CQ66" i="6"/>
  <c r="CP66" i="6" s="1"/>
  <c r="CN66" i="6"/>
  <c r="CM66" i="6" s="1"/>
  <c r="CK66" i="6"/>
  <c r="CJ66" i="6" s="1"/>
  <c r="CH66" i="6"/>
  <c r="CG66" i="6" s="1"/>
  <c r="CE66" i="6"/>
  <c r="CD66" i="6" s="1"/>
  <c r="CB66" i="6"/>
  <c r="CA66" i="6" s="1"/>
  <c r="BY66" i="6"/>
  <c r="BX66" i="6"/>
  <c r="BV66" i="6"/>
  <c r="BU66" i="6" s="1"/>
  <c r="BS66" i="6"/>
  <c r="BR66" i="6" s="1"/>
  <c r="BP66" i="6"/>
  <c r="BO66" i="6" s="1"/>
  <c r="BM66" i="6"/>
  <c r="BL66" i="6"/>
  <c r="BJ66" i="6"/>
  <c r="BI66" i="6" s="1"/>
  <c r="BG66" i="6"/>
  <c r="BF66" i="6" s="1"/>
  <c r="BD66" i="6"/>
  <c r="BC66" i="6" s="1"/>
  <c r="BA66" i="6"/>
  <c r="AZ66" i="6" s="1"/>
  <c r="AX66" i="6"/>
  <c r="AW66" i="6"/>
  <c r="AU66" i="6"/>
  <c r="AT66" i="6" s="1"/>
  <c r="AR66" i="6"/>
  <c r="AQ66" i="6" s="1"/>
  <c r="AO66" i="6"/>
  <c r="AN66" i="6"/>
  <c r="AL66" i="6"/>
  <c r="AK66" i="6" s="1"/>
  <c r="AI66" i="6"/>
  <c r="AH66" i="6" s="1"/>
  <c r="AF66" i="6"/>
  <c r="AE66" i="6" s="1"/>
  <c r="AC66" i="6"/>
  <c r="AB66" i="6" s="1"/>
  <c r="Z66" i="6"/>
  <c r="Y66" i="6" s="1"/>
  <c r="W66" i="6"/>
  <c r="V66" i="6" s="1"/>
  <c r="T66" i="6"/>
  <c r="S66" i="6" s="1"/>
  <c r="Q66" i="6"/>
  <c r="P66" i="6" s="1"/>
  <c r="N66" i="6"/>
  <c r="M66" i="6" s="1"/>
  <c r="K66" i="6"/>
  <c r="J66" i="6"/>
  <c r="H66" i="6"/>
  <c r="G66" i="6" s="1"/>
  <c r="E66" i="6"/>
  <c r="D66" i="6" s="1"/>
  <c r="DR65" i="6"/>
  <c r="DQ65" i="6"/>
  <c r="DO65" i="6"/>
  <c r="DN65" i="6"/>
  <c r="DL65" i="6"/>
  <c r="DK65" i="6" s="1"/>
  <c r="DI65" i="6"/>
  <c r="DH65" i="6" s="1"/>
  <c r="DF65" i="6"/>
  <c r="DE65" i="6" s="1"/>
  <c r="DC65" i="6"/>
  <c r="DB65" i="6" s="1"/>
  <c r="CZ65" i="6"/>
  <c r="CY65" i="6" s="1"/>
  <c r="CW65" i="6"/>
  <c r="CV65" i="6" s="1"/>
  <c r="CT65" i="6"/>
  <c r="CS65" i="6" s="1"/>
  <c r="CQ65" i="6"/>
  <c r="CP65" i="6" s="1"/>
  <c r="CN65" i="6"/>
  <c r="CM65" i="6" s="1"/>
  <c r="CK65" i="6"/>
  <c r="CJ65" i="6" s="1"/>
  <c r="CH65" i="6"/>
  <c r="CG65" i="6" s="1"/>
  <c r="CE65" i="6"/>
  <c r="CD65" i="6" s="1"/>
  <c r="CB65" i="6"/>
  <c r="CA65" i="6" s="1"/>
  <c r="BY65" i="6"/>
  <c r="BX65" i="6" s="1"/>
  <c r="BV65" i="6"/>
  <c r="BU65" i="6" s="1"/>
  <c r="BS65" i="6"/>
  <c r="BR65" i="6"/>
  <c r="BP65" i="6"/>
  <c r="BO65" i="6" s="1"/>
  <c r="BM65" i="6"/>
  <c r="BL65" i="6" s="1"/>
  <c r="BJ65" i="6"/>
  <c r="BI65" i="6" s="1"/>
  <c r="BG65" i="6"/>
  <c r="BF65" i="6"/>
  <c r="BD65" i="6"/>
  <c r="BC65" i="6" s="1"/>
  <c r="BA65" i="6"/>
  <c r="AZ65" i="6" s="1"/>
  <c r="AX65" i="6"/>
  <c r="AW65" i="6" s="1"/>
  <c r="AU65" i="6"/>
  <c r="AT65" i="6"/>
  <c r="AR65" i="6"/>
  <c r="AQ65" i="6"/>
  <c r="AO65" i="6"/>
  <c r="AN65" i="6" s="1"/>
  <c r="AL65" i="6"/>
  <c r="AK65" i="6" s="1"/>
  <c r="AI65" i="6"/>
  <c r="AH65" i="6" s="1"/>
  <c r="AF65" i="6"/>
  <c r="AE65" i="6" s="1"/>
  <c r="AC65" i="6"/>
  <c r="AB65" i="6" s="1"/>
  <c r="Z65" i="6"/>
  <c r="Y65" i="6" s="1"/>
  <c r="W65" i="6"/>
  <c r="V65" i="6" s="1"/>
  <c r="T65" i="6"/>
  <c r="S65" i="6" s="1"/>
  <c r="Q65" i="6"/>
  <c r="P65" i="6" s="1"/>
  <c r="N65" i="6"/>
  <c r="M65" i="6" s="1"/>
  <c r="K65" i="6"/>
  <c r="J65" i="6" s="1"/>
  <c r="H65" i="6"/>
  <c r="G65" i="6" s="1"/>
  <c r="E65" i="6"/>
  <c r="D65" i="6" s="1"/>
  <c r="DR64" i="6"/>
  <c r="DQ64" i="6" s="1"/>
  <c r="DO64" i="6"/>
  <c r="DN64" i="6" s="1"/>
  <c r="DL64" i="6"/>
  <c r="DK64" i="6" s="1"/>
  <c r="DI64" i="6"/>
  <c r="DH64" i="6"/>
  <c r="DF64" i="6"/>
  <c r="DE64" i="6" s="1"/>
  <c r="DC64" i="6"/>
  <c r="DB64" i="6" s="1"/>
  <c r="CZ64" i="6"/>
  <c r="CY64" i="6" s="1"/>
  <c r="CW64" i="6"/>
  <c r="CV64" i="6"/>
  <c r="CT64" i="6"/>
  <c r="CS64" i="6" s="1"/>
  <c r="CQ64" i="6"/>
  <c r="CP64" i="6" s="1"/>
  <c r="CN64" i="6"/>
  <c r="CM64" i="6" s="1"/>
  <c r="CK64" i="6"/>
  <c r="CJ64" i="6"/>
  <c r="CH64" i="6"/>
  <c r="CG64" i="6" s="1"/>
  <c r="CE64" i="6"/>
  <c r="CD64" i="6" s="1"/>
  <c r="CB64" i="6"/>
  <c r="CA64" i="6" s="1"/>
  <c r="BY64" i="6"/>
  <c r="BX64" i="6" s="1"/>
  <c r="BV64" i="6"/>
  <c r="BU64" i="6"/>
  <c r="BS64" i="6"/>
  <c r="BR64" i="6"/>
  <c r="BP64" i="6"/>
  <c r="BO64" i="6" s="1"/>
  <c r="BM64" i="6"/>
  <c r="BL64" i="6"/>
  <c r="BJ64" i="6"/>
  <c r="BI64" i="6"/>
  <c r="BG64" i="6"/>
  <c r="BF64" i="6" s="1"/>
  <c r="BD64" i="6"/>
  <c r="BC64" i="6" s="1"/>
  <c r="BA64" i="6"/>
  <c r="AZ64" i="6" s="1"/>
  <c r="AX64" i="6"/>
  <c r="AW64" i="6" s="1"/>
  <c r="AU64" i="6"/>
  <c r="AT64" i="6" s="1"/>
  <c r="AR64" i="6"/>
  <c r="AQ64" i="6" s="1"/>
  <c r="AO64" i="6"/>
  <c r="AN64" i="6"/>
  <c r="AL64" i="6"/>
  <c r="AK64" i="6" s="1"/>
  <c r="AI64" i="6"/>
  <c r="AH64" i="6"/>
  <c r="AF64" i="6"/>
  <c r="AE64" i="6" s="1"/>
  <c r="AC64" i="6"/>
  <c r="AB64" i="6" s="1"/>
  <c r="Z64" i="6"/>
  <c r="Y64" i="6"/>
  <c r="W64" i="6"/>
  <c r="V64" i="6"/>
  <c r="T64" i="6"/>
  <c r="S64" i="6"/>
  <c r="Q64" i="6"/>
  <c r="P64" i="6" s="1"/>
  <c r="N64" i="6"/>
  <c r="M64" i="6" s="1"/>
  <c r="K64" i="6"/>
  <c r="J64" i="6" s="1"/>
  <c r="H64" i="6"/>
  <c r="G64" i="6" s="1"/>
  <c r="E64" i="6"/>
  <c r="D64" i="6" s="1"/>
  <c r="DR63" i="6"/>
  <c r="DQ63" i="6"/>
  <c r="DO63" i="6"/>
  <c r="DN63" i="6" s="1"/>
  <c r="DL63" i="6"/>
  <c r="DK63" i="6" s="1"/>
  <c r="DI63" i="6"/>
  <c r="DH63" i="6" s="1"/>
  <c r="DF63" i="6"/>
  <c r="DE63" i="6"/>
  <c r="DC63" i="6"/>
  <c r="DB63" i="6"/>
  <c r="CZ63" i="6"/>
  <c r="CY63" i="6" s="1"/>
  <c r="CW63" i="6"/>
  <c r="CV63" i="6" s="1"/>
  <c r="CT63" i="6"/>
  <c r="CS63" i="6" s="1"/>
  <c r="CQ63" i="6"/>
  <c r="CP63" i="6" s="1"/>
  <c r="CN63" i="6"/>
  <c r="CM63" i="6" s="1"/>
  <c r="CK63" i="6"/>
  <c r="CJ63" i="6" s="1"/>
  <c r="CH63" i="6"/>
  <c r="CG63" i="6" s="1"/>
  <c r="CE63" i="6"/>
  <c r="CD63" i="6"/>
  <c r="CB63" i="6"/>
  <c r="CA63" i="6" s="1"/>
  <c r="BY63" i="6"/>
  <c r="BX63" i="6" s="1"/>
  <c r="BV63" i="6"/>
  <c r="BU63" i="6" s="1"/>
  <c r="BS63" i="6"/>
  <c r="BR63" i="6"/>
  <c r="BP63" i="6"/>
  <c r="BO63" i="6"/>
  <c r="BM63" i="6"/>
  <c r="BL63" i="6"/>
  <c r="BJ63" i="6"/>
  <c r="BI63" i="6" s="1"/>
  <c r="BG63" i="6"/>
  <c r="BF63" i="6" s="1"/>
  <c r="BD63" i="6"/>
  <c r="BC63" i="6" s="1"/>
  <c r="BA63" i="6"/>
  <c r="AZ63" i="6" s="1"/>
  <c r="AX63" i="6"/>
  <c r="AW63" i="6" s="1"/>
  <c r="AU63" i="6"/>
  <c r="AT63" i="6" s="1"/>
  <c r="AR63" i="6"/>
  <c r="AQ63" i="6" s="1"/>
  <c r="AO63" i="6"/>
  <c r="AN63" i="6" s="1"/>
  <c r="AL63" i="6"/>
  <c r="AK63" i="6" s="1"/>
  <c r="AI63" i="6"/>
  <c r="AH63" i="6" s="1"/>
  <c r="AF63" i="6"/>
  <c r="AE63" i="6"/>
  <c r="AC63" i="6"/>
  <c r="AB63" i="6" s="1"/>
  <c r="Z63" i="6"/>
  <c r="Y63" i="6" s="1"/>
  <c r="W63" i="6"/>
  <c r="V63" i="6" s="1"/>
  <c r="T63" i="6"/>
  <c r="S63" i="6" s="1"/>
  <c r="Q63" i="6"/>
  <c r="P63" i="6"/>
  <c r="N63" i="6"/>
  <c r="M63" i="6"/>
  <c r="K63" i="6"/>
  <c r="J63" i="6" s="1"/>
  <c r="H63" i="6"/>
  <c r="G63" i="6" s="1"/>
  <c r="E63" i="6"/>
  <c r="D63" i="6" s="1"/>
  <c r="DR62" i="6"/>
  <c r="DQ62" i="6" s="1"/>
  <c r="DO62" i="6"/>
  <c r="DN62" i="6" s="1"/>
  <c r="DL62" i="6"/>
  <c r="DK62" i="6" s="1"/>
  <c r="DI62" i="6"/>
  <c r="DH62" i="6" s="1"/>
  <c r="DF62" i="6"/>
  <c r="DE62" i="6" s="1"/>
  <c r="DC62" i="6"/>
  <c r="DB62" i="6" s="1"/>
  <c r="CZ62" i="6"/>
  <c r="CY62" i="6"/>
  <c r="CW62" i="6"/>
  <c r="CV62" i="6" s="1"/>
  <c r="CT62" i="6"/>
  <c r="CS62" i="6" s="1"/>
  <c r="CQ62" i="6"/>
  <c r="CP62" i="6" s="1"/>
  <c r="CN62" i="6"/>
  <c r="CM62" i="6" s="1"/>
  <c r="CK62" i="6"/>
  <c r="CJ62" i="6" s="1"/>
  <c r="CH62" i="6"/>
  <c r="CG62" i="6" s="1"/>
  <c r="CE62" i="6"/>
  <c r="CD62" i="6" s="1"/>
  <c r="CB62" i="6"/>
  <c r="CA62" i="6" s="1"/>
  <c r="BY62" i="6"/>
  <c r="BX62" i="6" s="1"/>
  <c r="BV62" i="6"/>
  <c r="BU62" i="6" s="1"/>
  <c r="BS62" i="6"/>
  <c r="BR62" i="6" s="1"/>
  <c r="BP62" i="6"/>
  <c r="BO62" i="6" s="1"/>
  <c r="BM62" i="6"/>
  <c r="BL62" i="6" s="1"/>
  <c r="BJ62" i="6"/>
  <c r="BI62" i="6" s="1"/>
  <c r="BG62" i="6"/>
  <c r="BF62" i="6"/>
  <c r="BD62" i="6"/>
  <c r="BC62" i="6" s="1"/>
  <c r="BA62" i="6"/>
  <c r="AZ62" i="6"/>
  <c r="AX62" i="6"/>
  <c r="AW62" i="6" s="1"/>
  <c r="AU62" i="6"/>
  <c r="AT62" i="6" s="1"/>
  <c r="AR62" i="6"/>
  <c r="AQ62" i="6" s="1"/>
  <c r="AO62" i="6"/>
  <c r="AN62" i="6" s="1"/>
  <c r="AL62" i="6"/>
  <c r="AK62" i="6" s="1"/>
  <c r="AI62" i="6"/>
  <c r="AH62" i="6"/>
  <c r="AF62" i="6"/>
  <c r="AE62" i="6" s="1"/>
  <c r="AC62" i="6"/>
  <c r="AB62" i="6" s="1"/>
  <c r="Z62" i="6"/>
  <c r="Y62" i="6" s="1"/>
  <c r="W62" i="6"/>
  <c r="V62" i="6" s="1"/>
  <c r="T62" i="6"/>
  <c r="S62" i="6" s="1"/>
  <c r="Q62" i="6"/>
  <c r="P62" i="6" s="1"/>
  <c r="N62" i="6"/>
  <c r="M62" i="6" s="1"/>
  <c r="K62" i="6"/>
  <c r="J62" i="6"/>
  <c r="H62" i="6"/>
  <c r="G62" i="6"/>
  <c r="E62" i="6"/>
  <c r="D62" i="6" s="1"/>
  <c r="DR61" i="6"/>
  <c r="DQ61" i="6" s="1"/>
  <c r="DO61" i="6"/>
  <c r="DN61" i="6"/>
  <c r="DL61" i="6"/>
  <c r="DK61" i="6" s="1"/>
  <c r="DI61" i="6"/>
  <c r="DH61" i="6" s="1"/>
  <c r="DF61" i="6"/>
  <c r="DE61" i="6" s="1"/>
  <c r="DC61" i="6"/>
  <c r="DB61" i="6"/>
  <c r="CZ61" i="6"/>
  <c r="CY61" i="6" s="1"/>
  <c r="CW61" i="6"/>
  <c r="CV61" i="6" s="1"/>
  <c r="CT61" i="6"/>
  <c r="CS61" i="6" s="1"/>
  <c r="CQ61" i="6"/>
  <c r="CP61" i="6"/>
  <c r="CN61" i="6"/>
  <c r="CM61" i="6" s="1"/>
  <c r="CK61" i="6"/>
  <c r="CJ61" i="6" s="1"/>
  <c r="CH61" i="6"/>
  <c r="CG61" i="6" s="1"/>
  <c r="CE61" i="6"/>
  <c r="CD61" i="6" s="1"/>
  <c r="CB61" i="6"/>
  <c r="CA61" i="6" s="1"/>
  <c r="BY61" i="6"/>
  <c r="BX61" i="6" s="1"/>
  <c r="BV61" i="6"/>
  <c r="BU61" i="6" s="1"/>
  <c r="BS61" i="6"/>
  <c r="BR61" i="6" s="1"/>
  <c r="BP61" i="6"/>
  <c r="BO61" i="6" s="1"/>
  <c r="BM61" i="6"/>
  <c r="BL61" i="6" s="1"/>
  <c r="BJ61" i="6"/>
  <c r="BI61" i="6" s="1"/>
  <c r="BG61" i="6"/>
  <c r="BF61" i="6" s="1"/>
  <c r="BD61" i="6"/>
  <c r="BC61" i="6"/>
  <c r="BA61" i="6"/>
  <c r="AZ61" i="6" s="1"/>
  <c r="AX61" i="6"/>
  <c r="AW61" i="6" s="1"/>
  <c r="AU61" i="6"/>
  <c r="AT61" i="6"/>
  <c r="AR61" i="6"/>
  <c r="AQ61" i="6" s="1"/>
  <c r="AO61" i="6"/>
  <c r="AN61" i="6" s="1"/>
  <c r="AL61" i="6"/>
  <c r="AK61" i="6" s="1"/>
  <c r="AI61" i="6"/>
  <c r="AH61" i="6" s="1"/>
  <c r="AF61" i="6"/>
  <c r="AE61" i="6" s="1"/>
  <c r="AC61" i="6"/>
  <c r="AB61" i="6" s="1"/>
  <c r="Z61" i="6"/>
  <c r="Y61" i="6" s="1"/>
  <c r="W61" i="6"/>
  <c r="V61" i="6" s="1"/>
  <c r="T61" i="6"/>
  <c r="S61" i="6" s="1"/>
  <c r="Q61" i="6"/>
  <c r="P61" i="6"/>
  <c r="N61" i="6"/>
  <c r="M61" i="6" s="1"/>
  <c r="K61" i="6"/>
  <c r="J61" i="6" s="1"/>
  <c r="H61" i="6"/>
  <c r="G61" i="6" s="1"/>
  <c r="E61" i="6"/>
  <c r="D61" i="6" s="1"/>
  <c r="DR60" i="6"/>
  <c r="DQ60" i="6" s="1"/>
  <c r="DO60" i="6"/>
  <c r="DN60" i="6" s="1"/>
  <c r="DL60" i="6"/>
  <c r="DK60" i="6" s="1"/>
  <c r="DI60" i="6"/>
  <c r="DH60" i="6"/>
  <c r="DF60" i="6"/>
  <c r="DE60" i="6" s="1"/>
  <c r="DC60" i="6"/>
  <c r="DB60" i="6" s="1"/>
  <c r="CZ60" i="6"/>
  <c r="CY60" i="6" s="1"/>
  <c r="CW60" i="6"/>
  <c r="CV60" i="6" s="1"/>
  <c r="CT60" i="6"/>
  <c r="CS60" i="6" s="1"/>
  <c r="CQ60" i="6"/>
  <c r="CP60" i="6" s="1"/>
  <c r="CN60" i="6"/>
  <c r="CM60" i="6" s="1"/>
  <c r="CK60" i="6"/>
  <c r="CJ60" i="6"/>
  <c r="CH60" i="6"/>
  <c r="CG60" i="6" s="1"/>
  <c r="CE60" i="6"/>
  <c r="CD60" i="6" s="1"/>
  <c r="CB60" i="6"/>
  <c r="CA60" i="6" s="1"/>
  <c r="BY60" i="6"/>
  <c r="BX60" i="6"/>
  <c r="BV60" i="6"/>
  <c r="BU60" i="6" s="1"/>
  <c r="BS60" i="6"/>
  <c r="BR60" i="6" s="1"/>
  <c r="BP60" i="6"/>
  <c r="BO60" i="6"/>
  <c r="BM60" i="6"/>
  <c r="BL60" i="6" s="1"/>
  <c r="BJ60" i="6"/>
  <c r="BI60" i="6" s="1"/>
  <c r="BG60" i="6"/>
  <c r="BF60" i="6" s="1"/>
  <c r="BD60" i="6"/>
  <c r="BC60" i="6" s="1"/>
  <c r="BA60" i="6"/>
  <c r="AZ60" i="6" s="1"/>
  <c r="AX60" i="6"/>
  <c r="AW60" i="6" s="1"/>
  <c r="AU60" i="6"/>
  <c r="AT60" i="6" s="1"/>
  <c r="AR60" i="6"/>
  <c r="AQ60" i="6" s="1"/>
  <c r="AO60" i="6"/>
  <c r="AN60" i="6" s="1"/>
  <c r="AL60" i="6"/>
  <c r="AK60" i="6"/>
  <c r="AI60" i="6"/>
  <c r="AH60" i="6" s="1"/>
  <c r="AF60" i="6"/>
  <c r="AE60" i="6" s="1"/>
  <c r="AC60" i="6"/>
  <c r="AB60" i="6"/>
  <c r="Z60" i="6"/>
  <c r="Y60" i="6" s="1"/>
  <c r="W60" i="6"/>
  <c r="V60" i="6"/>
  <c r="T60" i="6"/>
  <c r="S60" i="6"/>
  <c r="Q60" i="6"/>
  <c r="P60" i="6" s="1"/>
  <c r="N60" i="6"/>
  <c r="M60" i="6" s="1"/>
  <c r="K60" i="6"/>
  <c r="J60" i="6" s="1"/>
  <c r="H60" i="6"/>
  <c r="G60" i="6" s="1"/>
  <c r="E60" i="6"/>
  <c r="D60" i="6" s="1"/>
  <c r="DR59" i="6"/>
  <c r="DQ59" i="6" s="1"/>
  <c r="DO59" i="6"/>
  <c r="DN59" i="6"/>
  <c r="DL59" i="6"/>
  <c r="DK59" i="6"/>
  <c r="DI59" i="6"/>
  <c r="DH59" i="6"/>
  <c r="DF59" i="6"/>
  <c r="DE59" i="6" s="1"/>
  <c r="DC59" i="6"/>
  <c r="DB59" i="6" s="1"/>
  <c r="CZ59" i="6"/>
  <c r="CY59" i="6" s="1"/>
  <c r="CW59" i="6"/>
  <c r="CV59" i="6" s="1"/>
  <c r="CT59" i="6"/>
  <c r="CS59" i="6" s="1"/>
  <c r="CQ59" i="6"/>
  <c r="CP59" i="6" s="1"/>
  <c r="CN59" i="6"/>
  <c r="CM59" i="6" s="1"/>
  <c r="CK59" i="6"/>
  <c r="CJ59" i="6" s="1"/>
  <c r="CH59" i="6"/>
  <c r="CG59" i="6" s="1"/>
  <c r="CE59" i="6"/>
  <c r="CD59" i="6" s="1"/>
  <c r="CB59" i="6"/>
  <c r="CA59" i="6"/>
  <c r="BY59" i="6"/>
  <c r="BX59" i="6" s="1"/>
  <c r="BV59" i="6"/>
  <c r="BU59" i="6" s="1"/>
  <c r="BS59" i="6"/>
  <c r="BR59" i="6" s="1"/>
  <c r="BP59" i="6"/>
  <c r="BO59" i="6" s="1"/>
  <c r="BM59" i="6"/>
  <c r="BL59" i="6" s="1"/>
  <c r="BJ59" i="6"/>
  <c r="BI59" i="6" s="1"/>
  <c r="BG59" i="6"/>
  <c r="BF59" i="6" s="1"/>
  <c r="BD59" i="6"/>
  <c r="BC59" i="6" s="1"/>
  <c r="BA59" i="6"/>
  <c r="AZ59" i="6" s="1"/>
  <c r="AX59" i="6"/>
  <c r="AW59" i="6" s="1"/>
  <c r="AU59" i="6"/>
  <c r="AT59" i="6" s="1"/>
  <c r="AR59" i="6"/>
  <c r="AQ59" i="6" s="1"/>
  <c r="AO59" i="6"/>
  <c r="AN59" i="6"/>
  <c r="AL59" i="6"/>
  <c r="AK59" i="6" s="1"/>
  <c r="AI59" i="6"/>
  <c r="AH59" i="6" s="1"/>
  <c r="AF59" i="6"/>
  <c r="AE59" i="6" s="1"/>
  <c r="AC59" i="6"/>
  <c r="AB59" i="6" s="1"/>
  <c r="Z59" i="6"/>
  <c r="Y59" i="6"/>
  <c r="W59" i="6"/>
  <c r="V59" i="6" s="1"/>
  <c r="T59" i="6"/>
  <c r="S59" i="6" s="1"/>
  <c r="Q59" i="6"/>
  <c r="P59" i="6" s="1"/>
  <c r="N59" i="6"/>
  <c r="M59" i="6" s="1"/>
  <c r="K59" i="6"/>
  <c r="J59" i="6" s="1"/>
  <c r="H59" i="6"/>
  <c r="G59" i="6"/>
  <c r="E59" i="6"/>
  <c r="D59" i="6"/>
  <c r="DR58" i="6"/>
  <c r="DQ58" i="6" s="1"/>
  <c r="DO58" i="6"/>
  <c r="DN58" i="6" s="1"/>
  <c r="DL58" i="6"/>
  <c r="DK58" i="6" s="1"/>
  <c r="DI58" i="6"/>
  <c r="DH58" i="6" s="1"/>
  <c r="DF58" i="6"/>
  <c r="DE58" i="6"/>
  <c r="DC58" i="6"/>
  <c r="DB58" i="6" s="1"/>
  <c r="CZ58" i="6"/>
  <c r="CY58" i="6" s="1"/>
  <c r="CW58" i="6"/>
  <c r="CV58" i="6" s="1"/>
  <c r="CT58" i="6"/>
  <c r="CS58" i="6"/>
  <c r="CQ58" i="6"/>
  <c r="CP58" i="6" s="1"/>
  <c r="CN58" i="6"/>
  <c r="CM58" i="6" s="1"/>
  <c r="CK58" i="6"/>
  <c r="CJ58" i="6" s="1"/>
  <c r="CH58" i="6"/>
  <c r="CG58" i="6" s="1"/>
  <c r="CE58" i="6"/>
  <c r="CD58" i="6" s="1"/>
  <c r="CB58" i="6"/>
  <c r="CA58" i="6" s="1"/>
  <c r="BY58" i="6"/>
  <c r="BX58" i="6" s="1"/>
  <c r="BV58" i="6"/>
  <c r="BU58" i="6"/>
  <c r="BS58" i="6"/>
  <c r="BR58" i="6"/>
  <c r="BP58" i="6"/>
  <c r="BO58" i="6" s="1"/>
  <c r="BM58" i="6"/>
  <c r="BL58" i="6" s="1"/>
  <c r="BJ58" i="6"/>
  <c r="BI58" i="6" s="1"/>
  <c r="BG58" i="6"/>
  <c r="BF58" i="6" s="1"/>
  <c r="BD58" i="6"/>
  <c r="BC58" i="6" s="1"/>
  <c r="BA58" i="6"/>
  <c r="AZ58" i="6"/>
  <c r="AX58" i="6"/>
  <c r="AW58" i="6" s="1"/>
  <c r="AU58" i="6"/>
  <c r="AT58" i="6" s="1"/>
  <c r="AR58" i="6"/>
  <c r="AQ58" i="6"/>
  <c r="AO58" i="6"/>
  <c r="AN58" i="6" s="1"/>
  <c r="AL58" i="6"/>
  <c r="AK58" i="6" s="1"/>
  <c r="AI58" i="6"/>
  <c r="AH58" i="6"/>
  <c r="AF58" i="6"/>
  <c r="AE58" i="6" s="1"/>
  <c r="AC58" i="6"/>
  <c r="AB58" i="6" s="1"/>
  <c r="Z58" i="6"/>
  <c r="Y58" i="6" s="1"/>
  <c r="W58" i="6"/>
  <c r="V58" i="6" s="1"/>
  <c r="T58" i="6"/>
  <c r="S58" i="6"/>
  <c r="Q58" i="6"/>
  <c r="P58" i="6" s="1"/>
  <c r="N58" i="6"/>
  <c r="M58" i="6" s="1"/>
  <c r="K58" i="6"/>
  <c r="J58" i="6" s="1"/>
  <c r="H58" i="6"/>
  <c r="G58" i="6" s="1"/>
  <c r="E58" i="6"/>
  <c r="D58" i="6" s="1"/>
  <c r="DR57" i="6"/>
  <c r="DQ57" i="6"/>
  <c r="DO57" i="6"/>
  <c r="DN57" i="6"/>
  <c r="DL57" i="6"/>
  <c r="DK57" i="6" s="1"/>
  <c r="DI57" i="6"/>
  <c r="DH57" i="6" s="1"/>
  <c r="DF57" i="6"/>
  <c r="DE57" i="6" s="1"/>
  <c r="DC57" i="6"/>
  <c r="DB57" i="6" s="1"/>
  <c r="CZ57" i="6"/>
  <c r="CY57" i="6" s="1"/>
  <c r="CW57" i="6"/>
  <c r="CV57" i="6" s="1"/>
  <c r="CT57" i="6"/>
  <c r="CS57" i="6" s="1"/>
  <c r="CQ57" i="6"/>
  <c r="CP57" i="6" s="1"/>
  <c r="CN57" i="6"/>
  <c r="CM57" i="6"/>
  <c r="CK57" i="6"/>
  <c r="CJ57" i="6" s="1"/>
  <c r="CH57" i="6"/>
  <c r="CG57" i="6" s="1"/>
  <c r="CE57" i="6"/>
  <c r="CD57" i="6" s="1"/>
  <c r="CB57" i="6"/>
  <c r="CA57" i="6" s="1"/>
  <c r="BY57" i="6"/>
  <c r="BX57" i="6" s="1"/>
  <c r="BV57" i="6"/>
  <c r="BU57" i="6" s="1"/>
  <c r="BS57" i="6"/>
  <c r="BR57" i="6" s="1"/>
  <c r="BP57" i="6"/>
  <c r="BO57" i="6"/>
  <c r="BM57" i="6"/>
  <c r="BL57" i="6"/>
  <c r="BJ57" i="6"/>
  <c r="BI57" i="6" s="1"/>
  <c r="BG57" i="6"/>
  <c r="BF57" i="6" s="1"/>
  <c r="BD57" i="6"/>
  <c r="BC57" i="6" s="1"/>
  <c r="BA57" i="6"/>
  <c r="AZ57" i="6" s="1"/>
  <c r="AX57" i="6"/>
  <c r="AW57" i="6" s="1"/>
  <c r="AU57" i="6"/>
  <c r="AT57" i="6"/>
  <c r="AR57" i="6"/>
  <c r="AQ57" i="6" s="1"/>
  <c r="AO57" i="6"/>
  <c r="AN57" i="6" s="1"/>
  <c r="AL57" i="6"/>
  <c r="AK57" i="6" s="1"/>
  <c r="AI57" i="6"/>
  <c r="AH57" i="6" s="1"/>
  <c r="AF57" i="6"/>
  <c r="AE57" i="6" s="1"/>
  <c r="AC57" i="6"/>
  <c r="AB57" i="6" s="1"/>
  <c r="Z57" i="6"/>
  <c r="Y57" i="6" s="1"/>
  <c r="W57" i="6"/>
  <c r="V57" i="6" s="1"/>
  <c r="T57" i="6"/>
  <c r="S57" i="6"/>
  <c r="Q57" i="6"/>
  <c r="P57" i="6" s="1"/>
  <c r="N57" i="6"/>
  <c r="M57" i="6"/>
  <c r="K57" i="6"/>
  <c r="J57" i="6" s="1"/>
  <c r="H57" i="6"/>
  <c r="G57" i="6" s="1"/>
  <c r="E57" i="6"/>
  <c r="D57" i="6" s="1"/>
  <c r="DR56" i="6"/>
  <c r="DQ56" i="6"/>
  <c r="DO56" i="6"/>
  <c r="DN56" i="6" s="1"/>
  <c r="DL56" i="6"/>
  <c r="DK56" i="6"/>
  <c r="DI56" i="6"/>
  <c r="DH56" i="6"/>
  <c r="DF56" i="6"/>
  <c r="DE56" i="6" s="1"/>
  <c r="DC56" i="6"/>
  <c r="DB56" i="6" s="1"/>
  <c r="CZ56" i="6"/>
  <c r="CY56" i="6" s="1"/>
  <c r="CW56" i="6"/>
  <c r="CV56" i="6" s="1"/>
  <c r="CT56" i="6"/>
  <c r="CS56" i="6" s="1"/>
  <c r="CQ56" i="6"/>
  <c r="CP56" i="6" s="1"/>
  <c r="CN56" i="6"/>
  <c r="CM56" i="6" s="1"/>
  <c r="CK56" i="6"/>
  <c r="CJ56" i="6" s="1"/>
  <c r="CH56" i="6"/>
  <c r="CG56" i="6" s="1"/>
  <c r="CE56" i="6"/>
  <c r="CD56" i="6" s="1"/>
  <c r="CB56" i="6"/>
  <c r="CA56" i="6"/>
  <c r="BY56" i="6"/>
  <c r="BX56" i="6" s="1"/>
  <c r="BV56" i="6"/>
  <c r="BU56" i="6" s="1"/>
  <c r="BS56" i="6"/>
  <c r="BR56" i="6" s="1"/>
  <c r="BP56" i="6"/>
  <c r="BO56" i="6" s="1"/>
  <c r="BM56" i="6"/>
  <c r="BL56" i="6" s="1"/>
  <c r="BJ56" i="6"/>
  <c r="BI56" i="6" s="1"/>
  <c r="BG56" i="6"/>
  <c r="BF56" i="6"/>
  <c r="BD56" i="6"/>
  <c r="BC56" i="6" s="1"/>
  <c r="BA56" i="6"/>
  <c r="AZ56" i="6" s="1"/>
  <c r="AX56" i="6"/>
  <c r="AW56" i="6" s="1"/>
  <c r="AU56" i="6"/>
  <c r="AT56" i="6" s="1"/>
  <c r="AR56" i="6"/>
  <c r="AQ56" i="6" s="1"/>
  <c r="AO56" i="6"/>
  <c r="AN56" i="6"/>
  <c r="AL56" i="6"/>
  <c r="AK56" i="6" s="1"/>
  <c r="AI56" i="6"/>
  <c r="AH56" i="6" s="1"/>
  <c r="AF56" i="6"/>
  <c r="AE56" i="6" s="1"/>
  <c r="AC56" i="6"/>
  <c r="AB56" i="6" s="1"/>
  <c r="Z56" i="6"/>
  <c r="Y56" i="6" s="1"/>
  <c r="W56" i="6"/>
  <c r="V56" i="6" s="1"/>
  <c r="T56" i="6"/>
  <c r="S56" i="6" s="1"/>
  <c r="Q56" i="6"/>
  <c r="P56" i="6" s="1"/>
  <c r="N56" i="6"/>
  <c r="M56" i="6" s="1"/>
  <c r="K56" i="6"/>
  <c r="J56" i="6" s="1"/>
  <c r="H56" i="6"/>
  <c r="G56" i="6"/>
  <c r="E56" i="6"/>
  <c r="D56" i="6"/>
  <c r="DR55" i="6"/>
  <c r="DQ55" i="6" s="1"/>
  <c r="DO55" i="6"/>
  <c r="DN55" i="6" s="1"/>
  <c r="DL55" i="6"/>
  <c r="DK55" i="6" s="1"/>
  <c r="DI55" i="6"/>
  <c r="DH55" i="6" s="1"/>
  <c r="DF55" i="6"/>
  <c r="DE55" i="6" s="1"/>
  <c r="DC55" i="6"/>
  <c r="DB55" i="6" s="1"/>
  <c r="CZ55" i="6"/>
  <c r="CY55" i="6" s="1"/>
  <c r="CW55" i="6"/>
  <c r="CV55" i="6" s="1"/>
  <c r="CT55" i="6"/>
  <c r="CS55" i="6" s="1"/>
  <c r="CQ55" i="6"/>
  <c r="CP55" i="6" s="1"/>
  <c r="CN55" i="6"/>
  <c r="CM55" i="6" s="1"/>
  <c r="CK55" i="6"/>
  <c r="CJ55" i="6" s="1"/>
  <c r="CH55" i="6"/>
  <c r="CG55" i="6" s="1"/>
  <c r="CE55" i="6"/>
  <c r="CD55" i="6" s="1"/>
  <c r="CB55" i="6"/>
  <c r="CA55" i="6" s="1"/>
  <c r="BY55" i="6"/>
  <c r="BX55" i="6" s="1"/>
  <c r="BV55" i="6"/>
  <c r="BU55" i="6"/>
  <c r="BS55" i="6"/>
  <c r="BR55" i="6" s="1"/>
  <c r="BP55" i="6"/>
  <c r="BO55" i="6" s="1"/>
  <c r="BM55" i="6"/>
  <c r="BL55" i="6" s="1"/>
  <c r="BJ55" i="6"/>
  <c r="BI55" i="6" s="1"/>
  <c r="BG55" i="6"/>
  <c r="BF55" i="6" s="1"/>
  <c r="BD55" i="6"/>
  <c r="BC55" i="6" s="1"/>
  <c r="BA55" i="6"/>
  <c r="AZ55" i="6"/>
  <c r="AX55" i="6"/>
  <c r="AW55" i="6" s="1"/>
  <c r="AU55" i="6"/>
  <c r="AT55" i="6" s="1"/>
  <c r="AR55" i="6"/>
  <c r="AQ55" i="6" s="1"/>
  <c r="AO55" i="6"/>
  <c r="AN55" i="6" s="1"/>
  <c r="AL55" i="6"/>
  <c r="AK55" i="6" s="1"/>
  <c r="AI55" i="6"/>
  <c r="AH55" i="6"/>
  <c r="AF55" i="6"/>
  <c r="AE55" i="6" s="1"/>
  <c r="AC55" i="6"/>
  <c r="AB55" i="6"/>
  <c r="Z55" i="6"/>
  <c r="Y55" i="6" s="1"/>
  <c r="W55" i="6"/>
  <c r="V55" i="6" s="1"/>
  <c r="T55" i="6"/>
  <c r="S55" i="6" s="1"/>
  <c r="Q55" i="6"/>
  <c r="P55" i="6" s="1"/>
  <c r="N55" i="6"/>
  <c r="M55" i="6" s="1"/>
  <c r="K55" i="6"/>
  <c r="J55" i="6" s="1"/>
  <c r="H55" i="6"/>
  <c r="G55" i="6"/>
  <c r="E55" i="6"/>
  <c r="D55" i="6"/>
  <c r="DR54" i="6"/>
  <c r="DQ54" i="6" s="1"/>
  <c r="DO54" i="6"/>
  <c r="DN54" i="6" s="1"/>
  <c r="DL54" i="6"/>
  <c r="DK54" i="6" s="1"/>
  <c r="DI54" i="6"/>
  <c r="DH54" i="6" s="1"/>
  <c r="DF54" i="6"/>
  <c r="DE54" i="6" s="1"/>
  <c r="DC54" i="6"/>
  <c r="DB54" i="6" s="1"/>
  <c r="CZ54" i="6"/>
  <c r="CY54" i="6"/>
  <c r="CW54" i="6"/>
  <c r="CV54" i="6" s="1"/>
  <c r="CT54" i="6"/>
  <c r="CS54" i="6" s="1"/>
  <c r="CQ54" i="6"/>
  <c r="CP54" i="6" s="1"/>
  <c r="CN54" i="6"/>
  <c r="CM54" i="6" s="1"/>
  <c r="CK54" i="6"/>
  <c r="CJ54" i="6" s="1"/>
  <c r="CH54" i="6"/>
  <c r="CG54" i="6" s="1"/>
  <c r="CE54" i="6"/>
  <c r="CD54" i="6"/>
  <c r="CB54" i="6"/>
  <c r="CA54" i="6" s="1"/>
  <c r="BY54" i="6"/>
  <c r="BX54" i="6" s="1"/>
  <c r="BV54" i="6"/>
  <c r="BU54" i="6" s="1"/>
  <c r="BS54" i="6"/>
  <c r="BR54" i="6"/>
  <c r="BP54" i="6"/>
  <c r="BO54" i="6" s="1"/>
  <c r="BM54" i="6"/>
  <c r="BL54" i="6" s="1"/>
  <c r="BJ54" i="6"/>
  <c r="BI54" i="6" s="1"/>
  <c r="BG54" i="6"/>
  <c r="BF54" i="6"/>
  <c r="BD54" i="6"/>
  <c r="BC54" i="6" s="1"/>
  <c r="BA54" i="6"/>
  <c r="AZ54" i="6" s="1"/>
  <c r="AX54" i="6"/>
  <c r="AW54" i="6" s="1"/>
  <c r="AU54" i="6"/>
  <c r="AT54" i="6" s="1"/>
  <c r="AR54" i="6"/>
  <c r="AQ54" i="6" s="1"/>
  <c r="AO54" i="6"/>
  <c r="AN54" i="6" s="1"/>
  <c r="AL54" i="6"/>
  <c r="AK54" i="6" s="1"/>
  <c r="AI54" i="6"/>
  <c r="AH54" i="6"/>
  <c r="AF54" i="6"/>
  <c r="AE54" i="6" s="1"/>
  <c r="AC54" i="6"/>
  <c r="AB54" i="6" s="1"/>
  <c r="Z54" i="6"/>
  <c r="Y54" i="6" s="1"/>
  <c r="W54" i="6"/>
  <c r="V54" i="6" s="1"/>
  <c r="T54" i="6"/>
  <c r="S54" i="6" s="1"/>
  <c r="Q54" i="6"/>
  <c r="P54" i="6" s="1"/>
  <c r="N54" i="6"/>
  <c r="M54" i="6"/>
  <c r="K54" i="6"/>
  <c r="J54" i="6"/>
  <c r="H54" i="6"/>
  <c r="G54" i="6" s="1"/>
  <c r="E54" i="6"/>
  <c r="D54" i="6" s="1"/>
  <c r="DR53" i="6"/>
  <c r="DQ53" i="6"/>
  <c r="DO53" i="6"/>
  <c r="DN53" i="6" s="1"/>
  <c r="DL53" i="6"/>
  <c r="DK53" i="6" s="1"/>
  <c r="DI53" i="6"/>
  <c r="DH53" i="6" s="1"/>
  <c r="DF53" i="6"/>
  <c r="DE53" i="6" s="1"/>
  <c r="DC53" i="6"/>
  <c r="DB53" i="6" s="1"/>
  <c r="CZ53" i="6"/>
  <c r="CY53" i="6" s="1"/>
  <c r="CW53" i="6"/>
  <c r="CV53" i="6" s="1"/>
  <c r="CT53" i="6"/>
  <c r="CS53" i="6" s="1"/>
  <c r="CQ53" i="6"/>
  <c r="CP53" i="6" s="1"/>
  <c r="CN53" i="6"/>
  <c r="CM53" i="6" s="1"/>
  <c r="CK53" i="6"/>
  <c r="CJ53" i="6"/>
  <c r="CH53" i="6"/>
  <c r="CG53" i="6" s="1"/>
  <c r="CE53" i="6"/>
  <c r="CD53" i="6"/>
  <c r="CB53" i="6"/>
  <c r="CA53" i="6" s="1"/>
  <c r="BY53" i="6"/>
  <c r="BX53" i="6" s="1"/>
  <c r="BV53" i="6"/>
  <c r="BU53" i="6" s="1"/>
  <c r="BS53" i="6"/>
  <c r="BR53" i="6" s="1"/>
  <c r="BP53" i="6"/>
  <c r="BO53" i="6" s="1"/>
  <c r="BM53" i="6"/>
  <c r="BL53" i="6" s="1"/>
  <c r="BJ53" i="6"/>
  <c r="BI53" i="6" s="1"/>
  <c r="BG53" i="6"/>
  <c r="BF53" i="6"/>
  <c r="BD53" i="6"/>
  <c r="BC53" i="6" s="1"/>
  <c r="BA53" i="6"/>
  <c r="AZ53" i="6" s="1"/>
  <c r="AX53" i="6"/>
  <c r="AW53" i="6" s="1"/>
  <c r="AU53" i="6"/>
  <c r="AT53" i="6" s="1"/>
  <c r="AR53" i="6"/>
  <c r="AQ53" i="6" s="1"/>
  <c r="AO53" i="6"/>
  <c r="AN53" i="6" s="1"/>
  <c r="AL53" i="6"/>
  <c r="AK53" i="6" s="1"/>
  <c r="AI53" i="6"/>
  <c r="AH53" i="6"/>
  <c r="AF53" i="6"/>
  <c r="AE53" i="6" s="1"/>
  <c r="AC53" i="6"/>
  <c r="AB53" i="6" s="1"/>
  <c r="Z53" i="6"/>
  <c r="Y53" i="6" s="1"/>
  <c r="W53" i="6"/>
  <c r="V53" i="6" s="1"/>
  <c r="T53" i="6"/>
  <c r="S53" i="6" s="1"/>
  <c r="Q53" i="6"/>
  <c r="P53" i="6" s="1"/>
  <c r="N53" i="6"/>
  <c r="M53" i="6"/>
  <c r="K53" i="6"/>
  <c r="J53" i="6"/>
  <c r="H53" i="6"/>
  <c r="G53" i="6" s="1"/>
  <c r="E53" i="6"/>
  <c r="D53" i="6" s="1"/>
  <c r="DR52" i="6"/>
  <c r="DQ52" i="6" s="1"/>
  <c r="DO52" i="6"/>
  <c r="DN52" i="6" s="1"/>
  <c r="DL52" i="6"/>
  <c r="DK52" i="6" s="1"/>
  <c r="DI52" i="6"/>
  <c r="DH52" i="6" s="1"/>
  <c r="DF52" i="6"/>
  <c r="DE52" i="6" s="1"/>
  <c r="DC52" i="6"/>
  <c r="DB52" i="6"/>
  <c r="CZ52" i="6"/>
  <c r="CY52" i="6"/>
  <c r="CW52" i="6"/>
  <c r="CV52" i="6" s="1"/>
  <c r="CT52" i="6"/>
  <c r="CS52" i="6" s="1"/>
  <c r="CQ52" i="6"/>
  <c r="CP52" i="6" s="1"/>
  <c r="CN52" i="6"/>
  <c r="CM52" i="6" s="1"/>
  <c r="CK52" i="6"/>
  <c r="CJ52" i="6" s="1"/>
  <c r="CH52" i="6"/>
  <c r="CG52" i="6" s="1"/>
  <c r="CE52" i="6"/>
  <c r="CD52" i="6" s="1"/>
  <c r="CB52" i="6"/>
  <c r="CA52" i="6"/>
  <c r="BY52" i="6"/>
  <c r="BX52" i="6" s="1"/>
  <c r="BV52" i="6"/>
  <c r="BU52" i="6" s="1"/>
  <c r="BS52" i="6"/>
  <c r="BR52" i="6" s="1"/>
  <c r="BP52" i="6"/>
  <c r="BO52" i="6" s="1"/>
  <c r="BM52" i="6"/>
  <c r="BL52" i="6" s="1"/>
  <c r="BJ52" i="6"/>
  <c r="BI52" i="6" s="1"/>
  <c r="BG52" i="6"/>
  <c r="BF52" i="6" s="1"/>
  <c r="BD52" i="6"/>
  <c r="BC52" i="6" s="1"/>
  <c r="BA52" i="6"/>
  <c r="AZ52" i="6"/>
  <c r="AX52" i="6"/>
  <c r="AW52" i="6" s="1"/>
  <c r="AU52" i="6"/>
  <c r="AT52" i="6" s="1"/>
  <c r="AR52" i="6"/>
  <c r="AQ52" i="6" s="1"/>
  <c r="AO52" i="6"/>
  <c r="AN52" i="6"/>
  <c r="AL52" i="6"/>
  <c r="AK52" i="6" s="1"/>
  <c r="AI52" i="6"/>
  <c r="AH52" i="6"/>
  <c r="AF52" i="6"/>
  <c r="AE52" i="6"/>
  <c r="AC52" i="6"/>
  <c r="AB52" i="6" s="1"/>
  <c r="Z52" i="6"/>
  <c r="Y52" i="6" s="1"/>
  <c r="W52" i="6"/>
  <c r="V52" i="6" s="1"/>
  <c r="T52" i="6"/>
  <c r="S52" i="6" s="1"/>
  <c r="Q52" i="6"/>
  <c r="P52" i="6"/>
  <c r="N52" i="6"/>
  <c r="M52" i="6" s="1"/>
  <c r="K52" i="6"/>
  <c r="J52" i="6" s="1"/>
  <c r="H52" i="6"/>
  <c r="G52" i="6" s="1"/>
  <c r="E52" i="6"/>
  <c r="D52" i="6" s="1"/>
  <c r="DR51" i="6"/>
  <c r="DQ51" i="6" s="1"/>
  <c r="DO51" i="6"/>
  <c r="DN51" i="6" s="1"/>
  <c r="DL51" i="6"/>
  <c r="DK51" i="6" s="1"/>
  <c r="DI51" i="6"/>
  <c r="DH51" i="6"/>
  <c r="DF51" i="6"/>
  <c r="DE51" i="6" s="1"/>
  <c r="DC51" i="6"/>
  <c r="DB51" i="6"/>
  <c r="CZ51" i="6"/>
  <c r="CY51" i="6" s="1"/>
  <c r="CW51" i="6"/>
  <c r="CV51" i="6"/>
  <c r="CT51" i="6"/>
  <c r="CS51" i="6"/>
  <c r="CQ51" i="6"/>
  <c r="CP51" i="6" s="1"/>
  <c r="CN51" i="6"/>
  <c r="CM51" i="6" s="1"/>
  <c r="CK51" i="6"/>
  <c r="CJ51" i="6" s="1"/>
  <c r="CH51" i="6"/>
  <c r="CG51" i="6" s="1"/>
  <c r="CE51" i="6"/>
  <c r="CD51" i="6" s="1"/>
  <c r="CB51" i="6"/>
  <c r="CA51" i="6" s="1"/>
  <c r="BY51" i="6"/>
  <c r="BX51" i="6" s="1"/>
  <c r="BV51" i="6"/>
  <c r="BU51" i="6" s="1"/>
  <c r="BS51" i="6"/>
  <c r="BR51" i="6" s="1"/>
  <c r="BP51" i="6"/>
  <c r="BO51" i="6" s="1"/>
  <c r="BM51" i="6"/>
  <c r="BL51" i="6" s="1"/>
  <c r="BJ51" i="6"/>
  <c r="BI51" i="6"/>
  <c r="BG51" i="6"/>
  <c r="BF51" i="6" s="1"/>
  <c r="BD51" i="6"/>
  <c r="BC51" i="6" s="1"/>
  <c r="BA51" i="6"/>
  <c r="AZ51" i="6" s="1"/>
  <c r="AX51" i="6"/>
  <c r="AW51" i="6" s="1"/>
  <c r="AU51" i="6"/>
  <c r="AT51" i="6" s="1"/>
  <c r="AR51" i="6"/>
  <c r="AQ51" i="6" s="1"/>
  <c r="AO51" i="6"/>
  <c r="AN51" i="6" s="1"/>
  <c r="AL51" i="6"/>
  <c r="AK51" i="6" s="1"/>
  <c r="AI51" i="6"/>
  <c r="AH51" i="6"/>
  <c r="AF51" i="6"/>
  <c r="AE51" i="6" s="1"/>
  <c r="AC51" i="6"/>
  <c r="AB51" i="6" s="1"/>
  <c r="Z51" i="6"/>
  <c r="Y51" i="6" s="1"/>
  <c r="W51" i="6"/>
  <c r="V51" i="6"/>
  <c r="T51" i="6"/>
  <c r="S51" i="6" s="1"/>
  <c r="Q51" i="6"/>
  <c r="P51" i="6" s="1"/>
  <c r="N51" i="6"/>
  <c r="M51" i="6" s="1"/>
  <c r="K51" i="6"/>
  <c r="J51" i="6" s="1"/>
  <c r="H51" i="6"/>
  <c r="G51" i="6"/>
  <c r="E51" i="6"/>
  <c r="D51" i="6" s="1"/>
  <c r="DR50" i="6"/>
  <c r="DQ50" i="6" s="1"/>
  <c r="DO50" i="6"/>
  <c r="DN50" i="6" s="1"/>
  <c r="DL50" i="6"/>
  <c r="DK50" i="6" s="1"/>
  <c r="DI50" i="6"/>
  <c r="DH50" i="6" s="1"/>
  <c r="DF50" i="6"/>
  <c r="DE50" i="6" s="1"/>
  <c r="DC50" i="6"/>
  <c r="DB50" i="6" s="1"/>
  <c r="CZ50" i="6"/>
  <c r="CY50" i="6"/>
  <c r="CW50" i="6"/>
  <c r="CV50" i="6"/>
  <c r="CT50" i="6"/>
  <c r="CS50" i="6" s="1"/>
  <c r="CQ50" i="6"/>
  <c r="CP50" i="6" s="1"/>
  <c r="CN50" i="6"/>
  <c r="CM50" i="6" s="1"/>
  <c r="CK50" i="6"/>
  <c r="CJ50" i="6" s="1"/>
  <c r="CH50" i="6"/>
  <c r="CG50" i="6" s="1"/>
  <c r="CE50" i="6"/>
  <c r="CD50" i="6" s="1"/>
  <c r="CB50" i="6"/>
  <c r="CA50" i="6" s="1"/>
  <c r="BY50" i="6"/>
  <c r="BX50" i="6" s="1"/>
  <c r="BV50" i="6"/>
  <c r="BU50" i="6" s="1"/>
  <c r="BS50" i="6"/>
  <c r="BR50" i="6" s="1"/>
  <c r="BP50" i="6"/>
  <c r="BO50" i="6" s="1"/>
  <c r="BM50" i="6"/>
  <c r="BL50" i="6" s="1"/>
  <c r="BJ50" i="6"/>
  <c r="BI50" i="6" s="1"/>
  <c r="BG50" i="6"/>
  <c r="BF50" i="6" s="1"/>
  <c r="BD50" i="6"/>
  <c r="BC50" i="6"/>
  <c r="BA50" i="6"/>
  <c r="AZ50" i="6" s="1"/>
  <c r="AX50" i="6"/>
  <c r="AW50" i="6"/>
  <c r="AU50" i="6"/>
  <c r="AT50" i="6" s="1"/>
  <c r="AR50" i="6"/>
  <c r="AQ50" i="6" s="1"/>
  <c r="AO50" i="6"/>
  <c r="AN50" i="6" s="1"/>
  <c r="AL50" i="6"/>
  <c r="AK50" i="6" s="1"/>
  <c r="AI50" i="6"/>
  <c r="AH50" i="6" s="1"/>
  <c r="AF50" i="6"/>
  <c r="AE50" i="6" s="1"/>
  <c r="AC50" i="6"/>
  <c r="AB50" i="6" s="1"/>
  <c r="Z50" i="6"/>
  <c r="Y50" i="6" s="1"/>
  <c r="W50" i="6"/>
  <c r="V50" i="6" s="1"/>
  <c r="T50" i="6"/>
  <c r="S50" i="6"/>
  <c r="Q50" i="6"/>
  <c r="P50" i="6" s="1"/>
  <c r="N50" i="6"/>
  <c r="M50" i="6" s="1"/>
  <c r="K50" i="6"/>
  <c r="J50" i="6" s="1"/>
  <c r="H50" i="6"/>
  <c r="G50" i="6" s="1"/>
  <c r="E50" i="6"/>
  <c r="D50" i="6" s="1"/>
  <c r="DR49" i="6"/>
  <c r="DQ49" i="6" s="1"/>
  <c r="DO49" i="6"/>
  <c r="DN49" i="6" s="1"/>
  <c r="DL49" i="6"/>
  <c r="DK49" i="6" s="1"/>
  <c r="DI49" i="6"/>
  <c r="DH49" i="6" s="1"/>
  <c r="DF49" i="6"/>
  <c r="DE49" i="6" s="1"/>
  <c r="DC49" i="6"/>
  <c r="DB49" i="6" s="1"/>
  <c r="CZ49" i="6"/>
  <c r="CY49" i="6" s="1"/>
  <c r="CW49" i="6"/>
  <c r="CV49" i="6"/>
  <c r="CT49" i="6"/>
  <c r="CS49" i="6" s="1"/>
  <c r="CQ49" i="6"/>
  <c r="CP49" i="6" s="1"/>
  <c r="CN49" i="6"/>
  <c r="CM49" i="6" s="1"/>
  <c r="CK49" i="6"/>
  <c r="CJ49" i="6" s="1"/>
  <c r="CH49" i="6"/>
  <c r="CG49" i="6"/>
  <c r="CE49" i="6"/>
  <c r="CD49" i="6" s="1"/>
  <c r="CB49" i="6"/>
  <c r="CA49" i="6" s="1"/>
  <c r="BY49" i="6"/>
  <c r="BX49" i="6" s="1"/>
  <c r="BV49" i="6"/>
  <c r="BU49" i="6" s="1"/>
  <c r="BS49" i="6"/>
  <c r="BR49" i="6" s="1"/>
  <c r="BP49" i="6"/>
  <c r="BO49" i="6" s="1"/>
  <c r="BM49" i="6"/>
  <c r="BL49" i="6" s="1"/>
  <c r="BJ49" i="6"/>
  <c r="BI49" i="6"/>
  <c r="BG49" i="6"/>
  <c r="BF49" i="6" s="1"/>
  <c r="BD49" i="6"/>
  <c r="BC49" i="6" s="1"/>
  <c r="BA49" i="6"/>
  <c r="AZ49" i="6" s="1"/>
  <c r="AX49" i="6"/>
  <c r="AW49" i="6" s="1"/>
  <c r="AU49" i="6"/>
  <c r="AT49" i="6" s="1"/>
  <c r="AR49" i="6"/>
  <c r="AQ49" i="6"/>
  <c r="AO49" i="6"/>
  <c r="AN49" i="6" s="1"/>
  <c r="AL49" i="6"/>
  <c r="AK49" i="6" s="1"/>
  <c r="AI49" i="6"/>
  <c r="AH49" i="6" s="1"/>
  <c r="AF49" i="6"/>
  <c r="AE49" i="6"/>
  <c r="AC49" i="6"/>
  <c r="AB49" i="6" s="1"/>
  <c r="Z49" i="6"/>
  <c r="Y49" i="6" s="1"/>
  <c r="W49" i="6"/>
  <c r="V49" i="6"/>
  <c r="T49" i="6"/>
  <c r="S49" i="6" s="1"/>
  <c r="Q49" i="6"/>
  <c r="P49" i="6" s="1"/>
  <c r="N49" i="6"/>
  <c r="M49" i="6" s="1"/>
  <c r="K49" i="6"/>
  <c r="J49" i="6" s="1"/>
  <c r="H49" i="6"/>
  <c r="G49" i="6"/>
  <c r="E49" i="6"/>
  <c r="D49" i="6"/>
  <c r="DR48" i="6"/>
  <c r="DQ48" i="6" s="1"/>
  <c r="DO48" i="6"/>
  <c r="DN48" i="6" s="1"/>
  <c r="DL48" i="6"/>
  <c r="DK48" i="6" s="1"/>
  <c r="DI48" i="6"/>
  <c r="DH48" i="6" s="1"/>
  <c r="DF48" i="6"/>
  <c r="DE48" i="6" s="1"/>
  <c r="DC48" i="6"/>
  <c r="DB48" i="6" s="1"/>
  <c r="CZ48" i="6"/>
  <c r="CY48" i="6" s="1"/>
  <c r="CW48" i="6"/>
  <c r="CV48" i="6" s="1"/>
  <c r="CT48" i="6"/>
  <c r="CS48" i="6" s="1"/>
  <c r="CQ48" i="6"/>
  <c r="CP48" i="6" s="1"/>
  <c r="CN48" i="6"/>
  <c r="CM48" i="6" s="1"/>
  <c r="CK48" i="6"/>
  <c r="CJ48" i="6" s="1"/>
  <c r="CH48" i="6"/>
  <c r="CG48" i="6" s="1"/>
  <c r="CE48" i="6"/>
  <c r="CD48" i="6" s="1"/>
  <c r="CB48" i="6"/>
  <c r="CA48" i="6" s="1"/>
  <c r="BY48" i="6"/>
  <c r="BX48" i="6" s="1"/>
  <c r="BV48" i="6"/>
  <c r="BU48" i="6" s="1"/>
  <c r="BS48" i="6"/>
  <c r="BR48" i="6" s="1"/>
  <c r="BP48" i="6"/>
  <c r="BO48" i="6" s="1"/>
  <c r="BM48" i="6"/>
  <c r="BL48" i="6" s="1"/>
  <c r="BJ48" i="6"/>
  <c r="BI48" i="6" s="1"/>
  <c r="BG48" i="6"/>
  <c r="BF48" i="6" s="1"/>
  <c r="BD48" i="6"/>
  <c r="BC48" i="6" s="1"/>
  <c r="BA48" i="6"/>
  <c r="AZ48" i="6" s="1"/>
  <c r="AX48" i="6"/>
  <c r="AW48" i="6" s="1"/>
  <c r="AU48" i="6"/>
  <c r="AT48" i="6" s="1"/>
  <c r="AR48" i="6"/>
  <c r="AQ48" i="6"/>
  <c r="AO48" i="6"/>
  <c r="AN48" i="6"/>
  <c r="AL48" i="6"/>
  <c r="AK48" i="6" s="1"/>
  <c r="AI48" i="6"/>
  <c r="AH48" i="6"/>
  <c r="AF48" i="6"/>
  <c r="AE48" i="6" s="1"/>
  <c r="AC48" i="6"/>
  <c r="AB48" i="6"/>
  <c r="Z48" i="6"/>
  <c r="Y48" i="6"/>
  <c r="W48" i="6"/>
  <c r="V48" i="6" s="1"/>
  <c r="T48" i="6"/>
  <c r="S48" i="6" s="1"/>
  <c r="Q48" i="6"/>
  <c r="P48" i="6" s="1"/>
  <c r="N48" i="6"/>
  <c r="M48" i="6" s="1"/>
  <c r="K48" i="6"/>
  <c r="J48" i="6" s="1"/>
  <c r="H48" i="6"/>
  <c r="G48" i="6" s="1"/>
  <c r="E48" i="6"/>
  <c r="D48" i="6" s="1"/>
  <c r="DR47" i="6"/>
  <c r="DQ47" i="6"/>
  <c r="DO47" i="6"/>
  <c r="DN47" i="6" s="1"/>
  <c r="DL47" i="6"/>
  <c r="DK47" i="6" s="1"/>
  <c r="DI47" i="6"/>
  <c r="DH47" i="6" s="1"/>
  <c r="DF47" i="6"/>
  <c r="DE47" i="6"/>
  <c r="DC47" i="6"/>
  <c r="DB47" i="6" s="1"/>
  <c r="CZ47" i="6"/>
  <c r="CY47" i="6" s="1"/>
  <c r="CW47" i="6"/>
  <c r="CV47" i="6" s="1"/>
  <c r="CT47" i="6"/>
  <c r="CS47" i="6" s="1"/>
  <c r="CQ47" i="6"/>
  <c r="CP47" i="6"/>
  <c r="CN47" i="6"/>
  <c r="CM47" i="6" s="1"/>
  <c r="CK47" i="6"/>
  <c r="CJ47" i="6" s="1"/>
  <c r="CH47" i="6"/>
  <c r="CG47" i="6" s="1"/>
  <c r="CE47" i="6"/>
  <c r="CD47" i="6"/>
  <c r="CB47" i="6"/>
  <c r="CA47" i="6" s="1"/>
  <c r="BY47" i="6"/>
  <c r="BX47" i="6" s="1"/>
  <c r="BV47" i="6"/>
  <c r="BU47" i="6" s="1"/>
  <c r="BS47" i="6"/>
  <c r="BR47" i="6" s="1"/>
  <c r="BP47" i="6"/>
  <c r="BO47" i="6" s="1"/>
  <c r="BM47" i="6"/>
  <c r="BL47" i="6" s="1"/>
  <c r="BJ47" i="6"/>
  <c r="BI47" i="6" s="1"/>
  <c r="BG47" i="6"/>
  <c r="BF47" i="6" s="1"/>
  <c r="BD47" i="6"/>
  <c r="BC47" i="6" s="1"/>
  <c r="BA47" i="6"/>
  <c r="AZ47" i="6" s="1"/>
  <c r="AX47" i="6"/>
  <c r="AW47" i="6" s="1"/>
  <c r="AU47" i="6"/>
  <c r="AT47" i="6" s="1"/>
  <c r="AR47" i="6"/>
  <c r="AQ47" i="6" s="1"/>
  <c r="AO47" i="6"/>
  <c r="AN47" i="6" s="1"/>
  <c r="AL47" i="6"/>
  <c r="AK47" i="6" s="1"/>
  <c r="AI47" i="6"/>
  <c r="AH47" i="6" s="1"/>
  <c r="AF47" i="6"/>
  <c r="AE47" i="6"/>
  <c r="AC47" i="6"/>
  <c r="AB47" i="6"/>
  <c r="Z47" i="6"/>
  <c r="Y47" i="6" s="1"/>
  <c r="W47" i="6"/>
  <c r="V47" i="6"/>
  <c r="T47" i="6"/>
  <c r="S47" i="6" s="1"/>
  <c r="Q47" i="6"/>
  <c r="P47" i="6"/>
  <c r="N47" i="6"/>
  <c r="M47" i="6" s="1"/>
  <c r="K47" i="6"/>
  <c r="J47" i="6" s="1"/>
  <c r="H47" i="6"/>
  <c r="G47" i="6" s="1"/>
  <c r="E47" i="6"/>
  <c r="D47" i="6" s="1"/>
  <c r="DR46" i="6"/>
  <c r="DQ46" i="6" s="1"/>
  <c r="DO46" i="6"/>
  <c r="DN46" i="6" s="1"/>
  <c r="DL46" i="6"/>
  <c r="DK46" i="6" s="1"/>
  <c r="DI46" i="6"/>
  <c r="DH46" i="6"/>
  <c r="DF46" i="6"/>
  <c r="DE46" i="6" s="1"/>
  <c r="DC46" i="6"/>
  <c r="DB46" i="6"/>
  <c r="CZ46" i="6"/>
  <c r="CY46" i="6"/>
  <c r="CW46" i="6"/>
  <c r="CV46" i="6" s="1"/>
  <c r="CT46" i="6"/>
  <c r="CS46" i="6" s="1"/>
  <c r="CQ46" i="6"/>
  <c r="CP46" i="6" s="1"/>
  <c r="CN46" i="6"/>
  <c r="CM46" i="6" s="1"/>
  <c r="CK46" i="6"/>
  <c r="CJ46" i="6"/>
  <c r="CH46" i="6"/>
  <c r="CG46" i="6" s="1"/>
  <c r="CE46" i="6"/>
  <c r="CD46" i="6" s="1"/>
  <c r="CB46" i="6"/>
  <c r="CA46" i="6" s="1"/>
  <c r="BY46" i="6"/>
  <c r="BX46" i="6" s="1"/>
  <c r="BV46" i="6"/>
  <c r="BU46" i="6" s="1"/>
  <c r="BS46" i="6"/>
  <c r="BR46" i="6" s="1"/>
  <c r="BP46" i="6"/>
  <c r="BO46" i="6" s="1"/>
  <c r="BM46" i="6"/>
  <c r="BL46" i="6" s="1"/>
  <c r="BJ46" i="6"/>
  <c r="BI46" i="6" s="1"/>
  <c r="BG46" i="6"/>
  <c r="BF46" i="6" s="1"/>
  <c r="BD46" i="6"/>
  <c r="BC46" i="6" s="1"/>
  <c r="BA46" i="6"/>
  <c r="AZ46" i="6" s="1"/>
  <c r="AX46" i="6"/>
  <c r="AW46" i="6"/>
  <c r="AU46" i="6"/>
  <c r="AT46" i="6" s="1"/>
  <c r="AR46" i="6"/>
  <c r="AQ46" i="6" s="1"/>
  <c r="AO46" i="6"/>
  <c r="AN46" i="6" s="1"/>
  <c r="AL46" i="6"/>
  <c r="AK46" i="6" s="1"/>
  <c r="AI46" i="6"/>
  <c r="AH46" i="6" s="1"/>
  <c r="AF46" i="6"/>
  <c r="AE46" i="6" s="1"/>
  <c r="AC46" i="6"/>
  <c r="AB46" i="6" s="1"/>
  <c r="Z46" i="6"/>
  <c r="Y46" i="6" s="1"/>
  <c r="W46" i="6"/>
  <c r="V46" i="6" s="1"/>
  <c r="T46" i="6"/>
  <c r="S46" i="6" s="1"/>
  <c r="Q46" i="6"/>
  <c r="P46" i="6" s="1"/>
  <c r="N46" i="6"/>
  <c r="M46" i="6"/>
  <c r="K46" i="6"/>
  <c r="J46" i="6" s="1"/>
  <c r="H46" i="6"/>
  <c r="G46" i="6" s="1"/>
  <c r="E46" i="6"/>
  <c r="D46" i="6" s="1"/>
  <c r="DR45" i="6"/>
  <c r="DQ45" i="6" s="1"/>
  <c r="DO45" i="6"/>
  <c r="DN45" i="6" s="1"/>
  <c r="DL45" i="6"/>
  <c r="DK45" i="6" s="1"/>
  <c r="DI45" i="6"/>
  <c r="DH45" i="6" s="1"/>
  <c r="DF45" i="6"/>
  <c r="DE45" i="6" s="1"/>
  <c r="DC45" i="6"/>
  <c r="DB45" i="6" s="1"/>
  <c r="CZ45" i="6"/>
  <c r="CY45" i="6" s="1"/>
  <c r="CW45" i="6"/>
  <c r="CV45" i="6" s="1"/>
  <c r="CT45" i="6"/>
  <c r="CS45" i="6" s="1"/>
  <c r="CQ45" i="6"/>
  <c r="CP45" i="6"/>
  <c r="CN45" i="6"/>
  <c r="CM45" i="6"/>
  <c r="CK45" i="6"/>
  <c r="CJ45" i="6" s="1"/>
  <c r="CH45" i="6"/>
  <c r="CG45" i="6" s="1"/>
  <c r="CE45" i="6"/>
  <c r="CD45" i="6" s="1"/>
  <c r="CB45" i="6"/>
  <c r="CA45" i="6" s="1"/>
  <c r="BY45" i="6"/>
  <c r="BX45" i="6" s="1"/>
  <c r="BV45" i="6"/>
  <c r="BU45" i="6" s="1"/>
  <c r="BS45" i="6"/>
  <c r="BR45" i="6" s="1"/>
  <c r="BP45" i="6"/>
  <c r="BO45" i="6" s="1"/>
  <c r="BM45" i="6"/>
  <c r="BL45" i="6" s="1"/>
  <c r="BJ45" i="6"/>
  <c r="BI45" i="6" s="1"/>
  <c r="BG45" i="6"/>
  <c r="BF45" i="6" s="1"/>
  <c r="BD45" i="6"/>
  <c r="BC45" i="6" s="1"/>
  <c r="BA45" i="6"/>
  <c r="AZ45" i="6" s="1"/>
  <c r="AX45" i="6"/>
  <c r="AW45" i="6" s="1"/>
  <c r="AU45" i="6"/>
  <c r="AT45" i="6" s="1"/>
  <c r="AR45" i="6"/>
  <c r="AQ45" i="6" s="1"/>
  <c r="AO45" i="6"/>
  <c r="AN45" i="6" s="1"/>
  <c r="AL45" i="6"/>
  <c r="AK45" i="6" s="1"/>
  <c r="AI45" i="6"/>
  <c r="AH45" i="6" s="1"/>
  <c r="AF45" i="6"/>
  <c r="AE45" i="6" s="1"/>
  <c r="AC45" i="6"/>
  <c r="AB45" i="6" s="1"/>
  <c r="Z45" i="6"/>
  <c r="Y45" i="6" s="1"/>
  <c r="W45" i="6"/>
  <c r="V45" i="6" s="1"/>
  <c r="T45" i="6"/>
  <c r="S45" i="6" s="1"/>
  <c r="Q45" i="6"/>
  <c r="P45" i="6" s="1"/>
  <c r="N45" i="6"/>
  <c r="M45" i="6" s="1"/>
  <c r="K45" i="6"/>
  <c r="J45" i="6" s="1"/>
  <c r="H45" i="6"/>
  <c r="G45" i="6"/>
  <c r="E45" i="6"/>
  <c r="D45" i="6" s="1"/>
  <c r="DR44" i="6"/>
  <c r="DQ44" i="6" s="1"/>
  <c r="DO44" i="6"/>
  <c r="DN44" i="6" s="1"/>
  <c r="DL44" i="6"/>
  <c r="DK44" i="6" s="1"/>
  <c r="DI44" i="6"/>
  <c r="DH44" i="6" s="1"/>
  <c r="DF44" i="6"/>
  <c r="DE44" i="6" s="1"/>
  <c r="DC44" i="6"/>
  <c r="DB44" i="6" s="1"/>
  <c r="CZ44" i="6"/>
  <c r="CY44" i="6" s="1"/>
  <c r="CW44" i="6"/>
  <c r="CV44" i="6" s="1"/>
  <c r="CT44" i="6"/>
  <c r="CS44" i="6" s="1"/>
  <c r="CQ44" i="6"/>
  <c r="CP44" i="6" s="1"/>
  <c r="CN44" i="6"/>
  <c r="CM44" i="6" s="1"/>
  <c r="CK44" i="6"/>
  <c r="CJ44" i="6" s="1"/>
  <c r="CH44" i="6"/>
  <c r="CG44" i="6" s="1"/>
  <c r="CE44" i="6"/>
  <c r="CD44" i="6" s="1"/>
  <c r="CB44" i="6"/>
  <c r="CA44" i="6" s="1"/>
  <c r="BY44" i="6"/>
  <c r="BX44" i="6"/>
  <c r="BV44" i="6"/>
  <c r="BU44" i="6" s="1"/>
  <c r="BS44" i="6"/>
  <c r="BR44" i="6" s="1"/>
  <c r="BP44" i="6"/>
  <c r="BO44" i="6" s="1"/>
  <c r="BM44" i="6"/>
  <c r="BL44" i="6" s="1"/>
  <c r="BJ44" i="6"/>
  <c r="BI44" i="6" s="1"/>
  <c r="BG44" i="6"/>
  <c r="BF44" i="6" s="1"/>
  <c r="BD44" i="6"/>
  <c r="BC44" i="6" s="1"/>
  <c r="BA44" i="6"/>
  <c r="AZ44" i="6"/>
  <c r="AX44" i="6"/>
  <c r="AW44" i="6"/>
  <c r="AU44" i="6"/>
  <c r="AT44" i="6" s="1"/>
  <c r="AR44" i="6"/>
  <c r="AQ44" i="6" s="1"/>
  <c r="AO44" i="6"/>
  <c r="AN44" i="6" s="1"/>
  <c r="AL44" i="6"/>
  <c r="AK44" i="6" s="1"/>
  <c r="AI44" i="6"/>
  <c r="AH44" i="6"/>
  <c r="AF44" i="6"/>
  <c r="AE44" i="6" s="1"/>
  <c r="AC44" i="6"/>
  <c r="AB44" i="6" s="1"/>
  <c r="Z44" i="6"/>
  <c r="Y44" i="6" s="1"/>
  <c r="W44" i="6"/>
  <c r="V44" i="6"/>
  <c r="T44" i="6"/>
  <c r="S44" i="6" s="1"/>
  <c r="Q44" i="6"/>
  <c r="P44" i="6" s="1"/>
  <c r="N44" i="6"/>
  <c r="M44" i="6" s="1"/>
  <c r="K44" i="6"/>
  <c r="J44" i="6" s="1"/>
  <c r="H44" i="6"/>
  <c r="G44" i="6" s="1"/>
  <c r="E44" i="6"/>
  <c r="D44" i="6" s="1"/>
  <c r="DR43" i="6"/>
  <c r="DQ43" i="6" s="1"/>
  <c r="DO43" i="6"/>
  <c r="DN43" i="6" s="1"/>
  <c r="DL43" i="6"/>
  <c r="DK43" i="6"/>
  <c r="DI43" i="6"/>
  <c r="DH43" i="6" s="1"/>
  <c r="DF43" i="6"/>
  <c r="DE43" i="6" s="1"/>
  <c r="DC43" i="6"/>
  <c r="DB43" i="6" s="1"/>
  <c r="CZ43" i="6"/>
  <c r="CY43" i="6" s="1"/>
  <c r="CW43" i="6"/>
  <c r="CV43" i="6" s="1"/>
  <c r="CT43" i="6"/>
  <c r="CS43" i="6" s="1"/>
  <c r="CQ43" i="6"/>
  <c r="CP43" i="6" s="1"/>
  <c r="CN43" i="6"/>
  <c r="CM43" i="6" s="1"/>
  <c r="CK43" i="6"/>
  <c r="CJ43" i="6" s="1"/>
  <c r="CH43" i="6"/>
  <c r="CG43" i="6" s="1"/>
  <c r="CE43" i="6"/>
  <c r="CD43" i="6" s="1"/>
  <c r="CB43" i="6"/>
  <c r="CA43" i="6" s="1"/>
  <c r="BY43" i="6"/>
  <c r="BX43" i="6" s="1"/>
  <c r="BV43" i="6"/>
  <c r="BU43" i="6" s="1"/>
  <c r="BS43" i="6"/>
  <c r="BR43" i="6" s="1"/>
  <c r="BP43" i="6"/>
  <c r="BO43" i="6" s="1"/>
  <c r="BM43" i="6"/>
  <c r="BL43" i="6" s="1"/>
  <c r="BJ43" i="6"/>
  <c r="BI43" i="6" s="1"/>
  <c r="BG43" i="6"/>
  <c r="BF43" i="6" s="1"/>
  <c r="BD43" i="6"/>
  <c r="BC43" i="6" s="1"/>
  <c r="BA43" i="6"/>
  <c r="AZ43" i="6" s="1"/>
  <c r="AX43" i="6"/>
  <c r="AW43" i="6" s="1"/>
  <c r="AU43" i="6"/>
  <c r="AT43" i="6" s="1"/>
  <c r="AR43" i="6"/>
  <c r="AQ43" i="6" s="1"/>
  <c r="AO43" i="6"/>
  <c r="AN43" i="6" s="1"/>
  <c r="AL43" i="6"/>
  <c r="AK43" i="6" s="1"/>
  <c r="AI43" i="6"/>
  <c r="AH43" i="6" s="1"/>
  <c r="AF43" i="6"/>
  <c r="AE43" i="6"/>
  <c r="AC43" i="6"/>
  <c r="AB43" i="6" s="1"/>
  <c r="Z43" i="6"/>
  <c r="Y43" i="6" s="1"/>
  <c r="W43" i="6"/>
  <c r="V43" i="6" s="1"/>
  <c r="T43" i="6"/>
  <c r="S43" i="6" s="1"/>
  <c r="Q43" i="6"/>
  <c r="P43" i="6"/>
  <c r="N43" i="6"/>
  <c r="M43" i="6" s="1"/>
  <c r="K43" i="6"/>
  <c r="J43" i="6" s="1"/>
  <c r="H43" i="6"/>
  <c r="G43" i="6" s="1"/>
  <c r="E43" i="6"/>
  <c r="D43" i="6" s="1"/>
  <c r="DR42" i="6"/>
  <c r="DQ42" i="6" s="1"/>
  <c r="DO42" i="6"/>
  <c r="DN42" i="6" s="1"/>
  <c r="DL42" i="6"/>
  <c r="DK42" i="6" s="1"/>
  <c r="DI42" i="6"/>
  <c r="DH42" i="6"/>
  <c r="DF42" i="6"/>
  <c r="DE42" i="6" s="1"/>
  <c r="DC42" i="6"/>
  <c r="DB42" i="6"/>
  <c r="CZ42" i="6"/>
  <c r="CY42" i="6" s="1"/>
  <c r="CW42" i="6"/>
  <c r="CV42" i="6"/>
  <c r="CT42" i="6"/>
  <c r="CS42" i="6"/>
  <c r="CQ42" i="6"/>
  <c r="CP42" i="6" s="1"/>
  <c r="CN42" i="6"/>
  <c r="CM42" i="6" s="1"/>
  <c r="CK42" i="6"/>
  <c r="CJ42" i="6" s="1"/>
  <c r="CH42" i="6"/>
  <c r="CG42" i="6" s="1"/>
  <c r="CE42" i="6"/>
  <c r="CD42" i="6" s="1"/>
  <c r="CB42" i="6"/>
  <c r="CA42" i="6" s="1"/>
  <c r="BY42" i="6"/>
  <c r="BX42" i="6" s="1"/>
  <c r="BV42" i="6"/>
  <c r="BU42" i="6"/>
  <c r="BS42" i="6"/>
  <c r="BR42" i="6" s="1"/>
  <c r="BP42" i="6"/>
  <c r="BO42" i="6" s="1"/>
  <c r="BM42" i="6"/>
  <c r="BL42" i="6" s="1"/>
  <c r="BJ42" i="6"/>
  <c r="BI42" i="6"/>
  <c r="BG42" i="6"/>
  <c r="BF42" i="6" s="1"/>
  <c r="BD42" i="6"/>
  <c r="BC42" i="6" s="1"/>
  <c r="BA42" i="6"/>
  <c r="AZ42" i="6" s="1"/>
  <c r="AX42" i="6"/>
  <c r="AW42" i="6" s="1"/>
  <c r="AU42" i="6"/>
  <c r="AT42" i="6"/>
  <c r="AR42" i="6"/>
  <c r="AQ42" i="6" s="1"/>
  <c r="AO42" i="6"/>
  <c r="AN42" i="6" s="1"/>
  <c r="AL42" i="6"/>
  <c r="AK42" i="6" s="1"/>
  <c r="AI42" i="6"/>
  <c r="AH42" i="6"/>
  <c r="AF42" i="6"/>
  <c r="AE42" i="6" s="1"/>
  <c r="AC42" i="6"/>
  <c r="AB42" i="6" s="1"/>
  <c r="Z42" i="6"/>
  <c r="Y42" i="6" s="1"/>
  <c r="W42" i="6"/>
  <c r="V42" i="6" s="1"/>
  <c r="T42" i="6"/>
  <c r="S42" i="6"/>
  <c r="Q42" i="6"/>
  <c r="P42" i="6" s="1"/>
  <c r="N42" i="6"/>
  <c r="M42" i="6" s="1"/>
  <c r="K42" i="6"/>
  <c r="J42" i="6" s="1"/>
  <c r="H42" i="6"/>
  <c r="G42" i="6" s="1"/>
  <c r="E42" i="6"/>
  <c r="D42" i="6" s="1"/>
  <c r="DR41" i="6"/>
  <c r="DQ41" i="6" s="1"/>
  <c r="DO41" i="6"/>
  <c r="DN41" i="6" s="1"/>
  <c r="DL41" i="6"/>
  <c r="DK41" i="6" s="1"/>
  <c r="DI41" i="6"/>
  <c r="DH41" i="6" s="1"/>
  <c r="DF41" i="6"/>
  <c r="DE41" i="6" s="1"/>
  <c r="DC41" i="6"/>
  <c r="DB41" i="6" s="1"/>
  <c r="CZ41" i="6"/>
  <c r="CY41" i="6"/>
  <c r="CW41" i="6"/>
  <c r="CV41" i="6" s="1"/>
  <c r="CT41" i="6"/>
  <c r="CS41" i="6" s="1"/>
  <c r="CQ41" i="6"/>
  <c r="CP41" i="6" s="1"/>
  <c r="CN41" i="6"/>
  <c r="CM41" i="6" s="1"/>
  <c r="CK41" i="6"/>
  <c r="CJ41" i="6" s="1"/>
  <c r="CH41" i="6"/>
  <c r="CG41" i="6" s="1"/>
  <c r="CE41" i="6"/>
  <c r="CD41" i="6" s="1"/>
  <c r="CB41" i="6"/>
  <c r="CA41" i="6" s="1"/>
  <c r="BY41" i="6"/>
  <c r="BX41" i="6" s="1"/>
  <c r="BV41" i="6"/>
  <c r="BU41" i="6" s="1"/>
  <c r="BS41" i="6"/>
  <c r="BR41" i="6" s="1"/>
  <c r="BP41" i="6"/>
  <c r="BO41" i="6" s="1"/>
  <c r="BM41" i="6"/>
  <c r="BL41" i="6" s="1"/>
  <c r="BJ41" i="6"/>
  <c r="BI41" i="6" s="1"/>
  <c r="BG41" i="6"/>
  <c r="BF41" i="6" s="1"/>
  <c r="BD41" i="6"/>
  <c r="BC41" i="6" s="1"/>
  <c r="BA41" i="6"/>
  <c r="AZ41" i="6" s="1"/>
  <c r="AX41" i="6"/>
  <c r="AW41" i="6"/>
  <c r="AU41" i="6"/>
  <c r="AT41" i="6" s="1"/>
  <c r="AR41" i="6"/>
  <c r="AQ41" i="6" s="1"/>
  <c r="AO41" i="6"/>
  <c r="AN41" i="6"/>
  <c r="AL41" i="6"/>
  <c r="AK41" i="6" s="1"/>
  <c r="AI41" i="6"/>
  <c r="AH41" i="6" s="1"/>
  <c r="AF41" i="6"/>
  <c r="AE41" i="6" s="1"/>
  <c r="AC41" i="6"/>
  <c r="AB41" i="6" s="1"/>
  <c r="Z41" i="6"/>
  <c r="Y41" i="6" s="1"/>
  <c r="W41" i="6"/>
  <c r="V41" i="6" s="1"/>
  <c r="T41" i="6"/>
  <c r="S41" i="6"/>
  <c r="Q41" i="6"/>
  <c r="P41" i="6" s="1"/>
  <c r="N41" i="6"/>
  <c r="M41" i="6" s="1"/>
  <c r="K41" i="6"/>
  <c r="J41" i="6" s="1"/>
  <c r="H41" i="6"/>
  <c r="G41" i="6" s="1"/>
  <c r="E41" i="6"/>
  <c r="D41" i="6" s="1"/>
  <c r="DR40" i="6"/>
  <c r="DQ40" i="6"/>
  <c r="DO40" i="6"/>
  <c r="DN40" i="6"/>
  <c r="DL40" i="6"/>
  <c r="DK40" i="6" s="1"/>
  <c r="DI40" i="6"/>
  <c r="DH40" i="6" s="1"/>
  <c r="DF40" i="6"/>
  <c r="DE40" i="6" s="1"/>
  <c r="DC40" i="6"/>
  <c r="DB40" i="6" s="1"/>
  <c r="CZ40" i="6"/>
  <c r="CY40" i="6" s="1"/>
  <c r="CW40" i="6"/>
  <c r="CV40" i="6"/>
  <c r="CT40" i="6"/>
  <c r="CS40" i="6" s="1"/>
  <c r="CQ40" i="6"/>
  <c r="CP40" i="6" s="1"/>
  <c r="CN40" i="6"/>
  <c r="CM40" i="6" s="1"/>
  <c r="CK40" i="6"/>
  <c r="CJ40" i="6" s="1"/>
  <c r="CH40" i="6"/>
  <c r="CG40" i="6"/>
  <c r="CE40" i="6"/>
  <c r="CD40" i="6"/>
  <c r="CB40" i="6"/>
  <c r="CA40" i="6" s="1"/>
  <c r="BY40" i="6"/>
  <c r="BX40" i="6" s="1"/>
  <c r="BV40" i="6"/>
  <c r="BU40" i="6" s="1"/>
  <c r="BS40" i="6"/>
  <c r="BR40" i="6" s="1"/>
  <c r="BP40" i="6"/>
  <c r="BO40" i="6" s="1"/>
  <c r="BM40" i="6"/>
  <c r="BL40" i="6" s="1"/>
  <c r="BJ40" i="6"/>
  <c r="BI40" i="6" s="1"/>
  <c r="BG40" i="6"/>
  <c r="BF40" i="6" s="1"/>
  <c r="BD40" i="6"/>
  <c r="BC40" i="6" s="1"/>
  <c r="BA40" i="6"/>
  <c r="AZ40" i="6" s="1"/>
  <c r="AX40" i="6"/>
  <c r="AW40" i="6" s="1"/>
  <c r="AU40" i="6"/>
  <c r="AT40" i="6" s="1"/>
  <c r="AR40" i="6"/>
  <c r="AQ40" i="6" s="1"/>
  <c r="AO40" i="6"/>
  <c r="AN40" i="6"/>
  <c r="AL40" i="6"/>
  <c r="AK40" i="6" s="1"/>
  <c r="AI40" i="6"/>
  <c r="AH40" i="6" s="1"/>
  <c r="AF40" i="6"/>
  <c r="AE40" i="6"/>
  <c r="AC40" i="6"/>
  <c r="AB40" i="6" s="1"/>
  <c r="Z40" i="6"/>
  <c r="Y40" i="6" s="1"/>
  <c r="W40" i="6"/>
  <c r="V40" i="6" s="1"/>
  <c r="T40" i="6"/>
  <c r="S40" i="6" s="1"/>
  <c r="Q40" i="6"/>
  <c r="P40" i="6" s="1"/>
  <c r="N40" i="6"/>
  <c r="M40" i="6" s="1"/>
  <c r="K40" i="6"/>
  <c r="J40" i="6" s="1"/>
  <c r="H40" i="6"/>
  <c r="G40" i="6" s="1"/>
  <c r="E40" i="6"/>
  <c r="D40" i="6"/>
  <c r="DR39" i="6"/>
  <c r="DQ39" i="6" s="1"/>
  <c r="DO39" i="6"/>
  <c r="DN39" i="6" s="1"/>
  <c r="DL39" i="6"/>
  <c r="DK39" i="6" s="1"/>
  <c r="DI39" i="6"/>
  <c r="DH39" i="6" s="1"/>
  <c r="DF39" i="6"/>
  <c r="DE39" i="6" s="1"/>
  <c r="DC39" i="6"/>
  <c r="DB39" i="6" s="1"/>
  <c r="CZ39" i="6"/>
  <c r="CY39" i="6" s="1"/>
  <c r="CW39" i="6"/>
  <c r="CV39" i="6" s="1"/>
  <c r="CT39" i="6"/>
  <c r="CS39" i="6" s="1"/>
  <c r="CQ39" i="6"/>
  <c r="CP39" i="6" s="1"/>
  <c r="CN39" i="6"/>
  <c r="CM39" i="6" s="1"/>
  <c r="CK39" i="6"/>
  <c r="CJ39" i="6" s="1"/>
  <c r="CH39" i="6"/>
  <c r="CG39" i="6" s="1"/>
  <c r="CE39" i="6"/>
  <c r="CD39" i="6" s="1"/>
  <c r="CB39" i="6"/>
  <c r="CA39" i="6" s="1"/>
  <c r="BY39" i="6"/>
  <c r="BX39" i="6" s="1"/>
  <c r="BV39" i="6"/>
  <c r="BU39" i="6"/>
  <c r="BS39" i="6"/>
  <c r="BR39" i="6" s="1"/>
  <c r="BP39" i="6"/>
  <c r="BO39" i="6" s="1"/>
  <c r="BM39" i="6"/>
  <c r="BL39" i="6" s="1"/>
  <c r="BJ39" i="6"/>
  <c r="BI39" i="6" s="1"/>
  <c r="BG39" i="6"/>
  <c r="BF39" i="6" s="1"/>
  <c r="BD39" i="6"/>
  <c r="BC39" i="6" s="1"/>
  <c r="BA39" i="6"/>
  <c r="AZ39" i="6" s="1"/>
  <c r="AX39" i="6"/>
  <c r="AW39" i="6" s="1"/>
  <c r="AU39" i="6"/>
  <c r="AT39" i="6" s="1"/>
  <c r="AR39" i="6"/>
  <c r="AQ39" i="6" s="1"/>
  <c r="AO39" i="6"/>
  <c r="AN39" i="6" s="1"/>
  <c r="AL39" i="6"/>
  <c r="AK39" i="6" s="1"/>
  <c r="AI39" i="6"/>
  <c r="AH39" i="6" s="1"/>
  <c r="AF39" i="6"/>
  <c r="AE39" i="6" s="1"/>
  <c r="AC39" i="6"/>
  <c r="AB39" i="6" s="1"/>
  <c r="Z39" i="6"/>
  <c r="Y39" i="6" s="1"/>
  <c r="W39" i="6"/>
  <c r="V39" i="6"/>
  <c r="T39" i="6"/>
  <c r="S39" i="6" s="1"/>
  <c r="Q39" i="6"/>
  <c r="P39" i="6" s="1"/>
  <c r="N39" i="6"/>
  <c r="M39" i="6" s="1"/>
  <c r="K39" i="6"/>
  <c r="J39" i="6" s="1"/>
  <c r="H39" i="6"/>
  <c r="G39" i="6" s="1"/>
  <c r="E39" i="6"/>
  <c r="D39" i="6" s="1"/>
  <c r="DR38" i="6"/>
  <c r="DQ38" i="6" s="1"/>
  <c r="DO38" i="6"/>
  <c r="DN38" i="6" s="1"/>
  <c r="DL38" i="6"/>
  <c r="DK38" i="6" s="1"/>
  <c r="DI38" i="6"/>
  <c r="DH38" i="6" s="1"/>
  <c r="DF38" i="6"/>
  <c r="DE38" i="6" s="1"/>
  <c r="DC38" i="6"/>
  <c r="DB38" i="6"/>
  <c r="CZ38" i="6"/>
  <c r="CY38" i="6"/>
  <c r="CW38" i="6"/>
  <c r="CV38" i="6" s="1"/>
  <c r="CT38" i="6"/>
  <c r="CS38" i="6" s="1"/>
  <c r="CQ38" i="6"/>
  <c r="CP38" i="6"/>
  <c r="CN38" i="6"/>
  <c r="CM38" i="6" s="1"/>
  <c r="CK38" i="6"/>
  <c r="CJ38" i="6" s="1"/>
  <c r="CH38" i="6"/>
  <c r="CG38" i="6" s="1"/>
  <c r="CE38" i="6"/>
  <c r="CD38" i="6" s="1"/>
  <c r="CB38" i="6"/>
  <c r="CA38" i="6" s="1"/>
  <c r="BY38" i="6"/>
  <c r="BX38" i="6" s="1"/>
  <c r="BV38" i="6"/>
  <c r="BU38" i="6" s="1"/>
  <c r="BS38" i="6"/>
  <c r="BR38" i="6" s="1"/>
  <c r="BP38" i="6"/>
  <c r="BO38" i="6" s="1"/>
  <c r="BM38" i="6"/>
  <c r="BL38" i="6" s="1"/>
  <c r="BJ38" i="6"/>
  <c r="BI38" i="6" s="1"/>
  <c r="BG38" i="6"/>
  <c r="BF38" i="6" s="1"/>
  <c r="BD38" i="6"/>
  <c r="BC38" i="6"/>
  <c r="BA38" i="6"/>
  <c r="AZ38" i="6" s="1"/>
  <c r="AX38" i="6"/>
  <c r="AW38" i="6" s="1"/>
  <c r="AU38" i="6"/>
  <c r="AT38" i="6" s="1"/>
  <c r="AR38" i="6"/>
  <c r="AQ38" i="6" s="1"/>
  <c r="AO38" i="6"/>
  <c r="AN38" i="6" s="1"/>
  <c r="AL38" i="6"/>
  <c r="AK38" i="6" s="1"/>
  <c r="AI38" i="6"/>
  <c r="AH38" i="6" s="1"/>
  <c r="AF38" i="6"/>
  <c r="AE38" i="6" s="1"/>
  <c r="AC38" i="6"/>
  <c r="AB38" i="6" s="1"/>
  <c r="Z38" i="6"/>
  <c r="Y38" i="6" s="1"/>
  <c r="W38" i="6"/>
  <c r="V38" i="6" s="1"/>
  <c r="T38" i="6"/>
  <c r="S38" i="6" s="1"/>
  <c r="Q38" i="6"/>
  <c r="P38" i="6" s="1"/>
  <c r="N38" i="6"/>
  <c r="M38" i="6" s="1"/>
  <c r="K38" i="6"/>
  <c r="J38" i="6" s="1"/>
  <c r="H38" i="6"/>
  <c r="G38" i="6" s="1"/>
  <c r="E38" i="6"/>
  <c r="D38" i="6" s="1"/>
  <c r="DR37" i="6"/>
  <c r="DQ37" i="6" s="1"/>
  <c r="DO37" i="6"/>
  <c r="DN37" i="6" s="1"/>
  <c r="DL37" i="6"/>
  <c r="DK37" i="6" s="1"/>
  <c r="DI37" i="6"/>
  <c r="DH37" i="6"/>
  <c r="DF37" i="6"/>
  <c r="DE37" i="6" s="1"/>
  <c r="DC37" i="6"/>
  <c r="DB37" i="6" s="1"/>
  <c r="CZ37" i="6"/>
  <c r="CY37" i="6" s="1"/>
  <c r="CW37" i="6"/>
  <c r="CV37" i="6" s="1"/>
  <c r="CT37" i="6"/>
  <c r="CS37" i="6" s="1"/>
  <c r="CQ37" i="6"/>
  <c r="CP37" i="6" s="1"/>
  <c r="CN37" i="6"/>
  <c r="CM37" i="6" s="1"/>
  <c r="CK37" i="6"/>
  <c r="CJ37" i="6"/>
  <c r="CH37" i="6"/>
  <c r="CG37" i="6" s="1"/>
  <c r="CE37" i="6"/>
  <c r="CD37" i="6" s="1"/>
  <c r="CB37" i="6"/>
  <c r="CA37" i="6" s="1"/>
  <c r="BY37" i="6"/>
  <c r="BX37" i="6" s="1"/>
  <c r="BV37" i="6"/>
  <c r="BU37" i="6" s="1"/>
  <c r="BS37" i="6"/>
  <c r="BR37" i="6" s="1"/>
  <c r="BP37" i="6"/>
  <c r="BO37" i="6" s="1"/>
  <c r="BM37" i="6"/>
  <c r="BL37" i="6" s="1"/>
  <c r="BJ37" i="6"/>
  <c r="BI37" i="6" s="1"/>
  <c r="BG37" i="6"/>
  <c r="BF37" i="6"/>
  <c r="BD37" i="6"/>
  <c r="BC37" i="6" s="1"/>
  <c r="BA37" i="6"/>
  <c r="AZ37" i="6" s="1"/>
  <c r="AX37" i="6"/>
  <c r="AW37" i="6" s="1"/>
  <c r="AU37" i="6"/>
  <c r="AT37" i="6"/>
  <c r="AR37" i="6"/>
  <c r="AQ37" i="6" s="1"/>
  <c r="AO37" i="6"/>
  <c r="AN37" i="6" s="1"/>
  <c r="AL37" i="6"/>
  <c r="AK37" i="6" s="1"/>
  <c r="AI37" i="6"/>
  <c r="AH37" i="6" s="1"/>
  <c r="AF37" i="6"/>
  <c r="AE37" i="6" s="1"/>
  <c r="AC37" i="6"/>
  <c r="AB37" i="6" s="1"/>
  <c r="Z37" i="6"/>
  <c r="Y37" i="6" s="1"/>
  <c r="W37" i="6"/>
  <c r="V37" i="6" s="1"/>
  <c r="T37" i="6"/>
  <c r="S37" i="6" s="1"/>
  <c r="Q37" i="6"/>
  <c r="P37" i="6" s="1"/>
  <c r="N37" i="6"/>
  <c r="M37" i="6" s="1"/>
  <c r="K37" i="6"/>
  <c r="J37" i="6"/>
  <c r="H37" i="6"/>
  <c r="G37" i="6"/>
  <c r="E37" i="6"/>
  <c r="D37" i="6" s="1"/>
  <c r="DR36" i="6"/>
  <c r="DQ36" i="6" s="1"/>
  <c r="DO36" i="6"/>
  <c r="DN36" i="6"/>
  <c r="DL36" i="6"/>
  <c r="DK36" i="6" s="1"/>
  <c r="DI36" i="6"/>
  <c r="DH36" i="6" s="1"/>
  <c r="DF36" i="6"/>
  <c r="DE36" i="6" s="1"/>
  <c r="DC36" i="6"/>
  <c r="DB36" i="6" s="1"/>
  <c r="CZ36" i="6"/>
  <c r="CY36" i="6" s="1"/>
  <c r="CW36" i="6"/>
  <c r="CV36" i="6" s="1"/>
  <c r="CT36" i="6"/>
  <c r="CS36" i="6" s="1"/>
  <c r="CQ36" i="6"/>
  <c r="CP36" i="6"/>
  <c r="CN36" i="6"/>
  <c r="CM36" i="6" s="1"/>
  <c r="CK36" i="6"/>
  <c r="CJ36" i="6" s="1"/>
  <c r="CH36" i="6"/>
  <c r="CG36" i="6" s="1"/>
  <c r="CE36" i="6"/>
  <c r="CD36" i="6" s="1"/>
  <c r="CB36" i="6"/>
  <c r="CA36" i="6" s="1"/>
  <c r="BY36" i="6"/>
  <c r="BX36" i="6" s="1"/>
  <c r="BV36" i="6"/>
  <c r="BU36" i="6" s="1"/>
  <c r="BS36" i="6"/>
  <c r="BR36" i="6" s="1"/>
  <c r="BP36" i="6"/>
  <c r="BO36" i="6" s="1"/>
  <c r="BM36" i="6"/>
  <c r="BL36" i="6" s="1"/>
  <c r="BJ36" i="6"/>
  <c r="BI36" i="6" s="1"/>
  <c r="BG36" i="6"/>
  <c r="BF36" i="6" s="1"/>
  <c r="BD36" i="6"/>
  <c r="BC36" i="6" s="1"/>
  <c r="BA36" i="6"/>
  <c r="AZ36" i="6" s="1"/>
  <c r="AX36" i="6"/>
  <c r="AW36" i="6" s="1"/>
  <c r="AU36" i="6"/>
  <c r="AT36" i="6" s="1"/>
  <c r="AR36" i="6"/>
  <c r="AQ36" i="6" s="1"/>
  <c r="AO36" i="6"/>
  <c r="AN36" i="6"/>
  <c r="AL36" i="6"/>
  <c r="AK36" i="6" s="1"/>
  <c r="AI36" i="6"/>
  <c r="AH36" i="6" s="1"/>
  <c r="AF36" i="6"/>
  <c r="AE36" i="6" s="1"/>
  <c r="AC36" i="6"/>
  <c r="AB36" i="6" s="1"/>
  <c r="Z36" i="6"/>
  <c r="Y36" i="6" s="1"/>
  <c r="W36" i="6"/>
  <c r="V36" i="6" s="1"/>
  <c r="T36" i="6"/>
  <c r="S36" i="6" s="1"/>
  <c r="Q36" i="6"/>
  <c r="P36" i="6"/>
  <c r="N36" i="6"/>
  <c r="M36" i="6" s="1"/>
  <c r="K36" i="6"/>
  <c r="J36" i="6"/>
  <c r="H36" i="6"/>
  <c r="G36" i="6" s="1"/>
  <c r="E36" i="6"/>
  <c r="D36" i="6" s="1"/>
  <c r="DR35" i="6"/>
  <c r="DQ35" i="6" s="1"/>
  <c r="DO35" i="6"/>
  <c r="DN35" i="6" s="1"/>
  <c r="DL35" i="6"/>
  <c r="DK35" i="6" s="1"/>
  <c r="DI35" i="6"/>
  <c r="DH35" i="6" s="1"/>
  <c r="DF35" i="6"/>
  <c r="DE35" i="6" s="1"/>
  <c r="DC35" i="6"/>
  <c r="DB35" i="6" s="1"/>
  <c r="CZ35" i="6"/>
  <c r="CY35" i="6" s="1"/>
  <c r="CW35" i="6"/>
  <c r="CV35" i="6" s="1"/>
  <c r="CT35" i="6"/>
  <c r="CS35" i="6" s="1"/>
  <c r="CQ35" i="6"/>
  <c r="CP35" i="6" s="1"/>
  <c r="CN35" i="6"/>
  <c r="CM35" i="6" s="1"/>
  <c r="CK35" i="6"/>
  <c r="CJ35" i="6" s="1"/>
  <c r="CH35" i="6"/>
  <c r="CG35" i="6" s="1"/>
  <c r="CE35" i="6"/>
  <c r="CD35" i="6"/>
  <c r="CB35" i="6"/>
  <c r="CA35" i="6" s="1"/>
  <c r="BY35" i="6"/>
  <c r="BX35" i="6"/>
  <c r="BV35" i="6"/>
  <c r="BU35" i="6" s="1"/>
  <c r="BS35" i="6"/>
  <c r="BR35" i="6" s="1"/>
  <c r="BP35" i="6"/>
  <c r="BO35" i="6" s="1"/>
  <c r="BM35" i="6"/>
  <c r="BL35" i="6" s="1"/>
  <c r="BJ35" i="6"/>
  <c r="BI35" i="6" s="1"/>
  <c r="BG35" i="6"/>
  <c r="BF35" i="6" s="1"/>
  <c r="BD35" i="6"/>
  <c r="BC35" i="6" s="1"/>
  <c r="BA35" i="6"/>
  <c r="AZ35" i="6"/>
  <c r="AX35" i="6"/>
  <c r="AW35" i="6" s="1"/>
  <c r="AU35" i="6"/>
  <c r="AT35" i="6" s="1"/>
  <c r="AR35" i="6"/>
  <c r="AQ35" i="6" s="1"/>
  <c r="AO35" i="6"/>
  <c r="AN35" i="6" s="1"/>
  <c r="AL35" i="6"/>
  <c r="AK35" i="6" s="1"/>
  <c r="AI35" i="6"/>
  <c r="AH35" i="6" s="1"/>
  <c r="AF35" i="6"/>
  <c r="AE35" i="6"/>
  <c r="AC35" i="6"/>
  <c r="AB35" i="6" s="1"/>
  <c r="Z35" i="6"/>
  <c r="Y35" i="6" s="1"/>
  <c r="W35" i="6"/>
  <c r="V35" i="6" s="1"/>
  <c r="T35" i="6"/>
  <c r="S35" i="6" s="1"/>
  <c r="Q35" i="6"/>
  <c r="P35" i="6" s="1"/>
  <c r="N35" i="6"/>
  <c r="M35" i="6" s="1"/>
  <c r="K35" i="6"/>
  <c r="J35" i="6"/>
  <c r="H35" i="6"/>
  <c r="G35" i="6" s="1"/>
  <c r="E35" i="6"/>
  <c r="D35" i="6" s="1"/>
  <c r="DR34" i="6"/>
  <c r="DQ34" i="6" s="1"/>
  <c r="DO34" i="6"/>
  <c r="DN34" i="6"/>
  <c r="DL34" i="6"/>
  <c r="DK34" i="6" s="1"/>
  <c r="DI34" i="6"/>
  <c r="DH34" i="6" s="1"/>
  <c r="DF34" i="6"/>
  <c r="DE34" i="6" s="1"/>
  <c r="DC34" i="6"/>
  <c r="DB34" i="6" s="1"/>
  <c r="CZ34" i="6"/>
  <c r="CY34" i="6" s="1"/>
  <c r="CW34" i="6"/>
  <c r="CV34" i="6" s="1"/>
  <c r="CT34" i="6"/>
  <c r="CS34" i="6" s="1"/>
  <c r="CQ34" i="6"/>
  <c r="CP34" i="6" s="1"/>
  <c r="CN34" i="6"/>
  <c r="CM34" i="6" s="1"/>
  <c r="CK34" i="6"/>
  <c r="CJ34" i="6" s="1"/>
  <c r="CH34" i="6"/>
  <c r="CG34" i="6" s="1"/>
  <c r="CE34" i="6"/>
  <c r="CD34" i="6" s="1"/>
  <c r="CB34" i="6"/>
  <c r="CA34" i="6" s="1"/>
  <c r="BY34" i="6"/>
  <c r="BX34" i="6"/>
  <c r="BV34" i="6"/>
  <c r="BU34" i="6" s="1"/>
  <c r="BS34" i="6"/>
  <c r="BR34" i="6" s="1"/>
  <c r="BP34" i="6"/>
  <c r="BO34" i="6" s="1"/>
  <c r="BM34" i="6"/>
  <c r="BL34" i="6"/>
  <c r="BJ34" i="6"/>
  <c r="BI34" i="6" s="1"/>
  <c r="BG34" i="6"/>
  <c r="BF34" i="6" s="1"/>
  <c r="BD34" i="6"/>
  <c r="BC34" i="6" s="1"/>
  <c r="BA34" i="6"/>
  <c r="AZ34" i="6" s="1"/>
  <c r="AX34" i="6"/>
  <c r="AW34" i="6" s="1"/>
  <c r="AU34" i="6"/>
  <c r="AT34" i="6" s="1"/>
  <c r="AR34" i="6"/>
  <c r="AQ34" i="6" s="1"/>
  <c r="AO34" i="6"/>
  <c r="AN34" i="6" s="1"/>
  <c r="AL34" i="6"/>
  <c r="AK34" i="6" s="1"/>
  <c r="AI34" i="6"/>
  <c r="AH34" i="6"/>
  <c r="AF34" i="6"/>
  <c r="AE34" i="6" s="1"/>
  <c r="AC34" i="6"/>
  <c r="AB34" i="6" s="1"/>
  <c r="Z34" i="6"/>
  <c r="Y34" i="6"/>
  <c r="W34" i="6"/>
  <c r="V34" i="6" s="1"/>
  <c r="T34" i="6"/>
  <c r="S34" i="6" s="1"/>
  <c r="Q34" i="6"/>
  <c r="P34" i="6" s="1"/>
  <c r="N34" i="6"/>
  <c r="M34" i="6" s="1"/>
  <c r="K34" i="6"/>
  <c r="J34" i="6" s="1"/>
  <c r="H34" i="6"/>
  <c r="G34" i="6" s="1"/>
  <c r="E34" i="6"/>
  <c r="D34" i="6" s="1"/>
  <c r="DR33" i="6"/>
  <c r="DQ33" i="6" s="1"/>
  <c r="DO33" i="6"/>
  <c r="DN33" i="6" s="1"/>
  <c r="DL33" i="6"/>
  <c r="DK33" i="6"/>
  <c r="DI33" i="6"/>
  <c r="DH33" i="6" s="1"/>
  <c r="DF33" i="6"/>
  <c r="DE33" i="6" s="1"/>
  <c r="DC33" i="6"/>
  <c r="DB33" i="6" s="1"/>
  <c r="CZ33" i="6"/>
  <c r="CY33" i="6" s="1"/>
  <c r="CW33" i="6"/>
  <c r="CV33" i="6" s="1"/>
  <c r="CT33" i="6"/>
  <c r="CS33" i="6"/>
  <c r="CQ33" i="6"/>
  <c r="CP33" i="6" s="1"/>
  <c r="CN33" i="6"/>
  <c r="CM33" i="6" s="1"/>
  <c r="CK33" i="6"/>
  <c r="CJ33" i="6" s="1"/>
  <c r="CH33" i="6"/>
  <c r="CG33" i="6" s="1"/>
  <c r="CE33" i="6"/>
  <c r="CD33" i="6" s="1"/>
  <c r="CB33" i="6"/>
  <c r="CA33" i="6" s="1"/>
  <c r="BY33" i="6"/>
  <c r="BX33" i="6"/>
  <c r="BV33" i="6"/>
  <c r="BU33" i="6" s="1"/>
  <c r="BS33" i="6"/>
  <c r="BR33" i="6" s="1"/>
  <c r="BP33" i="6"/>
  <c r="BO33" i="6" s="1"/>
  <c r="BM33" i="6"/>
  <c r="BL33" i="6" s="1"/>
  <c r="BJ33" i="6"/>
  <c r="BI33" i="6"/>
  <c r="BG33" i="6"/>
  <c r="BF33" i="6" s="1"/>
  <c r="BD33" i="6"/>
  <c r="BC33" i="6" s="1"/>
  <c r="BA33" i="6"/>
  <c r="AZ33" i="6" s="1"/>
  <c r="AX33" i="6"/>
  <c r="AW33" i="6" s="1"/>
  <c r="AU33" i="6"/>
  <c r="AT33" i="6"/>
  <c r="AR33" i="6"/>
  <c r="AQ33" i="6" s="1"/>
  <c r="AO33" i="6"/>
  <c r="AN33" i="6" s="1"/>
  <c r="AL33" i="6"/>
  <c r="AK33" i="6" s="1"/>
  <c r="AI33" i="6"/>
  <c r="AH33" i="6" s="1"/>
  <c r="AF33" i="6"/>
  <c r="AE33" i="6" s="1"/>
  <c r="AC33" i="6"/>
  <c r="AB33" i="6" s="1"/>
  <c r="Z33" i="6"/>
  <c r="Y33" i="6" s="1"/>
  <c r="W33" i="6"/>
  <c r="V33" i="6"/>
  <c r="T33" i="6"/>
  <c r="S33" i="6" s="1"/>
  <c r="Q33" i="6"/>
  <c r="P33" i="6"/>
  <c r="N33" i="6"/>
  <c r="M33" i="6" s="1"/>
  <c r="K33" i="6"/>
  <c r="J33" i="6" s="1"/>
  <c r="H33" i="6"/>
  <c r="G33" i="6" s="1"/>
  <c r="E33" i="6"/>
  <c r="D33" i="6" s="1"/>
  <c r="DR32" i="6"/>
  <c r="DQ32" i="6" s="1"/>
  <c r="DO32" i="6"/>
  <c r="DN32" i="6" s="1"/>
  <c r="DL32" i="6"/>
  <c r="DK32" i="6" s="1"/>
  <c r="DI32" i="6"/>
  <c r="DH32" i="6" s="1"/>
  <c r="DF32" i="6"/>
  <c r="DE32" i="6" s="1"/>
  <c r="DC32" i="6"/>
  <c r="DB32" i="6" s="1"/>
  <c r="CZ32" i="6"/>
  <c r="CY32" i="6" s="1"/>
  <c r="CW32" i="6"/>
  <c r="CV32" i="6" s="1"/>
  <c r="CT32" i="6"/>
  <c r="CS32" i="6" s="1"/>
  <c r="CQ32" i="6"/>
  <c r="CP32" i="6" s="1"/>
  <c r="CN32" i="6"/>
  <c r="CM32" i="6" s="1"/>
  <c r="CK32" i="6"/>
  <c r="CJ32" i="6" s="1"/>
  <c r="CH32" i="6"/>
  <c r="CG32" i="6" s="1"/>
  <c r="CE32" i="6"/>
  <c r="CD32" i="6" s="1"/>
  <c r="CB32" i="6"/>
  <c r="CA32" i="6" s="1"/>
  <c r="BY32" i="6"/>
  <c r="BX32" i="6" s="1"/>
  <c r="BV32" i="6"/>
  <c r="BU32" i="6" s="1"/>
  <c r="BS32" i="6"/>
  <c r="BR32" i="6" s="1"/>
  <c r="BP32" i="6"/>
  <c r="BO32" i="6" s="1"/>
  <c r="BM32" i="6"/>
  <c r="BL32" i="6" s="1"/>
  <c r="BJ32" i="6"/>
  <c r="BI32" i="6" s="1"/>
  <c r="BG32" i="6"/>
  <c r="BF32" i="6" s="1"/>
  <c r="BD32" i="6"/>
  <c r="BC32" i="6" s="1"/>
  <c r="BA32" i="6"/>
  <c r="AZ32" i="6" s="1"/>
  <c r="AX32" i="6"/>
  <c r="AW32" i="6"/>
  <c r="AU32" i="6"/>
  <c r="AT32" i="6" s="1"/>
  <c r="AR32" i="6"/>
  <c r="AQ32" i="6" s="1"/>
  <c r="AO32" i="6"/>
  <c r="AN32" i="6" s="1"/>
  <c r="AL32" i="6"/>
  <c r="AK32" i="6"/>
  <c r="AI32" i="6"/>
  <c r="AH32" i="6" s="1"/>
  <c r="AF32" i="6"/>
  <c r="AE32" i="6" s="1"/>
  <c r="AC32" i="6"/>
  <c r="AB32" i="6" s="1"/>
  <c r="Z32" i="6"/>
  <c r="Y32" i="6" s="1"/>
  <c r="W32" i="6"/>
  <c r="V32" i="6" s="1"/>
  <c r="T32" i="6"/>
  <c r="S32" i="6"/>
  <c r="Q32" i="6"/>
  <c r="P32" i="6" s="1"/>
  <c r="N32" i="6"/>
  <c r="M32" i="6" s="1"/>
  <c r="K32" i="6"/>
  <c r="J32" i="6" s="1"/>
  <c r="H32" i="6"/>
  <c r="G32" i="6" s="1"/>
  <c r="E32" i="6"/>
  <c r="D32" i="6" s="1"/>
  <c r="DR31" i="6"/>
  <c r="DQ31" i="6" s="1"/>
  <c r="DO31" i="6"/>
  <c r="DN31" i="6"/>
  <c r="DL31" i="6"/>
  <c r="DK31" i="6" s="1"/>
  <c r="DI31" i="6"/>
  <c r="DH31" i="6" s="1"/>
  <c r="DF31" i="6"/>
  <c r="DE31" i="6" s="1"/>
  <c r="DC31" i="6"/>
  <c r="DB31" i="6" s="1"/>
  <c r="CZ31" i="6"/>
  <c r="CY31" i="6" s="1"/>
  <c r="CW31" i="6"/>
  <c r="CV31" i="6" s="1"/>
  <c r="CT31" i="6"/>
  <c r="CS31" i="6" s="1"/>
  <c r="CQ31" i="6"/>
  <c r="CP31" i="6" s="1"/>
  <c r="CN31" i="6"/>
  <c r="CM31" i="6" s="1"/>
  <c r="CK31" i="6"/>
  <c r="CJ31" i="6" s="1"/>
  <c r="CH31" i="6"/>
  <c r="CG31" i="6"/>
  <c r="CE31" i="6"/>
  <c r="CD31" i="6"/>
  <c r="CB31" i="6"/>
  <c r="CA31" i="6" s="1"/>
  <c r="BY31" i="6"/>
  <c r="BX31" i="6" s="1"/>
  <c r="BV31" i="6"/>
  <c r="BU31" i="6" s="1"/>
  <c r="BS31" i="6"/>
  <c r="BR31" i="6"/>
  <c r="BP31" i="6"/>
  <c r="BO31" i="6" s="1"/>
  <c r="BM31" i="6"/>
  <c r="BL31" i="6" s="1"/>
  <c r="BJ31" i="6"/>
  <c r="BI31" i="6" s="1"/>
  <c r="BG31" i="6"/>
  <c r="BF31" i="6" s="1"/>
  <c r="BD31" i="6"/>
  <c r="BC31" i="6" s="1"/>
  <c r="BA31" i="6"/>
  <c r="AZ31" i="6" s="1"/>
  <c r="AX31" i="6"/>
  <c r="AW31" i="6" s="1"/>
  <c r="AU31" i="6"/>
  <c r="AT31" i="6"/>
  <c r="AR31" i="6"/>
  <c r="AQ31" i="6" s="1"/>
  <c r="AO31" i="6"/>
  <c r="AN31" i="6" s="1"/>
  <c r="AL31" i="6"/>
  <c r="AK31" i="6" s="1"/>
  <c r="AI31" i="6"/>
  <c r="AH31" i="6" s="1"/>
  <c r="AF31" i="6"/>
  <c r="AE31" i="6" s="1"/>
  <c r="AC31" i="6"/>
  <c r="AB31" i="6" s="1"/>
  <c r="Z31" i="6"/>
  <c r="Y31" i="6" s="1"/>
  <c r="W31" i="6"/>
  <c r="V31" i="6" s="1"/>
  <c r="T31" i="6"/>
  <c r="S31" i="6" s="1"/>
  <c r="Q31" i="6"/>
  <c r="P31" i="6" s="1"/>
  <c r="N31" i="6"/>
  <c r="M31" i="6" s="1"/>
  <c r="K31" i="6"/>
  <c r="J31" i="6" s="1"/>
  <c r="H31" i="6"/>
  <c r="G31" i="6"/>
  <c r="E31" i="6"/>
  <c r="D31" i="6"/>
  <c r="DR30" i="6"/>
  <c r="DQ30" i="6" s="1"/>
  <c r="DO30" i="6"/>
  <c r="DN30" i="6" s="1"/>
  <c r="DL30" i="6"/>
  <c r="DK30" i="6" s="1"/>
  <c r="DI30" i="6"/>
  <c r="DH30" i="6"/>
  <c r="DF30" i="6"/>
  <c r="DE30" i="6" s="1"/>
  <c r="DC30" i="6"/>
  <c r="DB30" i="6" s="1"/>
  <c r="CZ30" i="6"/>
  <c r="CY30" i="6" s="1"/>
  <c r="CW30" i="6"/>
  <c r="CV30" i="6" s="1"/>
  <c r="CT30" i="6"/>
  <c r="CS30" i="6" s="1"/>
  <c r="CQ30" i="6"/>
  <c r="CP30" i="6" s="1"/>
  <c r="CN30" i="6"/>
  <c r="CM30" i="6" s="1"/>
  <c r="CK30" i="6"/>
  <c r="CJ30" i="6" s="1"/>
  <c r="CH30" i="6"/>
  <c r="CG30" i="6" s="1"/>
  <c r="CE30" i="6"/>
  <c r="CD30" i="6"/>
  <c r="CB30" i="6"/>
  <c r="CA30" i="6" s="1"/>
  <c r="BY30" i="6"/>
  <c r="BX30" i="6" s="1"/>
  <c r="BV30" i="6"/>
  <c r="BU30" i="6" s="1"/>
  <c r="BS30" i="6"/>
  <c r="BR30" i="6" s="1"/>
  <c r="BP30" i="6"/>
  <c r="BO30" i="6" s="1"/>
  <c r="BM30" i="6"/>
  <c r="BL30" i="6"/>
  <c r="BJ30" i="6"/>
  <c r="BI30" i="6" s="1"/>
  <c r="BG30" i="6"/>
  <c r="BF30" i="6" s="1"/>
  <c r="BD30" i="6"/>
  <c r="BC30" i="6" s="1"/>
  <c r="BA30" i="6"/>
  <c r="AZ30" i="6" s="1"/>
  <c r="AX30" i="6"/>
  <c r="AW30" i="6" s="1"/>
  <c r="AU30" i="6"/>
  <c r="AT30" i="6" s="1"/>
  <c r="AR30" i="6"/>
  <c r="AQ30" i="6" s="1"/>
  <c r="AO30" i="6"/>
  <c r="AN30" i="6" s="1"/>
  <c r="AL30" i="6"/>
  <c r="AK30" i="6" s="1"/>
  <c r="AI30" i="6"/>
  <c r="AH30" i="6" s="1"/>
  <c r="AF30" i="6"/>
  <c r="AE30" i="6" s="1"/>
  <c r="AC30" i="6"/>
  <c r="AB30" i="6" s="1"/>
  <c r="Z30" i="6"/>
  <c r="Y30" i="6" s="1"/>
  <c r="W30" i="6"/>
  <c r="V30" i="6"/>
  <c r="T30" i="6"/>
  <c r="S30" i="6" s="1"/>
  <c r="Q30" i="6"/>
  <c r="P30" i="6" s="1"/>
  <c r="N30" i="6"/>
  <c r="M30" i="6" s="1"/>
  <c r="K30" i="6"/>
  <c r="J30" i="6" s="1"/>
  <c r="H30" i="6"/>
  <c r="G30" i="6" s="1"/>
  <c r="E30" i="6"/>
  <c r="D30" i="6" s="1"/>
  <c r="DR29" i="6"/>
  <c r="DQ29" i="6" s="1"/>
  <c r="DO29" i="6"/>
  <c r="DN29" i="6" s="1"/>
  <c r="DL29" i="6"/>
  <c r="DK29" i="6" s="1"/>
  <c r="DI29" i="6"/>
  <c r="DH29" i="6" s="1"/>
  <c r="DF29" i="6"/>
  <c r="DE29" i="6" s="1"/>
  <c r="DC29" i="6"/>
  <c r="DB29" i="6"/>
  <c r="CZ29" i="6"/>
  <c r="CY29" i="6"/>
  <c r="CW29" i="6"/>
  <c r="CV29" i="6" s="1"/>
  <c r="CT29" i="6"/>
  <c r="CS29" i="6" s="1"/>
  <c r="CQ29" i="6"/>
  <c r="CP29" i="6"/>
  <c r="CN29" i="6"/>
  <c r="CM29" i="6" s="1"/>
  <c r="CK29" i="6"/>
  <c r="CJ29" i="6" s="1"/>
  <c r="CH29" i="6"/>
  <c r="CG29" i="6" s="1"/>
  <c r="CE29" i="6"/>
  <c r="CD29" i="6" s="1"/>
  <c r="CB29" i="6"/>
  <c r="CA29" i="6" s="1"/>
  <c r="BY29" i="6"/>
  <c r="BX29" i="6" s="1"/>
  <c r="BV29" i="6"/>
  <c r="BU29" i="6" s="1"/>
  <c r="BS29" i="6"/>
  <c r="BR29" i="6"/>
  <c r="BP29" i="6"/>
  <c r="BO29" i="6" s="1"/>
  <c r="BM29" i="6"/>
  <c r="BL29" i="6" s="1"/>
  <c r="BJ29" i="6"/>
  <c r="BI29" i="6" s="1"/>
  <c r="BG29" i="6"/>
  <c r="BF29" i="6"/>
  <c r="BD29" i="6"/>
  <c r="BC29" i="6"/>
  <c r="BA29" i="6"/>
  <c r="AZ29" i="6" s="1"/>
  <c r="AX29" i="6"/>
  <c r="AW29" i="6" s="1"/>
  <c r="AU29" i="6"/>
  <c r="AT29" i="6"/>
  <c r="AR29" i="6"/>
  <c r="AQ29" i="6" s="1"/>
  <c r="AO29" i="6"/>
  <c r="AN29" i="6" s="1"/>
  <c r="AL29" i="6"/>
  <c r="AK29" i="6" s="1"/>
  <c r="AI29" i="6"/>
  <c r="AH29" i="6" s="1"/>
  <c r="AF29" i="6"/>
  <c r="AE29" i="6"/>
  <c r="AC29" i="6"/>
  <c r="AB29" i="6"/>
  <c r="Z29" i="6"/>
  <c r="Y29" i="6" s="1"/>
  <c r="W29" i="6"/>
  <c r="V29" i="6"/>
  <c r="T29" i="6"/>
  <c r="S29" i="6" s="1"/>
  <c r="Q29" i="6"/>
  <c r="P29" i="6" s="1"/>
  <c r="N29" i="6"/>
  <c r="M29" i="6" s="1"/>
  <c r="K29" i="6"/>
  <c r="J29" i="6" s="1"/>
  <c r="H29" i="6"/>
  <c r="G29" i="6" s="1"/>
  <c r="E29" i="6"/>
  <c r="D29" i="6" s="1"/>
  <c r="DR28" i="6"/>
  <c r="DQ28" i="6" s="1"/>
  <c r="DO28" i="6"/>
  <c r="DN28" i="6" s="1"/>
  <c r="DL28" i="6"/>
  <c r="DK28" i="6" s="1"/>
  <c r="DI28" i="6"/>
  <c r="DH28" i="6" s="1"/>
  <c r="DF28" i="6"/>
  <c r="DE28" i="6"/>
  <c r="DC28" i="6"/>
  <c r="DB28" i="6" s="1"/>
  <c r="CZ28" i="6"/>
  <c r="CY28" i="6" s="1"/>
  <c r="CW28" i="6"/>
  <c r="CV28" i="6" s="1"/>
  <c r="CT28" i="6"/>
  <c r="CS28" i="6" s="1"/>
  <c r="CQ28" i="6"/>
  <c r="CP28" i="6"/>
  <c r="CN28" i="6"/>
  <c r="CM28" i="6"/>
  <c r="CK28" i="6"/>
  <c r="CJ28" i="6" s="1"/>
  <c r="CH28" i="6"/>
  <c r="CG28" i="6" s="1"/>
  <c r="CE28" i="6"/>
  <c r="CD28" i="6" s="1"/>
  <c r="CB28" i="6"/>
  <c r="CA28" i="6" s="1"/>
  <c r="BY28" i="6"/>
  <c r="BX28" i="6"/>
  <c r="BV28" i="6"/>
  <c r="BU28" i="6"/>
  <c r="BS28" i="6"/>
  <c r="BR28" i="6" s="1"/>
  <c r="BP28" i="6"/>
  <c r="BO28" i="6" s="1"/>
  <c r="BM28" i="6"/>
  <c r="BL28" i="6" s="1"/>
  <c r="BJ28" i="6"/>
  <c r="BI28" i="6" s="1"/>
  <c r="BG28" i="6"/>
  <c r="BF28" i="6"/>
  <c r="BD28" i="6"/>
  <c r="BC28" i="6" s="1"/>
  <c r="BA28" i="6"/>
  <c r="AZ28" i="6"/>
  <c r="AX28" i="6"/>
  <c r="AW28" i="6" s="1"/>
  <c r="AU28" i="6"/>
  <c r="AT28" i="6" s="1"/>
  <c r="AR28" i="6"/>
  <c r="AQ28" i="6" s="1"/>
  <c r="AO28" i="6"/>
  <c r="AN28" i="6" s="1"/>
  <c r="AL28" i="6"/>
  <c r="AK28" i="6" s="1"/>
  <c r="AI28" i="6"/>
  <c r="AH28" i="6" s="1"/>
  <c r="AF28" i="6"/>
  <c r="AE28" i="6" s="1"/>
  <c r="AC28" i="6"/>
  <c r="AB28" i="6" s="1"/>
  <c r="Z28" i="6"/>
  <c r="Y28" i="6"/>
  <c r="W28" i="6"/>
  <c r="V28" i="6"/>
  <c r="T28" i="6"/>
  <c r="S28" i="6" s="1"/>
  <c r="Q28" i="6"/>
  <c r="P28" i="6" s="1"/>
  <c r="N28" i="6"/>
  <c r="M28" i="6" s="1"/>
  <c r="K28" i="6"/>
  <c r="J28" i="6" s="1"/>
  <c r="H28" i="6"/>
  <c r="G28" i="6"/>
  <c r="E28" i="6"/>
  <c r="D28" i="6"/>
  <c r="DR27" i="6"/>
  <c r="DQ27" i="6" s="1"/>
  <c r="DO27" i="6"/>
  <c r="DN27" i="6" s="1"/>
  <c r="DL27" i="6"/>
  <c r="DK27" i="6" s="1"/>
  <c r="DI27" i="6"/>
  <c r="DH27" i="6" s="1"/>
  <c r="DF27" i="6"/>
  <c r="DE27" i="6" s="1"/>
  <c r="DC27" i="6"/>
  <c r="DB27" i="6" s="1"/>
  <c r="CZ27" i="6"/>
  <c r="CY27" i="6" s="1"/>
  <c r="CW27" i="6"/>
  <c r="CV27" i="6" s="1"/>
  <c r="CT27" i="6"/>
  <c r="CS27" i="6" s="1"/>
  <c r="CQ27" i="6"/>
  <c r="CP27" i="6" s="1"/>
  <c r="CN27" i="6"/>
  <c r="CM27" i="6" s="1"/>
  <c r="CK27" i="6"/>
  <c r="CJ27" i="6"/>
  <c r="CH27" i="6"/>
  <c r="CG27" i="6" s="1"/>
  <c r="CE27" i="6"/>
  <c r="CD27" i="6" s="1"/>
  <c r="CB27" i="6"/>
  <c r="CA27" i="6" s="1"/>
  <c r="BY27" i="6"/>
  <c r="BX27" i="6" s="1"/>
  <c r="BV27" i="6"/>
  <c r="BU27" i="6" s="1"/>
  <c r="BS27" i="6"/>
  <c r="BR27" i="6"/>
  <c r="BP27" i="6"/>
  <c r="BO27" i="6" s="1"/>
  <c r="BM27" i="6"/>
  <c r="BL27" i="6"/>
  <c r="BJ27" i="6"/>
  <c r="BI27" i="6" s="1"/>
  <c r="BG27" i="6"/>
  <c r="BF27" i="6" s="1"/>
  <c r="BD27" i="6"/>
  <c r="BC27" i="6" s="1"/>
  <c r="BA27" i="6"/>
  <c r="AZ27" i="6" s="1"/>
  <c r="AX27" i="6"/>
  <c r="AW27" i="6" s="1"/>
  <c r="AU27" i="6"/>
  <c r="AT27" i="6" s="1"/>
  <c r="AR27" i="6"/>
  <c r="AQ27" i="6" s="1"/>
  <c r="AO27" i="6"/>
  <c r="AN27" i="6" s="1"/>
  <c r="AL27" i="6"/>
  <c r="AK27" i="6"/>
  <c r="AI27" i="6"/>
  <c r="AH27" i="6"/>
  <c r="AF27" i="6"/>
  <c r="AE27" i="6" s="1"/>
  <c r="AC27" i="6"/>
  <c r="AB27" i="6" s="1"/>
  <c r="Z27" i="6"/>
  <c r="Y27" i="6" s="1"/>
  <c r="W27" i="6"/>
  <c r="V27" i="6" s="1"/>
  <c r="T27" i="6"/>
  <c r="S27" i="6" s="1"/>
  <c r="Q27" i="6"/>
  <c r="P27" i="6"/>
  <c r="N27" i="6"/>
  <c r="M27" i="6" s="1"/>
  <c r="K27" i="6"/>
  <c r="J27" i="6" s="1"/>
  <c r="H27" i="6"/>
  <c r="G27" i="6" s="1"/>
  <c r="E27" i="6"/>
  <c r="D27" i="6" s="1"/>
  <c r="DR26" i="6"/>
  <c r="DQ26" i="6" s="1"/>
  <c r="DO26" i="6"/>
  <c r="DN26" i="6" s="1"/>
  <c r="DL26" i="6"/>
  <c r="DK26" i="6" s="1"/>
  <c r="DI26" i="6"/>
  <c r="DH26" i="6" s="1"/>
  <c r="DF26" i="6"/>
  <c r="DE26" i="6"/>
  <c r="DC26" i="6"/>
  <c r="DB26" i="6" s="1"/>
  <c r="CZ26" i="6"/>
  <c r="CY26" i="6" s="1"/>
  <c r="CW26" i="6"/>
  <c r="CV26" i="6" s="1"/>
  <c r="CT26" i="6"/>
  <c r="CS26" i="6"/>
  <c r="CQ26" i="6"/>
  <c r="CP26" i="6" s="1"/>
  <c r="CN26" i="6"/>
  <c r="CM26" i="6" s="1"/>
  <c r="CK26" i="6"/>
  <c r="CJ26" i="6" s="1"/>
  <c r="CH26" i="6"/>
  <c r="CG26" i="6" s="1"/>
  <c r="CE26" i="6"/>
  <c r="CD26" i="6" s="1"/>
  <c r="CB26" i="6"/>
  <c r="CA26" i="6"/>
  <c r="BY26" i="6"/>
  <c r="BX26" i="6" s="1"/>
  <c r="BV26" i="6"/>
  <c r="BU26" i="6" s="1"/>
  <c r="BS26" i="6"/>
  <c r="BR26" i="6" s="1"/>
  <c r="BP26" i="6"/>
  <c r="BO26" i="6" s="1"/>
  <c r="BM26" i="6"/>
  <c r="BL26" i="6" s="1"/>
  <c r="BJ26" i="6"/>
  <c r="BI26" i="6" s="1"/>
  <c r="BG26" i="6"/>
  <c r="BF26" i="6" s="1"/>
  <c r="BD26" i="6"/>
  <c r="BC26" i="6" s="1"/>
  <c r="BA26" i="6"/>
  <c r="AZ26" i="6" s="1"/>
  <c r="AX26" i="6"/>
  <c r="AW26" i="6" s="1"/>
  <c r="AU26" i="6"/>
  <c r="AT26" i="6" s="1"/>
  <c r="AR26" i="6"/>
  <c r="AQ26" i="6" s="1"/>
  <c r="AO26" i="6"/>
  <c r="AN26" i="6" s="1"/>
  <c r="AL26" i="6"/>
  <c r="AK26" i="6" s="1"/>
  <c r="AI26" i="6"/>
  <c r="AH26" i="6" s="1"/>
  <c r="AF26" i="6"/>
  <c r="AE26" i="6" s="1"/>
  <c r="AC26" i="6"/>
  <c r="AB26" i="6"/>
  <c r="Z26" i="6"/>
  <c r="Y26" i="6" s="1"/>
  <c r="W26" i="6"/>
  <c r="V26" i="6" s="1"/>
  <c r="T26" i="6"/>
  <c r="S26" i="6" s="1"/>
  <c r="Q26" i="6"/>
  <c r="P26" i="6" s="1"/>
  <c r="N26" i="6"/>
  <c r="M26" i="6" s="1"/>
  <c r="K26" i="6"/>
  <c r="J26" i="6" s="1"/>
  <c r="H26" i="6"/>
  <c r="G26" i="6" s="1"/>
  <c r="E26" i="6"/>
  <c r="D26" i="6"/>
  <c r="DR25" i="6"/>
  <c r="DQ25" i="6" s="1"/>
  <c r="DO25" i="6"/>
  <c r="DN25" i="6" s="1"/>
  <c r="DL25" i="6"/>
  <c r="DK25" i="6" s="1"/>
  <c r="DI25" i="6"/>
  <c r="DH25" i="6"/>
  <c r="DF25" i="6"/>
  <c r="DE25" i="6" s="1"/>
  <c r="DC25" i="6"/>
  <c r="DB25" i="6" s="1"/>
  <c r="CZ25" i="6"/>
  <c r="CY25" i="6" s="1"/>
  <c r="CW25" i="6"/>
  <c r="CV25" i="6" s="1"/>
  <c r="CT25" i="6"/>
  <c r="CS25" i="6" s="1"/>
  <c r="CQ25" i="6"/>
  <c r="CP25" i="6"/>
  <c r="CN25" i="6"/>
  <c r="CM25" i="6" s="1"/>
  <c r="CK25" i="6"/>
  <c r="CJ25" i="6" s="1"/>
  <c r="CH25" i="6"/>
  <c r="CG25" i="6" s="1"/>
  <c r="CE25" i="6"/>
  <c r="CD25" i="6" s="1"/>
  <c r="CB25" i="6"/>
  <c r="CA25" i="6" s="1"/>
  <c r="BY25" i="6"/>
  <c r="BX25" i="6"/>
  <c r="BV25" i="6"/>
  <c r="BU25" i="6" s="1"/>
  <c r="BS25" i="6"/>
  <c r="BR25" i="6" s="1"/>
  <c r="BP25" i="6"/>
  <c r="BO25" i="6" s="1"/>
  <c r="BM25" i="6"/>
  <c r="BL25" i="6" s="1"/>
  <c r="BJ25" i="6"/>
  <c r="BI25" i="6"/>
  <c r="BG25" i="6"/>
  <c r="BF25" i="6"/>
  <c r="BD25" i="6"/>
  <c r="BC25" i="6" s="1"/>
  <c r="BA25" i="6"/>
  <c r="AZ25" i="6"/>
  <c r="AX25" i="6"/>
  <c r="AW25" i="6"/>
  <c r="AU25" i="6"/>
  <c r="AT25" i="6" s="1"/>
  <c r="AR25" i="6"/>
  <c r="AQ25" i="6" s="1"/>
  <c r="AO25" i="6"/>
  <c r="AN25" i="6"/>
  <c r="AL25" i="6"/>
  <c r="AK25" i="6" s="1"/>
  <c r="AI25" i="6"/>
  <c r="AH25" i="6" s="1"/>
  <c r="AF25" i="6"/>
  <c r="AE25" i="6" s="1"/>
  <c r="AC25" i="6"/>
  <c r="AB25" i="6" s="1"/>
  <c r="Z25" i="6"/>
  <c r="Y25" i="6"/>
  <c r="W25" i="6"/>
  <c r="V25" i="6"/>
  <c r="T25" i="6"/>
  <c r="S25" i="6" s="1"/>
  <c r="Q25" i="6"/>
  <c r="P25" i="6" s="1"/>
  <c r="N25" i="6"/>
  <c r="M25" i="6"/>
  <c r="K25" i="6"/>
  <c r="J25" i="6" s="1"/>
  <c r="H25" i="6"/>
  <c r="G25" i="6" s="1"/>
  <c r="E25" i="6"/>
  <c r="D25" i="6" s="1"/>
  <c r="DR24" i="6"/>
  <c r="DQ24" i="6"/>
  <c r="DO24" i="6"/>
  <c r="DN24" i="6" s="1"/>
  <c r="DL24" i="6"/>
  <c r="DK24" i="6" s="1"/>
  <c r="DI24" i="6"/>
  <c r="DH24" i="6" s="1"/>
  <c r="DF24" i="6"/>
  <c r="DE24" i="6" s="1"/>
  <c r="DC24" i="6"/>
  <c r="DB24" i="6"/>
  <c r="CZ24" i="6"/>
  <c r="CY24" i="6"/>
  <c r="CW24" i="6"/>
  <c r="CV24" i="6" s="1"/>
  <c r="CT24" i="6"/>
  <c r="CS24" i="6" s="1"/>
  <c r="CQ24" i="6"/>
  <c r="CP24" i="6" s="1"/>
  <c r="CN24" i="6"/>
  <c r="CM24" i="6" s="1"/>
  <c r="CK24" i="6"/>
  <c r="CJ24" i="6"/>
  <c r="CH24" i="6"/>
  <c r="CG24" i="6" s="1"/>
  <c r="CE24" i="6"/>
  <c r="CD24" i="6"/>
  <c r="CB24" i="6"/>
  <c r="CA24" i="6" s="1"/>
  <c r="BY24" i="6"/>
  <c r="BX24" i="6" s="1"/>
  <c r="BV24" i="6"/>
  <c r="BU24" i="6" s="1"/>
  <c r="BS24" i="6"/>
  <c r="BR24" i="6" s="1"/>
  <c r="BP24" i="6"/>
  <c r="BO24" i="6" s="1"/>
  <c r="BM24" i="6"/>
  <c r="BL24" i="6" s="1"/>
  <c r="BJ24" i="6"/>
  <c r="BI24" i="6" s="1"/>
  <c r="BG24" i="6"/>
  <c r="BF24" i="6" s="1"/>
  <c r="BD24" i="6"/>
  <c r="BC24" i="6" s="1"/>
  <c r="BA24" i="6"/>
  <c r="AZ24" i="6" s="1"/>
  <c r="AX24" i="6"/>
  <c r="AW24" i="6" s="1"/>
  <c r="AU24" i="6"/>
  <c r="AT24" i="6" s="1"/>
  <c r="AR24" i="6"/>
  <c r="AQ24" i="6"/>
  <c r="AO24" i="6"/>
  <c r="AN24" i="6" s="1"/>
  <c r="AL24" i="6"/>
  <c r="AK24" i="6" s="1"/>
  <c r="AI24" i="6"/>
  <c r="AH24" i="6" s="1"/>
  <c r="AF24" i="6"/>
  <c r="AE24" i="6" s="1"/>
  <c r="AC24" i="6"/>
  <c r="AB24" i="6" s="1"/>
  <c r="Z24" i="6"/>
  <c r="Y24" i="6" s="1"/>
  <c r="W24" i="6"/>
  <c r="V24" i="6" s="1"/>
  <c r="T24" i="6"/>
  <c r="S24" i="6" s="1"/>
  <c r="Q24" i="6"/>
  <c r="P24" i="6" s="1"/>
  <c r="N24" i="6"/>
  <c r="M24" i="6" s="1"/>
  <c r="K24" i="6"/>
  <c r="J24" i="6" s="1"/>
  <c r="H24" i="6"/>
  <c r="G24" i="6" s="1"/>
  <c r="E24" i="6"/>
  <c r="D24" i="6" s="1"/>
  <c r="DR23" i="6"/>
  <c r="DQ23" i="6" s="1"/>
  <c r="DO23" i="6"/>
  <c r="DN23" i="6" s="1"/>
  <c r="DL23" i="6"/>
  <c r="DK23" i="6" s="1"/>
  <c r="DI23" i="6"/>
  <c r="DH23" i="6" s="1"/>
  <c r="DF23" i="6"/>
  <c r="DE23" i="6" s="1"/>
  <c r="DC23" i="6"/>
  <c r="DB23" i="6" s="1"/>
  <c r="CZ23" i="6"/>
  <c r="CY23" i="6"/>
  <c r="CW23" i="6"/>
  <c r="CV23" i="6" s="1"/>
  <c r="CT23" i="6"/>
  <c r="CS23" i="6" s="1"/>
  <c r="CQ23" i="6"/>
  <c r="CP23" i="6" s="1"/>
  <c r="CN23" i="6"/>
  <c r="CM23" i="6" s="1"/>
  <c r="CK23" i="6"/>
  <c r="CJ23" i="6" s="1"/>
  <c r="CH23" i="6"/>
  <c r="CG23" i="6" s="1"/>
  <c r="CE23" i="6"/>
  <c r="CD23" i="6" s="1"/>
  <c r="CB23" i="6"/>
  <c r="CA23" i="6" s="1"/>
  <c r="BY23" i="6"/>
  <c r="BX23" i="6"/>
  <c r="BV23" i="6"/>
  <c r="BU23" i="6" s="1"/>
  <c r="BS23" i="6"/>
  <c r="BR23" i="6" s="1"/>
  <c r="BP23" i="6"/>
  <c r="BO23" i="6"/>
  <c r="BM23" i="6"/>
  <c r="BL23" i="6"/>
  <c r="BJ23" i="6"/>
  <c r="BI23" i="6" s="1"/>
  <c r="BG23" i="6"/>
  <c r="BF23" i="6" s="1"/>
  <c r="BD23" i="6"/>
  <c r="BC23" i="6" s="1"/>
  <c r="BA23" i="6"/>
  <c r="AZ23" i="6" s="1"/>
  <c r="AX23" i="6"/>
  <c r="AW23" i="6"/>
  <c r="AU23" i="6"/>
  <c r="AT23" i="6"/>
  <c r="AR23" i="6"/>
  <c r="AQ23" i="6" s="1"/>
  <c r="AO23" i="6"/>
  <c r="AN23" i="6" s="1"/>
  <c r="AL23" i="6"/>
  <c r="AK23" i="6"/>
  <c r="AI23" i="6"/>
  <c r="AH23" i="6" s="1"/>
  <c r="AF23" i="6"/>
  <c r="AE23" i="6" s="1"/>
  <c r="AC23" i="6"/>
  <c r="AB23" i="6"/>
  <c r="Z23" i="6"/>
  <c r="Y23" i="6"/>
  <c r="W23" i="6"/>
  <c r="V23" i="6" s="1"/>
  <c r="T23" i="6"/>
  <c r="S23" i="6" s="1"/>
  <c r="Q23" i="6"/>
  <c r="P23" i="6" s="1"/>
  <c r="N23" i="6"/>
  <c r="M23" i="6" s="1"/>
  <c r="K23" i="6"/>
  <c r="J23" i="6"/>
  <c r="H23" i="6"/>
  <c r="G23" i="6" s="1"/>
  <c r="E23" i="6"/>
  <c r="D23" i="6" s="1"/>
  <c r="DR22" i="6"/>
  <c r="DQ22" i="6" s="1"/>
  <c r="DO22" i="6"/>
  <c r="DN22" i="6" s="1"/>
  <c r="DL22" i="6"/>
  <c r="DK22" i="6" s="1"/>
  <c r="DI22" i="6"/>
  <c r="DH22" i="6" s="1"/>
  <c r="DF22" i="6"/>
  <c r="DE22" i="6" s="1"/>
  <c r="DC22" i="6"/>
  <c r="DB22" i="6" s="1"/>
  <c r="CZ22" i="6"/>
  <c r="CY22" i="6" s="1"/>
  <c r="CW22" i="6"/>
  <c r="CV22" i="6" s="1"/>
  <c r="CT22" i="6"/>
  <c r="CS22" i="6"/>
  <c r="CQ22" i="6"/>
  <c r="CP22" i="6"/>
  <c r="CN22" i="6"/>
  <c r="CM22" i="6"/>
  <c r="CK22" i="6"/>
  <c r="CJ22" i="6" s="1"/>
  <c r="CH22" i="6"/>
  <c r="CG22" i="6" s="1"/>
  <c r="CE22" i="6"/>
  <c r="CD22" i="6" s="1"/>
  <c r="CB22" i="6"/>
  <c r="CA22" i="6" s="1"/>
  <c r="BY22" i="6"/>
  <c r="BX22" i="6" s="1"/>
  <c r="BV22" i="6"/>
  <c r="BU22" i="6" s="1"/>
  <c r="BS22" i="6"/>
  <c r="BR22" i="6" s="1"/>
  <c r="BP22" i="6"/>
  <c r="BO22" i="6"/>
  <c r="BM22" i="6"/>
  <c r="BL22" i="6" s="1"/>
  <c r="BJ22" i="6"/>
  <c r="BI22" i="6" s="1"/>
  <c r="BG22" i="6"/>
  <c r="BF22" i="6"/>
  <c r="BD22" i="6"/>
  <c r="BC22" i="6"/>
  <c r="BA22" i="6"/>
  <c r="AZ22" i="6" s="1"/>
  <c r="AX22" i="6"/>
  <c r="AW22" i="6"/>
  <c r="AU22" i="6"/>
  <c r="AT22" i="6" s="1"/>
  <c r="AR22" i="6"/>
  <c r="AQ22" i="6" s="1"/>
  <c r="AO22" i="6"/>
  <c r="AN22" i="6" s="1"/>
  <c r="AL22" i="6"/>
  <c r="AK22" i="6" s="1"/>
  <c r="AI22" i="6"/>
  <c r="AH22" i="6" s="1"/>
  <c r="AF22" i="6"/>
  <c r="AE22" i="6" s="1"/>
  <c r="AC22" i="6"/>
  <c r="AB22" i="6" s="1"/>
  <c r="Z22" i="6"/>
  <c r="Y22" i="6" s="1"/>
  <c r="W22" i="6"/>
  <c r="V22" i="6" s="1"/>
  <c r="T22" i="6"/>
  <c r="S22" i="6" s="1"/>
  <c r="Q22" i="6"/>
  <c r="P22" i="6" s="1"/>
  <c r="N22" i="6"/>
  <c r="M22" i="6"/>
  <c r="K22" i="6"/>
  <c r="J22" i="6" s="1"/>
  <c r="H22" i="6"/>
  <c r="G22" i="6" s="1"/>
  <c r="E22" i="6"/>
  <c r="D22" i="6" s="1"/>
  <c r="DR21" i="6"/>
  <c r="DQ21" i="6" s="1"/>
  <c r="DO21" i="6"/>
  <c r="DN21" i="6" s="1"/>
  <c r="DL21" i="6"/>
  <c r="DK21" i="6" s="1"/>
  <c r="DI21" i="6"/>
  <c r="DH21" i="6" s="1"/>
  <c r="DF21" i="6"/>
  <c r="DE21" i="6"/>
  <c r="DC21" i="6"/>
  <c r="DB21" i="6" s="1"/>
  <c r="CZ21" i="6"/>
  <c r="CY21" i="6" s="1"/>
  <c r="CW21" i="6"/>
  <c r="CV21" i="6"/>
  <c r="CT21" i="6"/>
  <c r="CS21" i="6" s="1"/>
  <c r="CQ21" i="6"/>
  <c r="CP21" i="6" s="1"/>
  <c r="CN21" i="6"/>
  <c r="CM21" i="6" s="1"/>
  <c r="CK21" i="6"/>
  <c r="CJ21" i="6"/>
  <c r="CH21" i="6"/>
  <c r="CG21" i="6" s="1"/>
  <c r="CE21" i="6"/>
  <c r="CD21" i="6" s="1"/>
  <c r="CB21" i="6"/>
  <c r="CA21" i="6" s="1"/>
  <c r="BY21" i="6"/>
  <c r="BX21" i="6" s="1"/>
  <c r="BV21" i="6"/>
  <c r="BU21" i="6"/>
  <c r="BS21" i="6"/>
  <c r="BR21" i="6"/>
  <c r="BP21" i="6"/>
  <c r="BO21" i="6" s="1"/>
  <c r="BM21" i="6"/>
  <c r="BL21" i="6" s="1"/>
  <c r="BJ21" i="6"/>
  <c r="BI21" i="6"/>
  <c r="BG21" i="6"/>
  <c r="BF21" i="6" s="1"/>
  <c r="BD21" i="6"/>
  <c r="BC21" i="6" s="1"/>
  <c r="BA21" i="6"/>
  <c r="AZ21" i="6" s="1"/>
  <c r="AX21" i="6"/>
  <c r="AW21" i="6"/>
  <c r="AU21" i="6"/>
  <c r="AT21" i="6" s="1"/>
  <c r="AR21" i="6"/>
  <c r="AQ21" i="6" s="1"/>
  <c r="AO21" i="6"/>
  <c r="AN21" i="6" s="1"/>
  <c r="AL21" i="6"/>
  <c r="AK21" i="6"/>
  <c r="AI21" i="6"/>
  <c r="AH21" i="6" s="1"/>
  <c r="AF21" i="6"/>
  <c r="AE21" i="6"/>
  <c r="AC21" i="6"/>
  <c r="AB21" i="6" s="1"/>
  <c r="Z21" i="6"/>
  <c r="Y21" i="6" s="1"/>
  <c r="W21" i="6"/>
  <c r="V21" i="6" s="1"/>
  <c r="T21" i="6"/>
  <c r="S21" i="6" s="1"/>
  <c r="Q21" i="6"/>
  <c r="P21" i="6" s="1"/>
  <c r="N21" i="6"/>
  <c r="M21" i="6" s="1"/>
  <c r="K21" i="6"/>
  <c r="J21" i="6" s="1"/>
  <c r="H21" i="6"/>
  <c r="G21" i="6" s="1"/>
  <c r="E21" i="6"/>
  <c r="D21" i="6" s="1"/>
  <c r="DR20" i="6"/>
  <c r="DQ20" i="6"/>
  <c r="DO20" i="6"/>
  <c r="DN20" i="6"/>
  <c r="DL20" i="6"/>
  <c r="DK20" i="6"/>
  <c r="DI20" i="6"/>
  <c r="DH20" i="6" s="1"/>
  <c r="DF20" i="6"/>
  <c r="DE20" i="6" s="1"/>
  <c r="DC20" i="6"/>
  <c r="DB20" i="6" s="1"/>
  <c r="CZ20" i="6"/>
  <c r="CY20" i="6" s="1"/>
  <c r="CW20" i="6"/>
  <c r="CV20" i="6" s="1"/>
  <c r="CT20" i="6"/>
  <c r="CS20" i="6" s="1"/>
  <c r="CQ20" i="6"/>
  <c r="CP20" i="6" s="1"/>
  <c r="CN20" i="6"/>
  <c r="CM20" i="6" s="1"/>
  <c r="CK20" i="6"/>
  <c r="CJ20" i="6" s="1"/>
  <c r="CH20" i="6"/>
  <c r="CG20" i="6" s="1"/>
  <c r="CE20" i="6"/>
  <c r="CD20" i="6"/>
  <c r="CB20" i="6"/>
  <c r="CA20" i="6" s="1"/>
  <c r="BY20" i="6"/>
  <c r="BX20" i="6" s="1"/>
  <c r="BV20" i="6"/>
  <c r="BU20" i="6" s="1"/>
  <c r="BS20" i="6"/>
  <c r="BR20" i="6" s="1"/>
  <c r="BP20" i="6"/>
  <c r="BO20" i="6" s="1"/>
  <c r="BM20" i="6"/>
  <c r="BL20" i="6" s="1"/>
  <c r="BJ20" i="6"/>
  <c r="BI20" i="6" s="1"/>
  <c r="BG20" i="6"/>
  <c r="BF20" i="6" s="1"/>
  <c r="BD20" i="6"/>
  <c r="BC20" i="6"/>
  <c r="BA20" i="6"/>
  <c r="AZ20" i="6" s="1"/>
  <c r="AX20" i="6"/>
  <c r="AW20" i="6" s="1"/>
  <c r="AU20" i="6"/>
  <c r="AT20" i="6" s="1"/>
  <c r="AR20" i="6"/>
  <c r="AQ20" i="6" s="1"/>
  <c r="AO20" i="6"/>
  <c r="AN20" i="6" s="1"/>
  <c r="AL20" i="6"/>
  <c r="AK20" i="6"/>
  <c r="AI20" i="6"/>
  <c r="AH20" i="6" s="1"/>
  <c r="AF20" i="6"/>
  <c r="AE20" i="6"/>
  <c r="AC20" i="6"/>
  <c r="AB20" i="6" s="1"/>
  <c r="Z20" i="6"/>
  <c r="Y20" i="6" s="1"/>
  <c r="W20" i="6"/>
  <c r="V20" i="6" s="1"/>
  <c r="T20" i="6"/>
  <c r="S20" i="6" s="1"/>
  <c r="Q20" i="6"/>
  <c r="P20" i="6" s="1"/>
  <c r="N20" i="6"/>
  <c r="M20" i="6" s="1"/>
  <c r="K20" i="6"/>
  <c r="J20" i="6" s="1"/>
  <c r="H20" i="6"/>
  <c r="G20" i="6" s="1"/>
  <c r="E20" i="6"/>
  <c r="D20" i="6"/>
  <c r="DR19" i="6"/>
  <c r="DQ19" i="6"/>
  <c r="DO19" i="6"/>
  <c r="DN19" i="6" s="1"/>
  <c r="DL19" i="6"/>
  <c r="DK19" i="6"/>
  <c r="DI19" i="6"/>
  <c r="DH19" i="6"/>
  <c r="DF19" i="6"/>
  <c r="DE19" i="6" s="1"/>
  <c r="DC19" i="6"/>
  <c r="DB19" i="6" s="1"/>
  <c r="CZ19" i="6"/>
  <c r="CY19" i="6" s="1"/>
  <c r="CW19" i="6"/>
  <c r="CV19" i="6" s="1"/>
  <c r="CT19" i="6"/>
  <c r="CS19" i="6"/>
  <c r="CQ19" i="6"/>
  <c r="CP19" i="6"/>
  <c r="CN19" i="6"/>
  <c r="CM19" i="6" s="1"/>
  <c r="CK19" i="6"/>
  <c r="CJ19" i="6" s="1"/>
  <c r="CH19" i="6"/>
  <c r="CG19" i="6"/>
  <c r="CE19" i="6"/>
  <c r="CD19" i="6" s="1"/>
  <c r="CB19" i="6"/>
  <c r="CA19" i="6" s="1"/>
  <c r="BY19" i="6"/>
  <c r="BX19" i="6" s="1"/>
  <c r="BV19" i="6"/>
  <c r="BU19" i="6"/>
  <c r="BS19" i="6"/>
  <c r="BR19" i="6" s="1"/>
  <c r="BP19" i="6"/>
  <c r="BO19" i="6" s="1"/>
  <c r="BM19" i="6"/>
  <c r="BL19" i="6" s="1"/>
  <c r="BJ19" i="6"/>
  <c r="BI19" i="6" s="1"/>
  <c r="BG19" i="6"/>
  <c r="BF19" i="6" s="1"/>
  <c r="BD19" i="6"/>
  <c r="BC19" i="6" s="1"/>
  <c r="BA19" i="6"/>
  <c r="AZ19" i="6" s="1"/>
  <c r="AX19" i="6"/>
  <c r="AW19" i="6" s="1"/>
  <c r="AU19" i="6"/>
  <c r="AT19" i="6" s="1"/>
  <c r="AR19" i="6"/>
  <c r="AQ19" i="6"/>
  <c r="AO19" i="6"/>
  <c r="AN19" i="6" s="1"/>
  <c r="AL19" i="6"/>
  <c r="AK19" i="6" s="1"/>
  <c r="AI19" i="6"/>
  <c r="AH19" i="6"/>
  <c r="AF19" i="6"/>
  <c r="AE19" i="6" s="1"/>
  <c r="AC19" i="6"/>
  <c r="AB19" i="6" s="1"/>
  <c r="Z19" i="6"/>
  <c r="Y19" i="6"/>
  <c r="W19" i="6"/>
  <c r="V19" i="6" s="1"/>
  <c r="T19" i="6"/>
  <c r="S19" i="6"/>
  <c r="Q19" i="6"/>
  <c r="P19" i="6" s="1"/>
  <c r="N19" i="6"/>
  <c r="M19" i="6" s="1"/>
  <c r="K19" i="6"/>
  <c r="J19" i="6" s="1"/>
  <c r="H19" i="6"/>
  <c r="G19" i="6" s="1"/>
  <c r="E19" i="6"/>
  <c r="D19" i="6" s="1"/>
  <c r="DR18" i="6"/>
  <c r="DQ18" i="6" s="1"/>
  <c r="DO18" i="6"/>
  <c r="DN18" i="6" s="1"/>
  <c r="DL18" i="6"/>
  <c r="DK18" i="6" s="1"/>
  <c r="DI18" i="6"/>
  <c r="DF18" i="6"/>
  <c r="DE18" i="6" s="1"/>
  <c r="DC18" i="6"/>
  <c r="DB18" i="6"/>
  <c r="CZ18" i="6"/>
  <c r="CY18" i="6"/>
  <c r="CW18" i="6"/>
  <c r="CV18" i="6"/>
  <c r="CT18" i="6"/>
  <c r="CS18" i="6" s="1"/>
  <c r="CQ18" i="6"/>
  <c r="CN18" i="6"/>
  <c r="CM18" i="6" s="1"/>
  <c r="CK18" i="6"/>
  <c r="CH18" i="6"/>
  <c r="CG18" i="6"/>
  <c r="CE18" i="6"/>
  <c r="CD18" i="6" s="1"/>
  <c r="CB18" i="6"/>
  <c r="CA18" i="6"/>
  <c r="BY18" i="6"/>
  <c r="BV18" i="6"/>
  <c r="BS18" i="6"/>
  <c r="BR18" i="6" s="1"/>
  <c r="BP18" i="6"/>
  <c r="BO18" i="6"/>
  <c r="BM18" i="6"/>
  <c r="BL18" i="6"/>
  <c r="BJ18" i="6"/>
  <c r="BI18" i="6"/>
  <c r="BG18" i="6"/>
  <c r="BD18" i="6"/>
  <c r="BC18" i="6"/>
  <c r="BA18" i="6"/>
  <c r="AZ18" i="6" s="1"/>
  <c r="AX18" i="6"/>
  <c r="AU18" i="6"/>
  <c r="AT18" i="6" s="1"/>
  <c r="AR18" i="6"/>
  <c r="AQ18" i="6" s="1"/>
  <c r="AO18" i="6"/>
  <c r="AL18" i="6"/>
  <c r="AK18" i="6" s="1"/>
  <c r="AI18" i="6"/>
  <c r="AF18" i="6"/>
  <c r="AE18" i="6" s="1"/>
  <c r="AC18" i="6"/>
  <c r="AB18" i="6" s="1"/>
  <c r="Z18" i="6"/>
  <c r="Y18" i="6" s="1"/>
  <c r="W18" i="6"/>
  <c r="T18" i="6"/>
  <c r="S18" i="6" s="1"/>
  <c r="Q18" i="6"/>
  <c r="P18" i="6" s="1"/>
  <c r="N18" i="6"/>
  <c r="M18" i="6" s="1"/>
  <c r="K18" i="6"/>
  <c r="H18" i="6"/>
  <c r="G18" i="6"/>
  <c r="E18" i="6"/>
  <c r="DR17" i="6"/>
  <c r="DQ17" i="6" s="1"/>
  <c r="DO17" i="6"/>
  <c r="DN17" i="6" s="1"/>
  <c r="DL17" i="6"/>
  <c r="DK17" i="6" s="1"/>
  <c r="DI17" i="6"/>
  <c r="DH17" i="6" s="1"/>
  <c r="DF17" i="6"/>
  <c r="DE17" i="6" s="1"/>
  <c r="DC17" i="6"/>
  <c r="DB17" i="6" s="1"/>
  <c r="CZ17" i="6"/>
  <c r="CY17" i="6" s="1"/>
  <c r="CW17" i="6"/>
  <c r="CV17" i="6"/>
  <c r="CT17" i="6"/>
  <c r="CS17" i="6"/>
  <c r="CQ17" i="6"/>
  <c r="CP17" i="6" s="1"/>
  <c r="CN17" i="6"/>
  <c r="CM17" i="6" s="1"/>
  <c r="CK17" i="6"/>
  <c r="CJ17" i="6" s="1"/>
  <c r="CH17" i="6"/>
  <c r="CG17" i="6"/>
  <c r="CE17" i="6"/>
  <c r="CD17" i="6"/>
  <c r="CB17" i="6"/>
  <c r="CA17" i="6"/>
  <c r="BY17" i="6"/>
  <c r="BX17" i="6" s="1"/>
  <c r="BV17" i="6"/>
  <c r="BU17" i="6" s="1"/>
  <c r="BS17" i="6"/>
  <c r="BR17" i="6" s="1"/>
  <c r="BP17" i="6"/>
  <c r="BO17" i="6"/>
  <c r="BM17" i="6"/>
  <c r="BL17" i="6" s="1"/>
  <c r="BJ17" i="6"/>
  <c r="BI17" i="6"/>
  <c r="BG17" i="6"/>
  <c r="BF17" i="6"/>
  <c r="BD17" i="6"/>
  <c r="BC17" i="6" s="1"/>
  <c r="BA17" i="6"/>
  <c r="AZ17" i="6" s="1"/>
  <c r="AX17" i="6"/>
  <c r="AW17" i="6" s="1"/>
  <c r="AU17" i="6"/>
  <c r="AT17" i="6" s="1"/>
  <c r="AR17" i="6"/>
  <c r="AQ17" i="6"/>
  <c r="AO17" i="6"/>
  <c r="AN17" i="6" s="1"/>
  <c r="AL17" i="6"/>
  <c r="AK17" i="6" s="1"/>
  <c r="AI17" i="6"/>
  <c r="AH17" i="6" s="1"/>
  <c r="AF17" i="6"/>
  <c r="AE17" i="6" s="1"/>
  <c r="AC17" i="6"/>
  <c r="AB17" i="6"/>
  <c r="Z17" i="6"/>
  <c r="Y17" i="6" s="1"/>
  <c r="W17" i="6"/>
  <c r="V17" i="6"/>
  <c r="T17" i="6"/>
  <c r="S17" i="6"/>
  <c r="Q17" i="6"/>
  <c r="P17" i="6" s="1"/>
  <c r="N17" i="6"/>
  <c r="M17" i="6" s="1"/>
  <c r="K17" i="6"/>
  <c r="J17" i="6" s="1"/>
  <c r="H17" i="6"/>
  <c r="G17" i="6" s="1"/>
  <c r="E17" i="6"/>
  <c r="D17" i="6"/>
  <c r="DR16" i="6"/>
  <c r="DQ16" i="6"/>
  <c r="DO16" i="6"/>
  <c r="DN16" i="6" s="1"/>
  <c r="DL16" i="6"/>
  <c r="DK16" i="6" s="1"/>
  <c r="DI16" i="6"/>
  <c r="DH16" i="6" s="1"/>
  <c r="DF16" i="6"/>
  <c r="DE16" i="6" s="1"/>
  <c r="DC16" i="6"/>
  <c r="DB16" i="6" s="1"/>
  <c r="CZ16" i="6"/>
  <c r="CY16" i="6"/>
  <c r="CW16" i="6"/>
  <c r="CV16" i="6" s="1"/>
  <c r="CT16" i="6"/>
  <c r="CS16" i="6" s="1"/>
  <c r="CQ16" i="6"/>
  <c r="CP16" i="6" s="1"/>
  <c r="CN16" i="6"/>
  <c r="CM16" i="6" s="1"/>
  <c r="CK16" i="6"/>
  <c r="CJ16" i="6" s="1"/>
  <c r="CH16" i="6"/>
  <c r="CG16" i="6"/>
  <c r="CE16" i="6"/>
  <c r="CD16" i="6" s="1"/>
  <c r="CB16" i="6"/>
  <c r="CA16" i="6" s="1"/>
  <c r="BY16" i="6"/>
  <c r="BX16" i="6" s="1"/>
  <c r="BV16" i="6"/>
  <c r="BU16" i="6" s="1"/>
  <c r="BS16" i="6"/>
  <c r="BR16" i="6"/>
  <c r="BP16" i="6"/>
  <c r="BO16" i="6" s="1"/>
  <c r="BM16" i="6"/>
  <c r="BL16" i="6" s="1"/>
  <c r="BJ16" i="6"/>
  <c r="BI16" i="6"/>
  <c r="BG16" i="6"/>
  <c r="BF16" i="6" s="1"/>
  <c r="BD16" i="6"/>
  <c r="BC16" i="6" s="1"/>
  <c r="BA16" i="6"/>
  <c r="AZ16" i="6" s="1"/>
  <c r="AX16" i="6"/>
  <c r="AW16" i="6" s="1"/>
  <c r="AU16" i="6"/>
  <c r="AT16" i="6" s="1"/>
  <c r="AR16" i="6"/>
  <c r="AQ16" i="6"/>
  <c r="AO16" i="6"/>
  <c r="AN16" i="6"/>
  <c r="AL16" i="6"/>
  <c r="AK16" i="6" s="1"/>
  <c r="AI16" i="6"/>
  <c r="AH16" i="6" s="1"/>
  <c r="AF16" i="6"/>
  <c r="AE16" i="6" s="1"/>
  <c r="AC16" i="6"/>
  <c r="AB16" i="6" s="1"/>
  <c r="Z16" i="6"/>
  <c r="Y16" i="6"/>
  <c r="W16" i="6"/>
  <c r="V16" i="6" s="1"/>
  <c r="T16" i="6"/>
  <c r="S16" i="6" s="1"/>
  <c r="Q16" i="6"/>
  <c r="P16" i="6" s="1"/>
  <c r="N16" i="6"/>
  <c r="M16" i="6"/>
  <c r="K16" i="6"/>
  <c r="J16" i="6" s="1"/>
  <c r="H16" i="6"/>
  <c r="G16" i="6" s="1"/>
  <c r="E16" i="6"/>
  <c r="D16" i="6"/>
  <c r="DR15" i="6"/>
  <c r="DQ15" i="6" s="1"/>
  <c r="DO15" i="6"/>
  <c r="DN15" i="6" s="1"/>
  <c r="DL15" i="6"/>
  <c r="DK15" i="6" s="1"/>
  <c r="DI15" i="6"/>
  <c r="DH15" i="6" s="1"/>
  <c r="DF15" i="6"/>
  <c r="DE15" i="6" s="1"/>
  <c r="DC15" i="6"/>
  <c r="DB15" i="6"/>
  <c r="CZ15" i="6"/>
  <c r="CY15" i="6"/>
  <c r="CW15" i="6"/>
  <c r="CV15" i="6" s="1"/>
  <c r="CT15" i="6"/>
  <c r="CS15" i="6" s="1"/>
  <c r="CQ15" i="6"/>
  <c r="CP15" i="6" s="1"/>
  <c r="CN15" i="6"/>
  <c r="CM15" i="6"/>
  <c r="CK15" i="6"/>
  <c r="CJ15" i="6" s="1"/>
  <c r="CH15" i="6"/>
  <c r="CG15" i="6"/>
  <c r="CE15" i="6"/>
  <c r="CD15" i="6"/>
  <c r="CB15" i="6"/>
  <c r="CA15" i="6" s="1"/>
  <c r="BY15" i="6"/>
  <c r="BX15" i="6" s="1"/>
  <c r="BV15" i="6"/>
  <c r="BU15" i="6"/>
  <c r="BS15" i="6"/>
  <c r="BR15" i="6" s="1"/>
  <c r="BP15" i="6"/>
  <c r="BO15" i="6"/>
  <c r="BM15" i="6"/>
  <c r="BL15" i="6"/>
  <c r="BJ15" i="6"/>
  <c r="BI15" i="6" s="1"/>
  <c r="BG15" i="6"/>
  <c r="BF15" i="6" s="1"/>
  <c r="BD15" i="6"/>
  <c r="BC15" i="6" s="1"/>
  <c r="BA15" i="6"/>
  <c r="AZ15" i="6" s="1"/>
  <c r="AX15" i="6"/>
  <c r="AW15" i="6" s="1"/>
  <c r="AU15" i="6"/>
  <c r="AT15" i="6" s="1"/>
  <c r="AR15" i="6"/>
  <c r="AQ15" i="6"/>
  <c r="AO15" i="6"/>
  <c r="AN15" i="6" s="1"/>
  <c r="AL15" i="6"/>
  <c r="AK15" i="6" s="1"/>
  <c r="AI15" i="6"/>
  <c r="AH15" i="6"/>
  <c r="AF15" i="6"/>
  <c r="AE15" i="6" s="1"/>
  <c r="AC15" i="6"/>
  <c r="AB15" i="6" s="1"/>
  <c r="Z15" i="6"/>
  <c r="Y15" i="6"/>
  <c r="W15" i="6"/>
  <c r="V15" i="6" s="1"/>
  <c r="T15" i="6"/>
  <c r="S15" i="6" s="1"/>
  <c r="Q15" i="6"/>
  <c r="P15" i="6" s="1"/>
  <c r="N15" i="6"/>
  <c r="M15" i="6"/>
  <c r="K15" i="6"/>
  <c r="J15" i="6" s="1"/>
  <c r="H15" i="6"/>
  <c r="G15" i="6"/>
  <c r="E15" i="6"/>
  <c r="D15" i="6" s="1"/>
  <c r="DR14" i="6"/>
  <c r="DQ14" i="6" s="1"/>
  <c r="DO14" i="6"/>
  <c r="DN14" i="6" s="1"/>
  <c r="DL14" i="6"/>
  <c r="DK14" i="6" s="1"/>
  <c r="DI14" i="6"/>
  <c r="DH14" i="6" s="1"/>
  <c r="DF14" i="6"/>
  <c r="DE14" i="6" s="1"/>
  <c r="DC14" i="6"/>
  <c r="DB14" i="6" s="1"/>
  <c r="CZ14" i="6"/>
  <c r="CY14" i="6"/>
  <c r="CW14" i="6"/>
  <c r="CV14" i="6" s="1"/>
  <c r="CT14" i="6"/>
  <c r="CS14" i="6" s="1"/>
  <c r="CQ14" i="6"/>
  <c r="CP14" i="6" s="1"/>
  <c r="CN14" i="6"/>
  <c r="CM14" i="6" s="1"/>
  <c r="CK14" i="6"/>
  <c r="CJ14" i="6" s="1"/>
  <c r="CH14" i="6"/>
  <c r="CG14" i="6"/>
  <c r="CE14" i="6"/>
  <c r="CD14" i="6" s="1"/>
  <c r="CB14" i="6"/>
  <c r="CA14" i="6" s="1"/>
  <c r="BY14" i="6"/>
  <c r="BX14" i="6"/>
  <c r="BV14" i="6"/>
  <c r="BU14" i="6" s="1"/>
  <c r="BS14" i="6"/>
  <c r="BR14" i="6" s="1"/>
  <c r="BP14" i="6"/>
  <c r="BO14" i="6" s="1"/>
  <c r="BM14" i="6"/>
  <c r="BL14" i="6" s="1"/>
  <c r="BJ14" i="6"/>
  <c r="BI14" i="6" s="1"/>
  <c r="BG14" i="6"/>
  <c r="BF14" i="6" s="1"/>
  <c r="BD14" i="6"/>
  <c r="BC14" i="6"/>
  <c r="BA14" i="6"/>
  <c r="AZ14" i="6" s="1"/>
  <c r="AX14" i="6"/>
  <c r="AW14" i="6"/>
  <c r="AU14" i="6"/>
  <c r="AT14" i="6" s="1"/>
  <c r="AR14" i="6"/>
  <c r="AQ14" i="6" s="1"/>
  <c r="AO14" i="6"/>
  <c r="AN14" i="6" s="1"/>
  <c r="AL14" i="6"/>
  <c r="AK14" i="6" s="1"/>
  <c r="AI14" i="6"/>
  <c r="AH14" i="6" s="1"/>
  <c r="AF14" i="6"/>
  <c r="AE14" i="6" s="1"/>
  <c r="AC14" i="6"/>
  <c r="AB14" i="6"/>
  <c r="Z14" i="6"/>
  <c r="Y14" i="6"/>
  <c r="W14" i="6"/>
  <c r="V14" i="6" s="1"/>
  <c r="T14" i="6"/>
  <c r="S14" i="6" s="1"/>
  <c r="Q14" i="6"/>
  <c r="P14" i="6" s="1"/>
  <c r="N14" i="6"/>
  <c r="M14" i="6" s="1"/>
  <c r="K14" i="6"/>
  <c r="J14" i="6" s="1"/>
  <c r="H14" i="6"/>
  <c r="G14" i="6" s="1"/>
  <c r="E14" i="6"/>
  <c r="D14" i="6" s="1"/>
  <c r="DR13" i="6"/>
  <c r="DQ13" i="6" s="1"/>
  <c r="DO13" i="6"/>
  <c r="DN13" i="6" s="1"/>
  <c r="DL13" i="6"/>
  <c r="DK13" i="6" s="1"/>
  <c r="DI13" i="6"/>
  <c r="DH13" i="6" s="1"/>
  <c r="DF13" i="6"/>
  <c r="DE13" i="6"/>
  <c r="DC13" i="6"/>
  <c r="DB13" i="6" s="1"/>
  <c r="CZ13" i="6"/>
  <c r="CY13" i="6" s="1"/>
  <c r="CW13" i="6"/>
  <c r="CV13" i="6" s="1"/>
  <c r="CT13" i="6"/>
  <c r="CS13" i="6"/>
  <c r="CQ13" i="6"/>
  <c r="CP13" i="6" s="1"/>
  <c r="CN13" i="6"/>
  <c r="CM13" i="6" s="1"/>
  <c r="CK13" i="6"/>
  <c r="CJ13" i="6" s="1"/>
  <c r="CH13" i="6"/>
  <c r="CG13" i="6" s="1"/>
  <c r="CE13" i="6"/>
  <c r="CD13" i="6" s="1"/>
  <c r="CB13" i="6"/>
  <c r="CA13" i="6" s="1"/>
  <c r="BY13" i="6"/>
  <c r="BX13" i="6" s="1"/>
  <c r="BV13" i="6"/>
  <c r="BU13" i="6" s="1"/>
  <c r="BS13" i="6"/>
  <c r="BR13" i="6"/>
  <c r="BP13" i="6"/>
  <c r="BO13" i="6" s="1"/>
  <c r="BM13" i="6"/>
  <c r="BL13" i="6" s="1"/>
  <c r="BJ13" i="6"/>
  <c r="BI13" i="6" s="1"/>
  <c r="BG13" i="6"/>
  <c r="BF13" i="6" s="1"/>
  <c r="BD13" i="6"/>
  <c r="BC13" i="6" s="1"/>
  <c r="BA13" i="6"/>
  <c r="AZ13" i="6" s="1"/>
  <c r="AX13" i="6"/>
  <c r="AW13" i="6"/>
  <c r="AU13" i="6"/>
  <c r="AT13" i="6" s="1"/>
  <c r="AR13" i="6"/>
  <c r="AQ13" i="6" s="1"/>
  <c r="AO13" i="6"/>
  <c r="AN13" i="6" s="1"/>
  <c r="AL13" i="6"/>
  <c r="AK13" i="6" s="1"/>
  <c r="AI13" i="6"/>
  <c r="AH13" i="6" s="1"/>
  <c r="AF13" i="6"/>
  <c r="AE13" i="6" s="1"/>
  <c r="AC13" i="6"/>
  <c r="AB13" i="6" s="1"/>
  <c r="Z13" i="6"/>
  <c r="Y13" i="6" s="1"/>
  <c r="W13" i="6"/>
  <c r="V13" i="6" s="1"/>
  <c r="T13" i="6"/>
  <c r="S13" i="6"/>
  <c r="Q13" i="6"/>
  <c r="P13" i="6" s="1"/>
  <c r="N13" i="6"/>
  <c r="M13" i="6" s="1"/>
  <c r="K13" i="6"/>
  <c r="J13" i="6" s="1"/>
  <c r="H13" i="6"/>
  <c r="G13" i="6" s="1"/>
  <c r="E13" i="6"/>
  <c r="D13" i="6" s="1"/>
  <c r="DR12" i="6"/>
  <c r="DQ12" i="6" s="1"/>
  <c r="DO12" i="6"/>
  <c r="DN12" i="6"/>
  <c r="DL12" i="6"/>
  <c r="DK12" i="6" s="1"/>
  <c r="DI12" i="6"/>
  <c r="DH12" i="6" s="1"/>
  <c r="DF12" i="6"/>
  <c r="DE12" i="6" s="1"/>
  <c r="DC12" i="6"/>
  <c r="DB12" i="6" s="1"/>
  <c r="CZ12" i="6"/>
  <c r="CY12" i="6" s="1"/>
  <c r="CW12" i="6"/>
  <c r="CV12" i="6" s="1"/>
  <c r="CT12" i="6"/>
  <c r="CS12" i="6" s="1"/>
  <c r="CQ12" i="6"/>
  <c r="CP12" i="6" s="1"/>
  <c r="CN12" i="6"/>
  <c r="CM12" i="6"/>
  <c r="CK12" i="6"/>
  <c r="CJ12" i="6"/>
  <c r="CH12" i="6"/>
  <c r="CG12" i="6" s="1"/>
  <c r="CE12" i="6"/>
  <c r="CD12" i="6" s="1"/>
  <c r="CB12" i="6"/>
  <c r="CA12" i="6" s="1"/>
  <c r="BY12" i="6"/>
  <c r="BX12" i="6" s="1"/>
  <c r="BV12" i="6"/>
  <c r="BU12" i="6" s="1"/>
  <c r="BS12" i="6"/>
  <c r="BR12" i="6" s="1"/>
  <c r="BP12" i="6"/>
  <c r="BO12" i="6" s="1"/>
  <c r="BM12" i="6"/>
  <c r="BL12" i="6" s="1"/>
  <c r="BJ12" i="6"/>
  <c r="BI12" i="6"/>
  <c r="BG12" i="6"/>
  <c r="BF12" i="6" s="1"/>
  <c r="BD12" i="6"/>
  <c r="BC12" i="6" s="1"/>
  <c r="BA12" i="6"/>
  <c r="AZ12" i="6"/>
  <c r="AX12" i="6"/>
  <c r="AW12" i="6" s="1"/>
  <c r="AU12" i="6"/>
  <c r="AT12" i="6" s="1"/>
  <c r="AR12" i="6"/>
  <c r="AQ12" i="6" s="1"/>
  <c r="AO12" i="6"/>
  <c r="AN12" i="6" s="1"/>
  <c r="AL12" i="6"/>
  <c r="AK12" i="6" s="1"/>
  <c r="AI12" i="6"/>
  <c r="AH12" i="6"/>
  <c r="AF12" i="6"/>
  <c r="AE12" i="6" s="1"/>
  <c r="AC12" i="6"/>
  <c r="AB12" i="6" s="1"/>
  <c r="Z12" i="6"/>
  <c r="Y12" i="6" s="1"/>
  <c r="W12" i="6"/>
  <c r="V12" i="6" s="1"/>
  <c r="T12" i="6"/>
  <c r="S12" i="6"/>
  <c r="Q12" i="6"/>
  <c r="P12" i="6" s="1"/>
  <c r="N12" i="6"/>
  <c r="M12" i="6"/>
  <c r="K12" i="6"/>
  <c r="J12" i="6"/>
  <c r="H12" i="6"/>
  <c r="G12" i="6" s="1"/>
  <c r="E12" i="6"/>
  <c r="D12" i="6" s="1"/>
  <c r="DR11" i="6"/>
  <c r="DQ11" i="6"/>
  <c r="DO11" i="6"/>
  <c r="DN11" i="6" s="1"/>
  <c r="DL11" i="6"/>
  <c r="DK11" i="6"/>
  <c r="DI11" i="6"/>
  <c r="DH11" i="6"/>
  <c r="DF11" i="6"/>
  <c r="DE11" i="6" s="1"/>
  <c r="DC11" i="6"/>
  <c r="DB11" i="6" s="1"/>
  <c r="CZ11" i="6"/>
  <c r="CY11" i="6" s="1"/>
  <c r="CW11" i="6"/>
  <c r="CV11" i="6" s="1"/>
  <c r="CT11" i="6"/>
  <c r="CS11" i="6" s="1"/>
  <c r="CQ11" i="6"/>
  <c r="CP11" i="6" s="1"/>
  <c r="CN11" i="6"/>
  <c r="CM11" i="6"/>
  <c r="CK11" i="6"/>
  <c r="CJ11" i="6" s="1"/>
  <c r="CH11" i="6"/>
  <c r="CG11" i="6" s="1"/>
  <c r="CE11" i="6"/>
  <c r="CD11" i="6"/>
  <c r="CB11" i="6"/>
  <c r="CA11" i="6" s="1"/>
  <c r="BY11" i="6"/>
  <c r="BX11" i="6" s="1"/>
  <c r="BV11" i="6"/>
  <c r="BU11" i="6"/>
  <c r="BS11" i="6"/>
  <c r="BR11" i="6" s="1"/>
  <c r="BP11" i="6"/>
  <c r="BO11" i="6" s="1"/>
  <c r="BM11" i="6"/>
  <c r="BL11" i="6" s="1"/>
  <c r="BJ11" i="6"/>
  <c r="BI11" i="6"/>
  <c r="BG11" i="6"/>
  <c r="BF11" i="6" s="1"/>
  <c r="BD11" i="6"/>
  <c r="BC11" i="6"/>
  <c r="BA11" i="6"/>
  <c r="AZ11" i="6" s="1"/>
  <c r="AX11" i="6"/>
  <c r="AW11" i="6" s="1"/>
  <c r="AU11" i="6"/>
  <c r="AT11" i="6" s="1"/>
  <c r="AR11" i="6"/>
  <c r="AQ11" i="6" s="1"/>
  <c r="AO11" i="6"/>
  <c r="AN11" i="6" s="1"/>
  <c r="AL11" i="6"/>
  <c r="AK11" i="6" s="1"/>
  <c r="AI11" i="6"/>
  <c r="AH11" i="6" s="1"/>
  <c r="AF11" i="6"/>
  <c r="AE11" i="6"/>
  <c r="AC11" i="6"/>
  <c r="AB11" i="6" s="1"/>
  <c r="Z11" i="6"/>
  <c r="Y11" i="6" s="1"/>
  <c r="W11" i="6"/>
  <c r="V11" i="6" s="1"/>
  <c r="T11" i="6"/>
  <c r="S11" i="6" s="1"/>
  <c r="Q11" i="6"/>
  <c r="P11" i="6" s="1"/>
  <c r="N11" i="6"/>
  <c r="M11" i="6"/>
  <c r="K11" i="6"/>
  <c r="J11" i="6" s="1"/>
  <c r="H11" i="6"/>
  <c r="G11" i="6" s="1"/>
  <c r="E11" i="6"/>
  <c r="D11" i="6"/>
  <c r="DR10" i="6"/>
  <c r="DQ10" i="6" s="1"/>
  <c r="DO10" i="6"/>
  <c r="DN10" i="6" s="1"/>
  <c r="DL10" i="6"/>
  <c r="DK10" i="6" s="1"/>
  <c r="DI10" i="6"/>
  <c r="DH10" i="6" s="1"/>
  <c r="DF10" i="6"/>
  <c r="DE10" i="6" s="1"/>
  <c r="DC10" i="6"/>
  <c r="DB10" i="6" s="1"/>
  <c r="CZ10" i="6"/>
  <c r="CY10" i="6"/>
  <c r="CW10" i="6"/>
  <c r="CV10" i="6" s="1"/>
  <c r="CT10" i="6"/>
  <c r="CS10" i="6"/>
  <c r="CQ10" i="6"/>
  <c r="CP10" i="6" s="1"/>
  <c r="CN10" i="6"/>
  <c r="CM10" i="6" s="1"/>
  <c r="CK10" i="6"/>
  <c r="CJ10" i="6" s="1"/>
  <c r="CH10" i="6"/>
  <c r="CG10" i="6" s="1"/>
  <c r="CE10" i="6"/>
  <c r="CD10" i="6" s="1"/>
  <c r="CB10" i="6"/>
  <c r="CA10" i="6" s="1"/>
  <c r="BY10" i="6"/>
  <c r="BX10" i="6"/>
  <c r="BV10" i="6"/>
  <c r="BU10" i="6"/>
  <c r="BS10" i="6"/>
  <c r="BR10" i="6" s="1"/>
  <c r="BP10" i="6"/>
  <c r="BO10" i="6" s="1"/>
  <c r="BM10" i="6"/>
  <c r="BL10" i="6" s="1"/>
  <c r="BJ10" i="6"/>
  <c r="BI10" i="6" s="1"/>
  <c r="BG10" i="6"/>
  <c r="BF10" i="6" s="1"/>
  <c r="BD10" i="6"/>
  <c r="BC10" i="6" s="1"/>
  <c r="BA10" i="6"/>
  <c r="AZ10" i="6" s="1"/>
  <c r="AX10" i="6"/>
  <c r="AW10" i="6" s="1"/>
  <c r="AU10" i="6"/>
  <c r="AT10" i="6" s="1"/>
  <c r="AR10" i="6"/>
  <c r="AQ10" i="6"/>
  <c r="AO10" i="6"/>
  <c r="AN10" i="6" s="1"/>
  <c r="AL10" i="6"/>
  <c r="AK10" i="6"/>
  <c r="AI10" i="6"/>
  <c r="AH10" i="6" s="1"/>
  <c r="AF10" i="6"/>
  <c r="AE10" i="6" s="1"/>
  <c r="AC10" i="6"/>
  <c r="AB10" i="6" s="1"/>
  <c r="Z10" i="6"/>
  <c r="Y10" i="6"/>
  <c r="W10" i="6"/>
  <c r="V10" i="6" s="1"/>
  <c r="T10" i="6"/>
  <c r="S10" i="6"/>
  <c r="Q10" i="6"/>
  <c r="P10" i="6" s="1"/>
  <c r="N10" i="6"/>
  <c r="M10" i="6" s="1"/>
  <c r="K10" i="6"/>
  <c r="J10" i="6" s="1"/>
  <c r="H10" i="6"/>
  <c r="G10" i="6" s="1"/>
  <c r="E10" i="6"/>
  <c r="D10" i="6" s="1"/>
  <c r="DR9" i="6"/>
  <c r="DQ9" i="6" s="1"/>
  <c r="DO9" i="6"/>
  <c r="DN9" i="6"/>
  <c r="DL9" i="6"/>
  <c r="DK9" i="6"/>
  <c r="DI9" i="6"/>
  <c r="DH9" i="6" s="1"/>
  <c r="DF9" i="6"/>
  <c r="DE9" i="6" s="1"/>
  <c r="DC9" i="6"/>
  <c r="DB9" i="6" s="1"/>
  <c r="CZ9" i="6"/>
  <c r="CY9" i="6" s="1"/>
  <c r="CW9" i="6"/>
  <c r="CV9" i="6" s="1"/>
  <c r="CT9" i="6"/>
  <c r="CS9" i="6"/>
  <c r="CQ9" i="6"/>
  <c r="CP9" i="6" s="1"/>
  <c r="CN9" i="6"/>
  <c r="CM9" i="6" s="1"/>
  <c r="CK9" i="6"/>
  <c r="CJ9" i="6" s="1"/>
  <c r="CH9" i="6"/>
  <c r="CG9" i="6" s="1"/>
  <c r="CE9" i="6"/>
  <c r="CD9" i="6" s="1"/>
  <c r="CB9" i="6"/>
  <c r="CA9" i="6" s="1"/>
  <c r="BY9" i="6"/>
  <c r="BX9" i="6" s="1"/>
  <c r="BV9" i="6"/>
  <c r="BU9" i="6" s="1"/>
  <c r="BS9" i="6"/>
  <c r="BR9" i="6" s="1"/>
  <c r="BP9" i="6"/>
  <c r="BO9" i="6"/>
  <c r="BM9" i="6"/>
  <c r="BL9" i="6" s="1"/>
  <c r="BJ9" i="6"/>
  <c r="BI9" i="6" s="1"/>
  <c r="BG9" i="6"/>
  <c r="BF9" i="6" s="1"/>
  <c r="BD9" i="6"/>
  <c r="BC9" i="6" s="1"/>
  <c r="BA9" i="6"/>
  <c r="AZ9" i="6" s="1"/>
  <c r="AX9" i="6"/>
  <c r="AW9" i="6" s="1"/>
  <c r="AU9" i="6"/>
  <c r="AT9" i="6"/>
  <c r="AR9" i="6"/>
  <c r="AQ9" i="6" s="1"/>
  <c r="AO9" i="6"/>
  <c r="AN9" i="6" s="1"/>
  <c r="AL9" i="6"/>
  <c r="AK9" i="6"/>
  <c r="AI9" i="6"/>
  <c r="AH9" i="6" s="1"/>
  <c r="AF9" i="6"/>
  <c r="AE9" i="6" s="1"/>
  <c r="AC9" i="6"/>
  <c r="AB9" i="6" s="1"/>
  <c r="Z9" i="6"/>
  <c r="Y9" i="6" s="1"/>
  <c r="W9" i="6"/>
  <c r="V9" i="6" s="1"/>
  <c r="T9" i="6"/>
  <c r="S9" i="6"/>
  <c r="Q9" i="6"/>
  <c r="P9" i="6"/>
  <c r="N9" i="6"/>
  <c r="M9" i="6" s="1"/>
  <c r="K9" i="6"/>
  <c r="J9" i="6" s="1"/>
  <c r="H9" i="6"/>
  <c r="G9" i="6" s="1"/>
  <c r="E9" i="6"/>
  <c r="D9" i="6" s="1"/>
  <c r="DR8" i="6"/>
  <c r="DQ8" i="6" s="1"/>
  <c r="DO8" i="6"/>
  <c r="DN8" i="6" s="1"/>
  <c r="DL8" i="6"/>
  <c r="DK8" i="6" s="1"/>
  <c r="DI8" i="6"/>
  <c r="DH8" i="6" s="1"/>
  <c r="DF8" i="6"/>
  <c r="DE8" i="6"/>
  <c r="DC8" i="6"/>
  <c r="DB8" i="6" s="1"/>
  <c r="CZ8" i="6"/>
  <c r="CY8" i="6" s="1"/>
  <c r="CW8" i="6"/>
  <c r="CV8" i="6"/>
  <c r="CT8" i="6"/>
  <c r="CS8" i="6" s="1"/>
  <c r="CQ8" i="6"/>
  <c r="CP8" i="6" s="1"/>
  <c r="CN8" i="6"/>
  <c r="CM8" i="6" s="1"/>
  <c r="CK8" i="6"/>
  <c r="CJ8" i="6" s="1"/>
  <c r="CH8" i="6"/>
  <c r="CG8" i="6" s="1"/>
  <c r="CE8" i="6"/>
  <c r="CD8" i="6"/>
  <c r="CB8" i="6"/>
  <c r="CA8" i="6" s="1"/>
  <c r="BY8" i="6"/>
  <c r="BX8" i="6" s="1"/>
  <c r="BV8" i="6"/>
  <c r="BU8" i="6" s="1"/>
  <c r="BS8" i="6"/>
  <c r="BR8" i="6" s="1"/>
  <c r="BP8" i="6"/>
  <c r="BO8" i="6"/>
  <c r="BM8" i="6"/>
  <c r="BL8" i="6" s="1"/>
  <c r="BJ8" i="6"/>
  <c r="BI8" i="6"/>
  <c r="BG8" i="6"/>
  <c r="BF8" i="6"/>
  <c r="BD8" i="6"/>
  <c r="BC8" i="6" s="1"/>
  <c r="BA8" i="6"/>
  <c r="AZ8" i="6" s="1"/>
  <c r="AX8" i="6"/>
  <c r="AW8" i="6"/>
  <c r="AU8" i="6"/>
  <c r="AT8" i="6" s="1"/>
  <c r="AR8" i="6"/>
  <c r="AQ8" i="6"/>
  <c r="AO8" i="6"/>
  <c r="AN8" i="6"/>
  <c r="AL8" i="6"/>
  <c r="AK8" i="6" s="1"/>
  <c r="AI8" i="6"/>
  <c r="AH8" i="6" s="1"/>
  <c r="AF8" i="6"/>
  <c r="AE8" i="6" s="1"/>
  <c r="AC8" i="6"/>
  <c r="AB8" i="6" s="1"/>
  <c r="Z8" i="6"/>
  <c r="Y8" i="6" s="1"/>
  <c r="W8" i="6"/>
  <c r="V8" i="6" s="1"/>
  <c r="T8" i="6"/>
  <c r="S8" i="6"/>
  <c r="Q8" i="6"/>
  <c r="P8" i="6" s="1"/>
  <c r="N8" i="6"/>
  <c r="M8" i="6" s="1"/>
  <c r="K8" i="6"/>
  <c r="J8" i="6"/>
  <c r="H8" i="6"/>
  <c r="G8" i="6" s="1"/>
  <c r="E8" i="6"/>
  <c r="D8" i="6" s="1"/>
  <c r="DR7" i="6"/>
  <c r="DQ7" i="6"/>
  <c r="DO7" i="6"/>
  <c r="DN7" i="6" s="1"/>
  <c r="DL7" i="6"/>
  <c r="DK7" i="6" s="1"/>
  <c r="DI7" i="6"/>
  <c r="DH7" i="6" s="1"/>
  <c r="DF7" i="6"/>
  <c r="DE7" i="6"/>
  <c r="DC7" i="6"/>
  <c r="DB7" i="6" s="1"/>
  <c r="CZ7" i="6"/>
  <c r="CY7" i="6"/>
  <c r="CW7" i="6"/>
  <c r="CV7" i="6" s="1"/>
  <c r="CT7" i="6"/>
  <c r="CS7" i="6" s="1"/>
  <c r="CQ7" i="6"/>
  <c r="CP7" i="6" s="1"/>
  <c r="CN7" i="6"/>
  <c r="CM7" i="6" s="1"/>
  <c r="CK7" i="6"/>
  <c r="CJ7" i="6" s="1"/>
  <c r="CH7" i="6"/>
  <c r="CG7" i="6" s="1"/>
  <c r="CE7" i="6"/>
  <c r="CD7" i="6" s="1"/>
  <c r="CB7" i="6"/>
  <c r="CA7" i="6"/>
  <c r="BY7" i="6"/>
  <c r="BX7" i="6" s="1"/>
  <c r="BV7" i="6"/>
  <c r="BU7" i="6" s="1"/>
  <c r="BS7" i="6"/>
  <c r="BR7" i="6" s="1"/>
  <c r="BP7" i="6"/>
  <c r="BO7" i="6" s="1"/>
  <c r="BM7" i="6"/>
  <c r="BL7" i="6" s="1"/>
  <c r="BJ7" i="6"/>
  <c r="BI7" i="6"/>
  <c r="BG7" i="6"/>
  <c r="BF7" i="6" s="1"/>
  <c r="BD7" i="6"/>
  <c r="BC7" i="6" s="1"/>
  <c r="BA7" i="6"/>
  <c r="AZ7" i="6"/>
  <c r="AX7" i="6"/>
  <c r="AW7" i="6" s="1"/>
  <c r="AU7" i="6"/>
  <c r="AT7" i="6" s="1"/>
  <c r="AR7" i="6"/>
  <c r="AQ7" i="6" s="1"/>
  <c r="AO7" i="6"/>
  <c r="AN7" i="6" s="1"/>
  <c r="AL7" i="6"/>
  <c r="AK7" i="6" s="1"/>
  <c r="AI7" i="6"/>
  <c r="AH7" i="6" s="1"/>
  <c r="AF7" i="6"/>
  <c r="AE7" i="6"/>
  <c r="AC7" i="6"/>
  <c r="AB7" i="6" s="1"/>
  <c r="Z7" i="6"/>
  <c r="Y7" i="6"/>
  <c r="W7" i="6"/>
  <c r="V7" i="6" s="1"/>
  <c r="T7" i="6"/>
  <c r="S7" i="6" s="1"/>
  <c r="Q7" i="6"/>
  <c r="P7" i="6" s="1"/>
  <c r="N7" i="6"/>
  <c r="M7" i="6" s="1"/>
  <c r="K7" i="6"/>
  <c r="J7" i="6" s="1"/>
  <c r="H7" i="6"/>
  <c r="G7" i="6" s="1"/>
  <c r="E7" i="6"/>
  <c r="D7" i="6"/>
  <c r="DR6" i="6"/>
  <c r="DQ6" i="6"/>
  <c r="DO6" i="6"/>
  <c r="DN6" i="6" s="1"/>
  <c r="DL6" i="6"/>
  <c r="DK6" i="6" s="1"/>
  <c r="DI6" i="6"/>
  <c r="DH6" i="6" s="1"/>
  <c r="DF6" i="6"/>
  <c r="DE6" i="6" s="1"/>
  <c r="DC6" i="6"/>
  <c r="DB6" i="6" s="1"/>
  <c r="CZ6" i="6"/>
  <c r="CY6" i="6" s="1"/>
  <c r="CW6" i="6"/>
  <c r="CV6" i="6" s="1"/>
  <c r="CT6" i="6"/>
  <c r="CS6" i="6" s="1"/>
  <c r="CQ6" i="6"/>
  <c r="CP6" i="6" s="1"/>
  <c r="CN6" i="6"/>
  <c r="CM6" i="6"/>
  <c r="CK6" i="6"/>
  <c r="CJ6" i="6" s="1"/>
  <c r="CH6" i="6"/>
  <c r="CG6" i="6"/>
  <c r="CE6" i="6"/>
  <c r="CD6" i="6" s="1"/>
  <c r="CB6" i="6"/>
  <c r="CA6" i="6" s="1"/>
  <c r="BY6" i="6"/>
  <c r="BX6" i="6" s="1"/>
  <c r="BV6" i="6"/>
  <c r="BU6" i="6"/>
  <c r="BS6" i="6"/>
  <c r="BR6" i="6" s="1"/>
  <c r="BP6" i="6"/>
  <c r="BO6" i="6"/>
  <c r="BM6" i="6"/>
  <c r="BL6" i="6" s="1"/>
  <c r="BJ6" i="6"/>
  <c r="BI6" i="6" s="1"/>
  <c r="BG6" i="6"/>
  <c r="BF6" i="6" s="1"/>
  <c r="BD6" i="6"/>
  <c r="BC6" i="6" s="1"/>
  <c r="BA6" i="6"/>
  <c r="AZ6" i="6" s="1"/>
  <c r="AX6" i="6"/>
  <c r="AW6" i="6" s="1"/>
  <c r="AU6" i="6"/>
  <c r="AT6" i="6"/>
  <c r="AR6" i="6"/>
  <c r="AQ6" i="6"/>
  <c r="AO6" i="6"/>
  <c r="AN6" i="6" s="1"/>
  <c r="AL6" i="6"/>
  <c r="AK6" i="6" s="1"/>
  <c r="AI6" i="6"/>
  <c r="AH6" i="6" s="1"/>
  <c r="AF6" i="6"/>
  <c r="AE6" i="6" s="1"/>
  <c r="AC6" i="6"/>
  <c r="AB6" i="6" s="1"/>
  <c r="Z6" i="6"/>
  <c r="Y6" i="6"/>
  <c r="W6" i="6"/>
  <c r="V6" i="6" s="1"/>
  <c r="T6" i="6"/>
  <c r="S6" i="6" s="1"/>
  <c r="Q6" i="6"/>
  <c r="P6" i="6" s="1"/>
  <c r="N6" i="6"/>
  <c r="M6" i="6" s="1"/>
  <c r="K6" i="6"/>
  <c r="J6" i="6" s="1"/>
  <c r="H6" i="6"/>
  <c r="G6" i="6" s="1"/>
  <c r="E6" i="6"/>
  <c r="D6" i="6" s="1"/>
  <c r="DR5" i="6"/>
  <c r="DO5" i="6"/>
  <c r="DL5" i="6"/>
  <c r="DK5" i="6"/>
  <c r="DI5" i="6"/>
  <c r="DF5" i="6"/>
  <c r="DF76" i="6" s="1"/>
  <c r="DC5" i="6"/>
  <c r="CZ5" i="6"/>
  <c r="CY5" i="6" s="1"/>
  <c r="CW5" i="6"/>
  <c r="CT5" i="6"/>
  <c r="CQ5" i="6"/>
  <c r="CP5" i="6"/>
  <c r="CN5" i="6"/>
  <c r="CK5" i="6"/>
  <c r="CH5" i="6"/>
  <c r="CH76" i="6" s="1"/>
  <c r="CG5" i="6"/>
  <c r="CE5" i="6"/>
  <c r="CB5" i="6"/>
  <c r="BY5" i="6"/>
  <c r="BX5" i="6" s="1"/>
  <c r="BV5" i="6"/>
  <c r="BS5" i="6"/>
  <c r="BP5" i="6"/>
  <c r="BO5" i="6"/>
  <c r="BM5" i="6"/>
  <c r="BL5" i="6"/>
  <c r="BJ5" i="6"/>
  <c r="BG5" i="6"/>
  <c r="BD5" i="6"/>
  <c r="BD76" i="6" s="1"/>
  <c r="BA5" i="6"/>
  <c r="AX5" i="6"/>
  <c r="AW5" i="6" s="1"/>
  <c r="AU5" i="6"/>
  <c r="AT5" i="6" s="1"/>
  <c r="AR5" i="6"/>
  <c r="AO5" i="6"/>
  <c r="AL5" i="6"/>
  <c r="AK5" i="6"/>
  <c r="AI5" i="6"/>
  <c r="AF5" i="6"/>
  <c r="AC5" i="6"/>
  <c r="AB5" i="6"/>
  <c r="Z5" i="6"/>
  <c r="Y5" i="6" s="1"/>
  <c r="W5" i="6"/>
  <c r="T5" i="6"/>
  <c r="Q5" i="6"/>
  <c r="N5" i="6"/>
  <c r="K5" i="6"/>
  <c r="J5" i="6"/>
  <c r="H5" i="6"/>
  <c r="H76" i="6" s="1"/>
  <c r="E5" i="6"/>
  <c r="AU75" i="5"/>
  <c r="AT75" i="5" s="1"/>
  <c r="AR75" i="5"/>
  <c r="AQ75" i="5" s="1"/>
  <c r="AO75" i="5"/>
  <c r="AN75" i="5" s="1"/>
  <c r="AL75" i="5"/>
  <c r="AK75" i="5" s="1"/>
  <c r="AI75" i="5"/>
  <c r="AH75" i="5" s="1"/>
  <c r="AF75" i="5"/>
  <c r="AE75" i="5" s="1"/>
  <c r="AC75" i="5"/>
  <c r="AB75" i="5" s="1"/>
  <c r="Z75" i="5"/>
  <c r="Y75" i="5" s="1"/>
  <c r="W75" i="5"/>
  <c r="V75" i="5" s="1"/>
  <c r="T75" i="5"/>
  <c r="S75" i="5" s="1"/>
  <c r="Q75" i="5"/>
  <c r="P75" i="5" s="1"/>
  <c r="N75" i="5"/>
  <c r="M75" i="5"/>
  <c r="K75" i="5"/>
  <c r="J75" i="5" s="1"/>
  <c r="H75" i="5"/>
  <c r="G75" i="5" s="1"/>
  <c r="E75" i="5"/>
  <c r="D75" i="5" s="1"/>
  <c r="AU74" i="5"/>
  <c r="AT74" i="5" s="1"/>
  <c r="AR74" i="5"/>
  <c r="AQ74" i="5" s="1"/>
  <c r="AO74" i="5"/>
  <c r="AN74" i="5" s="1"/>
  <c r="AL74" i="5"/>
  <c r="AK74" i="5" s="1"/>
  <c r="AI74" i="5"/>
  <c r="AH74" i="5" s="1"/>
  <c r="AF74" i="5"/>
  <c r="AE74" i="5" s="1"/>
  <c r="AC74" i="5"/>
  <c r="AB74" i="5" s="1"/>
  <c r="Z74" i="5"/>
  <c r="Y74" i="5" s="1"/>
  <c r="W74" i="5"/>
  <c r="V74" i="5" s="1"/>
  <c r="T74" i="5"/>
  <c r="S74" i="5"/>
  <c r="Q74" i="5"/>
  <c r="P74" i="5" s="1"/>
  <c r="N74" i="5"/>
  <c r="M74" i="5" s="1"/>
  <c r="K74" i="5"/>
  <c r="J74" i="5" s="1"/>
  <c r="H74" i="5"/>
  <c r="G74" i="5" s="1"/>
  <c r="E74" i="5"/>
  <c r="D74" i="5" s="1"/>
  <c r="AU73" i="5"/>
  <c r="AT73" i="5" s="1"/>
  <c r="AR73" i="5"/>
  <c r="AQ73" i="5" s="1"/>
  <c r="AO73" i="5"/>
  <c r="AN73" i="5" s="1"/>
  <c r="AL73" i="5"/>
  <c r="AK73" i="5" s="1"/>
  <c r="AI73" i="5"/>
  <c r="AH73" i="5"/>
  <c r="AF73" i="5"/>
  <c r="AE73" i="5" s="1"/>
  <c r="AC73" i="5"/>
  <c r="AB73" i="5" s="1"/>
  <c r="Z73" i="5"/>
  <c r="Y73" i="5" s="1"/>
  <c r="W73" i="5"/>
  <c r="V73" i="5" s="1"/>
  <c r="T73" i="5"/>
  <c r="S73" i="5" s="1"/>
  <c r="Q73" i="5"/>
  <c r="P73" i="5" s="1"/>
  <c r="N73" i="5"/>
  <c r="M73" i="5" s="1"/>
  <c r="K73" i="5"/>
  <c r="J73" i="5" s="1"/>
  <c r="H73" i="5"/>
  <c r="G73" i="5" s="1"/>
  <c r="E73" i="5"/>
  <c r="D73" i="5" s="1"/>
  <c r="AU72" i="5"/>
  <c r="AT72" i="5" s="1"/>
  <c r="AR72" i="5"/>
  <c r="AQ72" i="5" s="1"/>
  <c r="AO72" i="5"/>
  <c r="AN72" i="5" s="1"/>
  <c r="AL72" i="5"/>
  <c r="AK72" i="5" s="1"/>
  <c r="AI72" i="5"/>
  <c r="AH72" i="5" s="1"/>
  <c r="AF72" i="5"/>
  <c r="AE72" i="5" s="1"/>
  <c r="AC72" i="5"/>
  <c r="AB72" i="5" s="1"/>
  <c r="Z72" i="5"/>
  <c r="Y72" i="5" s="1"/>
  <c r="W72" i="5"/>
  <c r="V72" i="5" s="1"/>
  <c r="T72" i="5"/>
  <c r="S72" i="5" s="1"/>
  <c r="Q72" i="5"/>
  <c r="P72" i="5" s="1"/>
  <c r="N72" i="5"/>
  <c r="M72" i="5"/>
  <c r="K72" i="5"/>
  <c r="J72" i="5" s="1"/>
  <c r="H72" i="5"/>
  <c r="G72" i="5" s="1"/>
  <c r="E72" i="5"/>
  <c r="D72" i="5"/>
  <c r="AU71" i="5"/>
  <c r="AT71" i="5" s="1"/>
  <c r="AR71" i="5"/>
  <c r="AQ71" i="5" s="1"/>
  <c r="AO71" i="5"/>
  <c r="AN71" i="5" s="1"/>
  <c r="AL71" i="5"/>
  <c r="AK71" i="5" s="1"/>
  <c r="AI71" i="5"/>
  <c r="AH71" i="5" s="1"/>
  <c r="AF71" i="5"/>
  <c r="AE71" i="5" s="1"/>
  <c r="AC71" i="5"/>
  <c r="AB71" i="5" s="1"/>
  <c r="Z71" i="5"/>
  <c r="Y71" i="5" s="1"/>
  <c r="W71" i="5"/>
  <c r="V71" i="5" s="1"/>
  <c r="T71" i="5"/>
  <c r="S71" i="5" s="1"/>
  <c r="Q71" i="5"/>
  <c r="P71" i="5"/>
  <c r="N71" i="5"/>
  <c r="M71" i="5" s="1"/>
  <c r="K71" i="5"/>
  <c r="J71" i="5" s="1"/>
  <c r="H71" i="5"/>
  <c r="G71" i="5" s="1"/>
  <c r="E71" i="5"/>
  <c r="D71" i="5" s="1"/>
  <c r="AU70" i="5"/>
  <c r="AT70" i="5" s="1"/>
  <c r="AR70" i="5"/>
  <c r="AQ70" i="5" s="1"/>
  <c r="AO70" i="5"/>
  <c r="AN70" i="5" s="1"/>
  <c r="AL70" i="5"/>
  <c r="AK70" i="5" s="1"/>
  <c r="AI70" i="5"/>
  <c r="AH70" i="5" s="1"/>
  <c r="AF70" i="5"/>
  <c r="AE70" i="5" s="1"/>
  <c r="AC70" i="5"/>
  <c r="AB70" i="5" s="1"/>
  <c r="Z70" i="5"/>
  <c r="Y70" i="5" s="1"/>
  <c r="W70" i="5"/>
  <c r="V70" i="5" s="1"/>
  <c r="T70" i="5"/>
  <c r="S70" i="5"/>
  <c r="Q70" i="5"/>
  <c r="P70" i="5" s="1"/>
  <c r="N70" i="5"/>
  <c r="M70" i="5" s="1"/>
  <c r="K70" i="5"/>
  <c r="J70" i="5" s="1"/>
  <c r="H70" i="5"/>
  <c r="G70" i="5" s="1"/>
  <c r="E70" i="5"/>
  <c r="D70" i="5" s="1"/>
  <c r="AU69" i="5"/>
  <c r="AT69" i="5" s="1"/>
  <c r="AR69" i="5"/>
  <c r="AQ69" i="5" s="1"/>
  <c r="AO69" i="5"/>
  <c r="AN69" i="5" s="1"/>
  <c r="AL69" i="5"/>
  <c r="AK69" i="5" s="1"/>
  <c r="AI69" i="5"/>
  <c r="AH69" i="5" s="1"/>
  <c r="AF69" i="5"/>
  <c r="AE69" i="5" s="1"/>
  <c r="AC69" i="5"/>
  <c r="AB69" i="5" s="1"/>
  <c r="Z69" i="5"/>
  <c r="Y69" i="5" s="1"/>
  <c r="W69" i="5"/>
  <c r="V69" i="5" s="1"/>
  <c r="T69" i="5"/>
  <c r="S69" i="5" s="1"/>
  <c r="Q69" i="5"/>
  <c r="P69" i="5" s="1"/>
  <c r="N69" i="5"/>
  <c r="M69" i="5" s="1"/>
  <c r="K69" i="5"/>
  <c r="J69" i="5" s="1"/>
  <c r="H69" i="5"/>
  <c r="G69" i="5" s="1"/>
  <c r="E69" i="5"/>
  <c r="D69" i="5" s="1"/>
  <c r="AU68" i="5"/>
  <c r="AT68" i="5" s="1"/>
  <c r="AR68" i="5"/>
  <c r="AQ68" i="5" s="1"/>
  <c r="AO68" i="5"/>
  <c r="AN68" i="5" s="1"/>
  <c r="AL68" i="5"/>
  <c r="AK68" i="5" s="1"/>
  <c r="AI68" i="5"/>
  <c r="AH68" i="5" s="1"/>
  <c r="AF68" i="5"/>
  <c r="AE68" i="5" s="1"/>
  <c r="AC68" i="5"/>
  <c r="AB68" i="5" s="1"/>
  <c r="Z68" i="5"/>
  <c r="Y68" i="5" s="1"/>
  <c r="W68" i="5"/>
  <c r="V68" i="5" s="1"/>
  <c r="T68" i="5"/>
  <c r="S68" i="5" s="1"/>
  <c r="Q68" i="5"/>
  <c r="P68" i="5" s="1"/>
  <c r="N68" i="5"/>
  <c r="M68" i="5" s="1"/>
  <c r="K68" i="5"/>
  <c r="J68" i="5" s="1"/>
  <c r="H68" i="5"/>
  <c r="G68" i="5" s="1"/>
  <c r="E68" i="5"/>
  <c r="D68" i="5" s="1"/>
  <c r="AU67" i="5"/>
  <c r="AT67" i="5" s="1"/>
  <c r="AR67" i="5"/>
  <c r="AQ67" i="5" s="1"/>
  <c r="AO67" i="5"/>
  <c r="AN67" i="5" s="1"/>
  <c r="AL67" i="5"/>
  <c r="AK67" i="5" s="1"/>
  <c r="AI67" i="5"/>
  <c r="AH67" i="5" s="1"/>
  <c r="AF67" i="5"/>
  <c r="AE67" i="5" s="1"/>
  <c r="AC67" i="5"/>
  <c r="AB67" i="5" s="1"/>
  <c r="Z67" i="5"/>
  <c r="Y67" i="5" s="1"/>
  <c r="W67" i="5"/>
  <c r="V67" i="5" s="1"/>
  <c r="T67" i="5"/>
  <c r="S67" i="5" s="1"/>
  <c r="Q67" i="5"/>
  <c r="P67" i="5" s="1"/>
  <c r="N67" i="5"/>
  <c r="M67" i="5" s="1"/>
  <c r="K67" i="5"/>
  <c r="J67" i="5" s="1"/>
  <c r="H67" i="5"/>
  <c r="G67" i="5" s="1"/>
  <c r="E67" i="5"/>
  <c r="D67" i="5" s="1"/>
  <c r="AU66" i="5"/>
  <c r="AT66" i="5" s="1"/>
  <c r="AR66" i="5"/>
  <c r="AQ66" i="5" s="1"/>
  <c r="AO66" i="5"/>
  <c r="AN66" i="5" s="1"/>
  <c r="AL66" i="5"/>
  <c r="AK66" i="5" s="1"/>
  <c r="AI66" i="5"/>
  <c r="AH66" i="5" s="1"/>
  <c r="AF66" i="5"/>
  <c r="AE66" i="5" s="1"/>
  <c r="AC66" i="5"/>
  <c r="AB66" i="5" s="1"/>
  <c r="Z66" i="5"/>
  <c r="Y66" i="5" s="1"/>
  <c r="W66" i="5"/>
  <c r="V66" i="5" s="1"/>
  <c r="T66" i="5"/>
  <c r="S66" i="5" s="1"/>
  <c r="Q66" i="5"/>
  <c r="P66" i="5" s="1"/>
  <c r="N66" i="5"/>
  <c r="M66" i="5" s="1"/>
  <c r="K66" i="5"/>
  <c r="J66" i="5" s="1"/>
  <c r="H66" i="5"/>
  <c r="G66" i="5" s="1"/>
  <c r="E66" i="5"/>
  <c r="D66" i="5" s="1"/>
  <c r="AU65" i="5"/>
  <c r="AT65" i="5" s="1"/>
  <c r="AR65" i="5"/>
  <c r="AQ65" i="5" s="1"/>
  <c r="AO65" i="5"/>
  <c r="AN65" i="5" s="1"/>
  <c r="AL65" i="5"/>
  <c r="AK65" i="5" s="1"/>
  <c r="AI65" i="5"/>
  <c r="AH65" i="5" s="1"/>
  <c r="AF65" i="5"/>
  <c r="AE65" i="5"/>
  <c r="AC65" i="5"/>
  <c r="AB65" i="5" s="1"/>
  <c r="Z65" i="5"/>
  <c r="Y65" i="5" s="1"/>
  <c r="W65" i="5"/>
  <c r="V65" i="5" s="1"/>
  <c r="T65" i="5"/>
  <c r="S65" i="5" s="1"/>
  <c r="Q65" i="5"/>
  <c r="P65" i="5" s="1"/>
  <c r="N65" i="5"/>
  <c r="M65" i="5" s="1"/>
  <c r="K65" i="5"/>
  <c r="J65" i="5" s="1"/>
  <c r="H65" i="5"/>
  <c r="G65" i="5" s="1"/>
  <c r="E65" i="5"/>
  <c r="D65" i="5" s="1"/>
  <c r="AU64" i="5"/>
  <c r="AT64" i="5" s="1"/>
  <c r="AR64" i="5"/>
  <c r="AQ64" i="5" s="1"/>
  <c r="AO64" i="5"/>
  <c r="AN64" i="5" s="1"/>
  <c r="AL64" i="5"/>
  <c r="AK64" i="5" s="1"/>
  <c r="AI64" i="5"/>
  <c r="AH64" i="5" s="1"/>
  <c r="AF64" i="5"/>
  <c r="AE64" i="5" s="1"/>
  <c r="AC64" i="5"/>
  <c r="AB64" i="5" s="1"/>
  <c r="Z64" i="5"/>
  <c r="Y64" i="5" s="1"/>
  <c r="W64" i="5"/>
  <c r="V64" i="5" s="1"/>
  <c r="T64" i="5"/>
  <c r="S64" i="5" s="1"/>
  <c r="Q64" i="5"/>
  <c r="P64" i="5" s="1"/>
  <c r="N64" i="5"/>
  <c r="M64" i="5" s="1"/>
  <c r="K64" i="5"/>
  <c r="J64" i="5" s="1"/>
  <c r="H64" i="5"/>
  <c r="G64" i="5" s="1"/>
  <c r="E64" i="5"/>
  <c r="D64" i="5" s="1"/>
  <c r="AU63" i="5"/>
  <c r="AT63" i="5" s="1"/>
  <c r="AR63" i="5"/>
  <c r="AQ63" i="5" s="1"/>
  <c r="AO63" i="5"/>
  <c r="AN63" i="5" s="1"/>
  <c r="AL63" i="5"/>
  <c r="AK63" i="5" s="1"/>
  <c r="AI63" i="5"/>
  <c r="AH63" i="5" s="1"/>
  <c r="AF63" i="5"/>
  <c r="AE63" i="5" s="1"/>
  <c r="AC63" i="5"/>
  <c r="AB63" i="5" s="1"/>
  <c r="Z63" i="5"/>
  <c r="Y63" i="5" s="1"/>
  <c r="W63" i="5"/>
  <c r="V63" i="5" s="1"/>
  <c r="T63" i="5"/>
  <c r="S63" i="5" s="1"/>
  <c r="Q63" i="5"/>
  <c r="P63" i="5"/>
  <c r="N63" i="5"/>
  <c r="M63" i="5" s="1"/>
  <c r="K63" i="5"/>
  <c r="J63" i="5" s="1"/>
  <c r="H63" i="5"/>
  <c r="G63" i="5" s="1"/>
  <c r="E63" i="5"/>
  <c r="D63" i="5" s="1"/>
  <c r="AU62" i="5"/>
  <c r="AT62" i="5" s="1"/>
  <c r="AR62" i="5"/>
  <c r="AQ62" i="5" s="1"/>
  <c r="AO62" i="5"/>
  <c r="AN62" i="5" s="1"/>
  <c r="AL62" i="5"/>
  <c r="AK62" i="5" s="1"/>
  <c r="AI62" i="5"/>
  <c r="AH62" i="5" s="1"/>
  <c r="AF62" i="5"/>
  <c r="AE62" i="5" s="1"/>
  <c r="AC62" i="5"/>
  <c r="AB62" i="5" s="1"/>
  <c r="Z62" i="5"/>
  <c r="Y62" i="5" s="1"/>
  <c r="W62" i="5"/>
  <c r="V62" i="5" s="1"/>
  <c r="T62" i="5"/>
  <c r="S62" i="5" s="1"/>
  <c r="Q62" i="5"/>
  <c r="P62" i="5" s="1"/>
  <c r="N62" i="5"/>
  <c r="M62" i="5" s="1"/>
  <c r="K62" i="5"/>
  <c r="J62" i="5" s="1"/>
  <c r="H62" i="5"/>
  <c r="G62" i="5" s="1"/>
  <c r="E62" i="5"/>
  <c r="D62" i="5" s="1"/>
  <c r="AU61" i="5"/>
  <c r="AT61" i="5" s="1"/>
  <c r="AR61" i="5"/>
  <c r="AQ61" i="5" s="1"/>
  <c r="AO61" i="5"/>
  <c r="AN61" i="5" s="1"/>
  <c r="AL61" i="5"/>
  <c r="AK61" i="5" s="1"/>
  <c r="AI61" i="5"/>
  <c r="AH61" i="5" s="1"/>
  <c r="AF61" i="5"/>
  <c r="AE61" i="5" s="1"/>
  <c r="AC61" i="5"/>
  <c r="AB61" i="5"/>
  <c r="Z61" i="5"/>
  <c r="Y61" i="5" s="1"/>
  <c r="W61" i="5"/>
  <c r="V61" i="5" s="1"/>
  <c r="T61" i="5"/>
  <c r="S61" i="5" s="1"/>
  <c r="Q61" i="5"/>
  <c r="P61" i="5" s="1"/>
  <c r="N61" i="5"/>
  <c r="M61" i="5" s="1"/>
  <c r="K61" i="5"/>
  <c r="J61" i="5" s="1"/>
  <c r="H61" i="5"/>
  <c r="G61" i="5" s="1"/>
  <c r="E61" i="5"/>
  <c r="D61" i="5" s="1"/>
  <c r="AU60" i="5"/>
  <c r="AT60" i="5" s="1"/>
  <c r="AR60" i="5"/>
  <c r="AQ60" i="5" s="1"/>
  <c r="AO60" i="5"/>
  <c r="AN60" i="5"/>
  <c r="AL60" i="5"/>
  <c r="AK60" i="5" s="1"/>
  <c r="AI60" i="5"/>
  <c r="AH60" i="5"/>
  <c r="AF60" i="5"/>
  <c r="AE60" i="5" s="1"/>
  <c r="AC60" i="5"/>
  <c r="AB60" i="5" s="1"/>
  <c r="Z60" i="5"/>
  <c r="Y60" i="5" s="1"/>
  <c r="W60" i="5"/>
  <c r="V60" i="5" s="1"/>
  <c r="T60" i="5"/>
  <c r="S60" i="5" s="1"/>
  <c r="Q60" i="5"/>
  <c r="P60" i="5" s="1"/>
  <c r="N60" i="5"/>
  <c r="M60" i="5" s="1"/>
  <c r="K60" i="5"/>
  <c r="J60" i="5" s="1"/>
  <c r="H60" i="5"/>
  <c r="G60" i="5" s="1"/>
  <c r="E60" i="5"/>
  <c r="D60" i="5" s="1"/>
  <c r="AU59" i="5"/>
  <c r="AT59" i="5" s="1"/>
  <c r="AR59" i="5"/>
  <c r="AQ59" i="5" s="1"/>
  <c r="AO59" i="5"/>
  <c r="AN59" i="5" s="1"/>
  <c r="AL59" i="5"/>
  <c r="AK59" i="5" s="1"/>
  <c r="AI59" i="5"/>
  <c r="AH59" i="5" s="1"/>
  <c r="AF59" i="5"/>
  <c r="AE59" i="5" s="1"/>
  <c r="AC59" i="5"/>
  <c r="AB59" i="5" s="1"/>
  <c r="Z59" i="5"/>
  <c r="Y59" i="5" s="1"/>
  <c r="W59" i="5"/>
  <c r="V59" i="5" s="1"/>
  <c r="T59" i="5"/>
  <c r="S59" i="5" s="1"/>
  <c r="Q59" i="5"/>
  <c r="P59" i="5" s="1"/>
  <c r="N59" i="5"/>
  <c r="M59" i="5" s="1"/>
  <c r="K59" i="5"/>
  <c r="J59" i="5" s="1"/>
  <c r="H59" i="5"/>
  <c r="G59" i="5" s="1"/>
  <c r="E59" i="5"/>
  <c r="D59" i="5" s="1"/>
  <c r="AU58" i="5"/>
  <c r="AT58" i="5" s="1"/>
  <c r="AR58" i="5"/>
  <c r="AQ58" i="5" s="1"/>
  <c r="AO58" i="5"/>
  <c r="AN58" i="5" s="1"/>
  <c r="AL58" i="5"/>
  <c r="AK58" i="5" s="1"/>
  <c r="AI58" i="5"/>
  <c r="AH58" i="5" s="1"/>
  <c r="AF58" i="5"/>
  <c r="AE58" i="5" s="1"/>
  <c r="AC58" i="5"/>
  <c r="AB58" i="5" s="1"/>
  <c r="Z58" i="5"/>
  <c r="Y58" i="5" s="1"/>
  <c r="W58" i="5"/>
  <c r="V58" i="5" s="1"/>
  <c r="T58" i="5"/>
  <c r="S58" i="5" s="1"/>
  <c r="Q58" i="5"/>
  <c r="P58" i="5" s="1"/>
  <c r="N58" i="5"/>
  <c r="M58" i="5"/>
  <c r="K58" i="5"/>
  <c r="J58" i="5" s="1"/>
  <c r="H58" i="5"/>
  <c r="G58" i="5" s="1"/>
  <c r="E58" i="5"/>
  <c r="D58" i="5" s="1"/>
  <c r="AU57" i="5"/>
  <c r="AT57" i="5" s="1"/>
  <c r="AR57" i="5"/>
  <c r="AQ57" i="5" s="1"/>
  <c r="AO57" i="5"/>
  <c r="AN57" i="5" s="1"/>
  <c r="AL57" i="5"/>
  <c r="AK57" i="5" s="1"/>
  <c r="AI57" i="5"/>
  <c r="AH57" i="5" s="1"/>
  <c r="AF57" i="5"/>
  <c r="AE57" i="5"/>
  <c r="AC57" i="5"/>
  <c r="AB57" i="5" s="1"/>
  <c r="Z57" i="5"/>
  <c r="Y57" i="5" s="1"/>
  <c r="W57" i="5"/>
  <c r="V57" i="5" s="1"/>
  <c r="T57" i="5"/>
  <c r="S57" i="5" s="1"/>
  <c r="Q57" i="5"/>
  <c r="P57" i="5" s="1"/>
  <c r="N57" i="5"/>
  <c r="M57" i="5" s="1"/>
  <c r="K57" i="5"/>
  <c r="J57" i="5" s="1"/>
  <c r="H57" i="5"/>
  <c r="G57" i="5" s="1"/>
  <c r="E57" i="5"/>
  <c r="D57" i="5" s="1"/>
  <c r="AU56" i="5"/>
  <c r="AT56" i="5" s="1"/>
  <c r="AR56" i="5"/>
  <c r="AQ56" i="5" s="1"/>
  <c r="AO56" i="5"/>
  <c r="AN56" i="5" s="1"/>
  <c r="AL56" i="5"/>
  <c r="AK56" i="5"/>
  <c r="AI56" i="5"/>
  <c r="AH56" i="5" s="1"/>
  <c r="AF56" i="5"/>
  <c r="AE56" i="5" s="1"/>
  <c r="AC56" i="5"/>
  <c r="AB56" i="5" s="1"/>
  <c r="Z56" i="5"/>
  <c r="Y56" i="5" s="1"/>
  <c r="W56" i="5"/>
  <c r="V56" i="5" s="1"/>
  <c r="T56" i="5"/>
  <c r="S56" i="5" s="1"/>
  <c r="Q56" i="5"/>
  <c r="P56" i="5" s="1"/>
  <c r="N56" i="5"/>
  <c r="M56" i="5"/>
  <c r="K56" i="5"/>
  <c r="J56" i="5" s="1"/>
  <c r="H56" i="5"/>
  <c r="G56" i="5" s="1"/>
  <c r="E56" i="5"/>
  <c r="D56" i="5" s="1"/>
  <c r="AU55" i="5"/>
  <c r="AT55" i="5"/>
  <c r="AR55" i="5"/>
  <c r="AQ55" i="5" s="1"/>
  <c r="AO55" i="5"/>
  <c r="AN55" i="5" s="1"/>
  <c r="AL55" i="5"/>
  <c r="AK55" i="5" s="1"/>
  <c r="AI55" i="5"/>
  <c r="AH55" i="5" s="1"/>
  <c r="AF55" i="5"/>
  <c r="AE55" i="5" s="1"/>
  <c r="AC55" i="5"/>
  <c r="AB55" i="5" s="1"/>
  <c r="Z55" i="5"/>
  <c r="Y55" i="5" s="1"/>
  <c r="W55" i="5"/>
  <c r="V55" i="5"/>
  <c r="T55" i="5"/>
  <c r="S55" i="5" s="1"/>
  <c r="Q55" i="5"/>
  <c r="P55" i="5" s="1"/>
  <c r="N55" i="5"/>
  <c r="M55" i="5" s="1"/>
  <c r="K55" i="5"/>
  <c r="J55" i="5" s="1"/>
  <c r="H55" i="5"/>
  <c r="G55" i="5" s="1"/>
  <c r="E55" i="5"/>
  <c r="D55" i="5" s="1"/>
  <c r="AU54" i="5"/>
  <c r="AT54" i="5" s="1"/>
  <c r="AR54" i="5"/>
  <c r="AQ54" i="5"/>
  <c r="AO54" i="5"/>
  <c r="AN54" i="5" s="1"/>
  <c r="AL54" i="5"/>
  <c r="AK54" i="5" s="1"/>
  <c r="AI54" i="5"/>
  <c r="AH54" i="5" s="1"/>
  <c r="AF54" i="5"/>
  <c r="AE54" i="5" s="1"/>
  <c r="AC54" i="5"/>
  <c r="AB54" i="5" s="1"/>
  <c r="Z54" i="5"/>
  <c r="Y54" i="5" s="1"/>
  <c r="W54" i="5"/>
  <c r="V54" i="5" s="1"/>
  <c r="T54" i="5"/>
  <c r="S54" i="5" s="1"/>
  <c r="Q54" i="5"/>
  <c r="P54" i="5" s="1"/>
  <c r="N54" i="5"/>
  <c r="M54" i="5" s="1"/>
  <c r="K54" i="5"/>
  <c r="J54" i="5" s="1"/>
  <c r="H54" i="5"/>
  <c r="G54" i="5" s="1"/>
  <c r="E54" i="5"/>
  <c r="D54" i="5" s="1"/>
  <c r="AU53" i="5"/>
  <c r="AT53" i="5" s="1"/>
  <c r="AR53" i="5"/>
  <c r="AQ53" i="5" s="1"/>
  <c r="AO53" i="5"/>
  <c r="AN53" i="5" s="1"/>
  <c r="AL53" i="5"/>
  <c r="AK53" i="5" s="1"/>
  <c r="AI53" i="5"/>
  <c r="AH53" i="5" s="1"/>
  <c r="AF53" i="5"/>
  <c r="AE53" i="5" s="1"/>
  <c r="AC53" i="5"/>
  <c r="AB53" i="5" s="1"/>
  <c r="Z53" i="5"/>
  <c r="Y53" i="5" s="1"/>
  <c r="W53" i="5"/>
  <c r="V53" i="5" s="1"/>
  <c r="T53" i="5"/>
  <c r="S53" i="5" s="1"/>
  <c r="Q53" i="5"/>
  <c r="P53" i="5" s="1"/>
  <c r="N53" i="5"/>
  <c r="M53" i="5" s="1"/>
  <c r="K53" i="5"/>
  <c r="J53" i="5" s="1"/>
  <c r="H53" i="5"/>
  <c r="G53" i="5" s="1"/>
  <c r="E53" i="5"/>
  <c r="D53" i="5" s="1"/>
  <c r="AU52" i="5"/>
  <c r="AT52" i="5" s="1"/>
  <c r="AR52" i="5"/>
  <c r="AQ52" i="5"/>
  <c r="AO52" i="5"/>
  <c r="AN52" i="5" s="1"/>
  <c r="AL52" i="5"/>
  <c r="AK52" i="5" s="1"/>
  <c r="AI52" i="5"/>
  <c r="AH52" i="5" s="1"/>
  <c r="AF52" i="5"/>
  <c r="AE52" i="5" s="1"/>
  <c r="AC52" i="5"/>
  <c r="AB52" i="5" s="1"/>
  <c r="Z52" i="5"/>
  <c r="Y52" i="5" s="1"/>
  <c r="W52" i="5"/>
  <c r="V52" i="5" s="1"/>
  <c r="T52" i="5"/>
  <c r="S52" i="5" s="1"/>
  <c r="Q52" i="5"/>
  <c r="P52" i="5" s="1"/>
  <c r="N52" i="5"/>
  <c r="M52" i="5" s="1"/>
  <c r="K52" i="5"/>
  <c r="J52" i="5" s="1"/>
  <c r="H52" i="5"/>
  <c r="G52" i="5"/>
  <c r="E52" i="5"/>
  <c r="D52" i="5" s="1"/>
  <c r="AU51" i="5"/>
  <c r="AT51" i="5" s="1"/>
  <c r="AR51" i="5"/>
  <c r="AQ51" i="5" s="1"/>
  <c r="AO51" i="5"/>
  <c r="AN51" i="5" s="1"/>
  <c r="AL51" i="5"/>
  <c r="AK51" i="5" s="1"/>
  <c r="AI51" i="5"/>
  <c r="AH51" i="5" s="1"/>
  <c r="AF51" i="5"/>
  <c r="AE51" i="5" s="1"/>
  <c r="AC51" i="5"/>
  <c r="AB51" i="5" s="1"/>
  <c r="Z51" i="5"/>
  <c r="Y51" i="5" s="1"/>
  <c r="W51" i="5"/>
  <c r="V51" i="5" s="1"/>
  <c r="T51" i="5"/>
  <c r="S51" i="5" s="1"/>
  <c r="Q51" i="5"/>
  <c r="P51" i="5" s="1"/>
  <c r="N51" i="5"/>
  <c r="M51" i="5" s="1"/>
  <c r="K51" i="5"/>
  <c r="J51" i="5"/>
  <c r="H51" i="5"/>
  <c r="G51" i="5"/>
  <c r="E51" i="5"/>
  <c r="D51" i="5"/>
  <c r="AU50" i="5"/>
  <c r="AT50" i="5" s="1"/>
  <c r="AR50" i="5"/>
  <c r="AQ50" i="5" s="1"/>
  <c r="AO50" i="5"/>
  <c r="AN50" i="5" s="1"/>
  <c r="AL50" i="5"/>
  <c r="AK50" i="5" s="1"/>
  <c r="AI50" i="5"/>
  <c r="AH50" i="5" s="1"/>
  <c r="AF50" i="5"/>
  <c r="AE50" i="5" s="1"/>
  <c r="AC50" i="5"/>
  <c r="AB50" i="5" s="1"/>
  <c r="Z50" i="5"/>
  <c r="Y50" i="5"/>
  <c r="W50" i="5"/>
  <c r="V50" i="5" s="1"/>
  <c r="T50" i="5"/>
  <c r="S50" i="5" s="1"/>
  <c r="Q50" i="5"/>
  <c r="P50" i="5" s="1"/>
  <c r="N50" i="5"/>
  <c r="M50" i="5" s="1"/>
  <c r="K50" i="5"/>
  <c r="J50" i="5" s="1"/>
  <c r="H50" i="5"/>
  <c r="G50" i="5" s="1"/>
  <c r="E50" i="5"/>
  <c r="D50" i="5" s="1"/>
  <c r="AU49" i="5"/>
  <c r="AT49" i="5" s="1"/>
  <c r="AR49" i="5"/>
  <c r="AQ49" i="5" s="1"/>
  <c r="AO49" i="5"/>
  <c r="AN49" i="5" s="1"/>
  <c r="AL49" i="5"/>
  <c r="AK49" i="5" s="1"/>
  <c r="AI49" i="5"/>
  <c r="AH49" i="5"/>
  <c r="AF49" i="5"/>
  <c r="AE49" i="5" s="1"/>
  <c r="AC49" i="5"/>
  <c r="AB49" i="5" s="1"/>
  <c r="Z49" i="5"/>
  <c r="Y49" i="5" s="1"/>
  <c r="W49" i="5"/>
  <c r="V49" i="5" s="1"/>
  <c r="T49" i="5"/>
  <c r="S49" i="5" s="1"/>
  <c r="Q49" i="5"/>
  <c r="P49" i="5"/>
  <c r="N49" i="5"/>
  <c r="M49" i="5" s="1"/>
  <c r="K49" i="5"/>
  <c r="J49" i="5" s="1"/>
  <c r="H49" i="5"/>
  <c r="G49" i="5" s="1"/>
  <c r="E49" i="5"/>
  <c r="D49" i="5" s="1"/>
  <c r="AU48" i="5"/>
  <c r="AT48" i="5" s="1"/>
  <c r="AR48" i="5"/>
  <c r="AQ48" i="5" s="1"/>
  <c r="AO48" i="5"/>
  <c r="AN48" i="5" s="1"/>
  <c r="AL48" i="5"/>
  <c r="AK48" i="5" s="1"/>
  <c r="AI48" i="5"/>
  <c r="AH48" i="5"/>
  <c r="AF48" i="5"/>
  <c r="AE48" i="5"/>
  <c r="AC48" i="5"/>
  <c r="AB48" i="5" s="1"/>
  <c r="Z48" i="5"/>
  <c r="Y48" i="5" s="1"/>
  <c r="W48" i="5"/>
  <c r="V48" i="5" s="1"/>
  <c r="T48" i="5"/>
  <c r="S48" i="5" s="1"/>
  <c r="Q48" i="5"/>
  <c r="P48" i="5" s="1"/>
  <c r="N48" i="5"/>
  <c r="M48" i="5" s="1"/>
  <c r="K48" i="5"/>
  <c r="J48" i="5" s="1"/>
  <c r="H48" i="5"/>
  <c r="G48" i="5" s="1"/>
  <c r="E48" i="5"/>
  <c r="D48" i="5" s="1"/>
  <c r="AU47" i="5"/>
  <c r="AT47" i="5"/>
  <c r="AR47" i="5"/>
  <c r="AQ47" i="5" s="1"/>
  <c r="AO47" i="5"/>
  <c r="AN47" i="5" s="1"/>
  <c r="AL47" i="5"/>
  <c r="AK47" i="5" s="1"/>
  <c r="AI47" i="5"/>
  <c r="AH47" i="5" s="1"/>
  <c r="AF47" i="5"/>
  <c r="AE47" i="5" s="1"/>
  <c r="AC47" i="5"/>
  <c r="AB47" i="5" s="1"/>
  <c r="Z47" i="5"/>
  <c r="Y47" i="5" s="1"/>
  <c r="W47" i="5"/>
  <c r="V47" i="5" s="1"/>
  <c r="T47" i="5"/>
  <c r="S47" i="5" s="1"/>
  <c r="Q47" i="5"/>
  <c r="P47" i="5" s="1"/>
  <c r="N47" i="5"/>
  <c r="M47" i="5" s="1"/>
  <c r="K47" i="5"/>
  <c r="J47" i="5"/>
  <c r="H47" i="5"/>
  <c r="G47" i="5" s="1"/>
  <c r="E47" i="5"/>
  <c r="D47" i="5"/>
  <c r="AU46" i="5"/>
  <c r="AT46" i="5" s="1"/>
  <c r="AR46" i="5"/>
  <c r="AQ46" i="5" s="1"/>
  <c r="AO46" i="5"/>
  <c r="AN46" i="5"/>
  <c r="AL46" i="5"/>
  <c r="AK46" i="5" s="1"/>
  <c r="AI46" i="5"/>
  <c r="AH46" i="5" s="1"/>
  <c r="AF46" i="5"/>
  <c r="AE46" i="5" s="1"/>
  <c r="AC46" i="5"/>
  <c r="AB46" i="5" s="1"/>
  <c r="Z46" i="5"/>
  <c r="Y46" i="5" s="1"/>
  <c r="W46" i="5"/>
  <c r="V46" i="5"/>
  <c r="T46" i="5"/>
  <c r="S46" i="5" s="1"/>
  <c r="Q46" i="5"/>
  <c r="P46" i="5" s="1"/>
  <c r="N46" i="5"/>
  <c r="M46" i="5" s="1"/>
  <c r="K46" i="5"/>
  <c r="J46" i="5" s="1"/>
  <c r="H46" i="5"/>
  <c r="G46" i="5" s="1"/>
  <c r="E46" i="5"/>
  <c r="D46" i="5" s="1"/>
  <c r="AU45" i="5"/>
  <c r="AT45" i="5"/>
  <c r="AR45" i="5"/>
  <c r="AQ45" i="5" s="1"/>
  <c r="AO45" i="5"/>
  <c r="AN45" i="5" s="1"/>
  <c r="AL45" i="5"/>
  <c r="AK45" i="5" s="1"/>
  <c r="AI45" i="5"/>
  <c r="AH45" i="5" s="1"/>
  <c r="AF45" i="5"/>
  <c r="AE45" i="5" s="1"/>
  <c r="AC45" i="5"/>
  <c r="AB45" i="5" s="1"/>
  <c r="Z45" i="5"/>
  <c r="Y45" i="5" s="1"/>
  <c r="W45" i="5"/>
  <c r="V45" i="5" s="1"/>
  <c r="T45" i="5"/>
  <c r="S45" i="5" s="1"/>
  <c r="Q45" i="5"/>
  <c r="P45" i="5" s="1"/>
  <c r="N45" i="5"/>
  <c r="M45" i="5" s="1"/>
  <c r="K45" i="5"/>
  <c r="J45" i="5" s="1"/>
  <c r="H45" i="5"/>
  <c r="G45" i="5"/>
  <c r="E45" i="5"/>
  <c r="D45" i="5" s="1"/>
  <c r="AU44" i="5"/>
  <c r="AT44" i="5" s="1"/>
  <c r="AR44" i="5"/>
  <c r="AQ44" i="5" s="1"/>
  <c r="AO44" i="5"/>
  <c r="AN44" i="5" s="1"/>
  <c r="AL44" i="5"/>
  <c r="AK44" i="5" s="1"/>
  <c r="AI44" i="5"/>
  <c r="AH44" i="5" s="1"/>
  <c r="AF44" i="5"/>
  <c r="AE44" i="5" s="1"/>
  <c r="AC44" i="5"/>
  <c r="AB44" i="5" s="1"/>
  <c r="Z44" i="5"/>
  <c r="Y44" i="5" s="1"/>
  <c r="W44" i="5"/>
  <c r="V44" i="5"/>
  <c r="T44" i="5"/>
  <c r="S44" i="5" s="1"/>
  <c r="Q44" i="5"/>
  <c r="P44" i="5" s="1"/>
  <c r="N44" i="5"/>
  <c r="M44" i="5" s="1"/>
  <c r="K44" i="5"/>
  <c r="J44" i="5" s="1"/>
  <c r="H44" i="5"/>
  <c r="G44" i="5" s="1"/>
  <c r="E44" i="5"/>
  <c r="D44" i="5"/>
  <c r="AU43" i="5"/>
  <c r="AT43" i="5" s="1"/>
  <c r="AR43" i="5"/>
  <c r="AQ43" i="5" s="1"/>
  <c r="AO43" i="5"/>
  <c r="AN43" i="5"/>
  <c r="AL43" i="5"/>
  <c r="AK43" i="5" s="1"/>
  <c r="AI43" i="5"/>
  <c r="AH43" i="5" s="1"/>
  <c r="AF43" i="5"/>
  <c r="AE43" i="5" s="1"/>
  <c r="AC43" i="5"/>
  <c r="AB43" i="5" s="1"/>
  <c r="Z43" i="5"/>
  <c r="Y43" i="5" s="1"/>
  <c r="W43" i="5"/>
  <c r="V43" i="5" s="1"/>
  <c r="T43" i="5"/>
  <c r="S43" i="5" s="1"/>
  <c r="Q43" i="5"/>
  <c r="P43" i="5" s="1"/>
  <c r="N43" i="5"/>
  <c r="M43" i="5" s="1"/>
  <c r="K43" i="5"/>
  <c r="J43" i="5" s="1"/>
  <c r="H43" i="5"/>
  <c r="G43" i="5" s="1"/>
  <c r="E43" i="5"/>
  <c r="D43" i="5" s="1"/>
  <c r="AU42" i="5"/>
  <c r="AT42" i="5" s="1"/>
  <c r="AR42" i="5"/>
  <c r="AQ42" i="5" s="1"/>
  <c r="AO42" i="5"/>
  <c r="AN42" i="5" s="1"/>
  <c r="AL42" i="5"/>
  <c r="AK42" i="5" s="1"/>
  <c r="AI42" i="5"/>
  <c r="AH42" i="5" s="1"/>
  <c r="AF42" i="5"/>
  <c r="AE42" i="5" s="1"/>
  <c r="AC42" i="5"/>
  <c r="AB42" i="5" s="1"/>
  <c r="Z42" i="5"/>
  <c r="Y42" i="5" s="1"/>
  <c r="W42" i="5"/>
  <c r="V42" i="5" s="1"/>
  <c r="T42" i="5"/>
  <c r="S42" i="5" s="1"/>
  <c r="Q42" i="5"/>
  <c r="P42" i="5" s="1"/>
  <c r="N42" i="5"/>
  <c r="M42" i="5" s="1"/>
  <c r="K42" i="5"/>
  <c r="J42" i="5" s="1"/>
  <c r="H42" i="5"/>
  <c r="G42" i="5" s="1"/>
  <c r="E42" i="5"/>
  <c r="D42" i="5" s="1"/>
  <c r="AU41" i="5"/>
  <c r="AT41" i="5" s="1"/>
  <c r="AR41" i="5"/>
  <c r="AQ41" i="5" s="1"/>
  <c r="AO41" i="5"/>
  <c r="AN41" i="5" s="1"/>
  <c r="AL41" i="5"/>
  <c r="AK41" i="5" s="1"/>
  <c r="AI41" i="5"/>
  <c r="AH41" i="5" s="1"/>
  <c r="AF41" i="5"/>
  <c r="AE41" i="5" s="1"/>
  <c r="AC41" i="5"/>
  <c r="AB41" i="5"/>
  <c r="Z41" i="5"/>
  <c r="Y41" i="5" s="1"/>
  <c r="W41" i="5"/>
  <c r="V41" i="5" s="1"/>
  <c r="T41" i="5"/>
  <c r="S41" i="5" s="1"/>
  <c r="Q41" i="5"/>
  <c r="P41" i="5" s="1"/>
  <c r="N41" i="5"/>
  <c r="M41" i="5" s="1"/>
  <c r="K41" i="5"/>
  <c r="J41" i="5" s="1"/>
  <c r="H41" i="5"/>
  <c r="G41" i="5" s="1"/>
  <c r="E41" i="5"/>
  <c r="D41" i="5" s="1"/>
  <c r="AU40" i="5"/>
  <c r="AT40" i="5" s="1"/>
  <c r="AR40" i="5"/>
  <c r="AQ40" i="5" s="1"/>
  <c r="AO40" i="5"/>
  <c r="AN40" i="5"/>
  <c r="AL40" i="5"/>
  <c r="AK40" i="5" s="1"/>
  <c r="AI40" i="5"/>
  <c r="AH40" i="5" s="1"/>
  <c r="AF40" i="5"/>
  <c r="AE40" i="5" s="1"/>
  <c r="AC40" i="5"/>
  <c r="AB40" i="5" s="1"/>
  <c r="Z40" i="5"/>
  <c r="Y40" i="5" s="1"/>
  <c r="W40" i="5"/>
  <c r="V40" i="5" s="1"/>
  <c r="T40" i="5"/>
  <c r="S40" i="5" s="1"/>
  <c r="Q40" i="5"/>
  <c r="P40" i="5" s="1"/>
  <c r="N40" i="5"/>
  <c r="M40" i="5" s="1"/>
  <c r="K40" i="5"/>
  <c r="J40" i="5" s="1"/>
  <c r="H40" i="5"/>
  <c r="G40" i="5" s="1"/>
  <c r="E40" i="5"/>
  <c r="D40" i="5" s="1"/>
  <c r="AU39" i="5"/>
  <c r="AT39" i="5" s="1"/>
  <c r="AR39" i="5"/>
  <c r="AQ39" i="5" s="1"/>
  <c r="AO39" i="5"/>
  <c r="AN39" i="5" s="1"/>
  <c r="AL39" i="5"/>
  <c r="AK39" i="5" s="1"/>
  <c r="AI39" i="5"/>
  <c r="AH39" i="5" s="1"/>
  <c r="AF39" i="5"/>
  <c r="AE39" i="5"/>
  <c r="AC39" i="5"/>
  <c r="AB39" i="5" s="1"/>
  <c r="Z39" i="5"/>
  <c r="Y39" i="5" s="1"/>
  <c r="W39" i="5"/>
  <c r="V39" i="5" s="1"/>
  <c r="T39" i="5"/>
  <c r="S39" i="5" s="1"/>
  <c r="Q39" i="5"/>
  <c r="P39" i="5" s="1"/>
  <c r="N39" i="5"/>
  <c r="M39" i="5" s="1"/>
  <c r="K39" i="5"/>
  <c r="J39" i="5" s="1"/>
  <c r="H39" i="5"/>
  <c r="G39" i="5" s="1"/>
  <c r="E39" i="5"/>
  <c r="D39" i="5" s="1"/>
  <c r="AU38" i="5"/>
  <c r="AT38" i="5" s="1"/>
  <c r="AR38" i="5"/>
  <c r="AQ38" i="5" s="1"/>
  <c r="AO38" i="5"/>
  <c r="AN38" i="5" s="1"/>
  <c r="AL38" i="5"/>
  <c r="AK38" i="5" s="1"/>
  <c r="AI38" i="5"/>
  <c r="AH38" i="5" s="1"/>
  <c r="AF38" i="5"/>
  <c r="AE38" i="5" s="1"/>
  <c r="AC38" i="5"/>
  <c r="AB38" i="5" s="1"/>
  <c r="Z38" i="5"/>
  <c r="Y38" i="5" s="1"/>
  <c r="W38" i="5"/>
  <c r="V38" i="5" s="1"/>
  <c r="T38" i="5"/>
  <c r="S38" i="5" s="1"/>
  <c r="Q38" i="5"/>
  <c r="P38" i="5" s="1"/>
  <c r="N38" i="5"/>
  <c r="M38" i="5" s="1"/>
  <c r="K38" i="5"/>
  <c r="J38" i="5" s="1"/>
  <c r="H38" i="5"/>
  <c r="G38" i="5" s="1"/>
  <c r="E38" i="5"/>
  <c r="D38" i="5" s="1"/>
  <c r="AU37" i="5"/>
  <c r="AT37" i="5" s="1"/>
  <c r="AR37" i="5"/>
  <c r="AQ37" i="5" s="1"/>
  <c r="AO37" i="5"/>
  <c r="AN37" i="5" s="1"/>
  <c r="AL37" i="5"/>
  <c r="AK37" i="5" s="1"/>
  <c r="AI37" i="5"/>
  <c r="AH37" i="5" s="1"/>
  <c r="AF37" i="5"/>
  <c r="AE37" i="5" s="1"/>
  <c r="AC37" i="5"/>
  <c r="AB37" i="5" s="1"/>
  <c r="Z37" i="5"/>
  <c r="Y37" i="5" s="1"/>
  <c r="W37" i="5"/>
  <c r="V37" i="5" s="1"/>
  <c r="T37" i="5"/>
  <c r="S37" i="5" s="1"/>
  <c r="Q37" i="5"/>
  <c r="P37" i="5" s="1"/>
  <c r="N37" i="5"/>
  <c r="M37" i="5" s="1"/>
  <c r="K37" i="5"/>
  <c r="J37" i="5" s="1"/>
  <c r="H37" i="5"/>
  <c r="G37" i="5" s="1"/>
  <c r="E37" i="5"/>
  <c r="D37" i="5" s="1"/>
  <c r="AU36" i="5"/>
  <c r="AT36" i="5" s="1"/>
  <c r="AR36" i="5"/>
  <c r="AQ36" i="5" s="1"/>
  <c r="AO36" i="5"/>
  <c r="AN36" i="5" s="1"/>
  <c r="AL36" i="5"/>
  <c r="AK36" i="5" s="1"/>
  <c r="AI36" i="5"/>
  <c r="AH36" i="5" s="1"/>
  <c r="AF36" i="5"/>
  <c r="AE36" i="5" s="1"/>
  <c r="AC36" i="5"/>
  <c r="AB36" i="5" s="1"/>
  <c r="Z36" i="5"/>
  <c r="Y36" i="5" s="1"/>
  <c r="W36" i="5"/>
  <c r="V36" i="5" s="1"/>
  <c r="T36" i="5"/>
  <c r="S36" i="5" s="1"/>
  <c r="Q36" i="5"/>
  <c r="P36" i="5" s="1"/>
  <c r="N36" i="5"/>
  <c r="M36" i="5" s="1"/>
  <c r="K36" i="5"/>
  <c r="J36" i="5" s="1"/>
  <c r="H36" i="5"/>
  <c r="G36" i="5" s="1"/>
  <c r="E36" i="5"/>
  <c r="D36" i="5" s="1"/>
  <c r="AU35" i="5"/>
  <c r="AT35" i="5" s="1"/>
  <c r="AR35" i="5"/>
  <c r="AQ35" i="5" s="1"/>
  <c r="AO35" i="5"/>
  <c r="AN35" i="5" s="1"/>
  <c r="AL35" i="5"/>
  <c r="AK35" i="5" s="1"/>
  <c r="AI35" i="5"/>
  <c r="AH35" i="5" s="1"/>
  <c r="AF35" i="5"/>
  <c r="AE35" i="5" s="1"/>
  <c r="AC35" i="5"/>
  <c r="AB35" i="5" s="1"/>
  <c r="Z35" i="5"/>
  <c r="Y35" i="5" s="1"/>
  <c r="W35" i="5"/>
  <c r="V35" i="5" s="1"/>
  <c r="T35" i="5"/>
  <c r="S35" i="5" s="1"/>
  <c r="Q35" i="5"/>
  <c r="P35" i="5" s="1"/>
  <c r="N35" i="5"/>
  <c r="M35" i="5" s="1"/>
  <c r="K35" i="5"/>
  <c r="J35" i="5" s="1"/>
  <c r="H35" i="5"/>
  <c r="G35" i="5" s="1"/>
  <c r="E35" i="5"/>
  <c r="D35" i="5" s="1"/>
  <c r="AU34" i="5"/>
  <c r="AT34" i="5" s="1"/>
  <c r="AR34" i="5"/>
  <c r="AQ34" i="5" s="1"/>
  <c r="AO34" i="5"/>
  <c r="AN34" i="5" s="1"/>
  <c r="AL34" i="5"/>
  <c r="AK34" i="5" s="1"/>
  <c r="AI34" i="5"/>
  <c r="AH34" i="5" s="1"/>
  <c r="AF34" i="5"/>
  <c r="AE34" i="5" s="1"/>
  <c r="AC34" i="5"/>
  <c r="AB34" i="5" s="1"/>
  <c r="Z34" i="5"/>
  <c r="Y34" i="5" s="1"/>
  <c r="W34" i="5"/>
  <c r="V34" i="5" s="1"/>
  <c r="T34" i="5"/>
  <c r="S34" i="5" s="1"/>
  <c r="Q34" i="5"/>
  <c r="P34" i="5" s="1"/>
  <c r="N34" i="5"/>
  <c r="M34" i="5" s="1"/>
  <c r="K34" i="5"/>
  <c r="J34" i="5" s="1"/>
  <c r="H34" i="5"/>
  <c r="G34" i="5" s="1"/>
  <c r="E34" i="5"/>
  <c r="D34" i="5" s="1"/>
  <c r="AU33" i="5"/>
  <c r="AT33" i="5" s="1"/>
  <c r="AR33" i="5"/>
  <c r="AQ33" i="5"/>
  <c r="AO33" i="5"/>
  <c r="AN33" i="5" s="1"/>
  <c r="AL33" i="5"/>
  <c r="AK33" i="5" s="1"/>
  <c r="AI33" i="5"/>
  <c r="AH33" i="5" s="1"/>
  <c r="AF33" i="5"/>
  <c r="AE33" i="5" s="1"/>
  <c r="AC33" i="5"/>
  <c r="AB33" i="5" s="1"/>
  <c r="Z33" i="5"/>
  <c r="Y33" i="5" s="1"/>
  <c r="W33" i="5"/>
  <c r="V33" i="5" s="1"/>
  <c r="T33" i="5"/>
  <c r="S33" i="5" s="1"/>
  <c r="Q33" i="5"/>
  <c r="P33" i="5" s="1"/>
  <c r="N33" i="5"/>
  <c r="M33" i="5" s="1"/>
  <c r="K33" i="5"/>
  <c r="J33" i="5" s="1"/>
  <c r="H33" i="5"/>
  <c r="G33" i="5" s="1"/>
  <c r="E33" i="5"/>
  <c r="D33" i="5" s="1"/>
  <c r="AU32" i="5"/>
  <c r="AT32" i="5" s="1"/>
  <c r="AR32" i="5"/>
  <c r="AQ32" i="5" s="1"/>
  <c r="AO32" i="5"/>
  <c r="AN32" i="5" s="1"/>
  <c r="AL32" i="5"/>
  <c r="AK32" i="5" s="1"/>
  <c r="AI32" i="5"/>
  <c r="AH32" i="5" s="1"/>
  <c r="AF32" i="5"/>
  <c r="AE32" i="5" s="1"/>
  <c r="AC32" i="5"/>
  <c r="AB32" i="5" s="1"/>
  <c r="Z32" i="5"/>
  <c r="Y32" i="5" s="1"/>
  <c r="W32" i="5"/>
  <c r="V32" i="5" s="1"/>
  <c r="T32" i="5"/>
  <c r="S32" i="5" s="1"/>
  <c r="Q32" i="5"/>
  <c r="P32" i="5" s="1"/>
  <c r="N32" i="5"/>
  <c r="M32" i="5" s="1"/>
  <c r="K32" i="5"/>
  <c r="J32" i="5" s="1"/>
  <c r="H32" i="5"/>
  <c r="G32" i="5" s="1"/>
  <c r="E32" i="5"/>
  <c r="D32" i="5"/>
  <c r="AU31" i="5"/>
  <c r="AT31" i="5" s="1"/>
  <c r="AR31" i="5"/>
  <c r="AQ31" i="5" s="1"/>
  <c r="AO31" i="5"/>
  <c r="AN31" i="5" s="1"/>
  <c r="AL31" i="5"/>
  <c r="AK31" i="5" s="1"/>
  <c r="AI31" i="5"/>
  <c r="AH31" i="5" s="1"/>
  <c r="AF31" i="5"/>
  <c r="AE31" i="5" s="1"/>
  <c r="AC31" i="5"/>
  <c r="AB31" i="5" s="1"/>
  <c r="Z31" i="5"/>
  <c r="Y31" i="5" s="1"/>
  <c r="W31" i="5"/>
  <c r="V31" i="5" s="1"/>
  <c r="T31" i="5"/>
  <c r="S31" i="5"/>
  <c r="Q31" i="5"/>
  <c r="P31" i="5" s="1"/>
  <c r="N31" i="5"/>
  <c r="M31" i="5" s="1"/>
  <c r="K31" i="5"/>
  <c r="J31" i="5" s="1"/>
  <c r="H31" i="5"/>
  <c r="G31" i="5" s="1"/>
  <c r="E31" i="5"/>
  <c r="D31" i="5" s="1"/>
  <c r="AU30" i="5"/>
  <c r="AT30" i="5" s="1"/>
  <c r="AR30" i="5"/>
  <c r="AQ30" i="5" s="1"/>
  <c r="AO30" i="5"/>
  <c r="AN30" i="5" s="1"/>
  <c r="AL30" i="5"/>
  <c r="AK30" i="5"/>
  <c r="AI30" i="5"/>
  <c r="AH30" i="5" s="1"/>
  <c r="AF30" i="5"/>
  <c r="AE30" i="5" s="1"/>
  <c r="AC30" i="5"/>
  <c r="AB30" i="5" s="1"/>
  <c r="Z30" i="5"/>
  <c r="Y30" i="5" s="1"/>
  <c r="W30" i="5"/>
  <c r="V30" i="5" s="1"/>
  <c r="T30" i="5"/>
  <c r="S30" i="5" s="1"/>
  <c r="Q30" i="5"/>
  <c r="P30" i="5" s="1"/>
  <c r="N30" i="5"/>
  <c r="M30" i="5" s="1"/>
  <c r="K30" i="5"/>
  <c r="J30" i="5" s="1"/>
  <c r="H30" i="5"/>
  <c r="G30" i="5" s="1"/>
  <c r="E30" i="5"/>
  <c r="D30" i="5" s="1"/>
  <c r="AU29" i="5"/>
  <c r="AT29" i="5" s="1"/>
  <c r="AR29" i="5"/>
  <c r="AQ29" i="5" s="1"/>
  <c r="AO29" i="5"/>
  <c r="AN29" i="5" s="1"/>
  <c r="AL29" i="5"/>
  <c r="AK29" i="5" s="1"/>
  <c r="AI29" i="5"/>
  <c r="AH29" i="5" s="1"/>
  <c r="AF29" i="5"/>
  <c r="AE29" i="5" s="1"/>
  <c r="AC29" i="5"/>
  <c r="AB29" i="5" s="1"/>
  <c r="Z29" i="5"/>
  <c r="Y29" i="5" s="1"/>
  <c r="W29" i="5"/>
  <c r="V29" i="5"/>
  <c r="T29" i="5"/>
  <c r="S29" i="5" s="1"/>
  <c r="Q29" i="5"/>
  <c r="P29" i="5" s="1"/>
  <c r="N29" i="5"/>
  <c r="M29" i="5" s="1"/>
  <c r="K29" i="5"/>
  <c r="J29" i="5" s="1"/>
  <c r="H29" i="5"/>
  <c r="G29" i="5"/>
  <c r="E29" i="5"/>
  <c r="D29" i="5" s="1"/>
  <c r="AU28" i="5"/>
  <c r="AT28" i="5"/>
  <c r="AR28" i="5"/>
  <c r="AQ28" i="5" s="1"/>
  <c r="AO28" i="5"/>
  <c r="AN28" i="5" s="1"/>
  <c r="AL28" i="5"/>
  <c r="AK28" i="5" s="1"/>
  <c r="AI28" i="5"/>
  <c r="AH28" i="5" s="1"/>
  <c r="AF28" i="5"/>
  <c r="AE28" i="5" s="1"/>
  <c r="AC28" i="5"/>
  <c r="AB28" i="5" s="1"/>
  <c r="Z28" i="5"/>
  <c r="Y28" i="5" s="1"/>
  <c r="W28" i="5"/>
  <c r="V28" i="5" s="1"/>
  <c r="T28" i="5"/>
  <c r="S28" i="5" s="1"/>
  <c r="Q28" i="5"/>
  <c r="P28" i="5" s="1"/>
  <c r="N28" i="5"/>
  <c r="M28" i="5" s="1"/>
  <c r="K28" i="5"/>
  <c r="J28" i="5" s="1"/>
  <c r="H28" i="5"/>
  <c r="G28" i="5" s="1"/>
  <c r="E28" i="5"/>
  <c r="D28" i="5" s="1"/>
  <c r="AU27" i="5"/>
  <c r="AT27" i="5" s="1"/>
  <c r="AR27" i="5"/>
  <c r="AQ27" i="5" s="1"/>
  <c r="AO27" i="5"/>
  <c r="AN27" i="5" s="1"/>
  <c r="AL27" i="5"/>
  <c r="AK27" i="5" s="1"/>
  <c r="AI27" i="5"/>
  <c r="AH27" i="5" s="1"/>
  <c r="AF27" i="5"/>
  <c r="AE27" i="5" s="1"/>
  <c r="AC27" i="5"/>
  <c r="AB27" i="5" s="1"/>
  <c r="Z27" i="5"/>
  <c r="Y27" i="5" s="1"/>
  <c r="W27" i="5"/>
  <c r="V27" i="5"/>
  <c r="T27" i="5"/>
  <c r="S27" i="5"/>
  <c r="Q27" i="5"/>
  <c r="P27" i="5" s="1"/>
  <c r="N27" i="5"/>
  <c r="M27" i="5" s="1"/>
  <c r="K27" i="5"/>
  <c r="J27" i="5" s="1"/>
  <c r="H27" i="5"/>
  <c r="G27" i="5" s="1"/>
  <c r="E27" i="5"/>
  <c r="D27" i="5" s="1"/>
  <c r="AU26" i="5"/>
  <c r="AT26" i="5" s="1"/>
  <c r="AR26" i="5"/>
  <c r="AQ26" i="5" s="1"/>
  <c r="AO26" i="5"/>
  <c r="AN26" i="5"/>
  <c r="AL26" i="5"/>
  <c r="AK26" i="5"/>
  <c r="AI26" i="5"/>
  <c r="AH26" i="5" s="1"/>
  <c r="AF26" i="5"/>
  <c r="AE26" i="5" s="1"/>
  <c r="AC26" i="5"/>
  <c r="AB26" i="5" s="1"/>
  <c r="Z26" i="5"/>
  <c r="Y26" i="5" s="1"/>
  <c r="W26" i="5"/>
  <c r="V26" i="5" s="1"/>
  <c r="T26" i="5"/>
  <c r="S26" i="5" s="1"/>
  <c r="Q26" i="5"/>
  <c r="P26" i="5" s="1"/>
  <c r="N26" i="5"/>
  <c r="M26" i="5" s="1"/>
  <c r="K26" i="5"/>
  <c r="J26" i="5" s="1"/>
  <c r="H26" i="5"/>
  <c r="G26" i="5" s="1"/>
  <c r="E26" i="5"/>
  <c r="D26" i="5"/>
  <c r="AU25" i="5"/>
  <c r="AT25" i="5" s="1"/>
  <c r="AR25" i="5"/>
  <c r="AQ25" i="5"/>
  <c r="AO25" i="5"/>
  <c r="AN25" i="5" s="1"/>
  <c r="AL25" i="5"/>
  <c r="AK25" i="5" s="1"/>
  <c r="AI25" i="5"/>
  <c r="AH25" i="5" s="1"/>
  <c r="AF25" i="5"/>
  <c r="AE25" i="5" s="1"/>
  <c r="AC25" i="5"/>
  <c r="AB25" i="5" s="1"/>
  <c r="Z25" i="5"/>
  <c r="Y25" i="5" s="1"/>
  <c r="W25" i="5"/>
  <c r="V25" i="5" s="1"/>
  <c r="T25" i="5"/>
  <c r="S25" i="5" s="1"/>
  <c r="Q25" i="5"/>
  <c r="P25" i="5" s="1"/>
  <c r="N25" i="5"/>
  <c r="M25" i="5" s="1"/>
  <c r="K25" i="5"/>
  <c r="J25" i="5" s="1"/>
  <c r="H25" i="5"/>
  <c r="G25" i="5"/>
  <c r="E25" i="5"/>
  <c r="D25" i="5"/>
  <c r="AU24" i="5"/>
  <c r="AT24" i="5" s="1"/>
  <c r="AR24" i="5"/>
  <c r="AQ24" i="5" s="1"/>
  <c r="AO24" i="5"/>
  <c r="AN24" i="5" s="1"/>
  <c r="AL24" i="5"/>
  <c r="AK24" i="5" s="1"/>
  <c r="AI24" i="5"/>
  <c r="AH24" i="5" s="1"/>
  <c r="AF24" i="5"/>
  <c r="AE24" i="5"/>
  <c r="AC24" i="5"/>
  <c r="AB24" i="5" s="1"/>
  <c r="Z24" i="5"/>
  <c r="Y24" i="5" s="1"/>
  <c r="W24" i="5"/>
  <c r="V24" i="5"/>
  <c r="T24" i="5"/>
  <c r="S24" i="5"/>
  <c r="Q24" i="5"/>
  <c r="P24" i="5" s="1"/>
  <c r="N24" i="5"/>
  <c r="M24" i="5" s="1"/>
  <c r="K24" i="5"/>
  <c r="J24" i="5"/>
  <c r="H24" i="5"/>
  <c r="G24" i="5" s="1"/>
  <c r="E24" i="5"/>
  <c r="D24" i="5" s="1"/>
  <c r="AU23" i="5"/>
  <c r="AT23" i="5" s="1"/>
  <c r="AR23" i="5"/>
  <c r="AQ23" i="5" s="1"/>
  <c r="AO23" i="5"/>
  <c r="AN23" i="5" s="1"/>
  <c r="AL23" i="5"/>
  <c r="AK23" i="5"/>
  <c r="AI23" i="5"/>
  <c r="AH23" i="5" s="1"/>
  <c r="AF23" i="5"/>
  <c r="AE23" i="5" s="1"/>
  <c r="AC23" i="5"/>
  <c r="AB23" i="5" s="1"/>
  <c r="Z23" i="5"/>
  <c r="Y23" i="5"/>
  <c r="W23" i="5"/>
  <c r="V23" i="5" s="1"/>
  <c r="T23" i="5"/>
  <c r="S23" i="5" s="1"/>
  <c r="Q23" i="5"/>
  <c r="P23" i="5" s="1"/>
  <c r="N23" i="5"/>
  <c r="M23" i="5" s="1"/>
  <c r="K23" i="5"/>
  <c r="J23" i="5" s="1"/>
  <c r="H23" i="5"/>
  <c r="G23" i="5" s="1"/>
  <c r="E23" i="5"/>
  <c r="D23" i="5" s="1"/>
  <c r="AU22" i="5"/>
  <c r="AT22" i="5" s="1"/>
  <c r="AR22" i="5"/>
  <c r="AQ22" i="5" s="1"/>
  <c r="AO22" i="5"/>
  <c r="AN22" i="5"/>
  <c r="AL22" i="5"/>
  <c r="AK22" i="5" s="1"/>
  <c r="AI22" i="5"/>
  <c r="AH22" i="5" s="1"/>
  <c r="AF22" i="5"/>
  <c r="AE22" i="5"/>
  <c r="AC22" i="5"/>
  <c r="AB22" i="5" s="1"/>
  <c r="Z22" i="5"/>
  <c r="Y22" i="5" s="1"/>
  <c r="W22" i="5"/>
  <c r="V22" i="5"/>
  <c r="T22" i="5"/>
  <c r="S22" i="5" s="1"/>
  <c r="Q22" i="5"/>
  <c r="P22" i="5"/>
  <c r="N22" i="5"/>
  <c r="M22" i="5" s="1"/>
  <c r="K22" i="5"/>
  <c r="J22" i="5" s="1"/>
  <c r="H22" i="5"/>
  <c r="G22" i="5"/>
  <c r="E22" i="5"/>
  <c r="D22" i="5"/>
  <c r="AU21" i="5"/>
  <c r="AT21" i="5" s="1"/>
  <c r="AR21" i="5"/>
  <c r="AQ21" i="5" s="1"/>
  <c r="AO21" i="5"/>
  <c r="AN21" i="5" s="1"/>
  <c r="AL21" i="5"/>
  <c r="AK21" i="5"/>
  <c r="AI21" i="5"/>
  <c r="AH21" i="5" s="1"/>
  <c r="AF21" i="5"/>
  <c r="AE21" i="5" s="1"/>
  <c r="AC21" i="5"/>
  <c r="AB21" i="5" s="1"/>
  <c r="Z21" i="5"/>
  <c r="Y21" i="5"/>
  <c r="W21" i="5"/>
  <c r="V21" i="5" s="1"/>
  <c r="T21" i="5"/>
  <c r="S21" i="5" s="1"/>
  <c r="Q21" i="5"/>
  <c r="P21" i="5" s="1"/>
  <c r="N21" i="5"/>
  <c r="M21" i="5"/>
  <c r="K21" i="5"/>
  <c r="J21" i="5" s="1"/>
  <c r="H21" i="5"/>
  <c r="G21" i="5"/>
  <c r="E21" i="5"/>
  <c r="D21" i="5" s="1"/>
  <c r="AU20" i="5"/>
  <c r="AT20" i="5"/>
  <c r="AR20" i="5"/>
  <c r="AQ20" i="5"/>
  <c r="AO20" i="5"/>
  <c r="AN20" i="5" s="1"/>
  <c r="AL20" i="5"/>
  <c r="AK20" i="5" s="1"/>
  <c r="AI20" i="5"/>
  <c r="AH20" i="5"/>
  <c r="AF20" i="5"/>
  <c r="AE20" i="5" s="1"/>
  <c r="AC20" i="5"/>
  <c r="AB20" i="5"/>
  <c r="Z20" i="5"/>
  <c r="Y20" i="5" s="1"/>
  <c r="W20" i="5"/>
  <c r="V20" i="5" s="1"/>
  <c r="T20" i="5"/>
  <c r="S20" i="5" s="1"/>
  <c r="Q20" i="5"/>
  <c r="P20" i="5" s="1"/>
  <c r="N20" i="5"/>
  <c r="M20" i="5"/>
  <c r="K20" i="5"/>
  <c r="J20" i="5" s="1"/>
  <c r="H20" i="5"/>
  <c r="G20" i="5" s="1"/>
  <c r="E20" i="5"/>
  <c r="D20" i="5"/>
  <c r="AU19" i="5"/>
  <c r="AT19" i="5" s="1"/>
  <c r="AR19" i="5"/>
  <c r="AQ19" i="5" s="1"/>
  <c r="AO19" i="5"/>
  <c r="AN19" i="5" s="1"/>
  <c r="AL19" i="5"/>
  <c r="AK19" i="5"/>
  <c r="AI19" i="5"/>
  <c r="AH19" i="5" s="1"/>
  <c r="AF19" i="5"/>
  <c r="AE19" i="5"/>
  <c r="AC19" i="5"/>
  <c r="AB19" i="5" s="1"/>
  <c r="Z19" i="5"/>
  <c r="Y19" i="5" s="1"/>
  <c r="W19" i="5"/>
  <c r="V19" i="5" s="1"/>
  <c r="T19" i="5"/>
  <c r="S19" i="5"/>
  <c r="Q19" i="5"/>
  <c r="P19" i="5" s="1"/>
  <c r="N19" i="5"/>
  <c r="M19" i="5"/>
  <c r="K19" i="5"/>
  <c r="J19" i="5" s="1"/>
  <c r="H19" i="5"/>
  <c r="G19" i="5" s="1"/>
  <c r="E19" i="5"/>
  <c r="D19" i="5"/>
  <c r="AU18" i="5"/>
  <c r="AT18" i="5"/>
  <c r="AR18" i="5"/>
  <c r="AQ18" i="5" s="1"/>
  <c r="AO18" i="5"/>
  <c r="AN18" i="5" s="1"/>
  <c r="AL18" i="5"/>
  <c r="AI18" i="5"/>
  <c r="AH18" i="5"/>
  <c r="AF18" i="5"/>
  <c r="AE18" i="5" s="1"/>
  <c r="AC18" i="5"/>
  <c r="AB18" i="5" s="1"/>
  <c r="Z18" i="5"/>
  <c r="Y18" i="5"/>
  <c r="W18" i="5"/>
  <c r="V18" i="5" s="1"/>
  <c r="T18" i="5"/>
  <c r="Q18" i="5"/>
  <c r="P18" i="5"/>
  <c r="N18" i="5"/>
  <c r="M18" i="5" s="1"/>
  <c r="K18" i="5"/>
  <c r="J18" i="5"/>
  <c r="H18" i="5"/>
  <c r="G18" i="5" s="1"/>
  <c r="E18" i="5"/>
  <c r="D18" i="5"/>
  <c r="AU17" i="5"/>
  <c r="AT17" i="5" s="1"/>
  <c r="AR17" i="5"/>
  <c r="AQ17" i="5"/>
  <c r="AO17" i="5"/>
  <c r="AN17" i="5" s="1"/>
  <c r="AL17" i="5"/>
  <c r="AK17" i="5" s="1"/>
  <c r="AI17" i="5"/>
  <c r="AH17" i="5" s="1"/>
  <c r="AF17" i="5"/>
  <c r="AE17" i="5"/>
  <c r="AC17" i="5"/>
  <c r="AB17" i="5" s="1"/>
  <c r="Z17" i="5"/>
  <c r="Y17" i="5" s="1"/>
  <c r="W17" i="5"/>
  <c r="V17" i="5" s="1"/>
  <c r="T17" i="5"/>
  <c r="S17" i="5"/>
  <c r="Q17" i="5"/>
  <c r="P17" i="5" s="1"/>
  <c r="N17" i="5"/>
  <c r="M17" i="5"/>
  <c r="K17" i="5"/>
  <c r="J17" i="5" s="1"/>
  <c r="H17" i="5"/>
  <c r="G17" i="5"/>
  <c r="E17" i="5"/>
  <c r="D17" i="5" s="1"/>
  <c r="AU16" i="5"/>
  <c r="AT16" i="5" s="1"/>
  <c r="AR16" i="5"/>
  <c r="AQ16" i="5"/>
  <c r="AO16" i="5"/>
  <c r="AN16" i="5" s="1"/>
  <c r="AL16" i="5"/>
  <c r="AK16" i="5" s="1"/>
  <c r="AI16" i="5"/>
  <c r="AH16" i="5" s="1"/>
  <c r="AF16" i="5"/>
  <c r="AE16" i="5" s="1"/>
  <c r="AC16" i="5"/>
  <c r="AB16" i="5" s="1"/>
  <c r="Z16" i="5"/>
  <c r="Y16" i="5"/>
  <c r="W16" i="5"/>
  <c r="V16" i="5" s="1"/>
  <c r="T16" i="5"/>
  <c r="S16" i="5" s="1"/>
  <c r="Q16" i="5"/>
  <c r="P16" i="5" s="1"/>
  <c r="N16" i="5"/>
  <c r="M16" i="5" s="1"/>
  <c r="K16" i="5"/>
  <c r="J16" i="5" s="1"/>
  <c r="H16" i="5"/>
  <c r="G16" i="5" s="1"/>
  <c r="E16" i="5"/>
  <c r="D16" i="5"/>
  <c r="AU15" i="5"/>
  <c r="AT15" i="5" s="1"/>
  <c r="AR15" i="5"/>
  <c r="AQ15" i="5" s="1"/>
  <c r="AO15" i="5"/>
  <c r="AN15" i="5" s="1"/>
  <c r="AL15" i="5"/>
  <c r="AK15" i="5" s="1"/>
  <c r="AI15" i="5"/>
  <c r="AH15" i="5"/>
  <c r="AF15" i="5"/>
  <c r="AE15" i="5" s="1"/>
  <c r="AC15" i="5"/>
  <c r="AB15" i="5" s="1"/>
  <c r="Z15" i="5"/>
  <c r="Y15" i="5" s="1"/>
  <c r="W15" i="5"/>
  <c r="V15" i="5" s="1"/>
  <c r="T15" i="5"/>
  <c r="S15" i="5" s="1"/>
  <c r="Q15" i="5"/>
  <c r="P15" i="5"/>
  <c r="N15" i="5"/>
  <c r="M15" i="5"/>
  <c r="K15" i="5"/>
  <c r="J15" i="5" s="1"/>
  <c r="H15" i="5"/>
  <c r="G15" i="5"/>
  <c r="E15" i="5"/>
  <c r="D15" i="5" s="1"/>
  <c r="AU14" i="5"/>
  <c r="AT14" i="5" s="1"/>
  <c r="AR14" i="5"/>
  <c r="AQ14" i="5" s="1"/>
  <c r="AO14" i="5"/>
  <c r="AN14" i="5" s="1"/>
  <c r="AL14" i="5"/>
  <c r="AK14" i="5" s="1"/>
  <c r="AI14" i="5"/>
  <c r="AH14" i="5"/>
  <c r="AF14" i="5"/>
  <c r="AE14" i="5" s="1"/>
  <c r="AC14" i="5"/>
  <c r="AB14" i="5" s="1"/>
  <c r="Z14" i="5"/>
  <c r="Y14" i="5" s="1"/>
  <c r="W14" i="5"/>
  <c r="V14" i="5"/>
  <c r="T14" i="5"/>
  <c r="S14" i="5" s="1"/>
  <c r="Q14" i="5"/>
  <c r="P14" i="5" s="1"/>
  <c r="N14" i="5"/>
  <c r="M14" i="5" s="1"/>
  <c r="K14" i="5"/>
  <c r="J14" i="5"/>
  <c r="H14" i="5"/>
  <c r="G14" i="5" s="1"/>
  <c r="E14" i="5"/>
  <c r="D14" i="5"/>
  <c r="AU13" i="5"/>
  <c r="AT13" i="5" s="1"/>
  <c r="AR13" i="5"/>
  <c r="AQ13" i="5"/>
  <c r="AO13" i="5"/>
  <c r="AN13" i="5" s="1"/>
  <c r="AL13" i="5"/>
  <c r="AK13" i="5" s="1"/>
  <c r="AI13" i="5"/>
  <c r="AH13" i="5"/>
  <c r="AF13" i="5"/>
  <c r="AE13" i="5" s="1"/>
  <c r="AC13" i="5"/>
  <c r="AB13" i="5" s="1"/>
  <c r="Z13" i="5"/>
  <c r="Y13" i="5" s="1"/>
  <c r="W13" i="5"/>
  <c r="V13" i="5" s="1"/>
  <c r="T13" i="5"/>
  <c r="S13" i="5" s="1"/>
  <c r="Q13" i="5"/>
  <c r="P13" i="5"/>
  <c r="N13" i="5"/>
  <c r="M13" i="5" s="1"/>
  <c r="K13" i="5"/>
  <c r="J13" i="5" s="1"/>
  <c r="H13" i="5"/>
  <c r="G13" i="5" s="1"/>
  <c r="E13" i="5"/>
  <c r="D13" i="5" s="1"/>
  <c r="AU12" i="5"/>
  <c r="AT12" i="5" s="1"/>
  <c r="AR12" i="5"/>
  <c r="AQ12" i="5" s="1"/>
  <c r="AO12" i="5"/>
  <c r="AN12" i="5"/>
  <c r="AL12" i="5"/>
  <c r="AK12" i="5" s="1"/>
  <c r="AI12" i="5"/>
  <c r="AH12" i="5" s="1"/>
  <c r="AF12" i="5"/>
  <c r="AE12" i="5" s="1"/>
  <c r="AC12" i="5"/>
  <c r="AB12" i="5"/>
  <c r="Z12" i="5"/>
  <c r="Y12" i="5" s="1"/>
  <c r="W12" i="5"/>
  <c r="V12" i="5" s="1"/>
  <c r="T12" i="5"/>
  <c r="S12" i="5" s="1"/>
  <c r="Q12" i="5"/>
  <c r="P12" i="5"/>
  <c r="N12" i="5"/>
  <c r="M12" i="5" s="1"/>
  <c r="K12" i="5"/>
  <c r="J12" i="5" s="1"/>
  <c r="H12" i="5"/>
  <c r="G12" i="5"/>
  <c r="E12" i="5"/>
  <c r="D12" i="5"/>
  <c r="AU11" i="5"/>
  <c r="AT11" i="5" s="1"/>
  <c r="AR11" i="5"/>
  <c r="AQ11" i="5" s="1"/>
  <c r="AO11" i="5"/>
  <c r="AN11" i="5" s="1"/>
  <c r="AL11" i="5"/>
  <c r="AK11" i="5"/>
  <c r="AI11" i="5"/>
  <c r="AH11" i="5" s="1"/>
  <c r="AF11" i="5"/>
  <c r="AE11" i="5" s="1"/>
  <c r="AC11" i="5"/>
  <c r="AB11" i="5" s="1"/>
  <c r="Z11" i="5"/>
  <c r="Y11" i="5"/>
  <c r="W11" i="5"/>
  <c r="V11" i="5" s="1"/>
  <c r="T11" i="5"/>
  <c r="S11" i="5"/>
  <c r="Q11" i="5"/>
  <c r="P11" i="5" s="1"/>
  <c r="N11" i="5"/>
  <c r="M11" i="5" s="1"/>
  <c r="K11" i="5"/>
  <c r="J11" i="5" s="1"/>
  <c r="H11" i="5"/>
  <c r="G11" i="5" s="1"/>
  <c r="E11" i="5"/>
  <c r="D11" i="5" s="1"/>
  <c r="AU10" i="5"/>
  <c r="AT10" i="5"/>
  <c r="AR10" i="5"/>
  <c r="AQ10" i="5"/>
  <c r="AO10" i="5"/>
  <c r="AN10" i="5"/>
  <c r="AL10" i="5"/>
  <c r="AK10" i="5" s="1"/>
  <c r="AI10" i="5"/>
  <c r="AH10" i="5" s="1"/>
  <c r="AF10" i="5"/>
  <c r="AE10" i="5" s="1"/>
  <c r="AC10" i="5"/>
  <c r="AB10" i="5" s="1"/>
  <c r="Z10" i="5"/>
  <c r="Y10" i="5"/>
  <c r="W10" i="5"/>
  <c r="V10" i="5"/>
  <c r="T10" i="5"/>
  <c r="S10" i="5" s="1"/>
  <c r="Q10" i="5"/>
  <c r="P10" i="5"/>
  <c r="N10" i="5"/>
  <c r="M10" i="5" s="1"/>
  <c r="K10" i="5"/>
  <c r="J10" i="5"/>
  <c r="H10" i="5"/>
  <c r="G10" i="5" s="1"/>
  <c r="E10" i="5"/>
  <c r="D10" i="5"/>
  <c r="AU9" i="5"/>
  <c r="AT9" i="5" s="1"/>
  <c r="AR9" i="5"/>
  <c r="AQ9" i="5"/>
  <c r="AO9" i="5"/>
  <c r="AN9" i="5" s="1"/>
  <c r="AL9" i="5"/>
  <c r="AK9" i="5" s="1"/>
  <c r="AI9" i="5"/>
  <c r="AH9" i="5" s="1"/>
  <c r="AF9" i="5"/>
  <c r="AE9" i="5"/>
  <c r="AC9" i="5"/>
  <c r="AB9" i="5" s="1"/>
  <c r="Z9" i="5"/>
  <c r="Y9" i="5" s="1"/>
  <c r="W9" i="5"/>
  <c r="V9" i="5" s="1"/>
  <c r="T9" i="5"/>
  <c r="S9" i="5"/>
  <c r="Q9" i="5"/>
  <c r="P9" i="5" s="1"/>
  <c r="N9" i="5"/>
  <c r="M9" i="5"/>
  <c r="K9" i="5"/>
  <c r="J9" i="5" s="1"/>
  <c r="H9" i="5"/>
  <c r="G9" i="5"/>
  <c r="E9" i="5"/>
  <c r="D9" i="5" s="1"/>
  <c r="AU8" i="5"/>
  <c r="AT8" i="5" s="1"/>
  <c r="AR8" i="5"/>
  <c r="AQ8" i="5"/>
  <c r="AO8" i="5"/>
  <c r="AN8" i="5" s="1"/>
  <c r="AL8" i="5"/>
  <c r="AK8" i="5" s="1"/>
  <c r="AI8" i="5"/>
  <c r="AH8" i="5" s="1"/>
  <c r="AF8" i="5"/>
  <c r="AE8" i="5" s="1"/>
  <c r="AC8" i="5"/>
  <c r="AB8" i="5" s="1"/>
  <c r="Z8" i="5"/>
  <c r="Y8" i="5"/>
  <c r="W8" i="5"/>
  <c r="V8" i="5" s="1"/>
  <c r="T8" i="5"/>
  <c r="S8" i="5" s="1"/>
  <c r="Q8" i="5"/>
  <c r="P8" i="5" s="1"/>
  <c r="N8" i="5"/>
  <c r="M8" i="5" s="1"/>
  <c r="K8" i="5"/>
  <c r="J8" i="5" s="1"/>
  <c r="H8" i="5"/>
  <c r="G8" i="5" s="1"/>
  <c r="E8" i="5"/>
  <c r="D8" i="5"/>
  <c r="AU7" i="5"/>
  <c r="AT7" i="5" s="1"/>
  <c r="AR7" i="5"/>
  <c r="AQ7" i="5" s="1"/>
  <c r="AO7" i="5"/>
  <c r="AN7" i="5" s="1"/>
  <c r="AL7" i="5"/>
  <c r="AK7" i="5"/>
  <c r="AI7" i="5"/>
  <c r="AH7" i="5" s="1"/>
  <c r="AF7" i="5"/>
  <c r="AE7" i="5" s="1"/>
  <c r="AC7" i="5"/>
  <c r="AB7" i="5" s="1"/>
  <c r="Z7" i="5"/>
  <c r="Y7" i="5"/>
  <c r="W7" i="5"/>
  <c r="V7" i="5" s="1"/>
  <c r="T7" i="5"/>
  <c r="S7" i="5" s="1"/>
  <c r="Q7" i="5"/>
  <c r="P7" i="5"/>
  <c r="N7" i="5"/>
  <c r="M7" i="5"/>
  <c r="K7" i="5"/>
  <c r="J7" i="5" s="1"/>
  <c r="H7" i="5"/>
  <c r="G7" i="5" s="1"/>
  <c r="E7" i="5"/>
  <c r="D7" i="5" s="1"/>
  <c r="AU6" i="5"/>
  <c r="AT6" i="5"/>
  <c r="AR6" i="5"/>
  <c r="AQ6" i="5" s="1"/>
  <c r="AO6" i="5"/>
  <c r="AN6" i="5" s="1"/>
  <c r="AL6" i="5"/>
  <c r="AK6" i="5" s="1"/>
  <c r="AI6" i="5"/>
  <c r="AH6" i="5"/>
  <c r="AF6" i="5"/>
  <c r="AE6" i="5" s="1"/>
  <c r="AC6" i="5"/>
  <c r="AB6" i="5"/>
  <c r="Z6" i="5"/>
  <c r="Y6" i="5" s="1"/>
  <c r="W6" i="5"/>
  <c r="V6" i="5" s="1"/>
  <c r="T6" i="5"/>
  <c r="S6" i="5" s="1"/>
  <c r="Q6" i="5"/>
  <c r="P6" i="5" s="1"/>
  <c r="N6" i="5"/>
  <c r="M6" i="5" s="1"/>
  <c r="K6" i="5"/>
  <c r="J6" i="5"/>
  <c r="H6" i="5"/>
  <c r="G6" i="5"/>
  <c r="E6" i="5"/>
  <c r="D6" i="5"/>
  <c r="AU5" i="5"/>
  <c r="AR5" i="5"/>
  <c r="AO5" i="5"/>
  <c r="AL5" i="5"/>
  <c r="AK5" i="5" s="1"/>
  <c r="AI5" i="5"/>
  <c r="AH5" i="5"/>
  <c r="AF5" i="5"/>
  <c r="AE5" i="5"/>
  <c r="AC5" i="5"/>
  <c r="Z5" i="5"/>
  <c r="Y5" i="5"/>
  <c r="W5" i="5"/>
  <c r="T5" i="5"/>
  <c r="S5" i="5"/>
  <c r="Q5" i="5"/>
  <c r="P5" i="5" s="1"/>
  <c r="N5" i="5"/>
  <c r="M5" i="5"/>
  <c r="K5" i="5"/>
  <c r="H5" i="5"/>
  <c r="G5" i="5"/>
  <c r="E5" i="5"/>
  <c r="DF75" i="4"/>
  <c r="DE75" i="4" s="1"/>
  <c r="DC75" i="4"/>
  <c r="DB75" i="4" s="1"/>
  <c r="CZ75" i="4"/>
  <c r="CY75" i="4"/>
  <c r="CW75" i="4"/>
  <c r="CV75" i="4" s="1"/>
  <c r="CT75" i="4"/>
  <c r="CS75" i="4" s="1"/>
  <c r="CQ75" i="4"/>
  <c r="CP75" i="4"/>
  <c r="CN75" i="4"/>
  <c r="CM75" i="4" s="1"/>
  <c r="CK75" i="4"/>
  <c r="CJ75" i="4" s="1"/>
  <c r="CH75" i="4"/>
  <c r="CG75" i="4"/>
  <c r="CE75" i="4"/>
  <c r="CD75" i="4" s="1"/>
  <c r="CB75" i="4"/>
  <c r="CA75" i="4"/>
  <c r="BY75" i="4"/>
  <c r="BX75" i="4" s="1"/>
  <c r="BV75" i="4"/>
  <c r="BU75" i="4"/>
  <c r="BS75" i="4"/>
  <c r="BR75" i="4" s="1"/>
  <c r="BP75" i="4"/>
  <c r="BO75" i="4"/>
  <c r="BM75" i="4"/>
  <c r="BL75" i="4" s="1"/>
  <c r="BJ75" i="4"/>
  <c r="BI75" i="4" s="1"/>
  <c r="BG75" i="4"/>
  <c r="BF75" i="4" s="1"/>
  <c r="BD75" i="4"/>
  <c r="BC75" i="4" s="1"/>
  <c r="BA75" i="4"/>
  <c r="AZ75" i="4" s="1"/>
  <c r="AX75" i="4"/>
  <c r="AW75" i="4"/>
  <c r="AU75" i="4"/>
  <c r="AT75" i="4" s="1"/>
  <c r="AR75" i="4"/>
  <c r="AQ75" i="4" s="1"/>
  <c r="AO75" i="4"/>
  <c r="AN75" i="4" s="1"/>
  <c r="AL75" i="4"/>
  <c r="AK75" i="4" s="1"/>
  <c r="AI75" i="4"/>
  <c r="AH75" i="4" s="1"/>
  <c r="AF75" i="4"/>
  <c r="AE75" i="4"/>
  <c r="AC75" i="4"/>
  <c r="AB75" i="4" s="1"/>
  <c r="Z75" i="4"/>
  <c r="Y75" i="4" s="1"/>
  <c r="W75" i="4"/>
  <c r="V75" i="4" s="1"/>
  <c r="T75" i="4"/>
  <c r="S75" i="4" s="1"/>
  <c r="Q75" i="4"/>
  <c r="P75" i="4" s="1"/>
  <c r="N75" i="4"/>
  <c r="M75" i="4"/>
  <c r="K75" i="4"/>
  <c r="J75" i="4" s="1"/>
  <c r="H75" i="4"/>
  <c r="G75" i="4"/>
  <c r="E75" i="4"/>
  <c r="DF74" i="4"/>
  <c r="DE74" i="4" s="1"/>
  <c r="DC74" i="4"/>
  <c r="DB74" i="4" s="1"/>
  <c r="CZ74" i="4"/>
  <c r="CY74" i="4"/>
  <c r="CW74" i="4"/>
  <c r="CV74" i="4" s="1"/>
  <c r="CT74" i="4"/>
  <c r="CS74" i="4" s="1"/>
  <c r="CQ74" i="4"/>
  <c r="CP74" i="4"/>
  <c r="CN74" i="4"/>
  <c r="CM74" i="4" s="1"/>
  <c r="CK74" i="4"/>
  <c r="CJ74" i="4" s="1"/>
  <c r="CH74" i="4"/>
  <c r="CG74" i="4"/>
  <c r="CE74" i="4"/>
  <c r="CD74" i="4" s="1"/>
  <c r="CB74" i="4"/>
  <c r="CA74" i="4" s="1"/>
  <c r="BY74" i="4"/>
  <c r="BX74" i="4" s="1"/>
  <c r="BV74" i="4"/>
  <c r="BU74" i="4"/>
  <c r="BS74" i="4"/>
  <c r="BR74" i="4" s="1"/>
  <c r="BP74" i="4"/>
  <c r="BO74" i="4"/>
  <c r="BM74" i="4"/>
  <c r="BL74" i="4" s="1"/>
  <c r="BJ74" i="4"/>
  <c r="BI74" i="4" s="1"/>
  <c r="BG74" i="4"/>
  <c r="BF74" i="4" s="1"/>
  <c r="BD74" i="4"/>
  <c r="BC74" i="4" s="1"/>
  <c r="BA74" i="4"/>
  <c r="AZ74" i="4" s="1"/>
  <c r="AX74" i="4"/>
  <c r="AW74" i="4"/>
  <c r="AU74" i="4"/>
  <c r="AT74" i="4" s="1"/>
  <c r="AR74" i="4"/>
  <c r="AQ74" i="4" s="1"/>
  <c r="AO74" i="4"/>
  <c r="AN74" i="4" s="1"/>
  <c r="AL74" i="4"/>
  <c r="AK74" i="4" s="1"/>
  <c r="AI74" i="4"/>
  <c r="AH74" i="4" s="1"/>
  <c r="AF74" i="4"/>
  <c r="AE74" i="4"/>
  <c r="AC74" i="4"/>
  <c r="AB74" i="4" s="1"/>
  <c r="Z74" i="4"/>
  <c r="Y74" i="4" s="1"/>
  <c r="W74" i="4"/>
  <c r="V74" i="4" s="1"/>
  <c r="T74" i="4"/>
  <c r="S74" i="4" s="1"/>
  <c r="Q74" i="4"/>
  <c r="P74" i="4" s="1"/>
  <c r="N74" i="4"/>
  <c r="M74" i="4"/>
  <c r="K74" i="4"/>
  <c r="J74" i="4" s="1"/>
  <c r="H74" i="4"/>
  <c r="G74" i="4"/>
  <c r="E74" i="4"/>
  <c r="DF73" i="4"/>
  <c r="DE73" i="4" s="1"/>
  <c r="DC73" i="4"/>
  <c r="DB73" i="4" s="1"/>
  <c r="CZ73" i="4"/>
  <c r="CY73" i="4"/>
  <c r="CW73" i="4"/>
  <c r="CV73" i="4" s="1"/>
  <c r="CT73" i="4"/>
  <c r="CS73" i="4" s="1"/>
  <c r="CQ73" i="4"/>
  <c r="CP73" i="4"/>
  <c r="CN73" i="4"/>
  <c r="CM73" i="4" s="1"/>
  <c r="CK73" i="4"/>
  <c r="CJ73" i="4" s="1"/>
  <c r="CH73" i="4"/>
  <c r="CG73" i="4"/>
  <c r="CE73" i="4"/>
  <c r="CD73" i="4" s="1"/>
  <c r="CB73" i="4"/>
  <c r="CA73" i="4" s="1"/>
  <c r="BY73" i="4"/>
  <c r="BX73" i="4" s="1"/>
  <c r="BV73" i="4"/>
  <c r="BU73" i="4"/>
  <c r="BS73" i="4"/>
  <c r="BR73" i="4" s="1"/>
  <c r="BP73" i="4"/>
  <c r="BO73" i="4"/>
  <c r="BM73" i="4"/>
  <c r="BL73" i="4" s="1"/>
  <c r="BJ73" i="4"/>
  <c r="BI73" i="4" s="1"/>
  <c r="BG73" i="4"/>
  <c r="BF73" i="4" s="1"/>
  <c r="BD73" i="4"/>
  <c r="BC73" i="4" s="1"/>
  <c r="BA73" i="4"/>
  <c r="AZ73" i="4" s="1"/>
  <c r="AX73" i="4"/>
  <c r="AW73" i="4"/>
  <c r="AU73" i="4"/>
  <c r="AT73" i="4" s="1"/>
  <c r="AR73" i="4"/>
  <c r="AQ73" i="4" s="1"/>
  <c r="AO73" i="4"/>
  <c r="AN73" i="4" s="1"/>
  <c r="AL73" i="4"/>
  <c r="AK73" i="4" s="1"/>
  <c r="AI73" i="4"/>
  <c r="AH73" i="4" s="1"/>
  <c r="AF73" i="4"/>
  <c r="AE73" i="4"/>
  <c r="AC73" i="4"/>
  <c r="AB73" i="4" s="1"/>
  <c r="Z73" i="4"/>
  <c r="Y73" i="4" s="1"/>
  <c r="W73" i="4"/>
  <c r="V73" i="4" s="1"/>
  <c r="T73" i="4"/>
  <c r="S73" i="4" s="1"/>
  <c r="Q73" i="4"/>
  <c r="P73" i="4" s="1"/>
  <c r="N73" i="4"/>
  <c r="M73" i="4"/>
  <c r="K73" i="4"/>
  <c r="J73" i="4" s="1"/>
  <c r="H73" i="4"/>
  <c r="G73" i="4"/>
  <c r="E73" i="4"/>
  <c r="DF72" i="4"/>
  <c r="DE72" i="4" s="1"/>
  <c r="DC72" i="4"/>
  <c r="DB72" i="4" s="1"/>
  <c r="CZ72" i="4"/>
  <c r="CY72" i="4"/>
  <c r="CW72" i="4"/>
  <c r="CV72" i="4" s="1"/>
  <c r="CT72" i="4"/>
  <c r="CS72" i="4" s="1"/>
  <c r="CQ72" i="4"/>
  <c r="CP72" i="4"/>
  <c r="CN72" i="4"/>
  <c r="CM72" i="4" s="1"/>
  <c r="CK72" i="4"/>
  <c r="CJ72" i="4" s="1"/>
  <c r="CH72" i="4"/>
  <c r="CG72" i="4"/>
  <c r="CE72" i="4"/>
  <c r="CD72" i="4" s="1"/>
  <c r="CB72" i="4"/>
  <c r="CA72" i="4" s="1"/>
  <c r="BY72" i="4"/>
  <c r="BX72" i="4" s="1"/>
  <c r="BV72" i="4"/>
  <c r="BU72" i="4"/>
  <c r="BS72" i="4"/>
  <c r="BR72" i="4" s="1"/>
  <c r="BP72" i="4"/>
  <c r="BO72" i="4"/>
  <c r="BM72" i="4"/>
  <c r="BL72" i="4" s="1"/>
  <c r="BJ72" i="4"/>
  <c r="BI72" i="4" s="1"/>
  <c r="BG72" i="4"/>
  <c r="BF72" i="4" s="1"/>
  <c r="BD72" i="4"/>
  <c r="BC72" i="4" s="1"/>
  <c r="BA72" i="4"/>
  <c r="AZ72" i="4" s="1"/>
  <c r="AX72" i="4"/>
  <c r="AW72" i="4"/>
  <c r="AU72" i="4"/>
  <c r="AT72" i="4" s="1"/>
  <c r="AR72" i="4"/>
  <c r="AQ72" i="4" s="1"/>
  <c r="AO72" i="4"/>
  <c r="AN72" i="4" s="1"/>
  <c r="AL72" i="4"/>
  <c r="AK72" i="4" s="1"/>
  <c r="AI72" i="4"/>
  <c r="AH72" i="4" s="1"/>
  <c r="AF72" i="4"/>
  <c r="AE72" i="4"/>
  <c r="AC72" i="4"/>
  <c r="AB72" i="4" s="1"/>
  <c r="Z72" i="4"/>
  <c r="Y72" i="4" s="1"/>
  <c r="W72" i="4"/>
  <c r="V72" i="4" s="1"/>
  <c r="T72" i="4"/>
  <c r="S72" i="4" s="1"/>
  <c r="Q72" i="4"/>
  <c r="P72" i="4" s="1"/>
  <c r="N72" i="4"/>
  <c r="M72" i="4"/>
  <c r="K72" i="4"/>
  <c r="J72" i="4" s="1"/>
  <c r="H72" i="4"/>
  <c r="G72" i="4"/>
  <c r="E72" i="4"/>
  <c r="DF71" i="4"/>
  <c r="DE71" i="4" s="1"/>
  <c r="DC71" i="4"/>
  <c r="DB71" i="4" s="1"/>
  <c r="CZ71" i="4"/>
  <c r="CY71" i="4"/>
  <c r="CW71" i="4"/>
  <c r="CV71" i="4" s="1"/>
  <c r="CT71" i="4"/>
  <c r="CS71" i="4" s="1"/>
  <c r="CQ71" i="4"/>
  <c r="CP71" i="4"/>
  <c r="CN71" i="4"/>
  <c r="CM71" i="4" s="1"/>
  <c r="CK71" i="4"/>
  <c r="CJ71" i="4" s="1"/>
  <c r="CH71" i="4"/>
  <c r="CG71" i="4"/>
  <c r="CE71" i="4"/>
  <c r="CD71" i="4" s="1"/>
  <c r="CB71" i="4"/>
  <c r="CA71" i="4" s="1"/>
  <c r="BY71" i="4"/>
  <c r="BX71" i="4" s="1"/>
  <c r="BV71" i="4"/>
  <c r="BU71" i="4"/>
  <c r="BS71" i="4"/>
  <c r="BR71" i="4" s="1"/>
  <c r="BP71" i="4"/>
  <c r="BO71" i="4"/>
  <c r="BM71" i="4"/>
  <c r="BL71" i="4" s="1"/>
  <c r="BJ71" i="4"/>
  <c r="BI71" i="4" s="1"/>
  <c r="BG71" i="4"/>
  <c r="BF71" i="4" s="1"/>
  <c r="BD71" i="4"/>
  <c r="BC71" i="4" s="1"/>
  <c r="BA71" i="4"/>
  <c r="AZ71" i="4" s="1"/>
  <c r="AX71" i="4"/>
  <c r="AW71" i="4"/>
  <c r="AU71" i="4"/>
  <c r="AT71" i="4" s="1"/>
  <c r="AR71" i="4"/>
  <c r="AQ71" i="4" s="1"/>
  <c r="AO71" i="4"/>
  <c r="AN71" i="4" s="1"/>
  <c r="AL71" i="4"/>
  <c r="AK71" i="4" s="1"/>
  <c r="AI71" i="4"/>
  <c r="AH71" i="4" s="1"/>
  <c r="AF71" i="4"/>
  <c r="AE71" i="4"/>
  <c r="AC71" i="4"/>
  <c r="AB71" i="4" s="1"/>
  <c r="Z71" i="4"/>
  <c r="Y71" i="4" s="1"/>
  <c r="W71" i="4"/>
  <c r="V71" i="4" s="1"/>
  <c r="T71" i="4"/>
  <c r="S71" i="4" s="1"/>
  <c r="Q71" i="4"/>
  <c r="P71" i="4" s="1"/>
  <c r="N71" i="4"/>
  <c r="M71" i="4"/>
  <c r="K71" i="4"/>
  <c r="J71" i="4" s="1"/>
  <c r="H71" i="4"/>
  <c r="G71" i="4"/>
  <c r="E71" i="4"/>
  <c r="DF70" i="4"/>
  <c r="DE70" i="4" s="1"/>
  <c r="DC70" i="4"/>
  <c r="DB70" i="4" s="1"/>
  <c r="CZ70" i="4"/>
  <c r="CY70" i="4"/>
  <c r="CW70" i="4"/>
  <c r="CV70" i="4" s="1"/>
  <c r="CT70" i="4"/>
  <c r="CS70" i="4" s="1"/>
  <c r="CQ70" i="4"/>
  <c r="CP70" i="4"/>
  <c r="CN70" i="4"/>
  <c r="CM70" i="4" s="1"/>
  <c r="CK70" i="4"/>
  <c r="CJ70" i="4" s="1"/>
  <c r="CH70" i="4"/>
  <c r="CG70" i="4"/>
  <c r="CE70" i="4"/>
  <c r="CD70" i="4" s="1"/>
  <c r="CB70" i="4"/>
  <c r="CA70" i="4" s="1"/>
  <c r="BY70" i="4"/>
  <c r="BX70" i="4" s="1"/>
  <c r="BV70" i="4"/>
  <c r="BU70" i="4"/>
  <c r="BS70" i="4"/>
  <c r="BR70" i="4" s="1"/>
  <c r="BP70" i="4"/>
  <c r="BO70" i="4"/>
  <c r="BM70" i="4"/>
  <c r="BL70" i="4" s="1"/>
  <c r="BJ70" i="4"/>
  <c r="BI70" i="4" s="1"/>
  <c r="BG70" i="4"/>
  <c r="BF70" i="4" s="1"/>
  <c r="BD70" i="4"/>
  <c r="BC70" i="4" s="1"/>
  <c r="BA70" i="4"/>
  <c r="AZ70" i="4" s="1"/>
  <c r="AX70" i="4"/>
  <c r="AW70" i="4"/>
  <c r="AU70" i="4"/>
  <c r="AT70" i="4" s="1"/>
  <c r="AR70" i="4"/>
  <c r="AQ70" i="4"/>
  <c r="AO70" i="4"/>
  <c r="AN70" i="4" s="1"/>
  <c r="AL70" i="4"/>
  <c r="AK70" i="4" s="1"/>
  <c r="AI70" i="4"/>
  <c r="AH70" i="4" s="1"/>
  <c r="AF70" i="4"/>
  <c r="AE70" i="4"/>
  <c r="AC70" i="4"/>
  <c r="AB70" i="4" s="1"/>
  <c r="Z70" i="4"/>
  <c r="Y70" i="4"/>
  <c r="W70" i="4"/>
  <c r="V70" i="4" s="1"/>
  <c r="T70" i="4"/>
  <c r="S70" i="4"/>
  <c r="Q70" i="4"/>
  <c r="P70" i="4" s="1"/>
  <c r="N70" i="4"/>
  <c r="M70" i="4" s="1"/>
  <c r="K70" i="4"/>
  <c r="J70" i="4" s="1"/>
  <c r="H70" i="4"/>
  <c r="G70" i="4"/>
  <c r="E70" i="4"/>
  <c r="DF69" i="4"/>
  <c r="DE69" i="4"/>
  <c r="DC69" i="4"/>
  <c r="DB69" i="4" s="1"/>
  <c r="CZ69" i="4"/>
  <c r="CY69" i="4"/>
  <c r="CW69" i="4"/>
  <c r="CV69" i="4" s="1"/>
  <c r="CT69" i="4"/>
  <c r="CS69" i="4" s="1"/>
  <c r="CQ69" i="4"/>
  <c r="CP69" i="4" s="1"/>
  <c r="CN69" i="4"/>
  <c r="CM69" i="4" s="1"/>
  <c r="CK69" i="4"/>
  <c r="CJ69" i="4" s="1"/>
  <c r="CH69" i="4"/>
  <c r="CG69" i="4" s="1"/>
  <c r="CE69" i="4"/>
  <c r="CD69" i="4"/>
  <c r="CB69" i="4"/>
  <c r="CA69" i="4" s="1"/>
  <c r="BY69" i="4"/>
  <c r="BX69" i="4" s="1"/>
  <c r="BV69" i="4"/>
  <c r="BU69" i="4" s="1"/>
  <c r="BS69" i="4"/>
  <c r="BR69" i="4"/>
  <c r="BP69" i="4"/>
  <c r="BO69" i="4" s="1"/>
  <c r="BM69" i="4"/>
  <c r="BL69" i="4" s="1"/>
  <c r="BJ69" i="4"/>
  <c r="BI69" i="4" s="1"/>
  <c r="BG69" i="4"/>
  <c r="BF69" i="4"/>
  <c r="BD69" i="4"/>
  <c r="BC69" i="4" s="1"/>
  <c r="BA69" i="4"/>
  <c r="AZ69" i="4" s="1"/>
  <c r="AX69" i="4"/>
  <c r="AW69" i="4" s="1"/>
  <c r="AU69" i="4"/>
  <c r="AT69" i="4" s="1"/>
  <c r="AR69" i="4"/>
  <c r="AQ69" i="4"/>
  <c r="AO69" i="4"/>
  <c r="AN69" i="4" s="1"/>
  <c r="AL69" i="4"/>
  <c r="AK69" i="4" s="1"/>
  <c r="AI69" i="4"/>
  <c r="AH69" i="4" s="1"/>
  <c r="AF69" i="4"/>
  <c r="AE69" i="4" s="1"/>
  <c r="AC69" i="4"/>
  <c r="AB69" i="4" s="1"/>
  <c r="Z69" i="4"/>
  <c r="Y69" i="4" s="1"/>
  <c r="W69" i="4"/>
  <c r="V69" i="4" s="1"/>
  <c r="T69" i="4"/>
  <c r="S69" i="4" s="1"/>
  <c r="Q69" i="4"/>
  <c r="P69" i="4" s="1"/>
  <c r="N69" i="4"/>
  <c r="M69" i="4" s="1"/>
  <c r="K69" i="4"/>
  <c r="J69" i="4" s="1"/>
  <c r="H69" i="4"/>
  <c r="G69" i="4" s="1"/>
  <c r="E69" i="4"/>
  <c r="DF68" i="4"/>
  <c r="DE68" i="4" s="1"/>
  <c r="DC68" i="4"/>
  <c r="DB68" i="4"/>
  <c r="CZ68" i="4"/>
  <c r="CY68" i="4" s="1"/>
  <c r="CW68" i="4"/>
  <c r="CV68" i="4" s="1"/>
  <c r="CT68" i="4"/>
  <c r="CS68" i="4" s="1"/>
  <c r="CQ68" i="4"/>
  <c r="CP68" i="4" s="1"/>
  <c r="CN68" i="4"/>
  <c r="CM68" i="4" s="1"/>
  <c r="CK68" i="4"/>
  <c r="CJ68" i="4" s="1"/>
  <c r="CH68" i="4"/>
  <c r="CG68" i="4" s="1"/>
  <c r="CE68" i="4"/>
  <c r="CD68" i="4" s="1"/>
  <c r="CB68" i="4"/>
  <c r="CA68" i="4" s="1"/>
  <c r="BY68" i="4"/>
  <c r="BX68" i="4" s="1"/>
  <c r="BV68" i="4"/>
  <c r="BU68" i="4" s="1"/>
  <c r="BS68" i="4"/>
  <c r="BR68" i="4" s="1"/>
  <c r="BP68" i="4"/>
  <c r="BO68" i="4" s="1"/>
  <c r="BM68" i="4"/>
  <c r="BL68" i="4" s="1"/>
  <c r="BJ68" i="4"/>
  <c r="BI68" i="4"/>
  <c r="BG68" i="4"/>
  <c r="BF68" i="4" s="1"/>
  <c r="BD68" i="4"/>
  <c r="BC68" i="4" s="1"/>
  <c r="BA68" i="4"/>
  <c r="AZ68" i="4"/>
  <c r="AX68" i="4"/>
  <c r="AW68" i="4" s="1"/>
  <c r="AU68" i="4"/>
  <c r="AT68" i="4" s="1"/>
  <c r="AR68" i="4"/>
  <c r="AQ68" i="4" s="1"/>
  <c r="AO68" i="4"/>
  <c r="AN68" i="4"/>
  <c r="AL68" i="4"/>
  <c r="AK68" i="4" s="1"/>
  <c r="AI68" i="4"/>
  <c r="AH68" i="4"/>
  <c r="AF68" i="4"/>
  <c r="AE68" i="4" s="1"/>
  <c r="AC68" i="4"/>
  <c r="AB68" i="4" s="1"/>
  <c r="Z68" i="4"/>
  <c r="Y68" i="4" s="1"/>
  <c r="W68" i="4"/>
  <c r="V68" i="4" s="1"/>
  <c r="T68" i="4"/>
  <c r="S68" i="4" s="1"/>
  <c r="Q68" i="4"/>
  <c r="P68" i="4" s="1"/>
  <c r="N68" i="4"/>
  <c r="M68" i="4"/>
  <c r="K68" i="4"/>
  <c r="J68" i="4" s="1"/>
  <c r="H68" i="4"/>
  <c r="G68" i="4"/>
  <c r="E68" i="4"/>
  <c r="D68" i="4"/>
  <c r="DF67" i="4"/>
  <c r="DE67" i="4" s="1"/>
  <c r="DC67" i="4"/>
  <c r="DB67" i="4" s="1"/>
  <c r="CZ67" i="4"/>
  <c r="CY67" i="4"/>
  <c r="CW67" i="4"/>
  <c r="CV67" i="4" s="1"/>
  <c r="CT67" i="4"/>
  <c r="CS67" i="4"/>
  <c r="CQ67" i="4"/>
  <c r="CP67" i="4" s="1"/>
  <c r="CN67" i="4"/>
  <c r="CM67" i="4" s="1"/>
  <c r="CK67" i="4"/>
  <c r="CJ67" i="4" s="1"/>
  <c r="CH67" i="4"/>
  <c r="CG67" i="4" s="1"/>
  <c r="CE67" i="4"/>
  <c r="CD67" i="4" s="1"/>
  <c r="CB67" i="4"/>
  <c r="CA67" i="4" s="1"/>
  <c r="BY67" i="4"/>
  <c r="BX67" i="4" s="1"/>
  <c r="BV67" i="4"/>
  <c r="BU67" i="4" s="1"/>
  <c r="BS67" i="4"/>
  <c r="BR67" i="4" s="1"/>
  <c r="BP67" i="4"/>
  <c r="BO67" i="4" s="1"/>
  <c r="BM67" i="4"/>
  <c r="BL67" i="4" s="1"/>
  <c r="BJ67" i="4"/>
  <c r="BI67" i="4" s="1"/>
  <c r="BG67" i="4"/>
  <c r="BF67" i="4" s="1"/>
  <c r="BD67" i="4"/>
  <c r="BC67" i="4" s="1"/>
  <c r="BA67" i="4"/>
  <c r="AZ67" i="4" s="1"/>
  <c r="AX67" i="4"/>
  <c r="AW67" i="4" s="1"/>
  <c r="AU67" i="4"/>
  <c r="AT67" i="4" s="1"/>
  <c r="AR67" i="4"/>
  <c r="AQ67" i="4"/>
  <c r="AO67" i="4"/>
  <c r="AN67" i="4" s="1"/>
  <c r="AL67" i="4"/>
  <c r="AK67" i="4" s="1"/>
  <c r="AI67" i="4"/>
  <c r="AH67" i="4" s="1"/>
  <c r="AF67" i="4"/>
  <c r="AE67" i="4" s="1"/>
  <c r="AC67" i="4"/>
  <c r="AB67" i="4" s="1"/>
  <c r="Z67" i="4"/>
  <c r="Y67" i="4" s="1"/>
  <c r="W67" i="4"/>
  <c r="V67" i="4" s="1"/>
  <c r="T67" i="4"/>
  <c r="S67" i="4" s="1"/>
  <c r="Q67" i="4"/>
  <c r="P67" i="4"/>
  <c r="N67" i="4"/>
  <c r="M67" i="4" s="1"/>
  <c r="K67" i="4"/>
  <c r="J67" i="4" s="1"/>
  <c r="H67" i="4"/>
  <c r="G67" i="4" s="1"/>
  <c r="E67" i="4"/>
  <c r="D67" i="4"/>
  <c r="DF66" i="4"/>
  <c r="DE66" i="4" s="1"/>
  <c r="DC66" i="4"/>
  <c r="DB66" i="4" s="1"/>
  <c r="CZ66" i="4"/>
  <c r="CY66" i="4" s="1"/>
  <c r="CW66" i="4"/>
  <c r="CV66" i="4" s="1"/>
  <c r="CT66" i="4"/>
  <c r="CS66" i="4" s="1"/>
  <c r="CQ66" i="4"/>
  <c r="CP66" i="4"/>
  <c r="CN66" i="4"/>
  <c r="CM66" i="4" s="1"/>
  <c r="CK66" i="4"/>
  <c r="CJ66" i="4" s="1"/>
  <c r="CH66" i="4"/>
  <c r="CG66" i="4"/>
  <c r="CE66" i="4"/>
  <c r="CD66" i="4"/>
  <c r="CB66" i="4"/>
  <c r="CA66" i="4" s="1"/>
  <c r="BY66" i="4"/>
  <c r="BX66" i="4" s="1"/>
  <c r="BV66" i="4"/>
  <c r="BU66" i="4" s="1"/>
  <c r="BS66" i="4"/>
  <c r="BR66" i="4" s="1"/>
  <c r="BP66" i="4"/>
  <c r="BO66" i="4"/>
  <c r="BM66" i="4"/>
  <c r="BL66" i="4" s="1"/>
  <c r="BJ66" i="4"/>
  <c r="BI66" i="4" s="1"/>
  <c r="BG66" i="4"/>
  <c r="BF66" i="4" s="1"/>
  <c r="BD66" i="4"/>
  <c r="BC66" i="4" s="1"/>
  <c r="BA66" i="4"/>
  <c r="AZ66" i="4" s="1"/>
  <c r="AX66" i="4"/>
  <c r="AW66" i="4" s="1"/>
  <c r="AU66" i="4"/>
  <c r="AT66" i="4"/>
  <c r="AR66" i="4"/>
  <c r="AQ66" i="4"/>
  <c r="AO66" i="4"/>
  <c r="AN66" i="4" s="1"/>
  <c r="AL66" i="4"/>
  <c r="AK66" i="4" s="1"/>
  <c r="AI66" i="4"/>
  <c r="AH66" i="4"/>
  <c r="AF66" i="4"/>
  <c r="AE66" i="4" s="1"/>
  <c r="AC66" i="4"/>
  <c r="AB66" i="4" s="1"/>
  <c r="Z66" i="4"/>
  <c r="Y66" i="4" s="1"/>
  <c r="W66" i="4"/>
  <c r="V66" i="4"/>
  <c r="T66" i="4"/>
  <c r="S66" i="4" s="1"/>
  <c r="Q66" i="4"/>
  <c r="P66" i="4" s="1"/>
  <c r="N66" i="4"/>
  <c r="M66" i="4"/>
  <c r="K66" i="4"/>
  <c r="J66" i="4" s="1"/>
  <c r="H66" i="4"/>
  <c r="G66" i="4" s="1"/>
  <c r="E66" i="4"/>
  <c r="D66" i="4" s="1"/>
  <c r="DF65" i="4"/>
  <c r="DE65" i="4" s="1"/>
  <c r="DC65" i="4"/>
  <c r="DB65" i="4" s="1"/>
  <c r="CZ65" i="4"/>
  <c r="CY65" i="4" s="1"/>
  <c r="CW65" i="4"/>
  <c r="CV65" i="4" s="1"/>
  <c r="CT65" i="4"/>
  <c r="CS65" i="4"/>
  <c r="CQ65" i="4"/>
  <c r="CP65" i="4" s="1"/>
  <c r="CN65" i="4"/>
  <c r="CM65" i="4" s="1"/>
  <c r="CK65" i="4"/>
  <c r="CJ65" i="4" s="1"/>
  <c r="CH65" i="4"/>
  <c r="CG65" i="4" s="1"/>
  <c r="CE65" i="4"/>
  <c r="CD65" i="4"/>
  <c r="CB65" i="4"/>
  <c r="CA65" i="4" s="1"/>
  <c r="BY65" i="4"/>
  <c r="BX65" i="4" s="1"/>
  <c r="BV65" i="4"/>
  <c r="BU65" i="4" s="1"/>
  <c r="BS65" i="4"/>
  <c r="BR65" i="4" s="1"/>
  <c r="BP65" i="4"/>
  <c r="BO65" i="4" s="1"/>
  <c r="BM65" i="4"/>
  <c r="BL65" i="4" s="1"/>
  <c r="BJ65" i="4"/>
  <c r="BI65" i="4" s="1"/>
  <c r="BG65" i="4"/>
  <c r="BF65" i="4"/>
  <c r="BD65" i="4"/>
  <c r="BC65" i="4" s="1"/>
  <c r="BA65" i="4"/>
  <c r="AZ65" i="4" s="1"/>
  <c r="AX65" i="4"/>
  <c r="AW65" i="4" s="1"/>
  <c r="AU65" i="4"/>
  <c r="AT65" i="4" s="1"/>
  <c r="AR65" i="4"/>
  <c r="AQ65" i="4" s="1"/>
  <c r="AO65" i="4"/>
  <c r="AN65" i="4" s="1"/>
  <c r="AL65" i="4"/>
  <c r="AK65" i="4" s="1"/>
  <c r="AI65" i="4"/>
  <c r="AH65" i="4" s="1"/>
  <c r="AF65" i="4"/>
  <c r="AE65" i="4"/>
  <c r="AC65" i="4"/>
  <c r="AB65" i="4" s="1"/>
  <c r="Z65" i="4"/>
  <c r="Y65" i="4" s="1"/>
  <c r="W65" i="4"/>
  <c r="V65" i="4" s="1"/>
  <c r="T65" i="4"/>
  <c r="S65" i="4" s="1"/>
  <c r="Q65" i="4"/>
  <c r="P65" i="4" s="1"/>
  <c r="N65" i="4"/>
  <c r="M65" i="4" s="1"/>
  <c r="K65" i="4"/>
  <c r="J65" i="4" s="1"/>
  <c r="H65" i="4"/>
  <c r="G65" i="4" s="1"/>
  <c r="E65" i="4"/>
  <c r="D65" i="4"/>
  <c r="DF64" i="4"/>
  <c r="DE64" i="4" s="1"/>
  <c r="DC64" i="4"/>
  <c r="DB64" i="4" s="1"/>
  <c r="CZ64" i="4"/>
  <c r="CY64" i="4" s="1"/>
  <c r="CW64" i="4"/>
  <c r="CV64" i="4"/>
  <c r="CT64" i="4"/>
  <c r="CS64" i="4" s="1"/>
  <c r="CQ64" i="4"/>
  <c r="CP64" i="4" s="1"/>
  <c r="CN64" i="4"/>
  <c r="CM64" i="4" s="1"/>
  <c r="CK64" i="4"/>
  <c r="CJ64" i="4" s="1"/>
  <c r="CH64" i="4"/>
  <c r="CG64" i="4" s="1"/>
  <c r="CE64" i="4"/>
  <c r="CD64" i="4" s="1"/>
  <c r="CB64" i="4"/>
  <c r="CA64" i="4" s="1"/>
  <c r="BY64" i="4"/>
  <c r="BX64" i="4" s="1"/>
  <c r="BV64" i="4"/>
  <c r="BU64" i="4" s="1"/>
  <c r="BS64" i="4"/>
  <c r="BR64" i="4" s="1"/>
  <c r="BP64" i="4"/>
  <c r="BO64" i="4"/>
  <c r="BM64" i="4"/>
  <c r="BL64" i="4" s="1"/>
  <c r="BJ64" i="4"/>
  <c r="BI64" i="4" s="1"/>
  <c r="BG64" i="4"/>
  <c r="BF64" i="4"/>
  <c r="BD64" i="4"/>
  <c r="BC64" i="4" s="1"/>
  <c r="BA64" i="4"/>
  <c r="AZ64" i="4" s="1"/>
  <c r="AX64" i="4"/>
  <c r="AW64" i="4" s="1"/>
  <c r="AU64" i="4"/>
  <c r="AT64" i="4"/>
  <c r="AR64" i="4"/>
  <c r="AQ64" i="4"/>
  <c r="AO64" i="4"/>
  <c r="AN64" i="4" s="1"/>
  <c r="AL64" i="4"/>
  <c r="AK64" i="4" s="1"/>
  <c r="AI64" i="4"/>
  <c r="AH64" i="4" s="1"/>
  <c r="AF64" i="4"/>
  <c r="AE64" i="4" s="1"/>
  <c r="AC64" i="4"/>
  <c r="AB64" i="4" s="1"/>
  <c r="Z64" i="4"/>
  <c r="Y64" i="4" s="1"/>
  <c r="W64" i="4"/>
  <c r="V64" i="4"/>
  <c r="T64" i="4"/>
  <c r="S64" i="4" s="1"/>
  <c r="Q64" i="4"/>
  <c r="P64" i="4" s="1"/>
  <c r="N64" i="4"/>
  <c r="M64" i="4"/>
  <c r="K64" i="4"/>
  <c r="J64" i="4" s="1"/>
  <c r="H64" i="4"/>
  <c r="G64" i="4" s="1"/>
  <c r="E64" i="4"/>
  <c r="D64" i="4" s="1"/>
  <c r="DF63" i="4"/>
  <c r="DE63" i="4" s="1"/>
  <c r="DC63" i="4"/>
  <c r="DB63" i="4"/>
  <c r="CZ63" i="4"/>
  <c r="CY63" i="4"/>
  <c r="CW63" i="4"/>
  <c r="CV63" i="4" s="1"/>
  <c r="CT63" i="4"/>
  <c r="CS63" i="4"/>
  <c r="CQ63" i="4"/>
  <c r="CP63" i="4" s="1"/>
  <c r="CN63" i="4"/>
  <c r="CM63" i="4" s="1"/>
  <c r="CK63" i="4"/>
  <c r="CJ63" i="4" s="1"/>
  <c r="CH63" i="4"/>
  <c r="CG63" i="4" s="1"/>
  <c r="CE63" i="4"/>
  <c r="CD63" i="4" s="1"/>
  <c r="CB63" i="4"/>
  <c r="CA63" i="4" s="1"/>
  <c r="BY63" i="4"/>
  <c r="BX63" i="4"/>
  <c r="BV63" i="4"/>
  <c r="BU63" i="4" s="1"/>
  <c r="BS63" i="4"/>
  <c r="BR63" i="4" s="1"/>
  <c r="BP63" i="4"/>
  <c r="BO63" i="4" s="1"/>
  <c r="BM63" i="4"/>
  <c r="BL63" i="4" s="1"/>
  <c r="BJ63" i="4"/>
  <c r="BI63" i="4" s="1"/>
  <c r="BG63" i="4"/>
  <c r="BF63" i="4"/>
  <c r="BD63" i="4"/>
  <c r="BC63" i="4" s="1"/>
  <c r="BA63" i="4"/>
  <c r="AZ63" i="4"/>
  <c r="AX63" i="4"/>
  <c r="AW63" i="4"/>
  <c r="AU63" i="4"/>
  <c r="AT63" i="4" s="1"/>
  <c r="AR63" i="4"/>
  <c r="AQ63" i="4" s="1"/>
  <c r="AO63" i="4"/>
  <c r="AN63" i="4" s="1"/>
  <c r="AL63" i="4"/>
  <c r="AK63" i="4" s="1"/>
  <c r="AI63" i="4"/>
  <c r="AH63" i="4" s="1"/>
  <c r="AF63" i="4"/>
  <c r="AE63" i="4"/>
  <c r="AC63" i="4"/>
  <c r="AB63" i="4"/>
  <c r="Z63" i="4"/>
  <c r="Y63" i="4" s="1"/>
  <c r="W63" i="4"/>
  <c r="V63" i="4" s="1"/>
  <c r="T63" i="4"/>
  <c r="S63" i="4" s="1"/>
  <c r="Q63" i="4"/>
  <c r="P63" i="4"/>
  <c r="N63" i="4"/>
  <c r="M63" i="4"/>
  <c r="K63" i="4"/>
  <c r="J63" i="4"/>
  <c r="H63" i="4"/>
  <c r="G63" i="4" s="1"/>
  <c r="E63" i="4"/>
  <c r="D63" i="4"/>
  <c r="DF62" i="4"/>
  <c r="DE62" i="4" s="1"/>
  <c r="DC62" i="4"/>
  <c r="DB62" i="4" s="1"/>
  <c r="CZ62" i="4"/>
  <c r="CY62" i="4" s="1"/>
  <c r="CW62" i="4"/>
  <c r="CV62" i="4" s="1"/>
  <c r="CT62" i="4"/>
  <c r="CS62" i="4" s="1"/>
  <c r="CQ62" i="4"/>
  <c r="CP62" i="4"/>
  <c r="CN62" i="4"/>
  <c r="CM62" i="4" s="1"/>
  <c r="CK62" i="4"/>
  <c r="CJ62" i="4" s="1"/>
  <c r="CH62" i="4"/>
  <c r="CG62" i="4" s="1"/>
  <c r="CE62" i="4"/>
  <c r="CD62" i="4"/>
  <c r="CB62" i="4"/>
  <c r="CA62" i="4"/>
  <c r="BY62" i="4"/>
  <c r="BX62" i="4" s="1"/>
  <c r="BV62" i="4"/>
  <c r="BU62" i="4" s="1"/>
  <c r="BS62" i="4"/>
  <c r="BR62" i="4" s="1"/>
  <c r="BP62" i="4"/>
  <c r="BO62" i="4" s="1"/>
  <c r="BM62" i="4"/>
  <c r="BL62" i="4" s="1"/>
  <c r="BJ62" i="4"/>
  <c r="BI62" i="4"/>
  <c r="BG62" i="4"/>
  <c r="BF62" i="4" s="1"/>
  <c r="BD62" i="4"/>
  <c r="BC62" i="4" s="1"/>
  <c r="BA62" i="4"/>
  <c r="AZ62" i="4"/>
  <c r="AX62" i="4"/>
  <c r="AW62" i="4" s="1"/>
  <c r="AU62" i="4"/>
  <c r="AT62" i="4" s="1"/>
  <c r="AR62" i="4"/>
  <c r="AQ62" i="4" s="1"/>
  <c r="AO62" i="4"/>
  <c r="AN62" i="4" s="1"/>
  <c r="AL62" i="4"/>
  <c r="AK62" i="4" s="1"/>
  <c r="AI62" i="4"/>
  <c r="AH62" i="4" s="1"/>
  <c r="AF62" i="4"/>
  <c r="AE62" i="4" s="1"/>
  <c r="AC62" i="4"/>
  <c r="AB62" i="4"/>
  <c r="Z62" i="4"/>
  <c r="Y62" i="4" s="1"/>
  <c r="W62" i="4"/>
  <c r="V62" i="4" s="1"/>
  <c r="T62" i="4"/>
  <c r="S62" i="4" s="1"/>
  <c r="Q62" i="4"/>
  <c r="P62" i="4" s="1"/>
  <c r="N62" i="4"/>
  <c r="M62" i="4"/>
  <c r="K62" i="4"/>
  <c r="J62" i="4" s="1"/>
  <c r="H62" i="4"/>
  <c r="G62" i="4" s="1"/>
  <c r="E62" i="4"/>
  <c r="D62" i="4"/>
  <c r="DF61" i="4"/>
  <c r="DE61" i="4" s="1"/>
  <c r="DC61" i="4"/>
  <c r="DB61" i="4" s="1"/>
  <c r="CZ61" i="4"/>
  <c r="CY61" i="4" s="1"/>
  <c r="CW61" i="4"/>
  <c r="CV61" i="4" s="1"/>
  <c r="CT61" i="4"/>
  <c r="CS61" i="4"/>
  <c r="CQ61" i="4"/>
  <c r="CP61" i="4" s="1"/>
  <c r="CN61" i="4"/>
  <c r="CM61" i="4" s="1"/>
  <c r="CK61" i="4"/>
  <c r="CJ61" i="4" s="1"/>
  <c r="CH61" i="4"/>
  <c r="CG61" i="4" s="1"/>
  <c r="CE61" i="4"/>
  <c r="CD61" i="4"/>
  <c r="CB61" i="4"/>
  <c r="CA61" i="4" s="1"/>
  <c r="BY61" i="4"/>
  <c r="BX61" i="4" s="1"/>
  <c r="BV61" i="4"/>
  <c r="BU61" i="4" s="1"/>
  <c r="BS61" i="4"/>
  <c r="BR61" i="4"/>
  <c r="BP61" i="4"/>
  <c r="BO61" i="4"/>
  <c r="BM61" i="4"/>
  <c r="BL61" i="4"/>
  <c r="BJ61" i="4"/>
  <c r="BI61" i="4" s="1"/>
  <c r="BG61" i="4"/>
  <c r="BF61" i="4" s="1"/>
  <c r="BD61" i="4"/>
  <c r="BC61" i="4" s="1"/>
  <c r="BA61" i="4"/>
  <c r="AZ61" i="4"/>
  <c r="AX61" i="4"/>
  <c r="AW61" i="4" s="1"/>
  <c r="AU61" i="4"/>
  <c r="AT61" i="4" s="1"/>
  <c r="AR61" i="4"/>
  <c r="AQ61" i="4" s="1"/>
  <c r="AO61" i="4"/>
  <c r="AN61" i="4" s="1"/>
  <c r="AL61" i="4"/>
  <c r="AK61" i="4" s="1"/>
  <c r="AI61" i="4"/>
  <c r="AH61" i="4" s="1"/>
  <c r="AF61" i="4"/>
  <c r="AE61" i="4" s="1"/>
  <c r="AC61" i="4"/>
  <c r="AB61" i="4"/>
  <c r="Z61" i="4"/>
  <c r="Y61" i="4"/>
  <c r="W61" i="4"/>
  <c r="V61" i="4" s="1"/>
  <c r="T61" i="4"/>
  <c r="S61" i="4" s="1"/>
  <c r="Q61" i="4"/>
  <c r="P61" i="4"/>
  <c r="N61" i="4"/>
  <c r="M61" i="4"/>
  <c r="K61" i="4"/>
  <c r="J61" i="4" s="1"/>
  <c r="H61" i="4"/>
  <c r="G61" i="4" s="1"/>
  <c r="E61" i="4"/>
  <c r="DF60" i="4"/>
  <c r="DE60" i="4" s="1"/>
  <c r="DC60" i="4"/>
  <c r="DB60" i="4"/>
  <c r="CZ60" i="4"/>
  <c r="CY60" i="4" s="1"/>
  <c r="CW60" i="4"/>
  <c r="CV60" i="4"/>
  <c r="CT60" i="4"/>
  <c r="CS60" i="4" s="1"/>
  <c r="CQ60" i="4"/>
  <c r="CP60" i="4" s="1"/>
  <c r="CN60" i="4"/>
  <c r="CM60" i="4" s="1"/>
  <c r="CK60" i="4"/>
  <c r="CJ60" i="4" s="1"/>
  <c r="CH60" i="4"/>
  <c r="CG60" i="4"/>
  <c r="CE60" i="4"/>
  <c r="CD60" i="4"/>
  <c r="CB60" i="4"/>
  <c r="CA60" i="4" s="1"/>
  <c r="BY60" i="4"/>
  <c r="BX60" i="4" s="1"/>
  <c r="BV60" i="4"/>
  <c r="BU60" i="4" s="1"/>
  <c r="BS60" i="4"/>
  <c r="BR60" i="4" s="1"/>
  <c r="BP60" i="4"/>
  <c r="BO60" i="4" s="1"/>
  <c r="BM60" i="4"/>
  <c r="BL60" i="4" s="1"/>
  <c r="BJ60" i="4"/>
  <c r="BI60" i="4" s="1"/>
  <c r="BG60" i="4"/>
  <c r="BF60" i="4"/>
  <c r="BD60" i="4"/>
  <c r="BC60" i="4" s="1"/>
  <c r="BA60" i="4"/>
  <c r="AZ60" i="4" s="1"/>
  <c r="AX60" i="4"/>
  <c r="AW60" i="4" s="1"/>
  <c r="AU60" i="4"/>
  <c r="AT60" i="4"/>
  <c r="AR60" i="4"/>
  <c r="AQ60" i="4"/>
  <c r="AO60" i="4"/>
  <c r="AN60" i="4"/>
  <c r="AL60" i="4"/>
  <c r="AK60" i="4" s="1"/>
  <c r="AI60" i="4"/>
  <c r="AH60" i="4"/>
  <c r="AF60" i="4"/>
  <c r="AE60" i="4" s="1"/>
  <c r="AC60" i="4"/>
  <c r="AB60" i="4"/>
  <c r="Z60" i="4"/>
  <c r="Y60" i="4"/>
  <c r="W60" i="4"/>
  <c r="V60" i="4"/>
  <c r="T60" i="4"/>
  <c r="S60" i="4" s="1"/>
  <c r="Q60" i="4"/>
  <c r="P60" i="4" s="1"/>
  <c r="N60" i="4"/>
  <c r="M60" i="4"/>
  <c r="K60" i="4"/>
  <c r="J60" i="4" s="1"/>
  <c r="H60" i="4"/>
  <c r="G60" i="4"/>
  <c r="E60" i="4"/>
  <c r="DF59" i="4"/>
  <c r="DE59" i="4" s="1"/>
  <c r="DC59" i="4"/>
  <c r="DB59" i="4" s="1"/>
  <c r="CZ59" i="4"/>
  <c r="CY59" i="4" s="1"/>
  <c r="CW59" i="4"/>
  <c r="CV59" i="4" s="1"/>
  <c r="CT59" i="4"/>
  <c r="CS59" i="4" s="1"/>
  <c r="CQ59" i="4"/>
  <c r="CP59" i="4"/>
  <c r="CN59" i="4"/>
  <c r="CM59" i="4" s="1"/>
  <c r="CK59" i="4"/>
  <c r="CJ59" i="4" s="1"/>
  <c r="CH59" i="4"/>
  <c r="CG59" i="4" s="1"/>
  <c r="CE59" i="4"/>
  <c r="CD59" i="4" s="1"/>
  <c r="CB59" i="4"/>
  <c r="CA59" i="4" s="1"/>
  <c r="BY59" i="4"/>
  <c r="BX59" i="4" s="1"/>
  <c r="BV59" i="4"/>
  <c r="BU59" i="4" s="1"/>
  <c r="BS59" i="4"/>
  <c r="BR59" i="4" s="1"/>
  <c r="BP59" i="4"/>
  <c r="BO59" i="4"/>
  <c r="BM59" i="4"/>
  <c r="BL59" i="4" s="1"/>
  <c r="BJ59" i="4"/>
  <c r="BI59" i="4" s="1"/>
  <c r="BG59" i="4"/>
  <c r="BF59" i="4" s="1"/>
  <c r="BD59" i="4"/>
  <c r="BC59" i="4" s="1"/>
  <c r="BA59" i="4"/>
  <c r="AZ59" i="4"/>
  <c r="AX59" i="4"/>
  <c r="AW59" i="4" s="1"/>
  <c r="AU59" i="4"/>
  <c r="AT59" i="4" s="1"/>
  <c r="AR59" i="4"/>
  <c r="AQ59" i="4" s="1"/>
  <c r="AO59" i="4"/>
  <c r="AN59" i="4" s="1"/>
  <c r="AL59" i="4"/>
  <c r="AK59" i="4" s="1"/>
  <c r="AI59" i="4"/>
  <c r="AH59" i="4" s="1"/>
  <c r="AF59" i="4"/>
  <c r="AE59" i="4" s="1"/>
  <c r="AC59" i="4"/>
  <c r="AB59" i="4" s="1"/>
  <c r="Z59" i="4"/>
  <c r="Y59" i="4"/>
  <c r="W59" i="4"/>
  <c r="V59" i="4" s="1"/>
  <c r="T59" i="4"/>
  <c r="S59" i="4" s="1"/>
  <c r="Q59" i="4"/>
  <c r="P59" i="4"/>
  <c r="N59" i="4"/>
  <c r="M59" i="4"/>
  <c r="K59" i="4"/>
  <c r="J59" i="4" s="1"/>
  <c r="H59" i="4"/>
  <c r="G59" i="4" s="1"/>
  <c r="E59" i="4"/>
  <c r="D59" i="4" s="1"/>
  <c r="DF58" i="4"/>
  <c r="DE58" i="4" s="1"/>
  <c r="DC58" i="4"/>
  <c r="DB58" i="4"/>
  <c r="CZ58" i="4"/>
  <c r="CY58" i="4"/>
  <c r="CW58" i="4"/>
  <c r="CV58" i="4" s="1"/>
  <c r="CT58" i="4"/>
  <c r="CS58" i="4"/>
  <c r="CQ58" i="4"/>
  <c r="CP58" i="4" s="1"/>
  <c r="CN58" i="4"/>
  <c r="CM58" i="4" s="1"/>
  <c r="CK58" i="4"/>
  <c r="CJ58" i="4" s="1"/>
  <c r="CH58" i="4"/>
  <c r="CG58" i="4" s="1"/>
  <c r="CE58" i="4"/>
  <c r="CD58" i="4" s="1"/>
  <c r="CB58" i="4"/>
  <c r="CA58" i="4" s="1"/>
  <c r="BY58" i="4"/>
  <c r="BX58" i="4" s="1"/>
  <c r="BV58" i="4"/>
  <c r="BU58" i="4" s="1"/>
  <c r="BS58" i="4"/>
  <c r="BR58" i="4" s="1"/>
  <c r="BP58" i="4"/>
  <c r="BO58" i="4"/>
  <c r="BM58" i="4"/>
  <c r="BL58" i="4"/>
  <c r="BJ58" i="4"/>
  <c r="BI58" i="4"/>
  <c r="BG58" i="4"/>
  <c r="BF58" i="4" s="1"/>
  <c r="BD58" i="4"/>
  <c r="BC58" i="4" s="1"/>
  <c r="BA58" i="4"/>
  <c r="AZ58" i="4" s="1"/>
  <c r="AX58" i="4"/>
  <c r="AW58" i="4" s="1"/>
  <c r="AU58" i="4"/>
  <c r="AT58" i="4"/>
  <c r="AR58" i="4"/>
  <c r="AQ58" i="4"/>
  <c r="AO58" i="4"/>
  <c r="AN58" i="4"/>
  <c r="AL58" i="4"/>
  <c r="AK58" i="4" s="1"/>
  <c r="AI58" i="4"/>
  <c r="AH58" i="4" s="1"/>
  <c r="AF58" i="4"/>
  <c r="AE58" i="4" s="1"/>
  <c r="AC58" i="4"/>
  <c r="AB58" i="4"/>
  <c r="Z58" i="4"/>
  <c r="Y58" i="4"/>
  <c r="W58" i="4"/>
  <c r="V58" i="4" s="1"/>
  <c r="T58" i="4"/>
  <c r="S58" i="4" s="1"/>
  <c r="Q58" i="4"/>
  <c r="P58" i="4"/>
  <c r="N58" i="4"/>
  <c r="M58" i="4" s="1"/>
  <c r="K58" i="4"/>
  <c r="J58" i="4" s="1"/>
  <c r="H58" i="4"/>
  <c r="G58" i="4"/>
  <c r="E58" i="4"/>
  <c r="D58" i="4"/>
  <c r="DF57" i="4"/>
  <c r="DE57" i="4" s="1"/>
  <c r="DC57" i="4"/>
  <c r="DB57" i="4" s="1"/>
  <c r="CZ57" i="4"/>
  <c r="CY57" i="4"/>
  <c r="CW57" i="4"/>
  <c r="CV57" i="4" s="1"/>
  <c r="CT57" i="4"/>
  <c r="CS57" i="4" s="1"/>
  <c r="CQ57" i="4"/>
  <c r="CP57" i="4" s="1"/>
  <c r="CN57" i="4"/>
  <c r="CM57" i="4" s="1"/>
  <c r="CK57" i="4"/>
  <c r="CJ57" i="4" s="1"/>
  <c r="CH57" i="4"/>
  <c r="CG57" i="4" s="1"/>
  <c r="CE57" i="4"/>
  <c r="CD57" i="4"/>
  <c r="CB57" i="4"/>
  <c r="CA57" i="4" s="1"/>
  <c r="BY57" i="4"/>
  <c r="BX57" i="4" s="1"/>
  <c r="BV57" i="4"/>
  <c r="BU57" i="4" s="1"/>
  <c r="BS57" i="4"/>
  <c r="BR57" i="4"/>
  <c r="BP57" i="4"/>
  <c r="BO57" i="4" s="1"/>
  <c r="BM57" i="4"/>
  <c r="BL57" i="4" s="1"/>
  <c r="BJ57" i="4"/>
  <c r="BI57" i="4" s="1"/>
  <c r="BG57" i="4"/>
  <c r="BF57" i="4" s="1"/>
  <c r="BD57" i="4"/>
  <c r="BC57" i="4" s="1"/>
  <c r="BA57" i="4"/>
  <c r="AZ57" i="4" s="1"/>
  <c r="AX57" i="4"/>
  <c r="AW57" i="4" s="1"/>
  <c r="AU57" i="4"/>
  <c r="AT57" i="4" s="1"/>
  <c r="AR57" i="4"/>
  <c r="AQ57" i="4" s="1"/>
  <c r="AO57" i="4"/>
  <c r="AN57" i="4" s="1"/>
  <c r="AL57" i="4"/>
  <c r="AK57" i="4" s="1"/>
  <c r="AI57" i="4"/>
  <c r="AH57" i="4" s="1"/>
  <c r="AF57" i="4"/>
  <c r="AE57" i="4" s="1"/>
  <c r="AC57" i="4"/>
  <c r="AB57" i="4" s="1"/>
  <c r="Z57" i="4"/>
  <c r="Y57" i="4" s="1"/>
  <c r="W57" i="4"/>
  <c r="V57" i="4" s="1"/>
  <c r="T57" i="4"/>
  <c r="S57" i="4" s="1"/>
  <c r="Q57" i="4"/>
  <c r="P57" i="4"/>
  <c r="N57" i="4"/>
  <c r="M57" i="4"/>
  <c r="K57" i="4"/>
  <c r="J57" i="4" s="1"/>
  <c r="H57" i="4"/>
  <c r="G57" i="4"/>
  <c r="E57" i="4"/>
  <c r="DF56" i="4"/>
  <c r="DE56" i="4" s="1"/>
  <c r="DC56" i="4"/>
  <c r="DB56" i="4" s="1"/>
  <c r="CZ56" i="4"/>
  <c r="CY56" i="4" s="1"/>
  <c r="CW56" i="4"/>
  <c r="CV56" i="4" s="1"/>
  <c r="CT56" i="4"/>
  <c r="CS56" i="4" s="1"/>
  <c r="CQ56" i="4"/>
  <c r="CP56" i="4" s="1"/>
  <c r="CN56" i="4"/>
  <c r="CM56" i="4" s="1"/>
  <c r="CK56" i="4"/>
  <c r="CJ56" i="4" s="1"/>
  <c r="CH56" i="4"/>
  <c r="CG56" i="4" s="1"/>
  <c r="CE56" i="4"/>
  <c r="CD56" i="4" s="1"/>
  <c r="CB56" i="4"/>
  <c r="CA56" i="4" s="1"/>
  <c r="BY56" i="4"/>
  <c r="BX56" i="4" s="1"/>
  <c r="BV56" i="4"/>
  <c r="BU56" i="4" s="1"/>
  <c r="BS56" i="4"/>
  <c r="BR56" i="4" s="1"/>
  <c r="BP56" i="4"/>
  <c r="BO56" i="4" s="1"/>
  <c r="BM56" i="4"/>
  <c r="BL56" i="4"/>
  <c r="BJ56" i="4"/>
  <c r="BI56" i="4" s="1"/>
  <c r="BG56" i="4"/>
  <c r="BF56" i="4" s="1"/>
  <c r="BD56" i="4"/>
  <c r="BC56" i="4" s="1"/>
  <c r="BA56" i="4"/>
  <c r="AZ56" i="4"/>
  <c r="AX56" i="4"/>
  <c r="AW56" i="4" s="1"/>
  <c r="AU56" i="4"/>
  <c r="AT56" i="4" s="1"/>
  <c r="AR56" i="4"/>
  <c r="AQ56" i="4" s="1"/>
  <c r="AO56" i="4"/>
  <c r="AN56" i="4" s="1"/>
  <c r="AL56" i="4"/>
  <c r="AK56" i="4" s="1"/>
  <c r="AI56" i="4"/>
  <c r="AH56" i="4" s="1"/>
  <c r="AF56" i="4"/>
  <c r="AE56" i="4" s="1"/>
  <c r="AC56" i="4"/>
  <c r="AB56" i="4" s="1"/>
  <c r="Z56" i="4"/>
  <c r="Y56" i="4" s="1"/>
  <c r="W56" i="4"/>
  <c r="V56" i="4" s="1"/>
  <c r="T56" i="4"/>
  <c r="S56" i="4" s="1"/>
  <c r="Q56" i="4"/>
  <c r="P56" i="4" s="1"/>
  <c r="N56" i="4"/>
  <c r="M56" i="4" s="1"/>
  <c r="K56" i="4"/>
  <c r="J56" i="4" s="1"/>
  <c r="H56" i="4"/>
  <c r="G56" i="4"/>
  <c r="E56" i="4"/>
  <c r="DF55" i="4"/>
  <c r="DE55" i="4" s="1"/>
  <c r="DC55" i="4"/>
  <c r="DB55" i="4"/>
  <c r="CZ55" i="4"/>
  <c r="CY55" i="4"/>
  <c r="CW55" i="4"/>
  <c r="CV55" i="4" s="1"/>
  <c r="CT55" i="4"/>
  <c r="CS55" i="4"/>
  <c r="CQ55" i="4"/>
  <c r="CP55" i="4" s="1"/>
  <c r="CN55" i="4"/>
  <c r="CM55" i="4" s="1"/>
  <c r="CK55" i="4"/>
  <c r="CJ55" i="4" s="1"/>
  <c r="CH55" i="4"/>
  <c r="CG55" i="4" s="1"/>
  <c r="CE55" i="4"/>
  <c r="CD55" i="4" s="1"/>
  <c r="CB55" i="4"/>
  <c r="CA55" i="4" s="1"/>
  <c r="BY55" i="4"/>
  <c r="BX55" i="4"/>
  <c r="BV55" i="4"/>
  <c r="BU55" i="4" s="1"/>
  <c r="BS55" i="4"/>
  <c r="BR55" i="4" s="1"/>
  <c r="BP55" i="4"/>
  <c r="BO55" i="4" s="1"/>
  <c r="BM55" i="4"/>
  <c r="BL55" i="4" s="1"/>
  <c r="BJ55" i="4"/>
  <c r="BI55" i="4"/>
  <c r="BG55" i="4"/>
  <c r="BF55" i="4"/>
  <c r="BD55" i="4"/>
  <c r="BC55" i="4"/>
  <c r="BA55" i="4"/>
  <c r="AZ55" i="4"/>
  <c r="AX55" i="4"/>
  <c r="AW55" i="4" s="1"/>
  <c r="AU55" i="4"/>
  <c r="AT55" i="4" s="1"/>
  <c r="AR55" i="4"/>
  <c r="AQ55" i="4" s="1"/>
  <c r="AO55" i="4"/>
  <c r="AN55" i="4" s="1"/>
  <c r="AL55" i="4"/>
  <c r="AK55" i="4"/>
  <c r="AI55" i="4"/>
  <c r="AH55" i="4" s="1"/>
  <c r="AF55" i="4"/>
  <c r="AE55" i="4" s="1"/>
  <c r="AC55" i="4"/>
  <c r="AB55" i="4" s="1"/>
  <c r="Z55" i="4"/>
  <c r="Y55" i="4"/>
  <c r="W55" i="4"/>
  <c r="V55" i="4" s="1"/>
  <c r="T55" i="4"/>
  <c r="S55" i="4"/>
  <c r="Q55" i="4"/>
  <c r="P55" i="4"/>
  <c r="N55" i="4"/>
  <c r="M55" i="4"/>
  <c r="K55" i="4"/>
  <c r="J55" i="4" s="1"/>
  <c r="H55" i="4"/>
  <c r="G55" i="4"/>
  <c r="E55" i="4"/>
  <c r="D55" i="4"/>
  <c r="DF54" i="4"/>
  <c r="DE54" i="4" s="1"/>
  <c r="DC54" i="4"/>
  <c r="DB54" i="4"/>
  <c r="CZ54" i="4"/>
  <c r="CY54" i="4" s="1"/>
  <c r="CW54" i="4"/>
  <c r="CV54" i="4" s="1"/>
  <c r="CT54" i="4"/>
  <c r="CS54" i="4"/>
  <c r="CQ54" i="4"/>
  <c r="CP54" i="4"/>
  <c r="CN54" i="4"/>
  <c r="CM54" i="4" s="1"/>
  <c r="CK54" i="4"/>
  <c r="CJ54" i="4" s="1"/>
  <c r="CH54" i="4"/>
  <c r="CG54" i="4" s="1"/>
  <c r="CE54" i="4"/>
  <c r="CD54" i="4" s="1"/>
  <c r="CB54" i="4"/>
  <c r="CA54" i="4"/>
  <c r="BY54" i="4"/>
  <c r="BX54" i="4"/>
  <c r="BV54" i="4"/>
  <c r="BU54" i="4" s="1"/>
  <c r="BS54" i="4"/>
  <c r="BR54" i="4" s="1"/>
  <c r="BP54" i="4"/>
  <c r="BO54" i="4"/>
  <c r="BM54" i="4"/>
  <c r="BL54" i="4" s="1"/>
  <c r="BJ54" i="4"/>
  <c r="BI54" i="4" s="1"/>
  <c r="BG54" i="4"/>
  <c r="BF54" i="4" s="1"/>
  <c r="BD54" i="4"/>
  <c r="BC54" i="4" s="1"/>
  <c r="BA54" i="4"/>
  <c r="AZ54" i="4" s="1"/>
  <c r="AX54" i="4"/>
  <c r="AW54" i="4" s="1"/>
  <c r="AU54" i="4"/>
  <c r="AT54" i="4" s="1"/>
  <c r="AR54" i="4"/>
  <c r="AQ54" i="4" s="1"/>
  <c r="AO54" i="4"/>
  <c r="AN54" i="4" s="1"/>
  <c r="AL54" i="4"/>
  <c r="AK54" i="4" s="1"/>
  <c r="AI54" i="4"/>
  <c r="AH54" i="4" s="1"/>
  <c r="AF54" i="4"/>
  <c r="AE54" i="4" s="1"/>
  <c r="AC54" i="4"/>
  <c r="AB54" i="4" s="1"/>
  <c r="Z54" i="4"/>
  <c r="Y54" i="4"/>
  <c r="W54" i="4"/>
  <c r="V54" i="4"/>
  <c r="T54" i="4"/>
  <c r="S54" i="4"/>
  <c r="Q54" i="4"/>
  <c r="P54" i="4" s="1"/>
  <c r="N54" i="4"/>
  <c r="M54" i="4" s="1"/>
  <c r="K54" i="4"/>
  <c r="J54" i="4" s="1"/>
  <c r="H54" i="4"/>
  <c r="G54" i="4" s="1"/>
  <c r="E54" i="4"/>
  <c r="DF53" i="4"/>
  <c r="DE53" i="4" s="1"/>
  <c r="DC53" i="4"/>
  <c r="DB53" i="4" s="1"/>
  <c r="CZ53" i="4"/>
  <c r="CY53" i="4"/>
  <c r="CW53" i="4"/>
  <c r="CV53" i="4" s="1"/>
  <c r="CT53" i="4"/>
  <c r="CS53" i="4"/>
  <c r="CQ53" i="4"/>
  <c r="CP53" i="4"/>
  <c r="CN53" i="4"/>
  <c r="CM53" i="4"/>
  <c r="CK53" i="4"/>
  <c r="CJ53" i="4"/>
  <c r="CH53" i="4"/>
  <c r="CG53" i="4" s="1"/>
  <c r="CE53" i="4"/>
  <c r="CD53" i="4" s="1"/>
  <c r="CB53" i="4"/>
  <c r="CA53" i="4" s="1"/>
  <c r="BY53" i="4"/>
  <c r="BX53" i="4"/>
  <c r="BV53" i="4"/>
  <c r="BU53" i="4" s="1"/>
  <c r="BS53" i="4"/>
  <c r="BR53" i="4" s="1"/>
  <c r="BP53" i="4"/>
  <c r="BO53" i="4"/>
  <c r="BM53" i="4"/>
  <c r="BL53" i="4" s="1"/>
  <c r="BJ53" i="4"/>
  <c r="BI53" i="4" s="1"/>
  <c r="BG53" i="4"/>
  <c r="BF53" i="4"/>
  <c r="BD53" i="4"/>
  <c r="BC53" i="4" s="1"/>
  <c r="BA53" i="4"/>
  <c r="AZ53" i="4" s="1"/>
  <c r="AX53" i="4"/>
  <c r="AW53" i="4" s="1"/>
  <c r="AU53" i="4"/>
  <c r="AT53" i="4" s="1"/>
  <c r="AR53" i="4"/>
  <c r="AQ53" i="4" s="1"/>
  <c r="AO53" i="4"/>
  <c r="AN53" i="4" s="1"/>
  <c r="AL53" i="4"/>
  <c r="AK53" i="4" s="1"/>
  <c r="AI53" i="4"/>
  <c r="AH53" i="4" s="1"/>
  <c r="AF53" i="4"/>
  <c r="AE53" i="4" s="1"/>
  <c r="AC53" i="4"/>
  <c r="AB53" i="4" s="1"/>
  <c r="Z53" i="4"/>
  <c r="Y53" i="4" s="1"/>
  <c r="W53" i="4"/>
  <c r="V53" i="4" s="1"/>
  <c r="T53" i="4"/>
  <c r="S53" i="4" s="1"/>
  <c r="Q53" i="4"/>
  <c r="P53" i="4" s="1"/>
  <c r="N53" i="4"/>
  <c r="M53" i="4" s="1"/>
  <c r="K53" i="4"/>
  <c r="J53" i="4" s="1"/>
  <c r="H53" i="4"/>
  <c r="G53" i="4"/>
  <c r="E53" i="4"/>
  <c r="DF52" i="4"/>
  <c r="DE52" i="4" s="1"/>
  <c r="DC52" i="4"/>
  <c r="DB52" i="4" s="1"/>
  <c r="CZ52" i="4"/>
  <c r="CY52" i="4" s="1"/>
  <c r="CW52" i="4"/>
  <c r="CV52" i="4" s="1"/>
  <c r="CT52" i="4"/>
  <c r="CS52" i="4" s="1"/>
  <c r="CQ52" i="4"/>
  <c r="CP52" i="4" s="1"/>
  <c r="CN52" i="4"/>
  <c r="CM52" i="4"/>
  <c r="CK52" i="4"/>
  <c r="CJ52" i="4" s="1"/>
  <c r="CH52" i="4"/>
  <c r="CG52" i="4"/>
  <c r="CE52" i="4"/>
  <c r="CD52" i="4" s="1"/>
  <c r="CB52" i="4"/>
  <c r="CA52" i="4" s="1"/>
  <c r="BY52" i="4"/>
  <c r="BX52" i="4"/>
  <c r="BV52" i="4"/>
  <c r="BU52" i="4" s="1"/>
  <c r="BS52" i="4"/>
  <c r="BR52" i="4" s="1"/>
  <c r="BP52" i="4"/>
  <c r="BO52" i="4"/>
  <c r="BM52" i="4"/>
  <c r="BL52" i="4" s="1"/>
  <c r="BJ52" i="4"/>
  <c r="BI52" i="4"/>
  <c r="BG52" i="4"/>
  <c r="BF52" i="4" s="1"/>
  <c r="BD52" i="4"/>
  <c r="BC52" i="4" s="1"/>
  <c r="BA52" i="4"/>
  <c r="AZ52" i="4" s="1"/>
  <c r="AX52" i="4"/>
  <c r="AW52" i="4"/>
  <c r="AU52" i="4"/>
  <c r="AT52" i="4" s="1"/>
  <c r="AR52" i="4"/>
  <c r="AQ52" i="4" s="1"/>
  <c r="AO52" i="4"/>
  <c r="AN52" i="4" s="1"/>
  <c r="AL52" i="4"/>
  <c r="AK52" i="4" s="1"/>
  <c r="AI52" i="4"/>
  <c r="AH52" i="4" s="1"/>
  <c r="AF52" i="4"/>
  <c r="AE52" i="4" s="1"/>
  <c r="AC52" i="4"/>
  <c r="AB52" i="4" s="1"/>
  <c r="Z52" i="4"/>
  <c r="Y52" i="4" s="1"/>
  <c r="W52" i="4"/>
  <c r="V52" i="4" s="1"/>
  <c r="T52" i="4"/>
  <c r="S52" i="4" s="1"/>
  <c r="Q52" i="4"/>
  <c r="P52" i="4"/>
  <c r="N52" i="4"/>
  <c r="M52" i="4" s="1"/>
  <c r="K52" i="4"/>
  <c r="J52" i="4" s="1"/>
  <c r="H52" i="4"/>
  <c r="G52" i="4" s="1"/>
  <c r="E52" i="4"/>
  <c r="DF51" i="4"/>
  <c r="DE51" i="4" s="1"/>
  <c r="DC51" i="4"/>
  <c r="DB51" i="4" s="1"/>
  <c r="CZ51" i="4"/>
  <c r="CY51" i="4" s="1"/>
  <c r="CW51" i="4"/>
  <c r="CV51" i="4" s="1"/>
  <c r="CT51" i="4"/>
  <c r="CS51" i="4"/>
  <c r="CQ51" i="4"/>
  <c r="CP51" i="4"/>
  <c r="CN51" i="4"/>
  <c r="CM51" i="4"/>
  <c r="CK51" i="4"/>
  <c r="CJ51" i="4"/>
  <c r="CH51" i="4"/>
  <c r="CG51" i="4"/>
  <c r="CE51" i="4"/>
  <c r="CD51" i="4" s="1"/>
  <c r="CB51" i="4"/>
  <c r="CA51" i="4" s="1"/>
  <c r="BY51" i="4"/>
  <c r="BX51" i="4" s="1"/>
  <c r="BV51" i="4"/>
  <c r="BU51" i="4" s="1"/>
  <c r="BS51" i="4"/>
  <c r="BR51" i="4" s="1"/>
  <c r="BP51" i="4"/>
  <c r="BO51" i="4" s="1"/>
  <c r="BM51" i="4"/>
  <c r="BL51" i="4" s="1"/>
  <c r="BJ51" i="4"/>
  <c r="BI51" i="4" s="1"/>
  <c r="BG51" i="4"/>
  <c r="BF51" i="4"/>
  <c r="BD51" i="4"/>
  <c r="BC51" i="4"/>
  <c r="BA51" i="4"/>
  <c r="AZ51" i="4"/>
  <c r="AX51" i="4"/>
  <c r="AW51" i="4"/>
  <c r="AU51" i="4"/>
  <c r="AT51" i="4" s="1"/>
  <c r="AR51" i="4"/>
  <c r="AQ51" i="4" s="1"/>
  <c r="AO51" i="4"/>
  <c r="AN51" i="4" s="1"/>
  <c r="AL51" i="4"/>
  <c r="AK51" i="4" s="1"/>
  <c r="AI51" i="4"/>
  <c r="AH51" i="4" s="1"/>
  <c r="AF51" i="4"/>
  <c r="AE51" i="4" s="1"/>
  <c r="AC51" i="4"/>
  <c r="AB51" i="4" s="1"/>
  <c r="Z51" i="4"/>
  <c r="Y51" i="4"/>
  <c r="W51" i="4"/>
  <c r="V51" i="4" s="1"/>
  <c r="T51" i="4"/>
  <c r="S51" i="4"/>
  <c r="Q51" i="4"/>
  <c r="P51" i="4"/>
  <c r="N51" i="4"/>
  <c r="M51" i="4" s="1"/>
  <c r="K51" i="4"/>
  <c r="J51" i="4" s="1"/>
  <c r="H51" i="4"/>
  <c r="G51" i="4"/>
  <c r="E51" i="4"/>
  <c r="DF50" i="4"/>
  <c r="DE50" i="4" s="1"/>
  <c r="DC50" i="4"/>
  <c r="DB50" i="4" s="1"/>
  <c r="CZ50" i="4"/>
  <c r="CY50" i="4" s="1"/>
  <c r="CW50" i="4"/>
  <c r="CV50" i="4" s="1"/>
  <c r="CT50" i="4"/>
  <c r="CS50" i="4" s="1"/>
  <c r="CQ50" i="4"/>
  <c r="CP50" i="4" s="1"/>
  <c r="CN50" i="4"/>
  <c r="CM50" i="4"/>
  <c r="CK50" i="4"/>
  <c r="CJ50" i="4"/>
  <c r="CH50" i="4"/>
  <c r="CG50" i="4" s="1"/>
  <c r="CE50" i="4"/>
  <c r="CD50" i="4" s="1"/>
  <c r="CB50" i="4"/>
  <c r="CA50" i="4" s="1"/>
  <c r="BY50" i="4"/>
  <c r="BX50" i="4"/>
  <c r="BV50" i="4"/>
  <c r="BU50" i="4" s="1"/>
  <c r="BS50" i="4"/>
  <c r="BR50" i="4" s="1"/>
  <c r="BP50" i="4"/>
  <c r="BO50" i="4" s="1"/>
  <c r="BM50" i="4"/>
  <c r="BL50" i="4" s="1"/>
  <c r="BJ50" i="4"/>
  <c r="BI50" i="4" s="1"/>
  <c r="BG50" i="4"/>
  <c r="BF50" i="4" s="1"/>
  <c r="BD50" i="4"/>
  <c r="BC50" i="4" s="1"/>
  <c r="BA50" i="4"/>
  <c r="AZ50" i="4" s="1"/>
  <c r="AX50" i="4"/>
  <c r="AW50" i="4"/>
  <c r="AU50" i="4"/>
  <c r="AT50" i="4" s="1"/>
  <c r="AR50" i="4"/>
  <c r="AQ50" i="4" s="1"/>
  <c r="AO50" i="4"/>
  <c r="AN50" i="4" s="1"/>
  <c r="AL50" i="4"/>
  <c r="AK50" i="4" s="1"/>
  <c r="AI50" i="4"/>
  <c r="AH50" i="4"/>
  <c r="AF50" i="4"/>
  <c r="AE50" i="4" s="1"/>
  <c r="AC50" i="4"/>
  <c r="AB50" i="4" s="1"/>
  <c r="Z50" i="4"/>
  <c r="Y50" i="4"/>
  <c r="W50" i="4"/>
  <c r="V50" i="4"/>
  <c r="T50" i="4"/>
  <c r="S50" i="4" s="1"/>
  <c r="Q50" i="4"/>
  <c r="P50" i="4" s="1"/>
  <c r="N50" i="4"/>
  <c r="M50" i="4" s="1"/>
  <c r="K50" i="4"/>
  <c r="J50" i="4" s="1"/>
  <c r="H50" i="4"/>
  <c r="G50" i="4" s="1"/>
  <c r="E50" i="4"/>
  <c r="DF49" i="4"/>
  <c r="DE49" i="4" s="1"/>
  <c r="DC49" i="4"/>
  <c r="DB49" i="4" s="1"/>
  <c r="CZ49" i="4"/>
  <c r="CY49" i="4" s="1"/>
  <c r="CW49" i="4"/>
  <c r="CV49" i="4" s="1"/>
  <c r="CT49" i="4"/>
  <c r="CS49" i="4" s="1"/>
  <c r="CQ49" i="4"/>
  <c r="CP49" i="4"/>
  <c r="CN49" i="4"/>
  <c r="CM49" i="4"/>
  <c r="CK49" i="4"/>
  <c r="CJ49" i="4"/>
  <c r="CH49" i="4"/>
  <c r="CG49" i="4"/>
  <c r="CE49" i="4"/>
  <c r="CD49" i="4" s="1"/>
  <c r="CB49" i="4"/>
  <c r="CA49" i="4" s="1"/>
  <c r="BY49" i="4"/>
  <c r="BX49" i="4" s="1"/>
  <c r="BV49" i="4"/>
  <c r="BU49" i="4" s="1"/>
  <c r="BS49" i="4"/>
  <c r="BR49" i="4" s="1"/>
  <c r="BP49" i="4"/>
  <c r="BO49" i="4"/>
  <c r="BM49" i="4"/>
  <c r="BL49" i="4" s="1"/>
  <c r="BJ49" i="4"/>
  <c r="BI49" i="4" s="1"/>
  <c r="BG49" i="4"/>
  <c r="BF49" i="4"/>
  <c r="BD49" i="4"/>
  <c r="BC49" i="4"/>
  <c r="BA49" i="4"/>
  <c r="AZ49" i="4" s="1"/>
  <c r="AX49" i="4"/>
  <c r="AW49" i="4"/>
  <c r="AU49" i="4"/>
  <c r="AT49" i="4" s="1"/>
  <c r="AR49" i="4"/>
  <c r="AQ49" i="4" s="1"/>
  <c r="AO49" i="4"/>
  <c r="AN49" i="4" s="1"/>
  <c r="AL49" i="4"/>
  <c r="AK49" i="4" s="1"/>
  <c r="AI49" i="4"/>
  <c r="AH49" i="4" s="1"/>
  <c r="AF49" i="4"/>
  <c r="AE49" i="4" s="1"/>
  <c r="AC49" i="4"/>
  <c r="AB49" i="4" s="1"/>
  <c r="Z49" i="4"/>
  <c r="Y49" i="4"/>
  <c r="W49" i="4"/>
  <c r="V49" i="4" s="1"/>
  <c r="T49" i="4"/>
  <c r="S49" i="4" s="1"/>
  <c r="Q49" i="4"/>
  <c r="P49" i="4" s="1"/>
  <c r="N49" i="4"/>
  <c r="M49" i="4" s="1"/>
  <c r="K49" i="4"/>
  <c r="J49" i="4" s="1"/>
  <c r="H49" i="4"/>
  <c r="G49" i="4"/>
  <c r="E49" i="4"/>
  <c r="DF48" i="4"/>
  <c r="DE48" i="4" s="1"/>
  <c r="DC48" i="4"/>
  <c r="DB48" i="4" s="1"/>
  <c r="CZ48" i="4"/>
  <c r="CY48" i="4" s="1"/>
  <c r="CW48" i="4"/>
  <c r="CV48" i="4" s="1"/>
  <c r="CT48" i="4"/>
  <c r="CS48" i="4" s="1"/>
  <c r="CQ48" i="4"/>
  <c r="CP48" i="4" s="1"/>
  <c r="CN48" i="4"/>
  <c r="CM48" i="4"/>
  <c r="CK48" i="4"/>
  <c r="CJ48" i="4" s="1"/>
  <c r="CH48" i="4"/>
  <c r="CG48" i="4" s="1"/>
  <c r="CE48" i="4"/>
  <c r="CD48" i="4" s="1"/>
  <c r="CB48" i="4"/>
  <c r="CA48" i="4" s="1"/>
  <c r="BY48" i="4"/>
  <c r="BX48" i="4"/>
  <c r="BV48" i="4"/>
  <c r="BU48" i="4"/>
  <c r="BS48" i="4"/>
  <c r="BR48" i="4" s="1"/>
  <c r="BP48" i="4"/>
  <c r="BO48" i="4"/>
  <c r="BM48" i="4"/>
  <c r="BL48" i="4" s="1"/>
  <c r="BJ48" i="4"/>
  <c r="BI48" i="4"/>
  <c r="BG48" i="4"/>
  <c r="BF48" i="4" s="1"/>
  <c r="BD48" i="4"/>
  <c r="BC48" i="4" s="1"/>
  <c r="BA48" i="4"/>
  <c r="AZ48" i="4" s="1"/>
  <c r="AX48" i="4"/>
  <c r="AW48" i="4" s="1"/>
  <c r="AU48" i="4"/>
  <c r="AT48" i="4" s="1"/>
  <c r="AR48" i="4"/>
  <c r="AQ48" i="4" s="1"/>
  <c r="AO48" i="4"/>
  <c r="AN48" i="4" s="1"/>
  <c r="AL48" i="4"/>
  <c r="AK48" i="4" s="1"/>
  <c r="AI48" i="4"/>
  <c r="AH48" i="4" s="1"/>
  <c r="AF48" i="4"/>
  <c r="AE48" i="4"/>
  <c r="AC48" i="4"/>
  <c r="AB48" i="4"/>
  <c r="Z48" i="4"/>
  <c r="Y48" i="4" s="1"/>
  <c r="W48" i="4"/>
  <c r="V48" i="4" s="1"/>
  <c r="T48" i="4"/>
  <c r="S48" i="4" s="1"/>
  <c r="Q48" i="4"/>
  <c r="P48" i="4" s="1"/>
  <c r="N48" i="4"/>
  <c r="M48" i="4" s="1"/>
  <c r="K48" i="4"/>
  <c r="J48" i="4" s="1"/>
  <c r="H48" i="4"/>
  <c r="G48" i="4"/>
  <c r="E48" i="4"/>
  <c r="DF47" i="4"/>
  <c r="DE47" i="4" s="1"/>
  <c r="DC47" i="4"/>
  <c r="DB47" i="4" s="1"/>
  <c r="CZ47" i="4"/>
  <c r="CY47" i="4" s="1"/>
  <c r="CW47" i="4"/>
  <c r="CV47" i="4"/>
  <c r="CT47" i="4"/>
  <c r="CS47" i="4" s="1"/>
  <c r="CQ47" i="4"/>
  <c r="CP47" i="4" s="1"/>
  <c r="CN47" i="4"/>
  <c r="CM47" i="4"/>
  <c r="CK47" i="4"/>
  <c r="CJ47" i="4" s="1"/>
  <c r="CH47" i="4"/>
  <c r="CG47" i="4" s="1"/>
  <c r="CE47" i="4"/>
  <c r="CD47" i="4" s="1"/>
  <c r="CB47" i="4"/>
  <c r="CA47" i="4" s="1"/>
  <c r="BY47" i="4"/>
  <c r="BX47" i="4"/>
  <c r="BV47" i="4"/>
  <c r="BU47" i="4" s="1"/>
  <c r="BS47" i="4"/>
  <c r="BR47" i="4" s="1"/>
  <c r="BP47" i="4"/>
  <c r="BO47" i="4" s="1"/>
  <c r="BM47" i="4"/>
  <c r="BL47" i="4" s="1"/>
  <c r="BJ47" i="4"/>
  <c r="BI47" i="4" s="1"/>
  <c r="BG47" i="4"/>
  <c r="BF47" i="4" s="1"/>
  <c r="BD47" i="4"/>
  <c r="BC47" i="4" s="1"/>
  <c r="BA47" i="4"/>
  <c r="AZ47" i="4" s="1"/>
  <c r="AX47" i="4"/>
  <c r="AW47" i="4" s="1"/>
  <c r="AU47" i="4"/>
  <c r="AT47" i="4" s="1"/>
  <c r="AR47" i="4"/>
  <c r="AQ47" i="4"/>
  <c r="AO47" i="4"/>
  <c r="AN47" i="4" s="1"/>
  <c r="AL47" i="4"/>
  <c r="AK47" i="4" s="1"/>
  <c r="AI47" i="4"/>
  <c r="AH47" i="4" s="1"/>
  <c r="AF47" i="4"/>
  <c r="AE47" i="4"/>
  <c r="AC47" i="4"/>
  <c r="AB47" i="4" s="1"/>
  <c r="Z47" i="4"/>
  <c r="Y47" i="4" s="1"/>
  <c r="W47" i="4"/>
  <c r="V47" i="4" s="1"/>
  <c r="T47" i="4"/>
  <c r="S47" i="4" s="1"/>
  <c r="Q47" i="4"/>
  <c r="P47" i="4" s="1"/>
  <c r="N47" i="4"/>
  <c r="M47" i="4" s="1"/>
  <c r="K47" i="4"/>
  <c r="J47" i="4" s="1"/>
  <c r="H47" i="4"/>
  <c r="G47" i="4"/>
  <c r="E47" i="4"/>
  <c r="D47" i="4"/>
  <c r="DF46" i="4"/>
  <c r="DE46" i="4" s="1"/>
  <c r="DC46" i="4"/>
  <c r="DB46" i="4" s="1"/>
  <c r="CZ46" i="4"/>
  <c r="CY46" i="4" s="1"/>
  <c r="CW46" i="4"/>
  <c r="CV46" i="4" s="1"/>
  <c r="CT46" i="4"/>
  <c r="CS46" i="4" s="1"/>
  <c r="CQ46" i="4"/>
  <c r="CP46" i="4"/>
  <c r="CN46" i="4"/>
  <c r="CM46" i="4"/>
  <c r="CK46" i="4"/>
  <c r="CJ46" i="4" s="1"/>
  <c r="CH46" i="4"/>
  <c r="CG46" i="4"/>
  <c r="CE46" i="4"/>
  <c r="CD46" i="4" s="1"/>
  <c r="CB46" i="4"/>
  <c r="CA46" i="4" s="1"/>
  <c r="BY46" i="4"/>
  <c r="BX46" i="4" s="1"/>
  <c r="BV46" i="4"/>
  <c r="BU46" i="4" s="1"/>
  <c r="BS46" i="4"/>
  <c r="BR46" i="4" s="1"/>
  <c r="BP46" i="4"/>
  <c r="BO46" i="4"/>
  <c r="BM46" i="4"/>
  <c r="BL46" i="4" s="1"/>
  <c r="BJ46" i="4"/>
  <c r="BI46" i="4" s="1"/>
  <c r="BG46" i="4"/>
  <c r="BF46" i="4" s="1"/>
  <c r="BD46" i="4"/>
  <c r="BC46" i="4"/>
  <c r="BA46" i="4"/>
  <c r="AZ46" i="4" s="1"/>
  <c r="AX46" i="4"/>
  <c r="AW46" i="4" s="1"/>
  <c r="AU46" i="4"/>
  <c r="AT46" i="4"/>
  <c r="AR46" i="4"/>
  <c r="AQ46" i="4" s="1"/>
  <c r="AO46" i="4"/>
  <c r="AN46" i="4" s="1"/>
  <c r="AL46" i="4"/>
  <c r="AK46" i="4" s="1"/>
  <c r="AI46" i="4"/>
  <c r="AH46" i="4" s="1"/>
  <c r="AF46" i="4"/>
  <c r="AE46" i="4" s="1"/>
  <c r="AC46" i="4"/>
  <c r="AB46" i="4" s="1"/>
  <c r="Z46" i="4"/>
  <c r="Y46" i="4" s="1"/>
  <c r="W46" i="4"/>
  <c r="V46" i="4"/>
  <c r="T46" i="4"/>
  <c r="S46" i="4" s="1"/>
  <c r="Q46" i="4"/>
  <c r="P46" i="4" s="1"/>
  <c r="N46" i="4"/>
  <c r="M46" i="4"/>
  <c r="K46" i="4"/>
  <c r="J46" i="4" s="1"/>
  <c r="H46" i="4"/>
  <c r="G46" i="4" s="1"/>
  <c r="E46" i="4"/>
  <c r="DF45" i="4"/>
  <c r="DE45" i="4" s="1"/>
  <c r="DC45" i="4"/>
  <c r="DB45" i="4" s="1"/>
  <c r="CZ45" i="4"/>
  <c r="CY45" i="4" s="1"/>
  <c r="CW45" i="4"/>
  <c r="CV45" i="4" s="1"/>
  <c r="CT45" i="4"/>
  <c r="CS45" i="4"/>
  <c r="CQ45" i="4"/>
  <c r="CP45" i="4" s="1"/>
  <c r="CN45" i="4"/>
  <c r="CM45" i="4"/>
  <c r="CK45" i="4"/>
  <c r="CJ45" i="4" s="1"/>
  <c r="CH45" i="4"/>
  <c r="CG45" i="4"/>
  <c r="CE45" i="4"/>
  <c r="CD45" i="4"/>
  <c r="CB45" i="4"/>
  <c r="CA45" i="4" s="1"/>
  <c r="BY45" i="4"/>
  <c r="BX45" i="4" s="1"/>
  <c r="BV45" i="4"/>
  <c r="BU45" i="4" s="1"/>
  <c r="BS45" i="4"/>
  <c r="BR45" i="4" s="1"/>
  <c r="BP45" i="4"/>
  <c r="BO45" i="4" s="1"/>
  <c r="BM45" i="4"/>
  <c r="BL45" i="4" s="1"/>
  <c r="BJ45" i="4"/>
  <c r="BI45" i="4" s="1"/>
  <c r="BG45" i="4"/>
  <c r="BF45" i="4"/>
  <c r="BD45" i="4"/>
  <c r="BC45" i="4" s="1"/>
  <c r="BA45" i="4"/>
  <c r="AZ45" i="4" s="1"/>
  <c r="AX45" i="4"/>
  <c r="AW45" i="4" s="1"/>
  <c r="AU45" i="4"/>
  <c r="AT45" i="4" s="1"/>
  <c r="AR45" i="4"/>
  <c r="AQ45" i="4"/>
  <c r="AO45" i="4"/>
  <c r="AN45" i="4" s="1"/>
  <c r="AL45" i="4"/>
  <c r="AK45" i="4"/>
  <c r="AI45" i="4"/>
  <c r="AH45" i="4" s="1"/>
  <c r="AF45" i="4"/>
  <c r="AE45" i="4" s="1"/>
  <c r="AC45" i="4"/>
  <c r="AB45" i="4" s="1"/>
  <c r="Z45" i="4"/>
  <c r="Y45" i="4" s="1"/>
  <c r="W45" i="4"/>
  <c r="V45" i="4" s="1"/>
  <c r="T45" i="4"/>
  <c r="S45" i="4"/>
  <c r="Q45" i="4"/>
  <c r="P45" i="4" s="1"/>
  <c r="N45" i="4"/>
  <c r="M45" i="4" s="1"/>
  <c r="K45" i="4"/>
  <c r="J45" i="4" s="1"/>
  <c r="H45" i="4"/>
  <c r="G45" i="4" s="1"/>
  <c r="E45" i="4"/>
  <c r="D45" i="4" s="1"/>
  <c r="DF44" i="4"/>
  <c r="DE44" i="4" s="1"/>
  <c r="DC44" i="4"/>
  <c r="DB44" i="4" s="1"/>
  <c r="CZ44" i="4"/>
  <c r="CY44" i="4" s="1"/>
  <c r="CW44" i="4"/>
  <c r="CV44" i="4"/>
  <c r="CT44" i="4"/>
  <c r="CS44" i="4" s="1"/>
  <c r="CQ44" i="4"/>
  <c r="CP44" i="4" s="1"/>
  <c r="CN44" i="4"/>
  <c r="CM44" i="4" s="1"/>
  <c r="CK44" i="4"/>
  <c r="CJ44" i="4" s="1"/>
  <c r="CH44" i="4"/>
  <c r="CG44" i="4"/>
  <c r="CE44" i="4"/>
  <c r="CD44" i="4" s="1"/>
  <c r="CB44" i="4"/>
  <c r="CA44" i="4" s="1"/>
  <c r="BY44" i="4"/>
  <c r="BX44" i="4"/>
  <c r="BV44" i="4"/>
  <c r="BU44" i="4" s="1"/>
  <c r="BS44" i="4"/>
  <c r="BR44" i="4" s="1"/>
  <c r="BP44" i="4"/>
  <c r="BO44" i="4" s="1"/>
  <c r="BM44" i="4"/>
  <c r="BL44" i="4" s="1"/>
  <c r="BJ44" i="4"/>
  <c r="BI44" i="4"/>
  <c r="BG44" i="4"/>
  <c r="BF44" i="4"/>
  <c r="BD44" i="4"/>
  <c r="BC44" i="4"/>
  <c r="BA44" i="4"/>
  <c r="AZ44" i="4" s="1"/>
  <c r="AX44" i="4"/>
  <c r="AW44" i="4" s="1"/>
  <c r="AU44" i="4"/>
  <c r="AT44" i="4"/>
  <c r="AR44" i="4"/>
  <c r="AQ44" i="4" s="1"/>
  <c r="AO44" i="4"/>
  <c r="AN44" i="4" s="1"/>
  <c r="AL44" i="4"/>
  <c r="AK44" i="4"/>
  <c r="AI44" i="4"/>
  <c r="AH44" i="4" s="1"/>
  <c r="AF44" i="4"/>
  <c r="AE44" i="4" s="1"/>
  <c r="AC44" i="4"/>
  <c r="AB44" i="4"/>
  <c r="Z44" i="4"/>
  <c r="Y44" i="4" s="1"/>
  <c r="W44" i="4"/>
  <c r="V44" i="4" s="1"/>
  <c r="T44" i="4"/>
  <c r="S44" i="4"/>
  <c r="Q44" i="4"/>
  <c r="P44" i="4" s="1"/>
  <c r="N44" i="4"/>
  <c r="M44" i="4" s="1"/>
  <c r="K44" i="4"/>
  <c r="J44" i="4" s="1"/>
  <c r="H44" i="4"/>
  <c r="G44" i="4"/>
  <c r="E44" i="4"/>
  <c r="DF43" i="4"/>
  <c r="DE43" i="4" s="1"/>
  <c r="DC43" i="4"/>
  <c r="DB43" i="4" s="1"/>
  <c r="CZ43" i="4"/>
  <c r="CY43" i="4" s="1"/>
  <c r="CW43" i="4"/>
  <c r="CV43" i="4" s="1"/>
  <c r="CT43" i="4"/>
  <c r="CS43" i="4" s="1"/>
  <c r="CQ43" i="4"/>
  <c r="CP43" i="4" s="1"/>
  <c r="CN43" i="4"/>
  <c r="CM43" i="4"/>
  <c r="CK43" i="4"/>
  <c r="CJ43" i="4" s="1"/>
  <c r="CH43" i="4"/>
  <c r="CG43" i="4"/>
  <c r="CE43" i="4"/>
  <c r="CD43" i="4" s="1"/>
  <c r="CB43" i="4"/>
  <c r="CA43" i="4" s="1"/>
  <c r="BY43" i="4"/>
  <c r="BX43" i="4"/>
  <c r="BV43" i="4"/>
  <c r="BU43" i="4" s="1"/>
  <c r="BS43" i="4"/>
  <c r="BR43" i="4" s="1"/>
  <c r="BP43" i="4"/>
  <c r="BO43" i="4"/>
  <c r="BM43" i="4"/>
  <c r="BL43" i="4" s="1"/>
  <c r="BJ43" i="4"/>
  <c r="BI43" i="4" s="1"/>
  <c r="BG43" i="4"/>
  <c r="BF43" i="4" s="1"/>
  <c r="BD43" i="4"/>
  <c r="BC43" i="4" s="1"/>
  <c r="BA43" i="4"/>
  <c r="AZ43" i="4" s="1"/>
  <c r="AX43" i="4"/>
  <c r="AW43" i="4" s="1"/>
  <c r="AU43" i="4"/>
  <c r="AT43" i="4" s="1"/>
  <c r="AR43" i="4"/>
  <c r="AQ43" i="4" s="1"/>
  <c r="AO43" i="4"/>
  <c r="AN43" i="4" s="1"/>
  <c r="AL43" i="4"/>
  <c r="AK43" i="4"/>
  <c r="AI43" i="4"/>
  <c r="AH43" i="4" s="1"/>
  <c r="AF43" i="4"/>
  <c r="AE43" i="4"/>
  <c r="AC43" i="4"/>
  <c r="AB43" i="4" s="1"/>
  <c r="Z43" i="4"/>
  <c r="Y43" i="4" s="1"/>
  <c r="W43" i="4"/>
  <c r="V43" i="4" s="1"/>
  <c r="T43" i="4"/>
  <c r="S43" i="4" s="1"/>
  <c r="Q43" i="4"/>
  <c r="P43" i="4" s="1"/>
  <c r="N43" i="4"/>
  <c r="M43" i="4" s="1"/>
  <c r="K43" i="4"/>
  <c r="J43" i="4" s="1"/>
  <c r="H43" i="4"/>
  <c r="G43" i="4" s="1"/>
  <c r="E43" i="4"/>
  <c r="D43" i="4"/>
  <c r="DF42" i="4"/>
  <c r="DE42" i="4" s="1"/>
  <c r="DC42" i="4"/>
  <c r="DB42" i="4" s="1"/>
  <c r="CZ42" i="4"/>
  <c r="CY42" i="4" s="1"/>
  <c r="CW42" i="4"/>
  <c r="CV42" i="4"/>
  <c r="CT42" i="4"/>
  <c r="CS42" i="4"/>
  <c r="CQ42" i="4"/>
  <c r="CP42" i="4" s="1"/>
  <c r="CN42" i="4"/>
  <c r="CM42" i="4" s="1"/>
  <c r="CK42" i="4"/>
  <c r="CJ42" i="4" s="1"/>
  <c r="CH42" i="4"/>
  <c r="CG42" i="4" s="1"/>
  <c r="CE42" i="4"/>
  <c r="CD42" i="4" s="1"/>
  <c r="CB42" i="4"/>
  <c r="CA42" i="4" s="1"/>
  <c r="BY42" i="4"/>
  <c r="BX42" i="4" s="1"/>
  <c r="BV42" i="4"/>
  <c r="BU42" i="4" s="1"/>
  <c r="BS42" i="4"/>
  <c r="BR42" i="4" s="1"/>
  <c r="BP42" i="4"/>
  <c r="BO42" i="4"/>
  <c r="BM42" i="4"/>
  <c r="BL42" i="4" s="1"/>
  <c r="BJ42" i="4"/>
  <c r="BI42" i="4"/>
  <c r="BG42" i="4"/>
  <c r="BF42" i="4" s="1"/>
  <c r="BD42" i="4"/>
  <c r="BC42" i="4" s="1"/>
  <c r="BA42" i="4"/>
  <c r="AZ42" i="4" s="1"/>
  <c r="AX42" i="4"/>
  <c r="AW42" i="4" s="1"/>
  <c r="AU42" i="4"/>
  <c r="AT42" i="4" s="1"/>
  <c r="AR42" i="4"/>
  <c r="AQ42" i="4" s="1"/>
  <c r="AO42" i="4"/>
  <c r="AN42" i="4" s="1"/>
  <c r="AL42" i="4"/>
  <c r="AK42" i="4" s="1"/>
  <c r="AI42" i="4"/>
  <c r="AH42" i="4" s="1"/>
  <c r="AF42" i="4"/>
  <c r="AE42" i="4" s="1"/>
  <c r="AC42" i="4"/>
  <c r="AB42" i="4"/>
  <c r="Z42" i="4"/>
  <c r="Y42" i="4" s="1"/>
  <c r="W42" i="4"/>
  <c r="V42" i="4" s="1"/>
  <c r="T42" i="4"/>
  <c r="S42" i="4" s="1"/>
  <c r="Q42" i="4"/>
  <c r="P42" i="4" s="1"/>
  <c r="N42" i="4"/>
  <c r="M42" i="4"/>
  <c r="K42" i="4"/>
  <c r="J42" i="4" s="1"/>
  <c r="H42" i="4"/>
  <c r="G42" i="4" s="1"/>
  <c r="E42" i="4"/>
  <c r="DF41" i="4"/>
  <c r="DE41" i="4" s="1"/>
  <c r="DC41" i="4"/>
  <c r="DB41" i="4" s="1"/>
  <c r="CZ41" i="4"/>
  <c r="CY41" i="4" s="1"/>
  <c r="CW41" i="4"/>
  <c r="CV41" i="4" s="1"/>
  <c r="CT41" i="4"/>
  <c r="CS41" i="4" s="1"/>
  <c r="CQ41" i="4"/>
  <c r="CP41" i="4" s="1"/>
  <c r="CN41" i="4"/>
  <c r="CM41" i="4"/>
  <c r="CK41" i="4"/>
  <c r="CJ41" i="4" s="1"/>
  <c r="CH41" i="4"/>
  <c r="CG41" i="4" s="1"/>
  <c r="CE41" i="4"/>
  <c r="CD41" i="4" s="1"/>
  <c r="CB41" i="4"/>
  <c r="CA41" i="4" s="1"/>
  <c r="BY41" i="4"/>
  <c r="BX41" i="4" s="1"/>
  <c r="BV41" i="4"/>
  <c r="BU41" i="4" s="1"/>
  <c r="BS41" i="4"/>
  <c r="BR41" i="4" s="1"/>
  <c r="BP41" i="4"/>
  <c r="BO41" i="4" s="1"/>
  <c r="BM41" i="4"/>
  <c r="BL41" i="4" s="1"/>
  <c r="BJ41" i="4"/>
  <c r="BI41" i="4" s="1"/>
  <c r="BG41" i="4"/>
  <c r="BF41" i="4"/>
  <c r="BD41" i="4"/>
  <c r="BC41" i="4" s="1"/>
  <c r="BA41" i="4"/>
  <c r="AZ41" i="4" s="1"/>
  <c r="AX41" i="4"/>
  <c r="AW41" i="4" s="1"/>
  <c r="AU41" i="4"/>
  <c r="AT41" i="4" s="1"/>
  <c r="AR41" i="4"/>
  <c r="AQ41" i="4" s="1"/>
  <c r="AO41" i="4"/>
  <c r="AN41" i="4" s="1"/>
  <c r="AL41" i="4"/>
  <c r="AK41" i="4"/>
  <c r="AI41" i="4"/>
  <c r="AH41" i="4" s="1"/>
  <c r="AF41" i="4"/>
  <c r="AE41" i="4"/>
  <c r="AC41" i="4"/>
  <c r="AB41" i="4" s="1"/>
  <c r="Z41" i="4"/>
  <c r="Y41" i="4" s="1"/>
  <c r="W41" i="4"/>
  <c r="V41" i="4" s="1"/>
  <c r="T41" i="4"/>
  <c r="S41" i="4" s="1"/>
  <c r="Q41" i="4"/>
  <c r="P41" i="4" s="1"/>
  <c r="N41" i="4"/>
  <c r="M41" i="4" s="1"/>
  <c r="K41" i="4"/>
  <c r="J41" i="4" s="1"/>
  <c r="H41" i="4"/>
  <c r="G41" i="4" s="1"/>
  <c r="E41" i="4"/>
  <c r="D41" i="4"/>
  <c r="DF40" i="4"/>
  <c r="DE40" i="4" s="1"/>
  <c r="DC40" i="4"/>
  <c r="DB40" i="4" s="1"/>
  <c r="CZ40" i="4"/>
  <c r="CY40" i="4" s="1"/>
  <c r="CW40" i="4"/>
  <c r="CV40" i="4"/>
  <c r="CT40" i="4"/>
  <c r="CS40" i="4"/>
  <c r="CQ40" i="4"/>
  <c r="CP40" i="4"/>
  <c r="CN40" i="4"/>
  <c r="CM40" i="4" s="1"/>
  <c r="CK40" i="4"/>
  <c r="CJ40" i="4" s="1"/>
  <c r="CH40" i="4"/>
  <c r="CG40" i="4" s="1"/>
  <c r="CE40" i="4"/>
  <c r="CD40" i="4" s="1"/>
  <c r="CB40" i="4"/>
  <c r="CA40" i="4" s="1"/>
  <c r="BY40" i="4"/>
  <c r="BX40" i="4" s="1"/>
  <c r="BV40" i="4"/>
  <c r="BU40" i="4" s="1"/>
  <c r="BS40" i="4"/>
  <c r="BR40" i="4" s="1"/>
  <c r="BP40" i="4"/>
  <c r="BO40" i="4"/>
  <c r="BM40" i="4"/>
  <c r="BL40" i="4"/>
  <c r="BJ40" i="4"/>
  <c r="BI40" i="4" s="1"/>
  <c r="BG40" i="4"/>
  <c r="BF40" i="4" s="1"/>
  <c r="BD40" i="4"/>
  <c r="BC40" i="4"/>
  <c r="BA40" i="4"/>
  <c r="AZ40" i="4" s="1"/>
  <c r="AX40" i="4"/>
  <c r="AW40" i="4" s="1"/>
  <c r="AU40" i="4"/>
  <c r="AT40" i="4" s="1"/>
  <c r="AR40" i="4"/>
  <c r="AQ40" i="4" s="1"/>
  <c r="AO40" i="4"/>
  <c r="AN40" i="4" s="1"/>
  <c r="AL40" i="4"/>
  <c r="AK40" i="4" s="1"/>
  <c r="AI40" i="4"/>
  <c r="AH40" i="4" s="1"/>
  <c r="AF40" i="4"/>
  <c r="AE40" i="4" s="1"/>
  <c r="AC40" i="4"/>
  <c r="AB40" i="4" s="1"/>
  <c r="Z40" i="4"/>
  <c r="Y40" i="4"/>
  <c r="W40" i="4"/>
  <c r="V40" i="4"/>
  <c r="T40" i="4"/>
  <c r="S40" i="4"/>
  <c r="Q40" i="4"/>
  <c r="P40" i="4" s="1"/>
  <c r="N40" i="4"/>
  <c r="M40" i="4"/>
  <c r="K40" i="4"/>
  <c r="J40" i="4" s="1"/>
  <c r="H40" i="4"/>
  <c r="G40" i="4" s="1"/>
  <c r="E40" i="4"/>
  <c r="DF39" i="4"/>
  <c r="DE39" i="4" s="1"/>
  <c r="DC39" i="4"/>
  <c r="DB39" i="4" s="1"/>
  <c r="CZ39" i="4"/>
  <c r="CY39" i="4" s="1"/>
  <c r="CW39" i="4"/>
  <c r="CV39" i="4" s="1"/>
  <c r="CT39" i="4"/>
  <c r="CS39" i="4"/>
  <c r="CQ39" i="4"/>
  <c r="CP39" i="4"/>
  <c r="CN39" i="4"/>
  <c r="CM39" i="4" s="1"/>
  <c r="CK39" i="4"/>
  <c r="CJ39" i="4" s="1"/>
  <c r="CH39" i="4"/>
  <c r="CG39" i="4" s="1"/>
  <c r="CE39" i="4"/>
  <c r="CD39" i="4"/>
  <c r="CB39" i="4"/>
  <c r="CA39" i="4" s="1"/>
  <c r="BY39" i="4"/>
  <c r="BX39" i="4" s="1"/>
  <c r="BV39" i="4"/>
  <c r="BU39" i="4" s="1"/>
  <c r="BS39" i="4"/>
  <c r="BR39" i="4" s="1"/>
  <c r="BP39" i="4"/>
  <c r="BO39" i="4"/>
  <c r="BM39" i="4"/>
  <c r="BL39" i="4" s="1"/>
  <c r="BJ39" i="4"/>
  <c r="BI39" i="4" s="1"/>
  <c r="BG39" i="4"/>
  <c r="BF39" i="4"/>
  <c r="BD39" i="4"/>
  <c r="BC39" i="4" s="1"/>
  <c r="BA39" i="4"/>
  <c r="AZ39" i="4" s="1"/>
  <c r="AX39" i="4"/>
  <c r="AW39" i="4" s="1"/>
  <c r="AU39" i="4"/>
  <c r="AT39" i="4" s="1"/>
  <c r="AR39" i="4"/>
  <c r="AQ39" i="4" s="1"/>
  <c r="AO39" i="4"/>
  <c r="AN39" i="4" s="1"/>
  <c r="AL39" i="4"/>
  <c r="AK39" i="4" s="1"/>
  <c r="AI39" i="4"/>
  <c r="AH39" i="4" s="1"/>
  <c r="AF39" i="4"/>
  <c r="AE39" i="4"/>
  <c r="AC39" i="4"/>
  <c r="AB39" i="4"/>
  <c r="Z39" i="4"/>
  <c r="Y39" i="4"/>
  <c r="W39" i="4"/>
  <c r="V39" i="4" s="1"/>
  <c r="T39" i="4"/>
  <c r="S39" i="4" s="1"/>
  <c r="Q39" i="4"/>
  <c r="P39" i="4" s="1"/>
  <c r="N39" i="4"/>
  <c r="M39" i="4" s="1"/>
  <c r="K39" i="4"/>
  <c r="J39" i="4" s="1"/>
  <c r="H39" i="4"/>
  <c r="G39" i="4" s="1"/>
  <c r="E39" i="4"/>
  <c r="DF38" i="4"/>
  <c r="DE38" i="4" s="1"/>
  <c r="DC38" i="4"/>
  <c r="DB38" i="4" s="1"/>
  <c r="CZ38" i="4"/>
  <c r="CY38" i="4"/>
  <c r="CW38" i="4"/>
  <c r="CV38" i="4" s="1"/>
  <c r="CT38" i="4"/>
  <c r="CS38" i="4" s="1"/>
  <c r="CQ38" i="4"/>
  <c r="CP38" i="4" s="1"/>
  <c r="CN38" i="4"/>
  <c r="CM38" i="4" s="1"/>
  <c r="CK38" i="4"/>
  <c r="CJ38" i="4" s="1"/>
  <c r="CH38" i="4"/>
  <c r="CG38" i="4" s="1"/>
  <c r="CE38" i="4"/>
  <c r="CD38" i="4" s="1"/>
  <c r="CB38" i="4"/>
  <c r="CA38" i="4" s="1"/>
  <c r="BY38" i="4"/>
  <c r="BX38" i="4" s="1"/>
  <c r="BV38" i="4"/>
  <c r="BU38" i="4"/>
  <c r="BS38" i="4"/>
  <c r="BR38" i="4" s="1"/>
  <c r="BP38" i="4"/>
  <c r="BO38" i="4"/>
  <c r="BM38" i="4"/>
  <c r="BL38" i="4" s="1"/>
  <c r="BJ38" i="4"/>
  <c r="BI38" i="4" s="1"/>
  <c r="BG38" i="4"/>
  <c r="BF38" i="4" s="1"/>
  <c r="BD38" i="4"/>
  <c r="BC38" i="4" s="1"/>
  <c r="BA38" i="4"/>
  <c r="AZ38" i="4" s="1"/>
  <c r="AX38" i="4"/>
  <c r="AW38" i="4" s="1"/>
  <c r="AU38" i="4"/>
  <c r="AT38" i="4" s="1"/>
  <c r="AR38" i="4"/>
  <c r="AQ38" i="4" s="1"/>
  <c r="AO38" i="4"/>
  <c r="AN38" i="4" s="1"/>
  <c r="AL38" i="4"/>
  <c r="AK38" i="4" s="1"/>
  <c r="AI38" i="4"/>
  <c r="AH38" i="4" s="1"/>
  <c r="AF38" i="4"/>
  <c r="AE38" i="4" s="1"/>
  <c r="AC38" i="4"/>
  <c r="AB38" i="4"/>
  <c r="Z38" i="4"/>
  <c r="Y38" i="4" s="1"/>
  <c r="W38" i="4"/>
  <c r="V38" i="4"/>
  <c r="T38" i="4"/>
  <c r="S38" i="4"/>
  <c r="Q38" i="4"/>
  <c r="P38" i="4" s="1"/>
  <c r="N38" i="4"/>
  <c r="M38" i="4" s="1"/>
  <c r="K38" i="4"/>
  <c r="J38" i="4" s="1"/>
  <c r="H38" i="4"/>
  <c r="G38" i="4" s="1"/>
  <c r="E38" i="4"/>
  <c r="DF37" i="4"/>
  <c r="DE37" i="4" s="1"/>
  <c r="DC37" i="4"/>
  <c r="DB37" i="4" s="1"/>
  <c r="CZ37" i="4"/>
  <c r="CY37" i="4" s="1"/>
  <c r="CW37" i="4"/>
  <c r="CV37" i="4" s="1"/>
  <c r="CT37" i="4"/>
  <c r="CS37" i="4" s="1"/>
  <c r="CQ37" i="4"/>
  <c r="CP37" i="4" s="1"/>
  <c r="CN37" i="4"/>
  <c r="CM37" i="4" s="1"/>
  <c r="CK37" i="4"/>
  <c r="CJ37" i="4" s="1"/>
  <c r="CH37" i="4"/>
  <c r="CG37" i="4" s="1"/>
  <c r="CE37" i="4"/>
  <c r="CD37" i="4"/>
  <c r="CB37" i="4"/>
  <c r="CA37" i="4" s="1"/>
  <c r="BY37" i="4"/>
  <c r="BX37" i="4" s="1"/>
  <c r="BV37" i="4"/>
  <c r="BU37" i="4" s="1"/>
  <c r="BS37" i="4"/>
  <c r="BR37" i="4" s="1"/>
  <c r="BP37" i="4"/>
  <c r="BO37" i="4" s="1"/>
  <c r="BM37" i="4"/>
  <c r="BL37" i="4" s="1"/>
  <c r="BJ37" i="4"/>
  <c r="BI37" i="4" s="1"/>
  <c r="BG37" i="4"/>
  <c r="BF37" i="4" s="1"/>
  <c r="BD37" i="4"/>
  <c r="BC37" i="4" s="1"/>
  <c r="BA37" i="4"/>
  <c r="AZ37" i="4" s="1"/>
  <c r="AX37" i="4"/>
  <c r="AW37" i="4" s="1"/>
  <c r="AU37" i="4"/>
  <c r="AT37" i="4" s="1"/>
  <c r="AR37" i="4"/>
  <c r="AQ37" i="4"/>
  <c r="AO37" i="4"/>
  <c r="AN37" i="4" s="1"/>
  <c r="AL37" i="4"/>
  <c r="AK37" i="4" s="1"/>
  <c r="AI37" i="4"/>
  <c r="AH37" i="4" s="1"/>
  <c r="AF37" i="4"/>
  <c r="AE37" i="4" s="1"/>
  <c r="AC37" i="4"/>
  <c r="AB37" i="4" s="1"/>
  <c r="Z37" i="4"/>
  <c r="Y37" i="4"/>
  <c r="W37" i="4"/>
  <c r="V37" i="4" s="1"/>
  <c r="T37" i="4"/>
  <c r="S37" i="4" s="1"/>
  <c r="Q37" i="4"/>
  <c r="P37" i="4" s="1"/>
  <c r="N37" i="4"/>
  <c r="M37" i="4" s="1"/>
  <c r="K37" i="4"/>
  <c r="J37" i="4" s="1"/>
  <c r="H37" i="4"/>
  <c r="G37" i="4" s="1"/>
  <c r="E37" i="4"/>
  <c r="D37" i="4" s="1"/>
  <c r="DF36" i="4"/>
  <c r="DE36" i="4" s="1"/>
  <c r="DC36" i="4"/>
  <c r="DB36" i="4" s="1"/>
  <c r="CZ36" i="4"/>
  <c r="CY36" i="4" s="1"/>
  <c r="CW36" i="4"/>
  <c r="CV36" i="4" s="1"/>
  <c r="CT36" i="4"/>
  <c r="CS36" i="4" s="1"/>
  <c r="CQ36" i="4"/>
  <c r="CP36" i="4" s="1"/>
  <c r="CN36" i="4"/>
  <c r="CM36" i="4" s="1"/>
  <c r="CK36" i="4"/>
  <c r="CJ36" i="4" s="1"/>
  <c r="CH36" i="4"/>
  <c r="CG36" i="4" s="1"/>
  <c r="CE36" i="4"/>
  <c r="CD36" i="4" s="1"/>
  <c r="CB36" i="4"/>
  <c r="CA36" i="4" s="1"/>
  <c r="BY36" i="4"/>
  <c r="BX36" i="4" s="1"/>
  <c r="BV36" i="4"/>
  <c r="BU36" i="4"/>
  <c r="BS36" i="4"/>
  <c r="BR36" i="4" s="1"/>
  <c r="BP36" i="4"/>
  <c r="BO36" i="4" s="1"/>
  <c r="BM36" i="4"/>
  <c r="BL36" i="4" s="1"/>
  <c r="BJ36" i="4"/>
  <c r="BI36" i="4"/>
  <c r="BG36" i="4"/>
  <c r="BF36" i="4"/>
  <c r="BD36" i="4"/>
  <c r="BC36" i="4"/>
  <c r="BA36" i="4"/>
  <c r="AZ36" i="4" s="1"/>
  <c r="AX36" i="4"/>
  <c r="AW36" i="4" s="1"/>
  <c r="AU36" i="4"/>
  <c r="AT36" i="4" s="1"/>
  <c r="AR36" i="4"/>
  <c r="AQ36" i="4" s="1"/>
  <c r="AO36" i="4"/>
  <c r="AN36" i="4" s="1"/>
  <c r="AL36" i="4"/>
  <c r="AK36" i="4" s="1"/>
  <c r="AI36" i="4"/>
  <c r="AH36" i="4" s="1"/>
  <c r="AF36" i="4"/>
  <c r="AE36" i="4" s="1"/>
  <c r="AC36" i="4"/>
  <c r="AB36" i="4"/>
  <c r="Z36" i="4"/>
  <c r="Y36" i="4"/>
  <c r="W36" i="4"/>
  <c r="V36" i="4"/>
  <c r="T36" i="4"/>
  <c r="S36" i="4"/>
  <c r="Q36" i="4"/>
  <c r="P36" i="4" s="1"/>
  <c r="N36" i="4"/>
  <c r="M36" i="4" s="1"/>
  <c r="K36" i="4"/>
  <c r="J36" i="4" s="1"/>
  <c r="H36" i="4"/>
  <c r="G36" i="4"/>
  <c r="E36" i="4"/>
  <c r="DF35" i="4"/>
  <c r="DE35" i="4" s="1"/>
  <c r="DC35" i="4"/>
  <c r="DB35" i="4" s="1"/>
  <c r="CZ35" i="4"/>
  <c r="CY35" i="4" s="1"/>
  <c r="CW35" i="4"/>
  <c r="CV35" i="4" s="1"/>
  <c r="CT35" i="4"/>
  <c r="CS35" i="4" s="1"/>
  <c r="CQ35" i="4"/>
  <c r="CP35" i="4" s="1"/>
  <c r="CN35" i="4"/>
  <c r="CM35" i="4" s="1"/>
  <c r="CK35" i="4"/>
  <c r="CJ35" i="4" s="1"/>
  <c r="CH35" i="4"/>
  <c r="CG35" i="4" s="1"/>
  <c r="CE35" i="4"/>
  <c r="CD35" i="4" s="1"/>
  <c r="CB35" i="4"/>
  <c r="CA35" i="4" s="1"/>
  <c r="BY35" i="4"/>
  <c r="BX35" i="4" s="1"/>
  <c r="BV35" i="4"/>
  <c r="BU35" i="4" s="1"/>
  <c r="BS35" i="4"/>
  <c r="BR35" i="4" s="1"/>
  <c r="BP35" i="4"/>
  <c r="BO35" i="4" s="1"/>
  <c r="BM35" i="4"/>
  <c r="BL35" i="4" s="1"/>
  <c r="BJ35" i="4"/>
  <c r="BI35" i="4" s="1"/>
  <c r="BG35" i="4"/>
  <c r="BF35" i="4"/>
  <c r="BD35" i="4"/>
  <c r="BC35" i="4"/>
  <c r="BA35" i="4"/>
  <c r="AZ35" i="4" s="1"/>
  <c r="AX35" i="4"/>
  <c r="AW35" i="4" s="1"/>
  <c r="AU35" i="4"/>
  <c r="AT35" i="4" s="1"/>
  <c r="AR35" i="4"/>
  <c r="AQ35" i="4"/>
  <c r="AO35" i="4"/>
  <c r="AN35" i="4" s="1"/>
  <c r="AL35" i="4"/>
  <c r="AK35" i="4"/>
  <c r="AI35" i="4"/>
  <c r="AH35" i="4" s="1"/>
  <c r="AF35" i="4"/>
  <c r="AE35" i="4" s="1"/>
  <c r="AC35" i="4"/>
  <c r="AB35" i="4" s="1"/>
  <c r="Z35" i="4"/>
  <c r="Y35" i="4" s="1"/>
  <c r="W35" i="4"/>
  <c r="V35" i="4" s="1"/>
  <c r="T35" i="4"/>
  <c r="S35" i="4"/>
  <c r="Q35" i="4"/>
  <c r="P35" i="4" s="1"/>
  <c r="N35" i="4"/>
  <c r="M35" i="4" s="1"/>
  <c r="K35" i="4"/>
  <c r="J35" i="4" s="1"/>
  <c r="H35" i="4"/>
  <c r="G35" i="4" s="1"/>
  <c r="E35" i="4"/>
  <c r="D35" i="4"/>
  <c r="DF34" i="4"/>
  <c r="DE34" i="4" s="1"/>
  <c r="DC34" i="4"/>
  <c r="DB34" i="4" s="1"/>
  <c r="CZ34" i="4"/>
  <c r="CY34" i="4" s="1"/>
  <c r="CW34" i="4"/>
  <c r="CV34" i="4" s="1"/>
  <c r="CT34" i="4"/>
  <c r="CS34" i="4" s="1"/>
  <c r="CQ34" i="4"/>
  <c r="CP34" i="4" s="1"/>
  <c r="CN34" i="4"/>
  <c r="CM34" i="4" s="1"/>
  <c r="CK34" i="4"/>
  <c r="CJ34" i="4" s="1"/>
  <c r="CH34" i="4"/>
  <c r="CG34" i="4" s="1"/>
  <c r="CE34" i="4"/>
  <c r="CD34" i="4" s="1"/>
  <c r="CB34" i="4"/>
  <c r="CA34" i="4" s="1"/>
  <c r="BY34" i="4"/>
  <c r="BX34" i="4" s="1"/>
  <c r="BV34" i="4"/>
  <c r="BU34" i="4" s="1"/>
  <c r="BS34" i="4"/>
  <c r="BR34" i="4" s="1"/>
  <c r="BP34" i="4"/>
  <c r="BO34" i="4"/>
  <c r="BM34" i="4"/>
  <c r="BL34" i="4"/>
  <c r="BJ34" i="4"/>
  <c r="BI34" i="4" s="1"/>
  <c r="BG34" i="4"/>
  <c r="BF34" i="4"/>
  <c r="BD34" i="4"/>
  <c r="BC34" i="4"/>
  <c r="BA34" i="4"/>
  <c r="AZ34" i="4" s="1"/>
  <c r="AX34" i="4"/>
  <c r="AW34" i="4" s="1"/>
  <c r="AU34" i="4"/>
  <c r="AT34" i="4" s="1"/>
  <c r="AR34" i="4"/>
  <c r="AQ34" i="4" s="1"/>
  <c r="AO34" i="4"/>
  <c r="AN34" i="4" s="1"/>
  <c r="AL34" i="4"/>
  <c r="AK34" i="4" s="1"/>
  <c r="AI34" i="4"/>
  <c r="AH34" i="4" s="1"/>
  <c r="AF34" i="4"/>
  <c r="AE34" i="4" s="1"/>
  <c r="AC34" i="4"/>
  <c r="AB34" i="4"/>
  <c r="Z34" i="4"/>
  <c r="Y34" i="4" s="1"/>
  <c r="W34" i="4"/>
  <c r="V34" i="4" s="1"/>
  <c r="T34" i="4"/>
  <c r="S34" i="4" s="1"/>
  <c r="Q34" i="4"/>
  <c r="P34" i="4" s="1"/>
  <c r="N34" i="4"/>
  <c r="M34" i="4"/>
  <c r="K34" i="4"/>
  <c r="J34" i="4" s="1"/>
  <c r="H34" i="4"/>
  <c r="G34" i="4" s="1"/>
  <c r="E34" i="4"/>
  <c r="DF33" i="4"/>
  <c r="DE33" i="4" s="1"/>
  <c r="DC33" i="4"/>
  <c r="DB33" i="4" s="1"/>
  <c r="CZ33" i="4"/>
  <c r="CY33" i="4"/>
  <c r="CW33" i="4"/>
  <c r="CV33" i="4" s="1"/>
  <c r="CT33" i="4"/>
  <c r="CS33" i="4" s="1"/>
  <c r="CQ33" i="4"/>
  <c r="CP33" i="4"/>
  <c r="CN33" i="4"/>
  <c r="CM33" i="4" s="1"/>
  <c r="CK33" i="4"/>
  <c r="CJ33" i="4" s="1"/>
  <c r="CH33" i="4"/>
  <c r="CG33" i="4" s="1"/>
  <c r="CE33" i="4"/>
  <c r="CD33" i="4"/>
  <c r="CB33" i="4"/>
  <c r="CA33" i="4" s="1"/>
  <c r="BY33" i="4"/>
  <c r="BX33" i="4" s="1"/>
  <c r="BV33" i="4"/>
  <c r="BU33" i="4" s="1"/>
  <c r="BS33" i="4"/>
  <c r="BR33" i="4" s="1"/>
  <c r="BP33" i="4"/>
  <c r="BO33" i="4" s="1"/>
  <c r="BM33" i="4"/>
  <c r="BL33" i="4" s="1"/>
  <c r="BJ33" i="4"/>
  <c r="BI33" i="4" s="1"/>
  <c r="BG33" i="4"/>
  <c r="BF33" i="4"/>
  <c r="BD33" i="4"/>
  <c r="BC33" i="4"/>
  <c r="BA33" i="4"/>
  <c r="AZ33" i="4" s="1"/>
  <c r="AX33" i="4"/>
  <c r="AW33" i="4" s="1"/>
  <c r="AU33" i="4"/>
  <c r="AT33" i="4" s="1"/>
  <c r="AR33" i="4"/>
  <c r="AQ33" i="4" s="1"/>
  <c r="AO33" i="4"/>
  <c r="AN33" i="4" s="1"/>
  <c r="AL33" i="4"/>
  <c r="AK33" i="4" s="1"/>
  <c r="AI33" i="4"/>
  <c r="AH33" i="4" s="1"/>
  <c r="AF33" i="4"/>
  <c r="AE33" i="4"/>
  <c r="AC33" i="4"/>
  <c r="AB33" i="4"/>
  <c r="Z33" i="4"/>
  <c r="Y33" i="4" s="1"/>
  <c r="W33" i="4"/>
  <c r="V33" i="4" s="1"/>
  <c r="T33" i="4"/>
  <c r="S33" i="4"/>
  <c r="Q33" i="4"/>
  <c r="P33" i="4" s="1"/>
  <c r="N33" i="4"/>
  <c r="M33" i="4" s="1"/>
  <c r="K33" i="4"/>
  <c r="J33" i="4" s="1"/>
  <c r="H33" i="4"/>
  <c r="G33" i="4" s="1"/>
  <c r="E33" i="4"/>
  <c r="D33" i="4"/>
  <c r="DF32" i="4"/>
  <c r="DE32" i="4" s="1"/>
  <c r="DC32" i="4"/>
  <c r="DB32" i="4" s="1"/>
  <c r="CZ32" i="4"/>
  <c r="CY32" i="4"/>
  <c r="CW32" i="4"/>
  <c r="CV32" i="4"/>
  <c r="CT32" i="4"/>
  <c r="CS32" i="4" s="1"/>
  <c r="CQ32" i="4"/>
  <c r="CP32" i="4" s="1"/>
  <c r="CN32" i="4"/>
  <c r="CM32" i="4" s="1"/>
  <c r="CK32" i="4"/>
  <c r="CJ32" i="4" s="1"/>
  <c r="CH32" i="4"/>
  <c r="CG32" i="4" s="1"/>
  <c r="CE32" i="4"/>
  <c r="CD32" i="4" s="1"/>
  <c r="CB32" i="4"/>
  <c r="CA32" i="4" s="1"/>
  <c r="BY32" i="4"/>
  <c r="BX32" i="4" s="1"/>
  <c r="BV32" i="4"/>
  <c r="BU32" i="4" s="1"/>
  <c r="BS32" i="4"/>
  <c r="BR32" i="4" s="1"/>
  <c r="BP32" i="4"/>
  <c r="BO32" i="4" s="1"/>
  <c r="BM32" i="4"/>
  <c r="BL32" i="4" s="1"/>
  <c r="BJ32" i="4"/>
  <c r="BI32" i="4"/>
  <c r="BG32" i="4"/>
  <c r="BF32" i="4" s="1"/>
  <c r="BD32" i="4"/>
  <c r="BC32" i="4" s="1"/>
  <c r="BA32" i="4"/>
  <c r="AZ32" i="4" s="1"/>
  <c r="AX32" i="4"/>
  <c r="AW32" i="4" s="1"/>
  <c r="AU32" i="4"/>
  <c r="AT32" i="4" s="1"/>
  <c r="AR32" i="4"/>
  <c r="AQ32" i="4" s="1"/>
  <c r="AO32" i="4"/>
  <c r="AN32" i="4" s="1"/>
  <c r="AL32" i="4"/>
  <c r="AK32" i="4" s="1"/>
  <c r="AI32" i="4"/>
  <c r="AH32" i="4" s="1"/>
  <c r="AF32" i="4"/>
  <c r="AE32" i="4" s="1"/>
  <c r="AC32" i="4"/>
  <c r="AB32" i="4"/>
  <c r="Z32" i="4"/>
  <c r="Y32" i="4" s="1"/>
  <c r="W32" i="4"/>
  <c r="V32" i="4"/>
  <c r="T32" i="4"/>
  <c r="S32" i="4"/>
  <c r="Q32" i="4"/>
  <c r="P32" i="4" s="1"/>
  <c r="N32" i="4"/>
  <c r="M32" i="4" s="1"/>
  <c r="K32" i="4"/>
  <c r="J32" i="4" s="1"/>
  <c r="H32" i="4"/>
  <c r="G32" i="4" s="1"/>
  <c r="E32" i="4"/>
  <c r="DF31" i="4"/>
  <c r="DE31" i="4" s="1"/>
  <c r="DC31" i="4"/>
  <c r="DB31" i="4" s="1"/>
  <c r="CZ31" i="4"/>
  <c r="CY31" i="4"/>
  <c r="CW31" i="4"/>
  <c r="CV31" i="4"/>
  <c r="CT31" i="4"/>
  <c r="CS31" i="4"/>
  <c r="CQ31" i="4"/>
  <c r="CP31" i="4" s="1"/>
  <c r="CN31" i="4"/>
  <c r="CM31" i="4"/>
  <c r="CK31" i="4"/>
  <c r="CJ31" i="4" s="1"/>
  <c r="CH31" i="4"/>
  <c r="CG31" i="4" s="1"/>
  <c r="CE31" i="4"/>
  <c r="CD31" i="4" s="1"/>
  <c r="CB31" i="4"/>
  <c r="CA31" i="4" s="1"/>
  <c r="BY31" i="4"/>
  <c r="BX31" i="4" s="1"/>
  <c r="BV31" i="4"/>
  <c r="BU31" i="4" s="1"/>
  <c r="BS31" i="4"/>
  <c r="BR31" i="4" s="1"/>
  <c r="BP31" i="4"/>
  <c r="BO31" i="4" s="1"/>
  <c r="BM31" i="4"/>
  <c r="BL31" i="4" s="1"/>
  <c r="BJ31" i="4"/>
  <c r="BI31" i="4"/>
  <c r="BG31" i="4"/>
  <c r="BF31" i="4"/>
  <c r="BD31" i="4"/>
  <c r="BC31" i="4"/>
  <c r="BA31" i="4"/>
  <c r="AZ31" i="4" s="1"/>
  <c r="AX31" i="4"/>
  <c r="AW31" i="4" s="1"/>
  <c r="AU31" i="4"/>
  <c r="AT31" i="4" s="1"/>
  <c r="AR31" i="4"/>
  <c r="AQ31" i="4"/>
  <c r="AO31" i="4"/>
  <c r="AN31" i="4" s="1"/>
  <c r="AL31" i="4"/>
  <c r="AK31" i="4"/>
  <c r="AI31" i="4"/>
  <c r="AH31" i="4" s="1"/>
  <c r="AF31" i="4"/>
  <c r="AE31" i="4" s="1"/>
  <c r="AC31" i="4"/>
  <c r="AB31" i="4"/>
  <c r="Z31" i="4"/>
  <c r="Y31" i="4"/>
  <c r="W31" i="4"/>
  <c r="V31" i="4" s="1"/>
  <c r="T31" i="4"/>
  <c r="S31" i="4" s="1"/>
  <c r="Q31" i="4"/>
  <c r="P31" i="4" s="1"/>
  <c r="N31" i="4"/>
  <c r="M31" i="4" s="1"/>
  <c r="K31" i="4"/>
  <c r="J31" i="4" s="1"/>
  <c r="H31" i="4"/>
  <c r="G31" i="4" s="1"/>
  <c r="E31" i="4"/>
  <c r="D31" i="4"/>
  <c r="DF30" i="4"/>
  <c r="DE30" i="4" s="1"/>
  <c r="DC30" i="4"/>
  <c r="DB30" i="4" s="1"/>
  <c r="CZ30" i="4"/>
  <c r="CY30" i="4" s="1"/>
  <c r="CW30" i="4"/>
  <c r="CV30" i="4" s="1"/>
  <c r="CT30" i="4"/>
  <c r="CS30" i="4" s="1"/>
  <c r="CQ30" i="4"/>
  <c r="CP30" i="4"/>
  <c r="CN30" i="4"/>
  <c r="CM30" i="4" s="1"/>
  <c r="CK30" i="4"/>
  <c r="CJ30" i="4" s="1"/>
  <c r="CH30" i="4"/>
  <c r="CG30" i="4"/>
  <c r="CE30" i="4"/>
  <c r="CD30" i="4" s="1"/>
  <c r="CB30" i="4"/>
  <c r="CA30" i="4" s="1"/>
  <c r="BY30" i="4"/>
  <c r="BX30" i="4" s="1"/>
  <c r="BV30" i="4"/>
  <c r="BU30" i="4" s="1"/>
  <c r="BS30" i="4"/>
  <c r="BR30" i="4" s="1"/>
  <c r="BP30" i="4"/>
  <c r="BO30" i="4"/>
  <c r="BM30" i="4"/>
  <c r="BL30" i="4" s="1"/>
  <c r="BJ30" i="4"/>
  <c r="BI30" i="4" s="1"/>
  <c r="BG30" i="4"/>
  <c r="BF30" i="4" s="1"/>
  <c r="BD30" i="4"/>
  <c r="BC30" i="4"/>
  <c r="BA30" i="4"/>
  <c r="AZ30" i="4" s="1"/>
  <c r="AX30" i="4"/>
  <c r="AW30" i="4" s="1"/>
  <c r="AU30" i="4"/>
  <c r="AT30" i="4" s="1"/>
  <c r="AR30" i="4"/>
  <c r="AQ30" i="4" s="1"/>
  <c r="AO30" i="4"/>
  <c r="AN30" i="4" s="1"/>
  <c r="AL30" i="4"/>
  <c r="AK30" i="4" s="1"/>
  <c r="AI30" i="4"/>
  <c r="AH30" i="4" s="1"/>
  <c r="AF30" i="4"/>
  <c r="AE30" i="4" s="1"/>
  <c r="AC30" i="4"/>
  <c r="AB30" i="4" s="1"/>
  <c r="Z30" i="4"/>
  <c r="Y30" i="4"/>
  <c r="W30" i="4"/>
  <c r="V30" i="4" s="1"/>
  <c r="T30" i="4"/>
  <c r="S30" i="4" s="1"/>
  <c r="Q30" i="4"/>
  <c r="P30" i="4" s="1"/>
  <c r="N30" i="4"/>
  <c r="M30" i="4" s="1"/>
  <c r="K30" i="4"/>
  <c r="J30" i="4" s="1"/>
  <c r="H30" i="4"/>
  <c r="G30" i="4" s="1"/>
  <c r="E30" i="4"/>
  <c r="DF29" i="4"/>
  <c r="DE29" i="4" s="1"/>
  <c r="DC29" i="4"/>
  <c r="DB29" i="4" s="1"/>
  <c r="CZ29" i="4"/>
  <c r="CY29" i="4"/>
  <c r="CW29" i="4"/>
  <c r="CV29" i="4" s="1"/>
  <c r="CT29" i="4"/>
  <c r="CS29" i="4" s="1"/>
  <c r="CQ29" i="4"/>
  <c r="CP29" i="4" s="1"/>
  <c r="CN29" i="4"/>
  <c r="CM29" i="4"/>
  <c r="CK29" i="4"/>
  <c r="CJ29" i="4" s="1"/>
  <c r="CH29" i="4"/>
  <c r="CG29" i="4" s="1"/>
  <c r="CE29" i="4"/>
  <c r="CD29" i="4"/>
  <c r="CB29" i="4"/>
  <c r="CA29" i="4" s="1"/>
  <c r="BY29" i="4"/>
  <c r="BX29" i="4" s="1"/>
  <c r="BV29" i="4"/>
  <c r="BU29" i="4" s="1"/>
  <c r="BS29" i="4"/>
  <c r="BR29" i="4" s="1"/>
  <c r="BP29" i="4"/>
  <c r="BO29" i="4" s="1"/>
  <c r="BM29" i="4"/>
  <c r="BL29" i="4" s="1"/>
  <c r="BJ29" i="4"/>
  <c r="BI29" i="4" s="1"/>
  <c r="BG29" i="4"/>
  <c r="BF29" i="4"/>
  <c r="BD29" i="4"/>
  <c r="BC29" i="4" s="1"/>
  <c r="BA29" i="4"/>
  <c r="AZ29" i="4" s="1"/>
  <c r="AX29" i="4"/>
  <c r="AW29" i="4" s="1"/>
  <c r="AU29" i="4"/>
  <c r="AT29" i="4" s="1"/>
  <c r="AR29" i="4"/>
  <c r="AQ29" i="4" s="1"/>
  <c r="AO29" i="4"/>
  <c r="AN29" i="4" s="1"/>
  <c r="AL29" i="4"/>
  <c r="AK29" i="4" s="1"/>
  <c r="AI29" i="4"/>
  <c r="AH29" i="4" s="1"/>
  <c r="AF29" i="4"/>
  <c r="AE29" i="4"/>
  <c r="AC29" i="4"/>
  <c r="AB29" i="4" s="1"/>
  <c r="Z29" i="4"/>
  <c r="Y29" i="4" s="1"/>
  <c r="W29" i="4"/>
  <c r="V29" i="4" s="1"/>
  <c r="T29" i="4"/>
  <c r="S29" i="4"/>
  <c r="Q29" i="4"/>
  <c r="P29" i="4" s="1"/>
  <c r="N29" i="4"/>
  <c r="M29" i="4" s="1"/>
  <c r="K29" i="4"/>
  <c r="J29" i="4" s="1"/>
  <c r="H29" i="4"/>
  <c r="G29" i="4" s="1"/>
  <c r="E29" i="4"/>
  <c r="D29" i="4"/>
  <c r="DF28" i="4"/>
  <c r="DE28" i="4" s="1"/>
  <c r="DC28" i="4"/>
  <c r="DB28" i="4" s="1"/>
  <c r="CZ28" i="4"/>
  <c r="CY28" i="4" s="1"/>
  <c r="CW28" i="4"/>
  <c r="CV28" i="4"/>
  <c r="CT28" i="4"/>
  <c r="CS28" i="4" s="1"/>
  <c r="CQ28" i="4"/>
  <c r="CP28" i="4" s="1"/>
  <c r="CN28" i="4"/>
  <c r="CM28" i="4" s="1"/>
  <c r="CK28" i="4"/>
  <c r="CJ28" i="4" s="1"/>
  <c r="CH28" i="4"/>
  <c r="CG28" i="4" s="1"/>
  <c r="CE28" i="4"/>
  <c r="CD28" i="4" s="1"/>
  <c r="CB28" i="4"/>
  <c r="CA28" i="4" s="1"/>
  <c r="BY28" i="4"/>
  <c r="BX28" i="4"/>
  <c r="BV28" i="4"/>
  <c r="BU28" i="4" s="1"/>
  <c r="BS28" i="4"/>
  <c r="BR28" i="4" s="1"/>
  <c r="BP28" i="4"/>
  <c r="BO28" i="4"/>
  <c r="BM28" i="4"/>
  <c r="BL28" i="4" s="1"/>
  <c r="BJ28" i="4"/>
  <c r="BI28" i="4"/>
  <c r="BG28" i="4"/>
  <c r="BF28" i="4" s="1"/>
  <c r="BD28" i="4"/>
  <c r="BC28" i="4" s="1"/>
  <c r="BA28" i="4"/>
  <c r="AZ28" i="4" s="1"/>
  <c r="AX28" i="4"/>
  <c r="AW28" i="4" s="1"/>
  <c r="AU28" i="4"/>
  <c r="AT28" i="4" s="1"/>
  <c r="AR28" i="4"/>
  <c r="AQ28" i="4"/>
  <c r="AO28" i="4"/>
  <c r="AN28" i="4" s="1"/>
  <c r="AL28" i="4"/>
  <c r="AK28" i="4" s="1"/>
  <c r="AI28" i="4"/>
  <c r="AH28" i="4" s="1"/>
  <c r="AF28" i="4"/>
  <c r="AE28" i="4"/>
  <c r="AC28" i="4"/>
  <c r="AB28" i="4"/>
  <c r="Z28" i="4"/>
  <c r="Y28" i="4" s="1"/>
  <c r="W28" i="4"/>
  <c r="V28" i="4" s="1"/>
  <c r="T28" i="4"/>
  <c r="S28" i="4" s="1"/>
  <c r="Q28" i="4"/>
  <c r="P28" i="4" s="1"/>
  <c r="N28" i="4"/>
  <c r="M28" i="4" s="1"/>
  <c r="K28" i="4"/>
  <c r="J28" i="4" s="1"/>
  <c r="H28" i="4"/>
  <c r="G28" i="4" s="1"/>
  <c r="E28" i="4"/>
  <c r="DF27" i="4"/>
  <c r="DE27" i="4" s="1"/>
  <c r="DC27" i="4"/>
  <c r="DB27" i="4" s="1"/>
  <c r="CZ27" i="4"/>
  <c r="CY27" i="4"/>
  <c r="CW27" i="4"/>
  <c r="CV27" i="4"/>
  <c r="CT27" i="4"/>
  <c r="CS27" i="4"/>
  <c r="CQ27" i="4"/>
  <c r="CP27" i="4" s="1"/>
  <c r="CN27" i="4"/>
  <c r="CM27" i="4"/>
  <c r="CK27" i="4"/>
  <c r="CJ27" i="4" s="1"/>
  <c r="CH27" i="4"/>
  <c r="CG27" i="4" s="1"/>
  <c r="CE27" i="4"/>
  <c r="CD27" i="4"/>
  <c r="CB27" i="4"/>
  <c r="CA27" i="4" s="1"/>
  <c r="BY27" i="4"/>
  <c r="BX27" i="4" s="1"/>
  <c r="BV27" i="4"/>
  <c r="BU27" i="4" s="1"/>
  <c r="BS27" i="4"/>
  <c r="BR27" i="4" s="1"/>
  <c r="BP27" i="4"/>
  <c r="BO27" i="4" s="1"/>
  <c r="BM27" i="4"/>
  <c r="BL27" i="4" s="1"/>
  <c r="BJ27" i="4"/>
  <c r="BI27" i="4" s="1"/>
  <c r="BG27" i="4"/>
  <c r="BF27" i="4" s="1"/>
  <c r="BD27" i="4"/>
  <c r="BC27" i="4" s="1"/>
  <c r="BA27" i="4"/>
  <c r="AZ27" i="4" s="1"/>
  <c r="AX27" i="4"/>
  <c r="AW27" i="4" s="1"/>
  <c r="AU27" i="4"/>
  <c r="AT27" i="4"/>
  <c r="AR27" i="4"/>
  <c r="AQ27" i="4"/>
  <c r="AO27" i="4"/>
  <c r="AN27" i="4" s="1"/>
  <c r="AL27" i="4"/>
  <c r="AK27" i="4" s="1"/>
  <c r="AI27" i="4"/>
  <c r="AH27" i="4" s="1"/>
  <c r="AF27" i="4"/>
  <c r="AE27" i="4" s="1"/>
  <c r="AC27" i="4"/>
  <c r="AB27" i="4" s="1"/>
  <c r="Z27" i="4"/>
  <c r="Y27" i="4" s="1"/>
  <c r="W27" i="4"/>
  <c r="V27" i="4" s="1"/>
  <c r="T27" i="4"/>
  <c r="S27" i="4" s="1"/>
  <c r="Q27" i="4"/>
  <c r="P27" i="4" s="1"/>
  <c r="N27" i="4"/>
  <c r="M27" i="4"/>
  <c r="K27" i="4"/>
  <c r="J27" i="4" s="1"/>
  <c r="H27" i="4"/>
  <c r="G27" i="4" s="1"/>
  <c r="E27" i="4"/>
  <c r="D27" i="4" s="1"/>
  <c r="DF26" i="4"/>
  <c r="DE26" i="4" s="1"/>
  <c r="DC26" i="4"/>
  <c r="DB26" i="4" s="1"/>
  <c r="CZ26" i="4"/>
  <c r="CY26" i="4" s="1"/>
  <c r="CW26" i="4"/>
  <c r="CV26" i="4" s="1"/>
  <c r="CT26" i="4"/>
  <c r="CS26" i="4" s="1"/>
  <c r="CQ26" i="4"/>
  <c r="CP26" i="4" s="1"/>
  <c r="CN26" i="4"/>
  <c r="CM26" i="4" s="1"/>
  <c r="CK26" i="4"/>
  <c r="CJ26" i="4" s="1"/>
  <c r="CH26" i="4"/>
  <c r="CG26" i="4" s="1"/>
  <c r="CE26" i="4"/>
  <c r="CD26" i="4" s="1"/>
  <c r="CB26" i="4"/>
  <c r="CA26" i="4" s="1"/>
  <c r="BY26" i="4"/>
  <c r="BX26" i="4" s="1"/>
  <c r="BV26" i="4"/>
  <c r="BU26" i="4" s="1"/>
  <c r="BS26" i="4"/>
  <c r="BR26" i="4" s="1"/>
  <c r="BP26" i="4"/>
  <c r="BO26" i="4" s="1"/>
  <c r="BM26" i="4"/>
  <c r="BL26" i="4" s="1"/>
  <c r="BJ26" i="4"/>
  <c r="BI26" i="4" s="1"/>
  <c r="BG26" i="4"/>
  <c r="BF26" i="4" s="1"/>
  <c r="BD26" i="4"/>
  <c r="BC26" i="4"/>
  <c r="BA26" i="4"/>
  <c r="AZ26" i="4" s="1"/>
  <c r="AX26" i="4"/>
  <c r="AW26" i="4" s="1"/>
  <c r="AU26" i="4"/>
  <c r="AT26" i="4" s="1"/>
  <c r="AR26" i="4"/>
  <c r="AQ26" i="4"/>
  <c r="AO26" i="4"/>
  <c r="AN26" i="4" s="1"/>
  <c r="AL26" i="4"/>
  <c r="AK26" i="4" s="1"/>
  <c r="AI26" i="4"/>
  <c r="AH26" i="4" s="1"/>
  <c r="AF26" i="4"/>
  <c r="AE26" i="4" s="1"/>
  <c r="AC26" i="4"/>
  <c r="AB26" i="4" s="1"/>
  <c r="Z26" i="4"/>
  <c r="Y26" i="4" s="1"/>
  <c r="W26" i="4"/>
  <c r="V26" i="4" s="1"/>
  <c r="T26" i="4"/>
  <c r="S26" i="4" s="1"/>
  <c r="Q26" i="4"/>
  <c r="P26" i="4" s="1"/>
  <c r="N26" i="4"/>
  <c r="M26" i="4" s="1"/>
  <c r="K26" i="4"/>
  <c r="J26" i="4" s="1"/>
  <c r="H26" i="4"/>
  <c r="G26" i="4" s="1"/>
  <c r="E26" i="4"/>
  <c r="D26" i="4" s="1"/>
  <c r="DF25" i="4"/>
  <c r="DE25" i="4" s="1"/>
  <c r="DC25" i="4"/>
  <c r="DB25" i="4" s="1"/>
  <c r="CZ25" i="4"/>
  <c r="CY25" i="4" s="1"/>
  <c r="CW25" i="4"/>
  <c r="CV25" i="4"/>
  <c r="CT25" i="4"/>
  <c r="CS25" i="4"/>
  <c r="CQ25" i="4"/>
  <c r="CP25" i="4" s="1"/>
  <c r="CN25" i="4"/>
  <c r="CM25" i="4" s="1"/>
  <c r="CK25" i="4"/>
  <c r="CJ25" i="4" s="1"/>
  <c r="CH25" i="4"/>
  <c r="CG25" i="4"/>
  <c r="CE25" i="4"/>
  <c r="CD25" i="4" s="1"/>
  <c r="CB25" i="4"/>
  <c r="CA25" i="4" s="1"/>
  <c r="BY25" i="4"/>
  <c r="BX25" i="4"/>
  <c r="BV25" i="4"/>
  <c r="BU25" i="4" s="1"/>
  <c r="BS25" i="4"/>
  <c r="BR25" i="4" s="1"/>
  <c r="BP25" i="4"/>
  <c r="BO25" i="4"/>
  <c r="BM25" i="4"/>
  <c r="BL25" i="4"/>
  <c r="BJ25" i="4"/>
  <c r="BI25" i="4"/>
  <c r="BG25" i="4"/>
  <c r="BF25" i="4" s="1"/>
  <c r="BD25" i="4"/>
  <c r="BC25" i="4" s="1"/>
  <c r="BA25" i="4"/>
  <c r="AZ25" i="4" s="1"/>
  <c r="AX25" i="4"/>
  <c r="AW25" i="4" s="1"/>
  <c r="AU25" i="4"/>
  <c r="AT25" i="4" s="1"/>
  <c r="AR25" i="4"/>
  <c r="AQ25" i="4" s="1"/>
  <c r="AO25" i="4"/>
  <c r="AN25" i="4" s="1"/>
  <c r="AL25" i="4"/>
  <c r="AK25" i="4"/>
  <c r="AI25" i="4"/>
  <c r="AH25" i="4" s="1"/>
  <c r="AF25" i="4"/>
  <c r="AE25" i="4"/>
  <c r="AC25" i="4"/>
  <c r="AB25" i="4" s="1"/>
  <c r="Z25" i="4"/>
  <c r="Y25" i="4" s="1"/>
  <c r="W25" i="4"/>
  <c r="V25" i="4" s="1"/>
  <c r="T25" i="4"/>
  <c r="S25" i="4" s="1"/>
  <c r="Q25" i="4"/>
  <c r="P25" i="4" s="1"/>
  <c r="N25" i="4"/>
  <c r="M25" i="4"/>
  <c r="K25" i="4"/>
  <c r="J25" i="4"/>
  <c r="H25" i="4"/>
  <c r="G25" i="4"/>
  <c r="E25" i="4"/>
  <c r="D25" i="4" s="1"/>
  <c r="DF24" i="4"/>
  <c r="DE24" i="4" s="1"/>
  <c r="DC24" i="4"/>
  <c r="DB24" i="4" s="1"/>
  <c r="CZ24" i="4"/>
  <c r="CY24" i="4"/>
  <c r="CW24" i="4"/>
  <c r="CV24" i="4"/>
  <c r="CT24" i="4"/>
  <c r="CS24" i="4"/>
  <c r="CQ24" i="4"/>
  <c r="CP24" i="4" s="1"/>
  <c r="CN24" i="4"/>
  <c r="CM24" i="4" s="1"/>
  <c r="CK24" i="4"/>
  <c r="CJ24" i="4" s="1"/>
  <c r="CH24" i="4"/>
  <c r="CG24" i="4" s="1"/>
  <c r="CE24" i="4"/>
  <c r="CD24" i="4" s="1"/>
  <c r="CB24" i="4"/>
  <c r="CA24" i="4" s="1"/>
  <c r="BY24" i="4"/>
  <c r="BX24" i="4" s="1"/>
  <c r="BV24" i="4"/>
  <c r="BU24" i="4"/>
  <c r="BS24" i="4"/>
  <c r="BR24" i="4" s="1"/>
  <c r="BP24" i="4"/>
  <c r="BO24" i="4" s="1"/>
  <c r="BM24" i="4"/>
  <c r="BL24" i="4" s="1"/>
  <c r="BJ24" i="4"/>
  <c r="BI24" i="4" s="1"/>
  <c r="BG24" i="4"/>
  <c r="BF24" i="4" s="1"/>
  <c r="BD24" i="4"/>
  <c r="BC24" i="4" s="1"/>
  <c r="BA24" i="4"/>
  <c r="AZ24" i="4" s="1"/>
  <c r="AX24" i="4"/>
  <c r="AW24" i="4"/>
  <c r="AU24" i="4"/>
  <c r="AT24" i="4"/>
  <c r="AR24" i="4"/>
  <c r="AQ24" i="4" s="1"/>
  <c r="AO24" i="4"/>
  <c r="AN24" i="4" s="1"/>
  <c r="AL24" i="4"/>
  <c r="AK24" i="4"/>
  <c r="AI24" i="4"/>
  <c r="AH24" i="4" s="1"/>
  <c r="AF24" i="4"/>
  <c r="AE24" i="4" s="1"/>
  <c r="AC24" i="4"/>
  <c r="AB24" i="4" s="1"/>
  <c r="Z24" i="4"/>
  <c r="Y24" i="4"/>
  <c r="W24" i="4"/>
  <c r="V24" i="4" s="1"/>
  <c r="T24" i="4"/>
  <c r="S24" i="4"/>
  <c r="Q24" i="4"/>
  <c r="P24" i="4" s="1"/>
  <c r="N24" i="4"/>
  <c r="M24" i="4" s="1"/>
  <c r="K24" i="4"/>
  <c r="J24" i="4" s="1"/>
  <c r="H24" i="4"/>
  <c r="G24" i="4"/>
  <c r="E24" i="4"/>
  <c r="DF23" i="4"/>
  <c r="DE23" i="4" s="1"/>
  <c r="DC23" i="4"/>
  <c r="DB23" i="4" s="1"/>
  <c r="CZ23" i="4"/>
  <c r="CY23" i="4" s="1"/>
  <c r="CW23" i="4"/>
  <c r="CV23" i="4"/>
  <c r="CT23" i="4"/>
  <c r="CS23" i="4"/>
  <c r="CQ23" i="4"/>
  <c r="CP23" i="4"/>
  <c r="CN23" i="4"/>
  <c r="CM23" i="4" s="1"/>
  <c r="CK23" i="4"/>
  <c r="CJ23" i="4" s="1"/>
  <c r="CH23" i="4"/>
  <c r="CG23" i="4" s="1"/>
  <c r="CE23" i="4"/>
  <c r="CD23" i="4"/>
  <c r="CB23" i="4"/>
  <c r="CA23" i="4" s="1"/>
  <c r="BY23" i="4"/>
  <c r="BX23" i="4" s="1"/>
  <c r="BV23" i="4"/>
  <c r="BU23" i="4"/>
  <c r="BS23" i="4"/>
  <c r="BR23" i="4" s="1"/>
  <c r="BP23" i="4"/>
  <c r="BO23" i="4" s="1"/>
  <c r="BM23" i="4"/>
  <c r="BL23" i="4" s="1"/>
  <c r="BJ23" i="4"/>
  <c r="BI23" i="4"/>
  <c r="BG23" i="4"/>
  <c r="BF23" i="4"/>
  <c r="BD23" i="4"/>
  <c r="BC23" i="4" s="1"/>
  <c r="BA23" i="4"/>
  <c r="AZ23" i="4" s="1"/>
  <c r="AX23" i="4"/>
  <c r="AW23" i="4" s="1"/>
  <c r="AU23" i="4"/>
  <c r="AT23" i="4" s="1"/>
  <c r="AR23" i="4"/>
  <c r="AQ23" i="4" s="1"/>
  <c r="AO23" i="4"/>
  <c r="AN23" i="4"/>
  <c r="AL23" i="4"/>
  <c r="AK23" i="4"/>
  <c r="AI23" i="4"/>
  <c r="AH23" i="4" s="1"/>
  <c r="AF23" i="4"/>
  <c r="AE23" i="4" s="1"/>
  <c r="AC23" i="4"/>
  <c r="AB23" i="4" s="1"/>
  <c r="Z23" i="4"/>
  <c r="Y23" i="4" s="1"/>
  <c r="W23" i="4"/>
  <c r="V23" i="4" s="1"/>
  <c r="T23" i="4"/>
  <c r="S23" i="4"/>
  <c r="Q23" i="4"/>
  <c r="P23" i="4" s="1"/>
  <c r="N23" i="4"/>
  <c r="M23" i="4" s="1"/>
  <c r="K23" i="4"/>
  <c r="J23" i="4" s="1"/>
  <c r="H23" i="4"/>
  <c r="G23" i="4"/>
  <c r="E23" i="4"/>
  <c r="DF22" i="4"/>
  <c r="DE22" i="4" s="1"/>
  <c r="DC22" i="4"/>
  <c r="DB22" i="4" s="1"/>
  <c r="CZ22" i="4"/>
  <c r="CY22" i="4" s="1"/>
  <c r="CW22" i="4"/>
  <c r="CV22" i="4" s="1"/>
  <c r="CT22" i="4"/>
  <c r="CS22" i="4" s="1"/>
  <c r="CQ22" i="4"/>
  <c r="CP22" i="4"/>
  <c r="CN22" i="4"/>
  <c r="CM22" i="4" s="1"/>
  <c r="CK22" i="4"/>
  <c r="CJ22" i="4" s="1"/>
  <c r="CH22" i="4"/>
  <c r="CG22" i="4" s="1"/>
  <c r="CE22" i="4"/>
  <c r="CD22" i="4"/>
  <c r="CB22" i="4"/>
  <c r="CA22" i="4" s="1"/>
  <c r="BY22" i="4"/>
  <c r="BX22" i="4" s="1"/>
  <c r="BV22" i="4"/>
  <c r="BU22" i="4"/>
  <c r="BS22" i="4"/>
  <c r="BR22" i="4" s="1"/>
  <c r="BP22" i="4"/>
  <c r="BO22" i="4" s="1"/>
  <c r="BM22" i="4"/>
  <c r="BL22" i="4" s="1"/>
  <c r="BJ22" i="4"/>
  <c r="BI22" i="4"/>
  <c r="BG22" i="4"/>
  <c r="BF22" i="4"/>
  <c r="BD22" i="4"/>
  <c r="BC22" i="4" s="1"/>
  <c r="BA22" i="4"/>
  <c r="AZ22" i="4" s="1"/>
  <c r="AX22" i="4"/>
  <c r="AW22" i="4" s="1"/>
  <c r="AU22" i="4"/>
  <c r="AT22" i="4" s="1"/>
  <c r="AR22" i="4"/>
  <c r="AQ22" i="4" s="1"/>
  <c r="AO22" i="4"/>
  <c r="AN22" i="4"/>
  <c r="AL22" i="4"/>
  <c r="AK22" i="4"/>
  <c r="AI22" i="4"/>
  <c r="AH22" i="4" s="1"/>
  <c r="AF22" i="4"/>
  <c r="AE22" i="4" s="1"/>
  <c r="AC22" i="4"/>
  <c r="AB22" i="4" s="1"/>
  <c r="Z22" i="4"/>
  <c r="Y22" i="4" s="1"/>
  <c r="W22" i="4"/>
  <c r="V22" i="4" s="1"/>
  <c r="T22" i="4"/>
  <c r="S22" i="4"/>
  <c r="Q22" i="4"/>
  <c r="P22" i="4" s="1"/>
  <c r="N22" i="4"/>
  <c r="M22" i="4" s="1"/>
  <c r="K22" i="4"/>
  <c r="J22" i="4" s="1"/>
  <c r="H22" i="4"/>
  <c r="G22" i="4"/>
  <c r="E22" i="4"/>
  <c r="DF21" i="4"/>
  <c r="DE21" i="4" s="1"/>
  <c r="DC21" i="4"/>
  <c r="DB21" i="4" s="1"/>
  <c r="CZ21" i="4"/>
  <c r="CY21" i="4" s="1"/>
  <c r="CW21" i="4"/>
  <c r="CV21" i="4" s="1"/>
  <c r="CT21" i="4"/>
  <c r="CS21" i="4" s="1"/>
  <c r="CQ21" i="4"/>
  <c r="CP21" i="4"/>
  <c r="CN21" i="4"/>
  <c r="CM21" i="4" s="1"/>
  <c r="CK21" i="4"/>
  <c r="CJ21" i="4" s="1"/>
  <c r="CH21" i="4"/>
  <c r="CG21" i="4" s="1"/>
  <c r="CE21" i="4"/>
  <c r="CD21" i="4"/>
  <c r="CB21" i="4"/>
  <c r="CA21" i="4" s="1"/>
  <c r="BY21" i="4"/>
  <c r="BX21" i="4" s="1"/>
  <c r="BV21" i="4"/>
  <c r="BU21" i="4"/>
  <c r="BS21" i="4"/>
  <c r="BR21" i="4" s="1"/>
  <c r="BP21" i="4"/>
  <c r="BO21" i="4" s="1"/>
  <c r="BM21" i="4"/>
  <c r="BL21" i="4" s="1"/>
  <c r="BJ21" i="4"/>
  <c r="BI21" i="4"/>
  <c r="BG21" i="4"/>
  <c r="BF21" i="4"/>
  <c r="BD21" i="4"/>
  <c r="BC21" i="4" s="1"/>
  <c r="BA21" i="4"/>
  <c r="AZ21" i="4" s="1"/>
  <c r="AX21" i="4"/>
  <c r="AW21" i="4" s="1"/>
  <c r="AU21" i="4"/>
  <c r="AT21" i="4" s="1"/>
  <c r="AR21" i="4"/>
  <c r="AQ21" i="4" s="1"/>
  <c r="AO21" i="4"/>
  <c r="AN21" i="4"/>
  <c r="AL21" i="4"/>
  <c r="AK21" i="4"/>
  <c r="AI21" i="4"/>
  <c r="AH21" i="4" s="1"/>
  <c r="AF21" i="4"/>
  <c r="AE21" i="4" s="1"/>
  <c r="AC21" i="4"/>
  <c r="AB21" i="4" s="1"/>
  <c r="Z21" i="4"/>
  <c r="Y21" i="4" s="1"/>
  <c r="W21" i="4"/>
  <c r="V21" i="4" s="1"/>
  <c r="T21" i="4"/>
  <c r="S21" i="4"/>
  <c r="Q21" i="4"/>
  <c r="P21" i="4" s="1"/>
  <c r="N21" i="4"/>
  <c r="M21" i="4" s="1"/>
  <c r="K21" i="4"/>
  <c r="J21" i="4" s="1"/>
  <c r="H21" i="4"/>
  <c r="G21" i="4"/>
  <c r="E21" i="4"/>
  <c r="DF20" i="4"/>
  <c r="DE20" i="4" s="1"/>
  <c r="DC20" i="4"/>
  <c r="DB20" i="4" s="1"/>
  <c r="CZ20" i="4"/>
  <c r="CY20" i="4" s="1"/>
  <c r="CW20" i="4"/>
  <c r="CV20" i="4" s="1"/>
  <c r="CT20" i="4"/>
  <c r="CS20" i="4" s="1"/>
  <c r="CQ20" i="4"/>
  <c r="CP20" i="4"/>
  <c r="CN20" i="4"/>
  <c r="CM20" i="4" s="1"/>
  <c r="CK20" i="4"/>
  <c r="CJ20" i="4" s="1"/>
  <c r="CH20" i="4"/>
  <c r="CG20" i="4" s="1"/>
  <c r="CE20" i="4"/>
  <c r="CD20" i="4"/>
  <c r="CB20" i="4"/>
  <c r="CA20" i="4" s="1"/>
  <c r="BY20" i="4"/>
  <c r="BX20" i="4" s="1"/>
  <c r="BV20" i="4"/>
  <c r="BU20" i="4"/>
  <c r="BS20" i="4"/>
  <c r="BR20" i="4" s="1"/>
  <c r="BP20" i="4"/>
  <c r="BO20" i="4" s="1"/>
  <c r="BM20" i="4"/>
  <c r="BL20" i="4" s="1"/>
  <c r="BJ20" i="4"/>
  <c r="BI20" i="4"/>
  <c r="BG20" i="4"/>
  <c r="BF20" i="4"/>
  <c r="BD20" i="4"/>
  <c r="BC20" i="4" s="1"/>
  <c r="BA20" i="4"/>
  <c r="AZ20" i="4" s="1"/>
  <c r="AX20" i="4"/>
  <c r="AW20" i="4" s="1"/>
  <c r="AU20" i="4"/>
  <c r="AT20" i="4" s="1"/>
  <c r="AR20" i="4"/>
  <c r="AQ20" i="4" s="1"/>
  <c r="AO20" i="4"/>
  <c r="AN20" i="4"/>
  <c r="AL20" i="4"/>
  <c r="AK20" i="4"/>
  <c r="AI20" i="4"/>
  <c r="AH20" i="4" s="1"/>
  <c r="AF20" i="4"/>
  <c r="AE20" i="4" s="1"/>
  <c r="AC20" i="4"/>
  <c r="AB20" i="4" s="1"/>
  <c r="Z20" i="4"/>
  <c r="Y20" i="4" s="1"/>
  <c r="W20" i="4"/>
  <c r="V20" i="4" s="1"/>
  <c r="T20" i="4"/>
  <c r="S20" i="4"/>
  <c r="Q20" i="4"/>
  <c r="P20" i="4" s="1"/>
  <c r="N20" i="4"/>
  <c r="M20" i="4" s="1"/>
  <c r="K20" i="4"/>
  <c r="J20" i="4" s="1"/>
  <c r="H20" i="4"/>
  <c r="G20" i="4"/>
  <c r="E20" i="4"/>
  <c r="DF19" i="4"/>
  <c r="DE19" i="4" s="1"/>
  <c r="DC19" i="4"/>
  <c r="DB19" i="4" s="1"/>
  <c r="CZ19" i="4"/>
  <c r="CY19" i="4" s="1"/>
  <c r="CW19" i="4"/>
  <c r="CV19" i="4" s="1"/>
  <c r="CT19" i="4"/>
  <c r="CS19" i="4" s="1"/>
  <c r="CQ19" i="4"/>
  <c r="CP19" i="4"/>
  <c r="CN19" i="4"/>
  <c r="CM19" i="4" s="1"/>
  <c r="CK19" i="4"/>
  <c r="CJ19" i="4" s="1"/>
  <c r="CH19" i="4"/>
  <c r="CG19" i="4" s="1"/>
  <c r="CE19" i="4"/>
  <c r="CD19" i="4"/>
  <c r="CB19" i="4"/>
  <c r="CA19" i="4" s="1"/>
  <c r="BY19" i="4"/>
  <c r="BX19" i="4" s="1"/>
  <c r="BV19" i="4"/>
  <c r="BU19" i="4" s="1"/>
  <c r="BS19" i="4"/>
  <c r="BR19" i="4" s="1"/>
  <c r="BP19" i="4"/>
  <c r="BO19" i="4" s="1"/>
  <c r="BM19" i="4"/>
  <c r="BL19" i="4" s="1"/>
  <c r="BJ19" i="4"/>
  <c r="BI19" i="4"/>
  <c r="BG19" i="4"/>
  <c r="BF19" i="4" s="1"/>
  <c r="BD19" i="4"/>
  <c r="BC19" i="4" s="1"/>
  <c r="BA19" i="4"/>
  <c r="AZ19" i="4" s="1"/>
  <c r="AX19" i="4"/>
  <c r="AW19" i="4" s="1"/>
  <c r="AU19" i="4"/>
  <c r="AT19" i="4" s="1"/>
  <c r="AR19" i="4"/>
  <c r="AQ19" i="4" s="1"/>
  <c r="AO19" i="4"/>
  <c r="AN19" i="4"/>
  <c r="AL19" i="4"/>
  <c r="AK19" i="4" s="1"/>
  <c r="AI19" i="4"/>
  <c r="AH19" i="4" s="1"/>
  <c r="AF19" i="4"/>
  <c r="AE19" i="4" s="1"/>
  <c r="AC19" i="4"/>
  <c r="AB19" i="4"/>
  <c r="Z19" i="4"/>
  <c r="Y19" i="4" s="1"/>
  <c r="W19" i="4"/>
  <c r="V19" i="4" s="1"/>
  <c r="T19" i="4"/>
  <c r="S19" i="4" s="1"/>
  <c r="Q19" i="4"/>
  <c r="P19" i="4" s="1"/>
  <c r="N19" i="4"/>
  <c r="M19" i="4" s="1"/>
  <c r="K19" i="4"/>
  <c r="J19" i="4" s="1"/>
  <c r="H19" i="4"/>
  <c r="G19" i="4"/>
  <c r="E19" i="4"/>
  <c r="DF18" i="4"/>
  <c r="DE18" i="4" s="1"/>
  <c r="DC18" i="4"/>
  <c r="CZ18" i="4"/>
  <c r="CW18" i="4"/>
  <c r="CT18" i="4"/>
  <c r="CQ18" i="4"/>
  <c r="CP18" i="4"/>
  <c r="CN18" i="4"/>
  <c r="CM18" i="4" s="1"/>
  <c r="CK18" i="4"/>
  <c r="CH18" i="4"/>
  <c r="CE18" i="4"/>
  <c r="CD18" i="4" s="1"/>
  <c r="CB18" i="4"/>
  <c r="BY18" i="4"/>
  <c r="BV18" i="4"/>
  <c r="BU18" i="4"/>
  <c r="BS18" i="4"/>
  <c r="BP18" i="4"/>
  <c r="BM18" i="4"/>
  <c r="BL18" i="4" s="1"/>
  <c r="BJ18" i="4"/>
  <c r="BI18" i="4"/>
  <c r="BG18" i="4"/>
  <c r="BD18" i="4"/>
  <c r="BA18" i="4"/>
  <c r="AX18" i="4"/>
  <c r="AU18" i="4"/>
  <c r="AT18" i="4" s="1"/>
  <c r="AR18" i="4"/>
  <c r="AQ18" i="4" s="1"/>
  <c r="AO18" i="4"/>
  <c r="AN18" i="4" s="1"/>
  <c r="AL18" i="4"/>
  <c r="AI18" i="4"/>
  <c r="AF18" i="4"/>
  <c r="AC18" i="4"/>
  <c r="AB18" i="4" s="1"/>
  <c r="Z18" i="4"/>
  <c r="Y18" i="4" s="1"/>
  <c r="W18" i="4"/>
  <c r="V18" i="4" s="1"/>
  <c r="T18" i="4"/>
  <c r="S18" i="4"/>
  <c r="Q18" i="4"/>
  <c r="N18" i="4"/>
  <c r="K18" i="4"/>
  <c r="H18" i="4"/>
  <c r="E18" i="4"/>
  <c r="DF17" i="4"/>
  <c r="DE17" i="4" s="1"/>
  <c r="DC17" i="4"/>
  <c r="DB17" i="4" s="1"/>
  <c r="CZ17" i="4"/>
  <c r="CY17" i="4" s="1"/>
  <c r="CW17" i="4"/>
  <c r="CV17" i="4" s="1"/>
  <c r="CT17" i="4"/>
  <c r="CS17" i="4" s="1"/>
  <c r="CQ17" i="4"/>
  <c r="CP17" i="4" s="1"/>
  <c r="CN17" i="4"/>
  <c r="CM17" i="4" s="1"/>
  <c r="CK17" i="4"/>
  <c r="CJ17" i="4" s="1"/>
  <c r="CH17" i="4"/>
  <c r="CG17" i="4" s="1"/>
  <c r="CE17" i="4"/>
  <c r="CD17" i="4" s="1"/>
  <c r="CB17" i="4"/>
  <c r="CA17" i="4" s="1"/>
  <c r="BY17" i="4"/>
  <c r="BX17" i="4" s="1"/>
  <c r="BV17" i="4"/>
  <c r="BU17" i="4" s="1"/>
  <c r="BS17" i="4"/>
  <c r="BR17" i="4" s="1"/>
  <c r="BP17" i="4"/>
  <c r="BO17" i="4" s="1"/>
  <c r="BM17" i="4"/>
  <c r="BL17" i="4" s="1"/>
  <c r="BJ17" i="4"/>
  <c r="BI17" i="4"/>
  <c r="BG17" i="4"/>
  <c r="BF17" i="4" s="1"/>
  <c r="BD17" i="4"/>
  <c r="BC17" i="4" s="1"/>
  <c r="BA17" i="4"/>
  <c r="AZ17" i="4" s="1"/>
  <c r="AX17" i="4"/>
  <c r="AW17" i="4" s="1"/>
  <c r="AU17" i="4"/>
  <c r="AT17" i="4" s="1"/>
  <c r="AR17" i="4"/>
  <c r="AQ17" i="4" s="1"/>
  <c r="AO17" i="4"/>
  <c r="AN17" i="4" s="1"/>
  <c r="AL17" i="4"/>
  <c r="AK17" i="4" s="1"/>
  <c r="AI17" i="4"/>
  <c r="AH17" i="4" s="1"/>
  <c r="AF17" i="4"/>
  <c r="AE17" i="4" s="1"/>
  <c r="AC17" i="4"/>
  <c r="AB17" i="4" s="1"/>
  <c r="Z17" i="4"/>
  <c r="Y17" i="4" s="1"/>
  <c r="W17" i="4"/>
  <c r="V17" i="4" s="1"/>
  <c r="T17" i="4"/>
  <c r="S17" i="4" s="1"/>
  <c r="Q17" i="4"/>
  <c r="P17" i="4" s="1"/>
  <c r="N17" i="4"/>
  <c r="M17" i="4" s="1"/>
  <c r="K17" i="4"/>
  <c r="J17" i="4" s="1"/>
  <c r="H17" i="4"/>
  <c r="G17" i="4" s="1"/>
  <c r="E17" i="4"/>
  <c r="DF16" i="4"/>
  <c r="DE16" i="4" s="1"/>
  <c r="DC16" i="4"/>
  <c r="DB16" i="4" s="1"/>
  <c r="CZ16" i="4"/>
  <c r="CY16" i="4" s="1"/>
  <c r="CW16" i="4"/>
  <c r="CV16" i="4" s="1"/>
  <c r="CT16" i="4"/>
  <c r="CS16" i="4" s="1"/>
  <c r="CQ16" i="4"/>
  <c r="CP16" i="4" s="1"/>
  <c r="CN16" i="4"/>
  <c r="CM16" i="4" s="1"/>
  <c r="CK16" i="4"/>
  <c r="CJ16" i="4" s="1"/>
  <c r="CH16" i="4"/>
  <c r="CG16" i="4" s="1"/>
  <c r="CE16" i="4"/>
  <c r="CD16" i="4" s="1"/>
  <c r="CB16" i="4"/>
  <c r="CA16" i="4" s="1"/>
  <c r="BY16" i="4"/>
  <c r="BX16" i="4" s="1"/>
  <c r="BV16" i="4"/>
  <c r="BU16" i="4" s="1"/>
  <c r="BS16" i="4"/>
  <c r="BR16" i="4" s="1"/>
  <c r="BP16" i="4"/>
  <c r="BO16" i="4" s="1"/>
  <c r="BM16" i="4"/>
  <c r="BL16" i="4" s="1"/>
  <c r="BJ16" i="4"/>
  <c r="BI16" i="4" s="1"/>
  <c r="BG16" i="4"/>
  <c r="BF16" i="4" s="1"/>
  <c r="BD16" i="4"/>
  <c r="BC16" i="4" s="1"/>
  <c r="BA16" i="4"/>
  <c r="AZ16" i="4" s="1"/>
  <c r="AX16" i="4"/>
  <c r="AW16" i="4" s="1"/>
  <c r="AU16" i="4"/>
  <c r="AT16" i="4" s="1"/>
  <c r="AR16" i="4"/>
  <c r="AQ16" i="4" s="1"/>
  <c r="AO16" i="4"/>
  <c r="AN16" i="4"/>
  <c r="AL16" i="4"/>
  <c r="AK16" i="4" s="1"/>
  <c r="AI16" i="4"/>
  <c r="AH16" i="4" s="1"/>
  <c r="AF16" i="4"/>
  <c r="AE16" i="4" s="1"/>
  <c r="AC16" i="4"/>
  <c r="AB16" i="4" s="1"/>
  <c r="Z16" i="4"/>
  <c r="Y16" i="4" s="1"/>
  <c r="W16" i="4"/>
  <c r="V16" i="4" s="1"/>
  <c r="T16" i="4"/>
  <c r="S16" i="4" s="1"/>
  <c r="Q16" i="4"/>
  <c r="P16" i="4" s="1"/>
  <c r="N16" i="4"/>
  <c r="M16" i="4" s="1"/>
  <c r="K16" i="4"/>
  <c r="J16" i="4" s="1"/>
  <c r="H16" i="4"/>
  <c r="G16" i="4" s="1"/>
  <c r="E16" i="4"/>
  <c r="DF15" i="4"/>
  <c r="DE15" i="4" s="1"/>
  <c r="DC15" i="4"/>
  <c r="DB15" i="4" s="1"/>
  <c r="CZ15" i="4"/>
  <c r="CY15" i="4" s="1"/>
  <c r="CW15" i="4"/>
  <c r="CV15" i="4" s="1"/>
  <c r="CT15" i="4"/>
  <c r="CS15" i="4" s="1"/>
  <c r="CQ15" i="4"/>
  <c r="CP15" i="4" s="1"/>
  <c r="CN15" i="4"/>
  <c r="CM15" i="4" s="1"/>
  <c r="CK15" i="4"/>
  <c r="CJ15" i="4" s="1"/>
  <c r="CH15" i="4"/>
  <c r="CG15" i="4" s="1"/>
  <c r="CE15" i="4"/>
  <c r="CD15" i="4"/>
  <c r="CB15" i="4"/>
  <c r="CA15" i="4" s="1"/>
  <c r="BY15" i="4"/>
  <c r="BX15" i="4" s="1"/>
  <c r="BV15" i="4"/>
  <c r="BU15" i="4" s="1"/>
  <c r="BS15" i="4"/>
  <c r="BR15" i="4" s="1"/>
  <c r="BP15" i="4"/>
  <c r="BO15" i="4" s="1"/>
  <c r="BM15" i="4"/>
  <c r="BL15" i="4" s="1"/>
  <c r="BJ15" i="4"/>
  <c r="BI15" i="4" s="1"/>
  <c r="BG15" i="4"/>
  <c r="BF15" i="4" s="1"/>
  <c r="BD15" i="4"/>
  <c r="BC15" i="4" s="1"/>
  <c r="BA15" i="4"/>
  <c r="AZ15" i="4" s="1"/>
  <c r="AX15" i="4"/>
  <c r="AW15" i="4" s="1"/>
  <c r="AU15" i="4"/>
  <c r="AT15" i="4" s="1"/>
  <c r="AR15" i="4"/>
  <c r="AQ15" i="4" s="1"/>
  <c r="AO15" i="4"/>
  <c r="AN15" i="4" s="1"/>
  <c r="AL15" i="4"/>
  <c r="AK15" i="4" s="1"/>
  <c r="AI15" i="4"/>
  <c r="AH15" i="4" s="1"/>
  <c r="AF15" i="4"/>
  <c r="AE15" i="4" s="1"/>
  <c r="AC15" i="4"/>
  <c r="AB15" i="4" s="1"/>
  <c r="Z15" i="4"/>
  <c r="Y15" i="4" s="1"/>
  <c r="W15" i="4"/>
  <c r="V15" i="4" s="1"/>
  <c r="T15" i="4"/>
  <c r="S15" i="4"/>
  <c r="Q15" i="4"/>
  <c r="P15" i="4" s="1"/>
  <c r="N15" i="4"/>
  <c r="M15" i="4" s="1"/>
  <c r="K15" i="4"/>
  <c r="J15" i="4" s="1"/>
  <c r="H15" i="4"/>
  <c r="G15" i="4" s="1"/>
  <c r="E15" i="4"/>
  <c r="DF14" i="4"/>
  <c r="DE14" i="4" s="1"/>
  <c r="DC14" i="4"/>
  <c r="DB14" i="4" s="1"/>
  <c r="CZ14" i="4"/>
  <c r="CY14" i="4" s="1"/>
  <c r="CW14" i="4"/>
  <c r="CV14" i="4" s="1"/>
  <c r="CT14" i="4"/>
  <c r="CS14" i="4" s="1"/>
  <c r="CQ14" i="4"/>
  <c r="CP14" i="4" s="1"/>
  <c r="CN14" i="4"/>
  <c r="CM14" i="4" s="1"/>
  <c r="CK14" i="4"/>
  <c r="CJ14" i="4" s="1"/>
  <c r="CH14" i="4"/>
  <c r="CG14" i="4" s="1"/>
  <c r="CE14" i="4"/>
  <c r="CD14" i="4" s="1"/>
  <c r="CB14" i="4"/>
  <c r="CA14" i="4" s="1"/>
  <c r="BY14" i="4"/>
  <c r="BX14" i="4" s="1"/>
  <c r="BV14" i="4"/>
  <c r="BU14" i="4" s="1"/>
  <c r="BS14" i="4"/>
  <c r="BR14" i="4" s="1"/>
  <c r="BP14" i="4"/>
  <c r="BO14" i="4" s="1"/>
  <c r="BM14" i="4"/>
  <c r="BL14" i="4" s="1"/>
  <c r="BJ14" i="4"/>
  <c r="BI14" i="4"/>
  <c r="BG14" i="4"/>
  <c r="BF14" i="4" s="1"/>
  <c r="BD14" i="4"/>
  <c r="BC14" i="4" s="1"/>
  <c r="BA14" i="4"/>
  <c r="AZ14" i="4" s="1"/>
  <c r="AX14" i="4"/>
  <c r="AW14" i="4" s="1"/>
  <c r="AU14" i="4"/>
  <c r="AT14" i="4" s="1"/>
  <c r="AR14" i="4"/>
  <c r="AQ14" i="4" s="1"/>
  <c r="AO14" i="4"/>
  <c r="AN14" i="4" s="1"/>
  <c r="AL14" i="4"/>
  <c r="AK14" i="4" s="1"/>
  <c r="AI14" i="4"/>
  <c r="AH14" i="4" s="1"/>
  <c r="AF14" i="4"/>
  <c r="AE14" i="4" s="1"/>
  <c r="AC14" i="4"/>
  <c r="AB14" i="4" s="1"/>
  <c r="Z14" i="4"/>
  <c r="Y14" i="4" s="1"/>
  <c r="W14" i="4"/>
  <c r="V14" i="4" s="1"/>
  <c r="T14" i="4"/>
  <c r="S14" i="4" s="1"/>
  <c r="Q14" i="4"/>
  <c r="P14" i="4" s="1"/>
  <c r="N14" i="4"/>
  <c r="M14" i="4" s="1"/>
  <c r="K14" i="4"/>
  <c r="J14" i="4" s="1"/>
  <c r="H14" i="4"/>
  <c r="G14" i="4" s="1"/>
  <c r="E14" i="4"/>
  <c r="DF13" i="4"/>
  <c r="DE13" i="4" s="1"/>
  <c r="DC13" i="4"/>
  <c r="DB13" i="4" s="1"/>
  <c r="CZ13" i="4"/>
  <c r="CY13" i="4" s="1"/>
  <c r="CW13" i="4"/>
  <c r="CV13" i="4" s="1"/>
  <c r="CT13" i="4"/>
  <c r="CS13" i="4" s="1"/>
  <c r="CQ13" i="4"/>
  <c r="CP13" i="4" s="1"/>
  <c r="CN13" i="4"/>
  <c r="CM13" i="4" s="1"/>
  <c r="CK13" i="4"/>
  <c r="CJ13" i="4" s="1"/>
  <c r="CH13" i="4"/>
  <c r="CG13" i="4" s="1"/>
  <c r="CE13" i="4"/>
  <c r="CD13" i="4" s="1"/>
  <c r="CB13" i="4"/>
  <c r="CA13" i="4" s="1"/>
  <c r="BY13" i="4"/>
  <c r="BX13" i="4" s="1"/>
  <c r="BV13" i="4"/>
  <c r="BU13" i="4" s="1"/>
  <c r="BS13" i="4"/>
  <c r="BR13" i="4" s="1"/>
  <c r="BP13" i="4"/>
  <c r="BO13" i="4" s="1"/>
  <c r="BM13" i="4"/>
  <c r="BL13" i="4" s="1"/>
  <c r="BJ13" i="4"/>
  <c r="BI13" i="4" s="1"/>
  <c r="BG13" i="4"/>
  <c r="BF13" i="4" s="1"/>
  <c r="BD13" i="4"/>
  <c r="BC13" i="4" s="1"/>
  <c r="BA13" i="4"/>
  <c r="AZ13" i="4" s="1"/>
  <c r="AX13" i="4"/>
  <c r="AW13" i="4" s="1"/>
  <c r="AU13" i="4"/>
  <c r="AT13" i="4" s="1"/>
  <c r="AR13" i="4"/>
  <c r="AQ13" i="4" s="1"/>
  <c r="AO13" i="4"/>
  <c r="AN13" i="4"/>
  <c r="AL13" i="4"/>
  <c r="AK13" i="4" s="1"/>
  <c r="AI13" i="4"/>
  <c r="AH13" i="4" s="1"/>
  <c r="AF13" i="4"/>
  <c r="AE13" i="4" s="1"/>
  <c r="AC13" i="4"/>
  <c r="AB13" i="4" s="1"/>
  <c r="Z13" i="4"/>
  <c r="Y13" i="4" s="1"/>
  <c r="W13" i="4"/>
  <c r="V13" i="4" s="1"/>
  <c r="T13" i="4"/>
  <c r="S13" i="4" s="1"/>
  <c r="Q13" i="4"/>
  <c r="P13" i="4" s="1"/>
  <c r="N13" i="4"/>
  <c r="M13" i="4" s="1"/>
  <c r="K13" i="4"/>
  <c r="J13" i="4" s="1"/>
  <c r="H13" i="4"/>
  <c r="G13" i="4" s="1"/>
  <c r="E13" i="4"/>
  <c r="DF12" i="4"/>
  <c r="DE12" i="4" s="1"/>
  <c r="DC12" i="4"/>
  <c r="DB12" i="4" s="1"/>
  <c r="CZ12" i="4"/>
  <c r="CY12" i="4" s="1"/>
  <c r="CW12" i="4"/>
  <c r="CV12" i="4" s="1"/>
  <c r="CT12" i="4"/>
  <c r="CS12" i="4" s="1"/>
  <c r="CQ12" i="4"/>
  <c r="CP12" i="4" s="1"/>
  <c r="CN12" i="4"/>
  <c r="CM12" i="4" s="1"/>
  <c r="CK12" i="4"/>
  <c r="CJ12" i="4" s="1"/>
  <c r="CH12" i="4"/>
  <c r="CG12" i="4" s="1"/>
  <c r="CE12" i="4"/>
  <c r="CD12" i="4"/>
  <c r="CB12" i="4"/>
  <c r="CA12" i="4" s="1"/>
  <c r="BY12" i="4"/>
  <c r="BX12" i="4" s="1"/>
  <c r="BV12" i="4"/>
  <c r="BU12" i="4" s="1"/>
  <c r="BS12" i="4"/>
  <c r="BR12" i="4" s="1"/>
  <c r="BP12" i="4"/>
  <c r="BO12" i="4" s="1"/>
  <c r="BM12" i="4"/>
  <c r="BL12" i="4" s="1"/>
  <c r="BJ12" i="4"/>
  <c r="BI12" i="4" s="1"/>
  <c r="BG12" i="4"/>
  <c r="BF12" i="4" s="1"/>
  <c r="BD12" i="4"/>
  <c r="BC12" i="4" s="1"/>
  <c r="BA12" i="4"/>
  <c r="AZ12" i="4" s="1"/>
  <c r="AX12" i="4"/>
  <c r="AW12" i="4" s="1"/>
  <c r="AU12" i="4"/>
  <c r="AT12" i="4" s="1"/>
  <c r="AR12" i="4"/>
  <c r="AQ12" i="4" s="1"/>
  <c r="AO12" i="4"/>
  <c r="AN12" i="4" s="1"/>
  <c r="AL12" i="4"/>
  <c r="AK12" i="4" s="1"/>
  <c r="AI12" i="4"/>
  <c r="AH12" i="4" s="1"/>
  <c r="AF12" i="4"/>
  <c r="AE12" i="4" s="1"/>
  <c r="AC12" i="4"/>
  <c r="AB12" i="4" s="1"/>
  <c r="Z12" i="4"/>
  <c r="Y12" i="4" s="1"/>
  <c r="W12" i="4"/>
  <c r="V12" i="4" s="1"/>
  <c r="T12" i="4"/>
  <c r="S12" i="4"/>
  <c r="Q12" i="4"/>
  <c r="P12" i="4" s="1"/>
  <c r="N12" i="4"/>
  <c r="M12" i="4" s="1"/>
  <c r="K12" i="4"/>
  <c r="J12" i="4" s="1"/>
  <c r="H12" i="4"/>
  <c r="G12" i="4" s="1"/>
  <c r="E12" i="4"/>
  <c r="DF11" i="4"/>
  <c r="DE11" i="4" s="1"/>
  <c r="DC11" i="4"/>
  <c r="DB11" i="4" s="1"/>
  <c r="CZ11" i="4"/>
  <c r="CY11" i="4" s="1"/>
  <c r="CW11" i="4"/>
  <c r="CV11" i="4" s="1"/>
  <c r="CT11" i="4"/>
  <c r="CS11" i="4" s="1"/>
  <c r="CQ11" i="4"/>
  <c r="CP11" i="4" s="1"/>
  <c r="CN11" i="4"/>
  <c r="CM11" i="4" s="1"/>
  <c r="CK11" i="4"/>
  <c r="CJ11" i="4" s="1"/>
  <c r="CH11" i="4"/>
  <c r="CG11" i="4"/>
  <c r="CE11" i="4"/>
  <c r="CD11" i="4"/>
  <c r="CB11" i="4"/>
  <c r="CA11" i="4"/>
  <c r="BY11" i="4"/>
  <c r="BX11" i="4"/>
  <c r="BV11" i="4"/>
  <c r="BU11" i="4"/>
  <c r="BS11" i="4"/>
  <c r="BR11" i="4" s="1"/>
  <c r="BP11" i="4"/>
  <c r="BO11" i="4" s="1"/>
  <c r="BM11" i="4"/>
  <c r="BL11" i="4"/>
  <c r="BJ11" i="4"/>
  <c r="BI11" i="4" s="1"/>
  <c r="BG11" i="4"/>
  <c r="BF11" i="4" s="1"/>
  <c r="BD11" i="4"/>
  <c r="BC11" i="4" s="1"/>
  <c r="BA11" i="4"/>
  <c r="AZ11" i="4" s="1"/>
  <c r="AX11" i="4"/>
  <c r="AW11" i="4"/>
  <c r="AU11" i="4"/>
  <c r="AT11" i="4"/>
  <c r="AR11" i="4"/>
  <c r="AQ11" i="4"/>
  <c r="AO11" i="4"/>
  <c r="AN11" i="4"/>
  <c r="AL11" i="4"/>
  <c r="AK11" i="4"/>
  <c r="AI11" i="4"/>
  <c r="AH11" i="4" s="1"/>
  <c r="AF11" i="4"/>
  <c r="AE11" i="4" s="1"/>
  <c r="AC11" i="4"/>
  <c r="AB11" i="4" s="1"/>
  <c r="Z11" i="4"/>
  <c r="Y11" i="4" s="1"/>
  <c r="W11" i="4"/>
  <c r="V11" i="4" s="1"/>
  <c r="T11" i="4"/>
  <c r="S11" i="4" s="1"/>
  <c r="Q11" i="4"/>
  <c r="P11" i="4" s="1"/>
  <c r="N11" i="4"/>
  <c r="M11" i="4"/>
  <c r="K11" i="4"/>
  <c r="J11" i="4"/>
  <c r="H11" i="4"/>
  <c r="G11" i="4"/>
  <c r="E11" i="4"/>
  <c r="D11" i="4"/>
  <c r="DF10" i="4"/>
  <c r="DE10" i="4"/>
  <c r="DC10" i="4"/>
  <c r="DB10" i="4" s="1"/>
  <c r="CZ10" i="4"/>
  <c r="CY10" i="4" s="1"/>
  <c r="CW10" i="4"/>
  <c r="CV10" i="4" s="1"/>
  <c r="CT10" i="4"/>
  <c r="CS10" i="4" s="1"/>
  <c r="CQ10" i="4"/>
  <c r="CP10" i="4"/>
  <c r="CN10" i="4"/>
  <c r="CM10" i="4" s="1"/>
  <c r="CK10" i="4"/>
  <c r="CJ10" i="4" s="1"/>
  <c r="CH10" i="4"/>
  <c r="CG10" i="4"/>
  <c r="CE10" i="4"/>
  <c r="CD10" i="4"/>
  <c r="CB10" i="4"/>
  <c r="CA10" i="4"/>
  <c r="BY10" i="4"/>
  <c r="BX10" i="4"/>
  <c r="BV10" i="4"/>
  <c r="BU10" i="4"/>
  <c r="BS10" i="4"/>
  <c r="BR10" i="4" s="1"/>
  <c r="BP10" i="4"/>
  <c r="BO10" i="4" s="1"/>
  <c r="BM10" i="4"/>
  <c r="BL10" i="4" s="1"/>
  <c r="BJ10" i="4"/>
  <c r="BI10" i="4" s="1"/>
  <c r="BG10" i="4"/>
  <c r="BF10" i="4" s="1"/>
  <c r="BD10" i="4"/>
  <c r="BC10" i="4"/>
  <c r="BA10" i="4"/>
  <c r="AZ10" i="4" s="1"/>
  <c r="AX10" i="4"/>
  <c r="AW10" i="4"/>
  <c r="AU10" i="4"/>
  <c r="AT10" i="4"/>
  <c r="AR10" i="4"/>
  <c r="AQ10" i="4"/>
  <c r="AO10" i="4"/>
  <c r="AN10" i="4"/>
  <c r="AL10" i="4"/>
  <c r="AK10" i="4"/>
  <c r="AI10" i="4"/>
  <c r="AH10" i="4" s="1"/>
  <c r="AF10" i="4"/>
  <c r="AE10" i="4" s="1"/>
  <c r="AC10" i="4"/>
  <c r="AB10" i="4" s="1"/>
  <c r="Z10" i="4"/>
  <c r="Y10" i="4" s="1"/>
  <c r="W10" i="4"/>
  <c r="V10" i="4" s="1"/>
  <c r="T10" i="4"/>
  <c r="S10" i="4" s="1"/>
  <c r="Q10" i="4"/>
  <c r="P10" i="4" s="1"/>
  <c r="N10" i="4"/>
  <c r="M10" i="4" s="1"/>
  <c r="K10" i="4"/>
  <c r="J10" i="4" s="1"/>
  <c r="H10" i="4"/>
  <c r="G10" i="4"/>
  <c r="E10" i="4"/>
  <c r="D10" i="4"/>
  <c r="DF9" i="4"/>
  <c r="DE9" i="4" s="1"/>
  <c r="DC9" i="4"/>
  <c r="DB9" i="4" s="1"/>
  <c r="CZ9" i="4"/>
  <c r="CY9" i="4"/>
  <c r="CW9" i="4"/>
  <c r="CV9" i="4" s="1"/>
  <c r="CT9" i="4"/>
  <c r="CS9" i="4" s="1"/>
  <c r="CQ9" i="4"/>
  <c r="CP9" i="4" s="1"/>
  <c r="CN9" i="4"/>
  <c r="CM9" i="4" s="1"/>
  <c r="CK9" i="4"/>
  <c r="CJ9" i="4" s="1"/>
  <c r="CH9" i="4"/>
  <c r="CG9" i="4"/>
  <c r="CE9" i="4"/>
  <c r="CD9" i="4" s="1"/>
  <c r="CB9" i="4"/>
  <c r="CA9" i="4" s="1"/>
  <c r="BY9" i="4"/>
  <c r="BX9" i="4" s="1"/>
  <c r="BV9" i="4"/>
  <c r="BU9" i="4" s="1"/>
  <c r="BS9" i="4"/>
  <c r="BR9" i="4" s="1"/>
  <c r="BP9" i="4"/>
  <c r="BO9" i="4" s="1"/>
  <c r="BM9" i="4"/>
  <c r="BL9" i="4"/>
  <c r="BJ9" i="4"/>
  <c r="BI9" i="4" s="1"/>
  <c r="BG9" i="4"/>
  <c r="BF9" i="4" s="1"/>
  <c r="BD9" i="4"/>
  <c r="BC9" i="4" s="1"/>
  <c r="BA9" i="4"/>
  <c r="AZ9" i="4" s="1"/>
  <c r="AX9" i="4"/>
  <c r="AW9" i="4" s="1"/>
  <c r="AU9" i="4"/>
  <c r="AT9" i="4" s="1"/>
  <c r="AR9" i="4"/>
  <c r="AQ9" i="4"/>
  <c r="AO9" i="4"/>
  <c r="AN9" i="4"/>
  <c r="AL9" i="4"/>
  <c r="AK9" i="4" s="1"/>
  <c r="AI9" i="4"/>
  <c r="AH9" i="4" s="1"/>
  <c r="AF9" i="4"/>
  <c r="AE9" i="4" s="1"/>
  <c r="AC9" i="4"/>
  <c r="AB9" i="4" s="1"/>
  <c r="Z9" i="4"/>
  <c r="Y9" i="4"/>
  <c r="W9" i="4"/>
  <c r="V9" i="4" s="1"/>
  <c r="T9" i="4"/>
  <c r="S9" i="4" s="1"/>
  <c r="Q9" i="4"/>
  <c r="P9" i="4" s="1"/>
  <c r="N9" i="4"/>
  <c r="M9" i="4"/>
  <c r="K9" i="4"/>
  <c r="J9" i="4" s="1"/>
  <c r="H9" i="4"/>
  <c r="G9" i="4" s="1"/>
  <c r="E9" i="4"/>
  <c r="D9" i="4" s="1"/>
  <c r="DF8" i="4"/>
  <c r="DE8" i="4" s="1"/>
  <c r="DC8" i="4"/>
  <c r="DB8" i="4" s="1"/>
  <c r="CZ8" i="4"/>
  <c r="CY8" i="4" s="1"/>
  <c r="CW8" i="4"/>
  <c r="CV8" i="4" s="1"/>
  <c r="CT8" i="4"/>
  <c r="CS8" i="4" s="1"/>
  <c r="CQ8" i="4"/>
  <c r="CP8" i="4" s="1"/>
  <c r="CN8" i="4"/>
  <c r="CM8" i="4" s="1"/>
  <c r="CK8" i="4"/>
  <c r="CJ8" i="4" s="1"/>
  <c r="CH8" i="4"/>
  <c r="CG8" i="4" s="1"/>
  <c r="CE8" i="4"/>
  <c r="CD8" i="4" s="1"/>
  <c r="CB8" i="4"/>
  <c r="CA8" i="4"/>
  <c r="BY8" i="4"/>
  <c r="BX8" i="4"/>
  <c r="BV8" i="4"/>
  <c r="BU8" i="4" s="1"/>
  <c r="BS8" i="4"/>
  <c r="BR8" i="4" s="1"/>
  <c r="BP8" i="4"/>
  <c r="BO8" i="4" s="1"/>
  <c r="BM8" i="4"/>
  <c r="BL8" i="4" s="1"/>
  <c r="BJ8" i="4"/>
  <c r="BI8" i="4" s="1"/>
  <c r="BG8" i="4"/>
  <c r="BF8" i="4" s="1"/>
  <c r="BD8" i="4"/>
  <c r="BC8" i="4"/>
  <c r="BA8" i="4"/>
  <c r="AZ8" i="4" s="1"/>
  <c r="AX8" i="4"/>
  <c r="AW8" i="4"/>
  <c r="AU8" i="4"/>
  <c r="AT8" i="4" s="1"/>
  <c r="AR8" i="4"/>
  <c r="AQ8" i="4" s="1"/>
  <c r="AO8" i="4"/>
  <c r="AN8" i="4" s="1"/>
  <c r="AL8" i="4"/>
  <c r="AK8" i="4" s="1"/>
  <c r="AI8" i="4"/>
  <c r="AH8" i="4" s="1"/>
  <c r="AF8" i="4"/>
  <c r="AE8" i="4" s="1"/>
  <c r="AC8" i="4"/>
  <c r="AB8" i="4" s="1"/>
  <c r="Z8" i="4"/>
  <c r="Y8" i="4" s="1"/>
  <c r="W8" i="4"/>
  <c r="V8" i="4" s="1"/>
  <c r="T8" i="4"/>
  <c r="S8" i="4" s="1"/>
  <c r="Q8" i="4"/>
  <c r="P8" i="4" s="1"/>
  <c r="N8" i="4"/>
  <c r="M8" i="4"/>
  <c r="K8" i="4"/>
  <c r="J8" i="4"/>
  <c r="H8" i="4"/>
  <c r="G8" i="4"/>
  <c r="E8" i="4"/>
  <c r="D8" i="4"/>
  <c r="DF7" i="4"/>
  <c r="DE7" i="4"/>
  <c r="DC7" i="4"/>
  <c r="DB7" i="4" s="1"/>
  <c r="CZ7" i="4"/>
  <c r="CY7" i="4" s="1"/>
  <c r="CW7" i="4"/>
  <c r="CV7" i="4" s="1"/>
  <c r="CT7" i="4"/>
  <c r="CS7" i="4" s="1"/>
  <c r="CQ7" i="4"/>
  <c r="CP7" i="4" s="1"/>
  <c r="CN7" i="4"/>
  <c r="CM7" i="4" s="1"/>
  <c r="CK7" i="4"/>
  <c r="CJ7" i="4" s="1"/>
  <c r="CH7" i="4"/>
  <c r="CG7" i="4"/>
  <c r="CE7" i="4"/>
  <c r="CD7" i="4"/>
  <c r="CB7" i="4"/>
  <c r="CA7" i="4"/>
  <c r="BY7" i="4"/>
  <c r="BX7" i="4"/>
  <c r="BV7" i="4"/>
  <c r="BU7" i="4"/>
  <c r="BS7" i="4"/>
  <c r="BR7" i="4" s="1"/>
  <c r="BP7" i="4"/>
  <c r="BO7" i="4" s="1"/>
  <c r="BM7" i="4"/>
  <c r="BL7" i="4"/>
  <c r="BJ7" i="4"/>
  <c r="BI7" i="4" s="1"/>
  <c r="BG7" i="4"/>
  <c r="BF7" i="4" s="1"/>
  <c r="BD7" i="4"/>
  <c r="BC7" i="4" s="1"/>
  <c r="BA7" i="4"/>
  <c r="AZ7" i="4" s="1"/>
  <c r="AX7" i="4"/>
  <c r="AW7" i="4"/>
  <c r="AU7" i="4"/>
  <c r="AT7" i="4"/>
  <c r="AR7" i="4"/>
  <c r="AQ7" i="4"/>
  <c r="AO7" i="4"/>
  <c r="AN7" i="4"/>
  <c r="AL7" i="4"/>
  <c r="AK7" i="4"/>
  <c r="AI7" i="4"/>
  <c r="AH7" i="4" s="1"/>
  <c r="AF7" i="4"/>
  <c r="AE7" i="4" s="1"/>
  <c r="AC7" i="4"/>
  <c r="AB7" i="4" s="1"/>
  <c r="Z7" i="4"/>
  <c r="Y7" i="4" s="1"/>
  <c r="W7" i="4"/>
  <c r="V7" i="4" s="1"/>
  <c r="T7" i="4"/>
  <c r="S7" i="4" s="1"/>
  <c r="Q7" i="4"/>
  <c r="P7" i="4" s="1"/>
  <c r="N7" i="4"/>
  <c r="M7" i="4"/>
  <c r="K7" i="4"/>
  <c r="J7" i="4"/>
  <c r="H7" i="4"/>
  <c r="G7" i="4"/>
  <c r="E7" i="4"/>
  <c r="D7" i="4"/>
  <c r="DF6" i="4"/>
  <c r="DE6" i="4"/>
  <c r="DC6" i="4"/>
  <c r="DB6" i="4" s="1"/>
  <c r="CZ6" i="4"/>
  <c r="CY6" i="4" s="1"/>
  <c r="CW6" i="4"/>
  <c r="CV6" i="4" s="1"/>
  <c r="CT6" i="4"/>
  <c r="CS6" i="4" s="1"/>
  <c r="CQ6" i="4"/>
  <c r="CP6" i="4"/>
  <c r="CN6" i="4"/>
  <c r="CM6" i="4" s="1"/>
  <c r="CK6" i="4"/>
  <c r="CJ6" i="4" s="1"/>
  <c r="CH6" i="4"/>
  <c r="CG6" i="4"/>
  <c r="CE6" i="4"/>
  <c r="CD6" i="4"/>
  <c r="CB6" i="4"/>
  <c r="CA6" i="4"/>
  <c r="BY6" i="4"/>
  <c r="BX6" i="4"/>
  <c r="BV6" i="4"/>
  <c r="BU6" i="4"/>
  <c r="BS6" i="4"/>
  <c r="BR6" i="4" s="1"/>
  <c r="BP6" i="4"/>
  <c r="BO6" i="4" s="1"/>
  <c r="BM6" i="4"/>
  <c r="BL6" i="4" s="1"/>
  <c r="BJ6" i="4"/>
  <c r="BI6" i="4" s="1"/>
  <c r="BG6" i="4"/>
  <c r="BF6" i="4" s="1"/>
  <c r="BD6" i="4"/>
  <c r="BC6" i="4" s="1"/>
  <c r="BA6" i="4"/>
  <c r="AZ6" i="4" s="1"/>
  <c r="AX6" i="4"/>
  <c r="AW6" i="4"/>
  <c r="AU6" i="4"/>
  <c r="AT6" i="4"/>
  <c r="AR6" i="4"/>
  <c r="AQ6" i="4"/>
  <c r="AO6" i="4"/>
  <c r="AN6" i="4"/>
  <c r="AL6" i="4"/>
  <c r="AK6" i="4"/>
  <c r="AI6" i="4"/>
  <c r="AH6" i="4" s="1"/>
  <c r="AF6" i="4"/>
  <c r="AE6" i="4" s="1"/>
  <c r="AC6" i="4"/>
  <c r="AB6" i="4" s="1"/>
  <c r="Z6" i="4"/>
  <c r="Y6" i="4" s="1"/>
  <c r="W6" i="4"/>
  <c r="V6" i="4" s="1"/>
  <c r="T6" i="4"/>
  <c r="S6" i="4" s="1"/>
  <c r="Q6" i="4"/>
  <c r="P6" i="4" s="1"/>
  <c r="N6" i="4"/>
  <c r="M6" i="4" s="1"/>
  <c r="K6" i="4"/>
  <c r="J6" i="4" s="1"/>
  <c r="H6" i="4"/>
  <c r="G6" i="4" s="1"/>
  <c r="E6" i="4"/>
  <c r="D6" i="4"/>
  <c r="DF5" i="4"/>
  <c r="DE5" i="4"/>
  <c r="DC5" i="4"/>
  <c r="CZ5" i="4"/>
  <c r="CY5" i="4"/>
  <c r="CW5" i="4"/>
  <c r="CT5" i="4"/>
  <c r="CQ5" i="4"/>
  <c r="CN5" i="4"/>
  <c r="CK5" i="4"/>
  <c r="CH5" i="4"/>
  <c r="CG5" i="4"/>
  <c r="CE5" i="4"/>
  <c r="CD5" i="4"/>
  <c r="CB5" i="4"/>
  <c r="CB76" i="4" s="1"/>
  <c r="BY5" i="4"/>
  <c r="BX5" i="4" s="1"/>
  <c r="BV5" i="4"/>
  <c r="BU5" i="4" s="1"/>
  <c r="BS5" i="4"/>
  <c r="BP5" i="4"/>
  <c r="BM5" i="4"/>
  <c r="BL5" i="4"/>
  <c r="BJ5" i="4"/>
  <c r="BG5" i="4"/>
  <c r="BD5" i="4"/>
  <c r="BA5" i="4"/>
  <c r="AX5" i="4"/>
  <c r="AW5" i="4" s="1"/>
  <c r="AU5" i="4"/>
  <c r="AT5" i="4" s="1"/>
  <c r="AR5" i="4"/>
  <c r="AQ5" i="4" s="1"/>
  <c r="AO5" i="4"/>
  <c r="AN5" i="4"/>
  <c r="AL5" i="4"/>
  <c r="AK5" i="4"/>
  <c r="AI5" i="4"/>
  <c r="AF5" i="4"/>
  <c r="AC5" i="4"/>
  <c r="Z5" i="4"/>
  <c r="Y5" i="4"/>
  <c r="W5" i="4"/>
  <c r="T5" i="4"/>
  <c r="Q5" i="4"/>
  <c r="N5" i="4"/>
  <c r="M5" i="4"/>
  <c r="K5" i="4"/>
  <c r="J5" i="4"/>
  <c r="H5" i="4"/>
  <c r="H76" i="4" s="1"/>
  <c r="E5" i="4"/>
  <c r="D5" i="4" s="1"/>
  <c r="Z76" i="5" l="1"/>
  <c r="V5" i="12"/>
  <c r="W76" i="12"/>
  <c r="AW5" i="12"/>
  <c r="Y5" i="12"/>
  <c r="Z76" i="12"/>
  <c r="AB5" i="12"/>
  <c r="AC76" i="12"/>
  <c r="AE5" i="12"/>
  <c r="AF76" i="12"/>
  <c r="BA76" i="12"/>
  <c r="E76" i="12"/>
  <c r="BC5" i="12"/>
  <c r="BD76" i="12"/>
  <c r="G5" i="12"/>
  <c r="H76" i="12"/>
  <c r="AI76" i="12"/>
  <c r="BF5" i="12"/>
  <c r="BG76" i="12"/>
  <c r="AK5" i="12"/>
  <c r="AL76" i="12"/>
  <c r="BI5" i="12"/>
  <c r="BJ76" i="12"/>
  <c r="K76" i="12"/>
  <c r="BL5" i="12"/>
  <c r="BM76" i="12"/>
  <c r="AO76" i="12"/>
  <c r="N76" i="12"/>
  <c r="P5" i="12"/>
  <c r="Q76" i="12"/>
  <c r="AR76" i="12"/>
  <c r="S5" i="12"/>
  <c r="T76" i="12"/>
  <c r="AT5" i="12"/>
  <c r="AU76" i="12"/>
  <c r="AT5" i="11"/>
  <c r="AU76" i="11"/>
  <c r="AZ5" i="11"/>
  <c r="BA76" i="11"/>
  <c r="Z76" i="11"/>
  <c r="AC76" i="11"/>
  <c r="BC5" i="11"/>
  <c r="BD76" i="11"/>
  <c r="E76" i="11"/>
  <c r="AW5" i="11"/>
  <c r="AX76" i="11"/>
  <c r="G5" i="11"/>
  <c r="H76" i="11"/>
  <c r="AF76" i="11"/>
  <c r="BG76" i="11"/>
  <c r="J5" i="11"/>
  <c r="K76" i="11"/>
  <c r="M5" i="11"/>
  <c r="N76" i="11"/>
  <c r="AI76" i="11"/>
  <c r="P5" i="11"/>
  <c r="Q76" i="11"/>
  <c r="AK5" i="11"/>
  <c r="AL76" i="11"/>
  <c r="S5" i="11"/>
  <c r="T76" i="11"/>
  <c r="AN5" i="11"/>
  <c r="AO76" i="11"/>
  <c r="V5" i="11"/>
  <c r="AQ5" i="11"/>
  <c r="J5" i="10"/>
  <c r="K76" i="10"/>
  <c r="AK5" i="10"/>
  <c r="AL76" i="10"/>
  <c r="BJ76" i="10"/>
  <c r="CM5" i="10"/>
  <c r="AN5" i="10"/>
  <c r="AO76" i="10"/>
  <c r="AQ5" i="10"/>
  <c r="AR76" i="10"/>
  <c r="BM76" i="10"/>
  <c r="CP5" i="10"/>
  <c r="CQ76" i="10"/>
  <c r="BO5" i="10"/>
  <c r="BP76" i="10"/>
  <c r="CS5" i="10"/>
  <c r="CT76" i="10"/>
  <c r="Q76" i="10"/>
  <c r="BR5" i="10"/>
  <c r="BS76" i="10"/>
  <c r="S5" i="10"/>
  <c r="T76" i="10"/>
  <c r="AW5" i="10"/>
  <c r="AX76" i="10"/>
  <c r="BU5" i="10"/>
  <c r="BV76" i="10"/>
  <c r="V5" i="10"/>
  <c r="W76" i="10"/>
  <c r="BX5" i="10"/>
  <c r="BY76" i="10"/>
  <c r="AU76" i="10"/>
  <c r="BA76" i="10"/>
  <c r="CA5" i="10"/>
  <c r="CB76" i="10"/>
  <c r="Z76" i="10"/>
  <c r="CD5" i="10"/>
  <c r="CE76" i="10"/>
  <c r="D5" i="10"/>
  <c r="E76" i="10"/>
  <c r="AB5" i="10"/>
  <c r="AC76" i="10"/>
  <c r="BD76" i="10"/>
  <c r="AE5" i="10"/>
  <c r="AF76" i="10"/>
  <c r="BF5" i="10"/>
  <c r="BG76" i="10"/>
  <c r="CH76" i="10"/>
  <c r="H76" i="10"/>
  <c r="AH5" i="10"/>
  <c r="AI76" i="10"/>
  <c r="BI5" i="10"/>
  <c r="CJ5" i="10"/>
  <c r="CK76" i="10"/>
  <c r="P5" i="9"/>
  <c r="AN5" i="9"/>
  <c r="AO76" i="9"/>
  <c r="S5" i="9"/>
  <c r="T76" i="9"/>
  <c r="AR76" i="9"/>
  <c r="V5" i="9"/>
  <c r="W76" i="9"/>
  <c r="AT5" i="9"/>
  <c r="AU76" i="9"/>
  <c r="Z76" i="9"/>
  <c r="D5" i="9"/>
  <c r="E76" i="9"/>
  <c r="AB5" i="9"/>
  <c r="AC76" i="9"/>
  <c r="H76" i="9"/>
  <c r="AF76" i="9"/>
  <c r="J5" i="9"/>
  <c r="K76" i="9"/>
  <c r="AI76" i="9"/>
  <c r="N76" i="9"/>
  <c r="AK5" i="9"/>
  <c r="AL76" i="9"/>
  <c r="G5" i="8"/>
  <c r="H76" i="8"/>
  <c r="AH5" i="8"/>
  <c r="BF5" i="8"/>
  <c r="BG76" i="8"/>
  <c r="AK5" i="8"/>
  <c r="BM76" i="8"/>
  <c r="M5" i="8"/>
  <c r="N76" i="8"/>
  <c r="S5" i="8"/>
  <c r="T76" i="8"/>
  <c r="BO5" i="8"/>
  <c r="BP76" i="8"/>
  <c r="V5" i="8"/>
  <c r="W76" i="8"/>
  <c r="AR76" i="8"/>
  <c r="AT5" i="8"/>
  <c r="AU76" i="8"/>
  <c r="BS76" i="8"/>
  <c r="Z76" i="8"/>
  <c r="AB5" i="8"/>
  <c r="AC76" i="8"/>
  <c r="AX76" i="8"/>
  <c r="BV76" i="8"/>
  <c r="AN5" i="8"/>
  <c r="AO76" i="8"/>
  <c r="AZ5" i="8"/>
  <c r="BA76" i="8"/>
  <c r="BX5" i="8"/>
  <c r="BY76" i="8"/>
  <c r="P5" i="8"/>
  <c r="Q76" i="8"/>
  <c r="D5" i="8"/>
  <c r="E76" i="8"/>
  <c r="AF76" i="8"/>
  <c r="BC5" i="8"/>
  <c r="BD76" i="8"/>
  <c r="AR76" i="7"/>
  <c r="M5" i="7"/>
  <c r="N76" i="7"/>
  <c r="AK5" i="7"/>
  <c r="BI5" i="7"/>
  <c r="BJ76" i="7"/>
  <c r="CG5" i="7"/>
  <c r="CH76" i="7"/>
  <c r="DH5" i="7"/>
  <c r="DI76" i="7"/>
  <c r="BL5" i="7"/>
  <c r="BM76" i="7"/>
  <c r="AN5" i="7"/>
  <c r="AO76" i="7"/>
  <c r="V5" i="7"/>
  <c r="W76" i="7"/>
  <c r="AT5" i="7"/>
  <c r="AU76" i="7"/>
  <c r="BS76" i="7"/>
  <c r="CS5" i="7"/>
  <c r="CT76" i="7"/>
  <c r="Y5" i="7"/>
  <c r="Z76" i="7"/>
  <c r="BU5" i="7"/>
  <c r="BV76" i="7"/>
  <c r="CV5" i="7"/>
  <c r="CW76" i="7"/>
  <c r="DR76" i="7"/>
  <c r="DO76" i="7"/>
  <c r="AX76" i="7"/>
  <c r="BX5" i="7"/>
  <c r="BY76" i="7"/>
  <c r="CY5" i="7"/>
  <c r="CZ76" i="7"/>
  <c r="CM5" i="7"/>
  <c r="CN76" i="7"/>
  <c r="D5" i="7"/>
  <c r="E76" i="7"/>
  <c r="AC76" i="7"/>
  <c r="AZ5" i="7"/>
  <c r="BA76" i="7"/>
  <c r="T76" i="7"/>
  <c r="G5" i="7"/>
  <c r="H76" i="7"/>
  <c r="CB76" i="7"/>
  <c r="DC76" i="7"/>
  <c r="AF76" i="7"/>
  <c r="BD76" i="7"/>
  <c r="CP5" i="7"/>
  <c r="CQ76" i="7"/>
  <c r="K76" i="7"/>
  <c r="AH5" i="7"/>
  <c r="AI76" i="7"/>
  <c r="BF5" i="7"/>
  <c r="BG76" i="7"/>
  <c r="CE76" i="7"/>
  <c r="DF76" i="7"/>
  <c r="G5" i="6"/>
  <c r="AE5" i="6"/>
  <c r="AF76" i="6"/>
  <c r="CD5" i="6"/>
  <c r="CE76" i="6"/>
  <c r="DE5" i="6"/>
  <c r="CJ5" i="6"/>
  <c r="CK76" i="6"/>
  <c r="M5" i="6"/>
  <c r="N76" i="6"/>
  <c r="AN5" i="6"/>
  <c r="AO76" i="6"/>
  <c r="BM76" i="6"/>
  <c r="CM5" i="6"/>
  <c r="CN76" i="6"/>
  <c r="DL76" i="6"/>
  <c r="P5" i="6"/>
  <c r="Q76" i="6"/>
  <c r="AQ5" i="6"/>
  <c r="AR76" i="6"/>
  <c r="DN5" i="6"/>
  <c r="DO76" i="6"/>
  <c r="BI5" i="6"/>
  <c r="BJ76" i="6"/>
  <c r="S5" i="6"/>
  <c r="T76" i="6"/>
  <c r="BP76" i="6"/>
  <c r="CQ76" i="6"/>
  <c r="DQ5" i="6"/>
  <c r="DR76" i="6"/>
  <c r="BF5" i="6"/>
  <c r="BG76" i="6"/>
  <c r="V5" i="6"/>
  <c r="W76" i="6"/>
  <c r="AU76" i="6"/>
  <c r="BR5" i="6"/>
  <c r="BS76" i="6"/>
  <c r="CS5" i="6"/>
  <c r="CT76" i="6"/>
  <c r="BU5" i="6"/>
  <c r="BV76" i="6"/>
  <c r="CV5" i="6"/>
  <c r="CW76" i="6"/>
  <c r="K76" i="6"/>
  <c r="Z76" i="6"/>
  <c r="AX76" i="6"/>
  <c r="AH5" i="6"/>
  <c r="AI76" i="6"/>
  <c r="AZ5" i="6"/>
  <c r="BA76" i="6"/>
  <c r="CZ76" i="6"/>
  <c r="DH5" i="6"/>
  <c r="DI76" i="6"/>
  <c r="AL76" i="6"/>
  <c r="BY76" i="6"/>
  <c r="D5" i="6"/>
  <c r="E76" i="6"/>
  <c r="AC76" i="6"/>
  <c r="BC5" i="6"/>
  <c r="CA5" i="6"/>
  <c r="CB76" i="6"/>
  <c r="DB5" i="6"/>
  <c r="DC76" i="6"/>
  <c r="V5" i="5"/>
  <c r="W76" i="5"/>
  <c r="AR76" i="5"/>
  <c r="H76" i="5"/>
  <c r="J5" i="5"/>
  <c r="K76" i="5"/>
  <c r="AF76" i="5"/>
  <c r="AB5" i="5"/>
  <c r="AC76" i="5"/>
  <c r="AI76" i="5"/>
  <c r="Q76" i="5"/>
  <c r="AL76" i="5"/>
  <c r="AN5" i="5"/>
  <c r="AO76" i="5"/>
  <c r="AT5" i="5"/>
  <c r="AU76" i="5"/>
  <c r="D5" i="5"/>
  <c r="E76" i="5"/>
  <c r="N76" i="5"/>
  <c r="T76" i="5"/>
  <c r="AQ5" i="5"/>
  <c r="D39" i="4"/>
  <c r="AH5" i="4"/>
  <c r="AI76" i="4"/>
  <c r="D44" i="4"/>
  <c r="D23" i="4"/>
  <c r="D28" i="4"/>
  <c r="D38" i="4"/>
  <c r="D53" i="4"/>
  <c r="BF5" i="4"/>
  <c r="BG76" i="4"/>
  <c r="AL76" i="4"/>
  <c r="D20" i="4"/>
  <c r="BI5" i="4"/>
  <c r="BJ76" i="4"/>
  <c r="AO76" i="4"/>
  <c r="P5" i="4"/>
  <c r="Q76" i="4"/>
  <c r="BO5" i="4"/>
  <c r="BP76" i="4"/>
  <c r="CJ5" i="4"/>
  <c r="CK76" i="4"/>
  <c r="D19" i="4"/>
  <c r="DB5" i="4"/>
  <c r="DC76" i="4"/>
  <c r="BM76" i="4"/>
  <c r="AR76" i="4"/>
  <c r="D14" i="4"/>
  <c r="D17" i="4"/>
  <c r="D56" i="4"/>
  <c r="D60" i="4"/>
  <c r="BC5" i="4"/>
  <c r="BD76" i="4"/>
  <c r="K76" i="4"/>
  <c r="N76" i="4"/>
  <c r="CH76" i="4"/>
  <c r="S5" i="4"/>
  <c r="T76" i="4"/>
  <c r="V5" i="4"/>
  <c r="W76" i="4"/>
  <c r="CP5" i="4"/>
  <c r="CQ76" i="4"/>
  <c r="D30" i="4"/>
  <c r="D49" i="4"/>
  <c r="D13" i="4"/>
  <c r="BR5" i="4"/>
  <c r="BS76" i="4"/>
  <c r="BV76" i="4"/>
  <c r="DF76" i="4"/>
  <c r="CM5" i="4"/>
  <c r="CN76" i="4"/>
  <c r="AU76" i="4"/>
  <c r="CS5" i="4"/>
  <c r="CT76" i="4"/>
  <c r="Z76" i="4"/>
  <c r="CV5" i="4"/>
  <c r="CW76" i="4"/>
  <c r="D32" i="4"/>
  <c r="D42" i="4"/>
  <c r="D21" i="4"/>
  <c r="D22" i="4"/>
  <c r="E76" i="4"/>
  <c r="AX76" i="4"/>
  <c r="D12" i="4"/>
  <c r="D15" i="4"/>
  <c r="D34" i="4"/>
  <c r="D57" i="4"/>
  <c r="CE76" i="4"/>
  <c r="D16" i="4"/>
  <c r="D24" i="4"/>
  <c r="AB5" i="4"/>
  <c r="AC76" i="4"/>
  <c r="BY76" i="4"/>
  <c r="D18" i="4"/>
  <c r="G5" i="4"/>
  <c r="AE5" i="4"/>
  <c r="AF76" i="4"/>
  <c r="AZ5" i="4"/>
  <c r="BA76" i="4"/>
  <c r="CA5" i="4"/>
  <c r="CZ76" i="4"/>
  <c r="D40" i="4"/>
  <c r="D52" i="4"/>
  <c r="D69" i="4"/>
  <c r="D71" i="4"/>
  <c r="D72" i="4"/>
  <c r="D73" i="4"/>
  <c r="D74" i="4"/>
  <c r="D75" i="4"/>
  <c r="D70" i="4"/>
  <c r="D50" i="4"/>
  <c r="D51" i="4"/>
  <c r="D61" i="4"/>
  <c r="D54" i="4"/>
  <c r="D36" i="4"/>
  <c r="D48" i="4"/>
  <c r="D46" i="4"/>
  <c r="AB18" i="12"/>
  <c r="AZ18" i="12"/>
  <c r="G18" i="12"/>
  <c r="BC18" i="12"/>
  <c r="J18" i="12"/>
  <c r="AH18" i="12"/>
  <c r="AK18" i="12"/>
  <c r="BI18" i="12"/>
  <c r="BL18" i="12"/>
  <c r="S18" i="12"/>
  <c r="AQ18" i="12"/>
  <c r="AT18" i="12"/>
  <c r="Y18" i="12"/>
  <c r="AZ18" i="11"/>
  <c r="P18" i="11"/>
  <c r="Y18" i="11"/>
  <c r="V18" i="10"/>
  <c r="BU18" i="10"/>
  <c r="CP18" i="10"/>
  <c r="Y18" i="10"/>
  <c r="BX18" i="10"/>
  <c r="CS18" i="10"/>
  <c r="AB18" i="10"/>
  <c r="CA18" i="10"/>
  <c r="AE18" i="10"/>
  <c r="AH18" i="10"/>
  <c r="BF18" i="10"/>
  <c r="AN18" i="10"/>
  <c r="BO18" i="10"/>
  <c r="BR18" i="10"/>
  <c r="D18" i="10"/>
  <c r="AK18" i="9"/>
  <c r="M19" i="9"/>
  <c r="S18" i="9"/>
  <c r="V18" i="9"/>
  <c r="P18" i="9"/>
  <c r="AH18" i="8"/>
  <c r="BU18" i="8"/>
  <c r="BC18" i="8"/>
  <c r="AK18" i="8"/>
  <c r="S18" i="8"/>
  <c r="AN18" i="8"/>
  <c r="M18" i="8"/>
  <c r="AZ18" i="8"/>
  <c r="BF18" i="7"/>
  <c r="CV18" i="7"/>
  <c r="S18" i="7"/>
  <c r="AN18" i="7"/>
  <c r="BI18" i="7"/>
  <c r="CD18" i="7"/>
  <c r="DQ18" i="7"/>
  <c r="V18" i="7"/>
  <c r="D18" i="7"/>
  <c r="BU18" i="7"/>
  <c r="CP18" i="7"/>
  <c r="AH18" i="7"/>
  <c r="BC18" i="7"/>
  <c r="BX18" i="7"/>
  <c r="CS18" i="7"/>
  <c r="DH18" i="7"/>
  <c r="DB65" i="7"/>
  <c r="AH18" i="6"/>
  <c r="BU18" i="6"/>
  <c r="DH18" i="6"/>
  <c r="CP18" i="6"/>
  <c r="BX18" i="6"/>
  <c r="BF18" i="6"/>
  <c r="AN18" i="6"/>
  <c r="V18" i="6"/>
  <c r="D18" i="6"/>
  <c r="J18" i="6"/>
  <c r="AW18" i="6"/>
  <c r="CJ18" i="6"/>
  <c r="S18" i="5"/>
  <c r="AK18" i="5"/>
  <c r="J18" i="4"/>
  <c r="AE18" i="4"/>
  <c r="BC18" i="4"/>
  <c r="BX18" i="4"/>
  <c r="CS18" i="4"/>
  <c r="AH18" i="4"/>
  <c r="M18" i="4"/>
  <c r="AK18" i="4"/>
  <c r="BF18" i="4"/>
  <c r="CA18" i="4"/>
  <c r="CV18" i="4"/>
  <c r="P18" i="4"/>
  <c r="CY18" i="4"/>
  <c r="DB18" i="4"/>
  <c r="CG18" i="4"/>
  <c r="CJ18" i="4"/>
  <c r="BO18" i="4"/>
  <c r="BR18" i="4"/>
  <c r="G18" i="4"/>
  <c r="AW18" i="4"/>
  <c r="AZ18" i="4"/>
  <c r="D246" i="1"/>
  <c r="E246" i="1"/>
  <c r="H10" i="1"/>
  <c r="H11" i="1"/>
  <c r="H12" i="1"/>
  <c r="H13" i="1"/>
  <c r="H22" i="1"/>
  <c r="H23" i="1"/>
  <c r="H24" i="1"/>
  <c r="H25" i="1"/>
  <c r="H34" i="1"/>
  <c r="H35" i="1"/>
  <c r="H36" i="1"/>
  <c r="H37" i="1"/>
  <c r="H46" i="1"/>
  <c r="H47" i="1"/>
  <c r="H48" i="1"/>
  <c r="H49" i="1"/>
  <c r="H58" i="1"/>
  <c r="H59" i="1"/>
  <c r="H60" i="1"/>
  <c r="H61" i="1"/>
  <c r="H70" i="1"/>
  <c r="H71" i="1"/>
  <c r="H72" i="1"/>
  <c r="H73" i="1"/>
  <c r="H82" i="1"/>
  <c r="H83" i="1"/>
  <c r="H84" i="1"/>
  <c r="H85" i="1"/>
  <c r="H94" i="1"/>
  <c r="H95" i="1"/>
  <c r="H96" i="1"/>
  <c r="H97" i="1"/>
  <c r="H106" i="1"/>
  <c r="H107" i="1"/>
  <c r="H108" i="1"/>
  <c r="H109" i="1"/>
  <c r="H118" i="1"/>
  <c r="H119" i="1"/>
  <c r="H120" i="1"/>
  <c r="H121" i="1"/>
  <c r="H130" i="1"/>
  <c r="H131" i="1"/>
  <c r="H132" i="1"/>
  <c r="H133" i="1"/>
  <c r="H142" i="1"/>
  <c r="H143" i="1"/>
  <c r="H144" i="1"/>
  <c r="H145" i="1"/>
  <c r="H154" i="1"/>
  <c r="H155" i="1"/>
  <c r="H156" i="1"/>
  <c r="H157" i="1"/>
  <c r="H166" i="1"/>
  <c r="H167" i="1"/>
  <c r="H168" i="1"/>
  <c r="H169" i="1"/>
  <c r="H178" i="1"/>
  <c r="H179" i="1"/>
  <c r="H180" i="1"/>
  <c r="H181" i="1"/>
  <c r="H190" i="1"/>
  <c r="H191" i="1"/>
  <c r="H192" i="1"/>
  <c r="H193" i="1"/>
  <c r="H202" i="1"/>
  <c r="H203" i="1"/>
  <c r="H204" i="1"/>
  <c r="H205" i="1"/>
  <c r="H214" i="1"/>
  <c r="H215" i="1"/>
  <c r="H216" i="1"/>
  <c r="H217" i="1"/>
  <c r="H226" i="1"/>
  <c r="H227" i="1"/>
  <c r="H228" i="1"/>
  <c r="H229" i="1"/>
  <c r="H238" i="1"/>
  <c r="H239" i="1"/>
  <c r="H240" i="1"/>
  <c r="H241" i="1"/>
  <c r="G4" i="1"/>
  <c r="H4" i="1" s="1"/>
  <c r="G5" i="1"/>
  <c r="H5" i="1" s="1"/>
  <c r="G6" i="1"/>
  <c r="H6" i="1" s="1"/>
  <c r="G7" i="1"/>
  <c r="H7" i="1" s="1"/>
  <c r="G8" i="1"/>
  <c r="H8" i="1" s="1"/>
  <c r="G9" i="1"/>
  <c r="H9" i="1" s="1"/>
  <c r="G10" i="1"/>
  <c r="G11" i="1"/>
  <c r="G12" i="1"/>
  <c r="G13" i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G23" i="1"/>
  <c r="G24" i="1"/>
  <c r="G25" i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G34" i="1"/>
  <c r="G35" i="1"/>
  <c r="G36" i="1"/>
  <c r="G37" i="1"/>
  <c r="G38" i="1"/>
  <c r="H38" i="1" s="1"/>
  <c r="G39" i="1"/>
  <c r="H39" i="1" s="1"/>
  <c r="G40" i="1"/>
  <c r="H40" i="1" s="1"/>
  <c r="G41" i="1"/>
  <c r="H41" i="1" s="1"/>
  <c r="G42" i="1"/>
  <c r="H42" i="1" s="1"/>
  <c r="G43" i="1"/>
  <c r="H43" i="1" s="1"/>
  <c r="G44" i="1"/>
  <c r="H44" i="1" s="1"/>
  <c r="G45" i="1"/>
  <c r="H45" i="1" s="1"/>
  <c r="G46" i="1"/>
  <c r="G47" i="1"/>
  <c r="G48" i="1"/>
  <c r="G49" i="1"/>
  <c r="G50" i="1"/>
  <c r="H50" i="1" s="1"/>
  <c r="G51" i="1"/>
  <c r="H51" i="1" s="1"/>
  <c r="G52" i="1"/>
  <c r="H52" i="1" s="1"/>
  <c r="G53" i="1"/>
  <c r="H53" i="1" s="1"/>
  <c r="G54" i="1"/>
  <c r="H54" i="1" s="1"/>
  <c r="G55" i="1"/>
  <c r="H55" i="1" s="1"/>
  <c r="G56" i="1"/>
  <c r="H56" i="1" s="1"/>
  <c r="G57" i="1"/>
  <c r="H57" i="1" s="1"/>
  <c r="G58" i="1"/>
  <c r="G59" i="1"/>
  <c r="G60" i="1"/>
  <c r="G61" i="1"/>
  <c r="G62" i="1"/>
  <c r="H62" i="1" s="1"/>
  <c r="G63" i="1"/>
  <c r="H63" i="1" s="1"/>
  <c r="G64" i="1"/>
  <c r="H64" i="1" s="1"/>
  <c r="G65" i="1"/>
  <c r="H65" i="1" s="1"/>
  <c r="G66" i="1"/>
  <c r="H66" i="1" s="1"/>
  <c r="G67" i="1"/>
  <c r="H67" i="1" s="1"/>
  <c r="G68" i="1"/>
  <c r="H68" i="1" s="1"/>
  <c r="G69" i="1"/>
  <c r="H69" i="1" s="1"/>
  <c r="G70" i="1"/>
  <c r="G71" i="1"/>
  <c r="G72" i="1"/>
  <c r="G73" i="1"/>
  <c r="G74" i="1"/>
  <c r="H74" i="1" s="1"/>
  <c r="G75" i="1"/>
  <c r="H75" i="1" s="1"/>
  <c r="G76" i="1"/>
  <c r="H76" i="1" s="1"/>
  <c r="G77" i="1"/>
  <c r="H77" i="1" s="1"/>
  <c r="G78" i="1"/>
  <c r="H78" i="1" s="1"/>
  <c r="G79" i="1"/>
  <c r="H79" i="1" s="1"/>
  <c r="G80" i="1"/>
  <c r="H80" i="1" s="1"/>
  <c r="G81" i="1"/>
  <c r="H81" i="1" s="1"/>
  <c r="G82" i="1"/>
  <c r="G83" i="1"/>
  <c r="G84" i="1"/>
  <c r="G85" i="1"/>
  <c r="G86" i="1"/>
  <c r="H86" i="1" s="1"/>
  <c r="G87" i="1"/>
  <c r="H87" i="1" s="1"/>
  <c r="G88" i="1"/>
  <c r="H88" i="1" s="1"/>
  <c r="G89" i="1"/>
  <c r="H89" i="1" s="1"/>
  <c r="G90" i="1"/>
  <c r="H90" i="1" s="1"/>
  <c r="G91" i="1"/>
  <c r="H91" i="1" s="1"/>
  <c r="G92" i="1"/>
  <c r="H92" i="1" s="1"/>
  <c r="G93" i="1"/>
  <c r="H93" i="1" s="1"/>
  <c r="G94" i="1"/>
  <c r="G95" i="1"/>
  <c r="G96" i="1"/>
  <c r="G97" i="1"/>
  <c r="G98" i="1"/>
  <c r="H98" i="1" s="1"/>
  <c r="G99" i="1"/>
  <c r="H99" i="1" s="1"/>
  <c r="G100" i="1"/>
  <c r="H100" i="1" s="1"/>
  <c r="G101" i="1"/>
  <c r="H101" i="1" s="1"/>
  <c r="G102" i="1"/>
  <c r="H102" i="1" s="1"/>
  <c r="G103" i="1"/>
  <c r="H103" i="1" s="1"/>
  <c r="G104" i="1"/>
  <c r="H104" i="1" s="1"/>
  <c r="G105" i="1"/>
  <c r="H105" i="1" s="1"/>
  <c r="G106" i="1"/>
  <c r="G107" i="1"/>
  <c r="G108" i="1"/>
  <c r="G109" i="1"/>
  <c r="G110" i="1"/>
  <c r="H110" i="1" s="1"/>
  <c r="G111" i="1"/>
  <c r="H111" i="1" s="1"/>
  <c r="G112" i="1"/>
  <c r="H112" i="1" s="1"/>
  <c r="G113" i="1"/>
  <c r="H113" i="1" s="1"/>
  <c r="G114" i="1"/>
  <c r="H114" i="1" s="1"/>
  <c r="G115" i="1"/>
  <c r="H115" i="1" s="1"/>
  <c r="G116" i="1"/>
  <c r="H116" i="1" s="1"/>
  <c r="G117" i="1"/>
  <c r="H117" i="1" s="1"/>
  <c r="G118" i="1"/>
  <c r="G119" i="1"/>
  <c r="G120" i="1"/>
  <c r="G121" i="1"/>
  <c r="G122" i="1"/>
  <c r="H122" i="1" s="1"/>
  <c r="G123" i="1"/>
  <c r="H123" i="1" s="1"/>
  <c r="G124" i="1"/>
  <c r="H124" i="1" s="1"/>
  <c r="G125" i="1"/>
  <c r="H125" i="1" s="1"/>
  <c r="G126" i="1"/>
  <c r="H126" i="1" s="1"/>
  <c r="G127" i="1"/>
  <c r="H127" i="1" s="1"/>
  <c r="G128" i="1"/>
  <c r="H128" i="1" s="1"/>
  <c r="G129" i="1"/>
  <c r="H129" i="1" s="1"/>
  <c r="G130" i="1"/>
  <c r="G131" i="1"/>
  <c r="G132" i="1"/>
  <c r="G133" i="1"/>
  <c r="G134" i="1"/>
  <c r="H134" i="1" s="1"/>
  <c r="G135" i="1"/>
  <c r="H135" i="1" s="1"/>
  <c r="G136" i="1"/>
  <c r="H136" i="1" s="1"/>
  <c r="G137" i="1"/>
  <c r="H137" i="1" s="1"/>
  <c r="G138" i="1"/>
  <c r="H138" i="1" s="1"/>
  <c r="G139" i="1"/>
  <c r="H139" i="1" s="1"/>
  <c r="G140" i="1"/>
  <c r="H140" i="1" s="1"/>
  <c r="G141" i="1"/>
  <c r="H141" i="1" s="1"/>
  <c r="G142" i="1"/>
  <c r="G143" i="1"/>
  <c r="G144" i="1"/>
  <c r="G145" i="1"/>
  <c r="G146" i="1"/>
  <c r="H146" i="1" s="1"/>
  <c r="G147" i="1"/>
  <c r="H147" i="1" s="1"/>
  <c r="G148" i="1"/>
  <c r="H148" i="1" s="1"/>
  <c r="G149" i="1"/>
  <c r="H149" i="1" s="1"/>
  <c r="G150" i="1"/>
  <c r="H150" i="1" s="1"/>
  <c r="G151" i="1"/>
  <c r="H151" i="1" s="1"/>
  <c r="G152" i="1"/>
  <c r="H152" i="1" s="1"/>
  <c r="G153" i="1"/>
  <c r="H153" i="1" s="1"/>
  <c r="G154" i="1"/>
  <c r="G155" i="1"/>
  <c r="G156" i="1"/>
  <c r="G157" i="1"/>
  <c r="G158" i="1"/>
  <c r="H158" i="1" s="1"/>
  <c r="G159" i="1"/>
  <c r="H159" i="1" s="1"/>
  <c r="G160" i="1"/>
  <c r="H160" i="1" s="1"/>
  <c r="G161" i="1"/>
  <c r="H161" i="1" s="1"/>
  <c r="G162" i="1"/>
  <c r="H162" i="1" s="1"/>
  <c r="G163" i="1"/>
  <c r="H163" i="1" s="1"/>
  <c r="G164" i="1"/>
  <c r="H164" i="1" s="1"/>
  <c r="G165" i="1"/>
  <c r="H165" i="1" s="1"/>
  <c r="G166" i="1"/>
  <c r="G167" i="1"/>
  <c r="G168" i="1"/>
  <c r="G169" i="1"/>
  <c r="G170" i="1"/>
  <c r="H170" i="1" s="1"/>
  <c r="G171" i="1"/>
  <c r="H171" i="1" s="1"/>
  <c r="G172" i="1"/>
  <c r="H172" i="1" s="1"/>
  <c r="G173" i="1"/>
  <c r="H173" i="1" s="1"/>
  <c r="G174" i="1"/>
  <c r="H174" i="1" s="1"/>
  <c r="G175" i="1"/>
  <c r="H175" i="1" s="1"/>
  <c r="G176" i="1"/>
  <c r="H176" i="1" s="1"/>
  <c r="G177" i="1"/>
  <c r="H177" i="1" s="1"/>
  <c r="G178" i="1"/>
  <c r="G179" i="1"/>
  <c r="G180" i="1"/>
  <c r="G181" i="1"/>
  <c r="G182" i="1"/>
  <c r="H182" i="1" s="1"/>
  <c r="G183" i="1"/>
  <c r="H183" i="1" s="1"/>
  <c r="G184" i="1"/>
  <c r="H184" i="1" s="1"/>
  <c r="G185" i="1"/>
  <c r="H185" i="1" s="1"/>
  <c r="G186" i="1"/>
  <c r="H186" i="1" s="1"/>
  <c r="G187" i="1"/>
  <c r="H187" i="1" s="1"/>
  <c r="G188" i="1"/>
  <c r="H188" i="1" s="1"/>
  <c r="G189" i="1"/>
  <c r="H189" i="1" s="1"/>
  <c r="G190" i="1"/>
  <c r="G191" i="1"/>
  <c r="G192" i="1"/>
  <c r="G193" i="1"/>
  <c r="G194" i="1"/>
  <c r="H194" i="1" s="1"/>
  <c r="G195" i="1"/>
  <c r="H195" i="1" s="1"/>
  <c r="G196" i="1"/>
  <c r="H196" i="1" s="1"/>
  <c r="G197" i="1"/>
  <c r="H197" i="1" s="1"/>
  <c r="G198" i="1"/>
  <c r="H198" i="1" s="1"/>
  <c r="G199" i="1"/>
  <c r="H199" i="1" s="1"/>
  <c r="G200" i="1"/>
  <c r="H200" i="1" s="1"/>
  <c r="G201" i="1"/>
  <c r="H201" i="1" s="1"/>
  <c r="G202" i="1"/>
  <c r="G203" i="1"/>
  <c r="G204" i="1"/>
  <c r="G205" i="1"/>
  <c r="G206" i="1"/>
  <c r="H206" i="1" s="1"/>
  <c r="G207" i="1"/>
  <c r="H207" i="1" s="1"/>
  <c r="G208" i="1"/>
  <c r="H208" i="1" s="1"/>
  <c r="G209" i="1"/>
  <c r="H209" i="1" s="1"/>
  <c r="G210" i="1"/>
  <c r="H210" i="1" s="1"/>
  <c r="G211" i="1"/>
  <c r="H211" i="1" s="1"/>
  <c r="G212" i="1"/>
  <c r="H212" i="1" s="1"/>
  <c r="G213" i="1"/>
  <c r="H213" i="1" s="1"/>
  <c r="G214" i="1"/>
  <c r="G215" i="1"/>
  <c r="G216" i="1"/>
  <c r="G217" i="1"/>
  <c r="G218" i="1"/>
  <c r="H218" i="1" s="1"/>
  <c r="G219" i="1"/>
  <c r="H219" i="1" s="1"/>
  <c r="G220" i="1"/>
  <c r="H220" i="1" s="1"/>
  <c r="G221" i="1"/>
  <c r="H221" i="1" s="1"/>
  <c r="G222" i="1"/>
  <c r="H222" i="1" s="1"/>
  <c r="G223" i="1"/>
  <c r="H223" i="1" s="1"/>
  <c r="G224" i="1"/>
  <c r="H224" i="1" s="1"/>
  <c r="G225" i="1"/>
  <c r="H225" i="1" s="1"/>
  <c r="G226" i="1"/>
  <c r="G227" i="1"/>
  <c r="G228" i="1"/>
  <c r="G229" i="1"/>
  <c r="G230" i="1"/>
  <c r="H230" i="1" s="1"/>
  <c r="G231" i="1"/>
  <c r="H231" i="1" s="1"/>
  <c r="G232" i="1"/>
  <c r="H232" i="1" s="1"/>
  <c r="G233" i="1"/>
  <c r="H233" i="1" s="1"/>
  <c r="G234" i="1"/>
  <c r="H234" i="1" s="1"/>
  <c r="G235" i="1"/>
  <c r="H235" i="1" s="1"/>
  <c r="G236" i="1"/>
  <c r="H236" i="1" s="1"/>
  <c r="G237" i="1"/>
  <c r="H237" i="1" s="1"/>
  <c r="G238" i="1"/>
  <c r="G239" i="1"/>
  <c r="G240" i="1"/>
  <c r="G241" i="1"/>
  <c r="G242" i="1"/>
  <c r="H242" i="1" s="1"/>
  <c r="G243" i="1"/>
  <c r="H243" i="1" s="1"/>
  <c r="G244" i="1"/>
  <c r="H244" i="1" s="1"/>
  <c r="G245" i="1"/>
  <c r="H245" i="1" s="1"/>
  <c r="G3" i="1"/>
  <c r="H3" i="1" s="1"/>
  <c r="DO80" i="4" l="1"/>
  <c r="F5" i="2"/>
  <c r="G5" i="2" s="1"/>
  <c r="F6" i="2"/>
  <c r="H6" i="2" s="1"/>
  <c r="F7" i="2"/>
  <c r="H7" i="2" s="1"/>
  <c r="F8" i="2"/>
  <c r="H8" i="2" s="1"/>
  <c r="F9" i="2"/>
  <c r="H9" i="2" s="1"/>
  <c r="F10" i="2"/>
  <c r="H10" i="2" s="1"/>
  <c r="F11" i="2"/>
  <c r="H11" i="2" s="1"/>
  <c r="F12" i="2"/>
  <c r="H12" i="2" s="1"/>
  <c r="F4" i="2"/>
  <c r="H4" i="2" s="1"/>
  <c r="E5" i="2"/>
  <c r="E6" i="2"/>
  <c r="E7" i="2"/>
  <c r="E8" i="2"/>
  <c r="E9" i="2"/>
  <c r="E10" i="2"/>
  <c r="E11" i="2"/>
  <c r="E12" i="2"/>
  <c r="E4" i="2"/>
  <c r="D13" i="2"/>
  <c r="C13" i="2"/>
  <c r="B13" i="2"/>
  <c r="E13" i="2" l="1"/>
  <c r="G4" i="2"/>
  <c r="G12" i="2"/>
  <c r="H5" i="2"/>
  <c r="G11" i="2"/>
  <c r="G6" i="2"/>
  <c r="G7" i="2"/>
  <c r="G8" i="2"/>
  <c r="G9" i="2"/>
  <c r="G10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<sst xmlns="http://schemas.openxmlformats.org/spreadsheetml/2006/main" count="3064" uniqueCount="448">
  <si>
    <t>Province</t>
  </si>
  <si>
    <t>Eastern Cape</t>
  </si>
  <si>
    <t>Free State</t>
  </si>
  <si>
    <t>Gauteng</t>
  </si>
  <si>
    <t>KwaZulu-Natal</t>
  </si>
  <si>
    <t>Limpopo</t>
  </si>
  <si>
    <t>Mpumalanga</t>
  </si>
  <si>
    <t>North West</t>
  </si>
  <si>
    <t>Northern Cape</t>
  </si>
  <si>
    <t>Western Cape</t>
  </si>
  <si>
    <t>Compensatory Seats</t>
  </si>
  <si>
    <t>Cert_RegPop</t>
  </si>
  <si>
    <t>TOTAL</t>
  </si>
  <si>
    <t>Norm</t>
  </si>
  <si>
    <t>Min Norm 15%</t>
  </si>
  <si>
    <t>Max Norm 15%</t>
  </si>
  <si>
    <t>Single Member Seats</t>
  </si>
  <si>
    <t>Total Seats</t>
  </si>
  <si>
    <t>Constituency Norm per Seat</t>
  </si>
  <si>
    <t>Int((Cert_Regpop/(Single member seats+1)+1)</t>
  </si>
  <si>
    <t>Constituency 1</t>
  </si>
  <si>
    <t>Constituency 2</t>
  </si>
  <si>
    <t>Constituency 3</t>
  </si>
  <si>
    <t>Constituency 4</t>
  </si>
  <si>
    <t>Constituency 5</t>
  </si>
  <si>
    <t>Constituency 6</t>
  </si>
  <si>
    <t>Constituency 7</t>
  </si>
  <si>
    <t>Constituency 8</t>
  </si>
  <si>
    <t>Constituency 9</t>
  </si>
  <si>
    <t>Constituency 10</t>
  </si>
  <si>
    <t>Constituency 11</t>
  </si>
  <si>
    <t>Constituency 12</t>
  </si>
  <si>
    <t>Constituency 13</t>
  </si>
  <si>
    <t>Constituency 14</t>
  </si>
  <si>
    <t>Constituency 15</t>
  </si>
  <si>
    <t>Constituency 16</t>
  </si>
  <si>
    <t>Constituency 17</t>
  </si>
  <si>
    <t>Constituency 18</t>
  </si>
  <si>
    <t>Constituency 19</t>
  </si>
  <si>
    <t>Constituency 20</t>
  </si>
  <si>
    <t>Constituency 21</t>
  </si>
  <si>
    <t>Constituency 22</t>
  </si>
  <si>
    <t>Constituency 23</t>
  </si>
  <si>
    <t>Constituency 24</t>
  </si>
  <si>
    <t>Constituency 25</t>
  </si>
  <si>
    <t>Constituency 26</t>
  </si>
  <si>
    <t>Constituency 27</t>
  </si>
  <si>
    <t>Constituency 28</t>
  </si>
  <si>
    <t>Constituency 29</t>
  </si>
  <si>
    <t>Constituency 30</t>
  </si>
  <si>
    <t>Constituency 31</t>
  </si>
  <si>
    <t>Constituency 32</t>
  </si>
  <si>
    <t>Constituency 33</t>
  </si>
  <si>
    <t>Constituency 34</t>
  </si>
  <si>
    <t>Constituency 35</t>
  </si>
  <si>
    <t>Constituency 36</t>
  </si>
  <si>
    <t>Constituency 37</t>
  </si>
  <si>
    <t>Constituency 38</t>
  </si>
  <si>
    <t>Constituency 39</t>
  </si>
  <si>
    <t>Constituency 40</t>
  </si>
  <si>
    <t>Constituency 41</t>
  </si>
  <si>
    <t>Constituency 42</t>
  </si>
  <si>
    <t>Constituency 43</t>
  </si>
  <si>
    <t>Constituency 44</t>
  </si>
  <si>
    <t>Constituency 45</t>
  </si>
  <si>
    <t>Constituency 46</t>
  </si>
  <si>
    <t>Constituency 47</t>
  </si>
  <si>
    <t>Constituency 48</t>
  </si>
  <si>
    <t>Constituency 49</t>
  </si>
  <si>
    <t>Constituency 50</t>
  </si>
  <si>
    <t>Constituency 51</t>
  </si>
  <si>
    <t>Constituency 52</t>
  </si>
  <si>
    <t>Constituency 53</t>
  </si>
  <si>
    <t>Constituency 54</t>
  </si>
  <si>
    <t>Constituency 55</t>
  </si>
  <si>
    <t>Constituency 56</t>
  </si>
  <si>
    <t>Constituency 57</t>
  </si>
  <si>
    <t>Constituency 58</t>
  </si>
  <si>
    <t>Constituency 59</t>
  </si>
  <si>
    <t>Constituency 60</t>
  </si>
  <si>
    <t>Constituency 61</t>
  </si>
  <si>
    <t>Constituency 62</t>
  </si>
  <si>
    <t>Constituency 63</t>
  </si>
  <si>
    <t>Constituency 64</t>
  </si>
  <si>
    <t>Constituency 65</t>
  </si>
  <si>
    <t>Constituency 66</t>
  </si>
  <si>
    <t>Constituency 67</t>
  </si>
  <si>
    <t>Constituency 68</t>
  </si>
  <si>
    <t>Constituency 69</t>
  </si>
  <si>
    <t>Constituency 70</t>
  </si>
  <si>
    <t>Constituency 71</t>
  </si>
  <si>
    <t>Constituency 72</t>
  </si>
  <si>
    <t>Constituency 73</t>
  </si>
  <si>
    <t>Constituency 74</t>
  </si>
  <si>
    <t>Constituency 75</t>
  </si>
  <si>
    <t>Constituency 76</t>
  </si>
  <si>
    <t>Constituency 77</t>
  </si>
  <si>
    <t>Constituency 78</t>
  </si>
  <si>
    <t>Constituency 79</t>
  </si>
  <si>
    <t>Constituency 80</t>
  </si>
  <si>
    <t>Constituency 81</t>
  </si>
  <si>
    <t>Constituency 82</t>
  </si>
  <si>
    <t>Constituency 83</t>
  </si>
  <si>
    <t>Constituency 84</t>
  </si>
  <si>
    <t>Constituency 85</t>
  </si>
  <si>
    <t>Constituency 86</t>
  </si>
  <si>
    <t>Constituency 87</t>
  </si>
  <si>
    <t>Constituency 88</t>
  </si>
  <si>
    <t>Constituency 89</t>
  </si>
  <si>
    <t>Constituency 90</t>
  </si>
  <si>
    <t>Constituency 91</t>
  </si>
  <si>
    <t>Constituency 92</t>
  </si>
  <si>
    <t>Constituency 93</t>
  </si>
  <si>
    <t>Constituency 94</t>
  </si>
  <si>
    <t>Constituency 95</t>
  </si>
  <si>
    <t>Constituency 96</t>
  </si>
  <si>
    <t>Constituency 97</t>
  </si>
  <si>
    <t>Constituency 98</t>
  </si>
  <si>
    <t>Constituency 99</t>
  </si>
  <si>
    <t>Constituency 100</t>
  </si>
  <si>
    <t>Constituency 101</t>
  </si>
  <si>
    <t>Constituency 102</t>
  </si>
  <si>
    <t>Constituency 103</t>
  </si>
  <si>
    <t>Constituency 104</t>
  </si>
  <si>
    <t>Constituency 105</t>
  </si>
  <si>
    <t>Constituency 106</t>
  </si>
  <si>
    <t>Constituency 107</t>
  </si>
  <si>
    <t>Constituency 108</t>
  </si>
  <si>
    <t>Constituency 109</t>
  </si>
  <si>
    <t>Constituency 110</t>
  </si>
  <si>
    <t>Constituency 111</t>
  </si>
  <si>
    <t>Constituency 112</t>
  </si>
  <si>
    <t>Constituency 113</t>
  </si>
  <si>
    <t>Constituency 114</t>
  </si>
  <si>
    <t>Constituency 115</t>
  </si>
  <si>
    <t>Constituency 116</t>
  </si>
  <si>
    <t>Constituency 117</t>
  </si>
  <si>
    <t>Constituency 118</t>
  </si>
  <si>
    <t>Constituency 119</t>
  </si>
  <si>
    <t>Constituency 120</t>
  </si>
  <si>
    <t>Constituency 121</t>
  </si>
  <si>
    <t>Constituency 122</t>
  </si>
  <si>
    <t>Constituency 123</t>
  </si>
  <si>
    <t>Constituency 124</t>
  </si>
  <si>
    <t>Constituency 125</t>
  </si>
  <si>
    <t>Constituency 126</t>
  </si>
  <si>
    <t>Constituency 127</t>
  </si>
  <si>
    <t>Constituency 128</t>
  </si>
  <si>
    <t>Constituency 129</t>
  </si>
  <si>
    <t>Constituency 130</t>
  </si>
  <si>
    <t>Constituency 131</t>
  </si>
  <si>
    <t>Constituency 132</t>
  </si>
  <si>
    <t>Constituency 133</t>
  </si>
  <si>
    <t>Constituency 134</t>
  </si>
  <si>
    <t>Constituency 135</t>
  </si>
  <si>
    <t>Constituency 136</t>
  </si>
  <si>
    <t>Constituency 137</t>
  </si>
  <si>
    <t>Constituency 138</t>
  </si>
  <si>
    <t>Constituency 139</t>
  </si>
  <si>
    <t>Constituency 140</t>
  </si>
  <si>
    <t>Constituency 141</t>
  </si>
  <si>
    <t>Constituency 142</t>
  </si>
  <si>
    <t>Constituency 143</t>
  </si>
  <si>
    <t>Constituency 144</t>
  </si>
  <si>
    <t>Constituency 145</t>
  </si>
  <si>
    <t>Constituency 146</t>
  </si>
  <si>
    <t>Constituency 147</t>
  </si>
  <si>
    <t>Constituency 148</t>
  </si>
  <si>
    <t>Constituency 149</t>
  </si>
  <si>
    <t>Constituency 150</t>
  </si>
  <si>
    <t>Constituency 151</t>
  </si>
  <si>
    <t>Constituency 152</t>
  </si>
  <si>
    <t>Constituency 153</t>
  </si>
  <si>
    <t>Constituency 154</t>
  </si>
  <si>
    <t>Constituency 155</t>
  </si>
  <si>
    <t>Constituency 156</t>
  </si>
  <si>
    <t>Constituency 157</t>
  </si>
  <si>
    <t>Constituency 158</t>
  </si>
  <si>
    <t>Constituency 159</t>
  </si>
  <si>
    <t>Constituency 160</t>
  </si>
  <si>
    <t>Constituency 161</t>
  </si>
  <si>
    <t>Constituency 162</t>
  </si>
  <si>
    <t>Constituency 163</t>
  </si>
  <si>
    <t>Constituency 164</t>
  </si>
  <si>
    <t>Constituency 165</t>
  </si>
  <si>
    <t>Constituency 166</t>
  </si>
  <si>
    <t>Constituency 167</t>
  </si>
  <si>
    <t>Constituency 168</t>
  </si>
  <si>
    <t>Constituency 169</t>
  </si>
  <si>
    <t>Constituency 170</t>
  </si>
  <si>
    <t>Constituency 171</t>
  </si>
  <si>
    <t>Constituency 172</t>
  </si>
  <si>
    <t>Constituency 173</t>
  </si>
  <si>
    <t>Constituency 174</t>
  </si>
  <si>
    <t>Constituency 175</t>
  </si>
  <si>
    <t>Constituency 176</t>
  </si>
  <si>
    <t>Constituency 177</t>
  </si>
  <si>
    <t>Constituency 178</t>
  </si>
  <si>
    <t>Constituency 179</t>
  </si>
  <si>
    <t>Constituency 180</t>
  </si>
  <si>
    <t>Constituency 181</t>
  </si>
  <si>
    <t>Constituency 182</t>
  </si>
  <si>
    <t>Constituency 183</t>
  </si>
  <si>
    <t>Constituency 184</t>
  </si>
  <si>
    <t>Constituency 185</t>
  </si>
  <si>
    <t>Constituency 186</t>
  </si>
  <si>
    <t>Constituency 187</t>
  </si>
  <si>
    <t>Constituency 188</t>
  </si>
  <si>
    <t>Constituency 189</t>
  </si>
  <si>
    <t>Constituency 190</t>
  </si>
  <si>
    <t>Constituency 191</t>
  </si>
  <si>
    <t>Constituency 192</t>
  </si>
  <si>
    <t>Constituency 193</t>
  </si>
  <si>
    <t>Constituency 194</t>
  </si>
  <si>
    <t>Constituency 195</t>
  </si>
  <si>
    <t>Constituency 196</t>
  </si>
  <si>
    <t>Constituency 197</t>
  </si>
  <si>
    <t>Constituency 198</t>
  </si>
  <si>
    <t>Constituency 199</t>
  </si>
  <si>
    <t>Constituency 200</t>
  </si>
  <si>
    <t>Constituency 201</t>
  </si>
  <si>
    <t>Constituency 202</t>
  </si>
  <si>
    <t>Constituency 203</t>
  </si>
  <si>
    <t>Constituency 204</t>
  </si>
  <si>
    <t>Constituency 205</t>
  </si>
  <si>
    <t>Constituency 206</t>
  </si>
  <si>
    <t>Constituency 207</t>
  </si>
  <si>
    <t>Constituency 208</t>
  </si>
  <si>
    <t>Constituency 209</t>
  </si>
  <si>
    <t>Constituency 210</t>
  </si>
  <si>
    <t>Constituency 211</t>
  </si>
  <si>
    <t>Constituency 212</t>
  </si>
  <si>
    <t>Constituency 213</t>
  </si>
  <si>
    <t>Constituency 214</t>
  </si>
  <si>
    <t>Constituency 215</t>
  </si>
  <si>
    <t>Constituency 216</t>
  </si>
  <si>
    <t>Constituency 217</t>
  </si>
  <si>
    <t>Constituency 218</t>
  </si>
  <si>
    <t>Constituency 219</t>
  </si>
  <si>
    <t>Constituency 220</t>
  </si>
  <si>
    <t>Constituency 221</t>
  </si>
  <si>
    <t>Constituency 222</t>
  </si>
  <si>
    <t>Constituency 223</t>
  </si>
  <si>
    <t>Constituency 224</t>
  </si>
  <si>
    <t>Constituency 225</t>
  </si>
  <si>
    <t>Constituency 226</t>
  </si>
  <si>
    <t>Constituency 227</t>
  </si>
  <si>
    <t>Constituency 228</t>
  </si>
  <si>
    <t>Constituency 229</t>
  </si>
  <si>
    <t>Constituency 230</t>
  </si>
  <si>
    <t>Constituency 231</t>
  </si>
  <si>
    <t>Constituency 232</t>
  </si>
  <si>
    <t>Constituency 233</t>
  </si>
  <si>
    <t>Constituency 234</t>
  </si>
  <si>
    <t>Constituency 235</t>
  </si>
  <si>
    <t>Constituency 236</t>
  </si>
  <si>
    <t>Constituency 237</t>
  </si>
  <si>
    <t>Constituency 238</t>
  </si>
  <si>
    <t>Constituency 239</t>
  </si>
  <si>
    <t>Constituency 240</t>
  </si>
  <si>
    <t>Constituency 241</t>
  </si>
  <si>
    <t>Constituency 242</t>
  </si>
  <si>
    <t>Constituency 243</t>
  </si>
  <si>
    <t xml:space="preserve">KPA </t>
  </si>
  <si>
    <t xml:space="preserve">SAY </t>
  </si>
  <si>
    <t>PartyName</t>
  </si>
  <si>
    <t>PartyAbbr</t>
  </si>
  <si>
    <t>EASTERN CAPE</t>
  </si>
  <si>
    <t>FREE STATE</t>
  </si>
  <si>
    <t>GAUTENG</t>
  </si>
  <si>
    <t>KWAZULU-NATAL</t>
  </si>
  <si>
    <t>MPUMALANGA</t>
  </si>
  <si>
    <t>NORTHERN CAPE</t>
  </si>
  <si>
    <t>LIMPOPO</t>
  </si>
  <si>
    <t>NORTH WEST</t>
  </si>
  <si>
    <t>WESTERN CAPE</t>
  </si>
  <si>
    <t>Valid Votes</t>
  </si>
  <si>
    <t>Constituencies built by combining Registered population of Wards</t>
  </si>
  <si>
    <t>RegPop</t>
  </si>
  <si>
    <t>REGISTERED POPULATION PER CONSTITUENCY AND THEIR DEVIATION FROM THE NORM</t>
  </si>
  <si>
    <t>CONSTITUENCY</t>
  </si>
  <si>
    <t>Constituency No</t>
  </si>
  <si>
    <t>Seats Allocation</t>
  </si>
  <si>
    <t>Difference between Norm and actual Registration</t>
  </si>
  <si>
    <t>% Deviation from Norm</t>
  </si>
  <si>
    <t>% Votes</t>
  </si>
  <si>
    <t>Seats</t>
  </si>
  <si>
    <t>Remainder</t>
  </si>
  <si>
    <t>Rank</t>
  </si>
  <si>
    <t>List Seats</t>
  </si>
  <si>
    <t>Overall Proportionality</t>
  </si>
  <si>
    <t>Represented Party Proportionality</t>
  </si>
  <si>
    <t>% Seats</t>
  </si>
  <si>
    <t>Variance</t>
  </si>
  <si>
    <t>Represented Votes</t>
  </si>
  <si>
    <t>OVERALL COMPENSATORY CALCULATION WITH QUOTA THRESHOLD
AND LARGEST REMAINDERS (50:50)</t>
  </si>
  <si>
    <t>Threshold Quota</t>
  </si>
  <si>
    <t>Threshold
Represented
Party Votes</t>
  </si>
  <si>
    <t>Retained Regional Less than threshold
Representation</t>
  </si>
  <si>
    <t>Allocation Quota</t>
  </si>
  <si>
    <t>First
Calculation</t>
  </si>
  <si>
    <t>First
Allocation</t>
  </si>
  <si>
    <t>Inter-Party
proportional final seats</t>
  </si>
  <si>
    <t>Avg abs var</t>
  </si>
  <si>
    <t>Parties</t>
  </si>
  <si>
    <t>votes represented</t>
  </si>
  <si>
    <t>Available Seats</t>
  </si>
  <si>
    <t>Constituencies</t>
  </si>
  <si>
    <t>Constituency
 Seats</t>
  </si>
  <si>
    <r>
      <t>2</t>
    </r>
    <r>
      <rPr>
        <b/>
        <sz val="11"/>
        <color theme="1"/>
        <rFont val="Calibri"/>
        <family val="2"/>
        <scheme val="minor"/>
      </rPr>
      <t xml:space="preserve"> parties with constituency seats</t>
    </r>
  </si>
  <si>
    <t>Constituency
Votes</t>
  </si>
  <si>
    <t>Consxtituency
Votes</t>
  </si>
  <si>
    <t>Retained Constituency Less than threshold
Representation</t>
  </si>
  <si>
    <t>Party 1</t>
  </si>
  <si>
    <t>Party 2</t>
  </si>
  <si>
    <t>Party 3</t>
  </si>
  <si>
    <t>Party 4</t>
  </si>
  <si>
    <t>Party 5</t>
  </si>
  <si>
    <t>Party 6</t>
  </si>
  <si>
    <t>Party 7</t>
  </si>
  <si>
    <t>Party 8</t>
  </si>
  <si>
    <t>Party 9</t>
  </si>
  <si>
    <t>Party 10</t>
  </si>
  <si>
    <t>Party 11</t>
  </si>
  <si>
    <t>Party 12</t>
  </si>
  <si>
    <t>Party 53</t>
  </si>
  <si>
    <t>Party 13</t>
  </si>
  <si>
    <t>Party 14</t>
  </si>
  <si>
    <t>Party 70</t>
  </si>
  <si>
    <t>Party 15</t>
  </si>
  <si>
    <t>Party 16</t>
  </si>
  <si>
    <t>Party 17</t>
  </si>
  <si>
    <t>Party 18</t>
  </si>
  <si>
    <t>Party 19</t>
  </si>
  <si>
    <t>Party 20</t>
  </si>
  <si>
    <t>Party 21</t>
  </si>
  <si>
    <t>Party 54</t>
  </si>
  <si>
    <t>Party 55</t>
  </si>
  <si>
    <t>Party 22</t>
  </si>
  <si>
    <t>Party 56</t>
  </si>
  <si>
    <t>Party 57</t>
  </si>
  <si>
    <t>Party 58</t>
  </si>
  <si>
    <t>Party 23</t>
  </si>
  <si>
    <t>Party 25</t>
  </si>
  <si>
    <t>Party 27</t>
  </si>
  <si>
    <t>Party 28</t>
  </si>
  <si>
    <t>Party 29</t>
  </si>
  <si>
    <t>Party 30</t>
  </si>
  <si>
    <t>Party 31</t>
  </si>
  <si>
    <t>Party 33</t>
  </si>
  <si>
    <t>Party 59</t>
  </si>
  <si>
    <t>Party 34</t>
  </si>
  <si>
    <t>Party 60</t>
  </si>
  <si>
    <t>Party 61</t>
  </si>
  <si>
    <t>Party 62</t>
  </si>
  <si>
    <t>Party 35</t>
  </si>
  <si>
    <t>Party 36</t>
  </si>
  <si>
    <t>Party 63</t>
  </si>
  <si>
    <t>Party 37</t>
  </si>
  <si>
    <t>Party 64</t>
  </si>
  <si>
    <t>Party 39</t>
  </si>
  <si>
    <t>Party 40</t>
  </si>
  <si>
    <t>Party 65</t>
  </si>
  <si>
    <t>Party 41</t>
  </si>
  <si>
    <t>Party 42</t>
  </si>
  <si>
    <t>Party 43</t>
  </si>
  <si>
    <t>Party 66</t>
  </si>
  <si>
    <t>Party 44</t>
  </si>
  <si>
    <t>Party 67</t>
  </si>
  <si>
    <t>Party 68</t>
  </si>
  <si>
    <t>Party 45</t>
  </si>
  <si>
    <t>Party 46</t>
  </si>
  <si>
    <t>Party 69</t>
  </si>
  <si>
    <t>Party 47</t>
  </si>
  <si>
    <t>Party 48</t>
  </si>
  <si>
    <t>Party 49</t>
  </si>
  <si>
    <t>Party 51</t>
  </si>
  <si>
    <t>Party 52</t>
  </si>
  <si>
    <t>Independent 7</t>
  </si>
  <si>
    <t>Independent 11</t>
  </si>
  <si>
    <t>Independent 8</t>
  </si>
  <si>
    <t>Independent 10</t>
  </si>
  <si>
    <t>Independent 4</t>
  </si>
  <si>
    <t>Independent 9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</si>
  <si>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</si>
  <si>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</si>
  <si>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</si>
  <si>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</si>
  <si>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</si>
  <si>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</si>
  <si>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</si>
  <si>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</si>
  <si>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</si>
  <si>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</si>
  <si>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</si>
  <si>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</si>
  <si>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P53</t>
  </si>
  <si>
    <t>P13</t>
  </si>
  <si>
    <t>P14</t>
  </si>
  <si>
    <t>P70</t>
  </si>
  <si>
    <t>P15</t>
  </si>
  <si>
    <t>P16</t>
  </si>
  <si>
    <t>P17</t>
  </si>
  <si>
    <t>P18</t>
  </si>
  <si>
    <t>P19</t>
  </si>
  <si>
    <t>P20</t>
  </si>
  <si>
    <t>P21</t>
  </si>
  <si>
    <t>P54</t>
  </si>
  <si>
    <t>P55</t>
  </si>
  <si>
    <t>P22</t>
  </si>
  <si>
    <t>P56</t>
  </si>
  <si>
    <t>P57</t>
  </si>
  <si>
    <t>P58</t>
  </si>
  <si>
    <t>P23</t>
  </si>
  <si>
    <t>P25</t>
  </si>
  <si>
    <t>P27</t>
  </si>
  <si>
    <t>P28</t>
  </si>
  <si>
    <t>P29</t>
  </si>
  <si>
    <t>P30</t>
  </si>
  <si>
    <t>P31</t>
  </si>
  <si>
    <t>P33</t>
  </si>
  <si>
    <t>P59</t>
  </si>
  <si>
    <t>P34</t>
  </si>
  <si>
    <t>P60</t>
  </si>
  <si>
    <t>P62</t>
  </si>
  <si>
    <t>P35</t>
  </si>
  <si>
    <t>P36</t>
  </si>
  <si>
    <t>P63</t>
  </si>
  <si>
    <t>P37</t>
  </si>
  <si>
    <t>P64</t>
  </si>
  <si>
    <t>P39</t>
  </si>
  <si>
    <t>P40</t>
  </si>
  <si>
    <t>P65</t>
  </si>
  <si>
    <t>P41</t>
  </si>
  <si>
    <t>P42</t>
  </si>
  <si>
    <t>P43</t>
  </si>
  <si>
    <t>P66</t>
  </si>
  <si>
    <t>P44</t>
  </si>
  <si>
    <t>P67</t>
  </si>
  <si>
    <t>P68</t>
  </si>
  <si>
    <t>P45</t>
  </si>
  <si>
    <t>P46</t>
  </si>
  <si>
    <t>P47</t>
  </si>
  <si>
    <t>P48</t>
  </si>
  <si>
    <t>P49</t>
  </si>
  <si>
    <t>P51</t>
  </si>
  <si>
    <t>P52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</si>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</sst>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 (Body)"/>
    </font>
    <font>
      <b/>
      <sz val="11"/>
      <color theme="1"/>
      <name val="Calibri"/>
      <family val="2"/>
    </font>
    <font>
      <b/>
      <sz val="11"/>
      <color rgb="FF0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FF00"/>
        <bgColor indexed="0"/>
      </patternFill>
    </fill>
    <fill>
      <patternFill patternType="solid">
        <fgColor theme="4" tint="0.59999389629810485"/>
        <bgColor indexed="0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0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11" fillId="0" borderId="0"/>
  </cellStyleXfs>
  <cellXfs count="208">
    <xf numFmtId="0" fontId="0" fillId="0" borderId="0" xfId="0"/>
    <xf numFmtId="0" fontId="5" fillId="0" borderId="5" xfId="2" applyFont="1" applyBorder="1" applyAlignment="1">
      <alignment wrapText="1"/>
    </xf>
    <xf numFmtId="165" fontId="5" fillId="0" borderId="1" xfId="1" applyNumberFormat="1" applyFont="1" applyFill="1" applyBorder="1" applyAlignment="1">
      <alignment horizontal="right" wrapText="1"/>
    </xf>
    <xf numFmtId="0" fontId="6" fillId="0" borderId="7" xfId="3" applyFont="1" applyBorder="1" applyAlignment="1">
      <alignment wrapText="1"/>
    </xf>
    <xf numFmtId="165" fontId="7" fillId="0" borderId="8" xfId="1" applyNumberFormat="1" applyFont="1" applyBorder="1"/>
    <xf numFmtId="0" fontId="0" fillId="0" borderId="0" xfId="0" quotePrefix="1" applyAlignment="1">
      <alignment horizontal="right"/>
    </xf>
    <xf numFmtId="0" fontId="4" fillId="2" borderId="12" xfId="2" applyFont="1" applyFill="1" applyBorder="1" applyAlignment="1">
      <alignment horizontal="center" vertical="center" wrapText="1"/>
    </xf>
    <xf numFmtId="0" fontId="4" fillId="2" borderId="13" xfId="2" applyFont="1" applyFill="1" applyBorder="1" applyAlignment="1">
      <alignment horizontal="center" vertical="center" wrapText="1"/>
    </xf>
    <xf numFmtId="165" fontId="0" fillId="0" borderId="5" xfId="0" applyNumberFormat="1" applyBorder="1"/>
    <xf numFmtId="165" fontId="0" fillId="0" borderId="1" xfId="0" applyNumberFormat="1" applyBorder="1"/>
    <xf numFmtId="165" fontId="7" fillId="0" borderId="7" xfId="0" applyNumberFormat="1" applyFont="1" applyBorder="1"/>
    <xf numFmtId="165" fontId="7" fillId="0" borderId="8" xfId="0" applyNumberFormat="1" applyFont="1" applyBorder="1"/>
    <xf numFmtId="165" fontId="0" fillId="0" borderId="16" xfId="1" applyNumberFormat="1" applyFont="1" applyBorder="1"/>
    <xf numFmtId="165" fontId="0" fillId="0" borderId="21" xfId="1" applyNumberFormat="1" applyFont="1" applyBorder="1"/>
    <xf numFmtId="165" fontId="7" fillId="0" borderId="22" xfId="1" applyNumberFormat="1" applyFont="1" applyBorder="1"/>
    <xf numFmtId="0" fontId="4" fillId="2" borderId="24" xfId="2" applyFont="1" applyFill="1" applyBorder="1" applyAlignment="1">
      <alignment horizontal="center" vertical="center" wrapText="1"/>
    </xf>
    <xf numFmtId="165" fontId="0" fillId="0" borderId="6" xfId="0" applyNumberFormat="1" applyBorder="1"/>
    <xf numFmtId="165" fontId="7" fillId="0" borderId="9" xfId="0" applyNumberFormat="1" applyFont="1" applyBorder="1"/>
    <xf numFmtId="165" fontId="7" fillId="0" borderId="26" xfId="1" applyNumberFormat="1" applyFont="1" applyBorder="1"/>
    <xf numFmtId="164" fontId="0" fillId="0" borderId="0" xfId="0" applyNumberFormat="1"/>
    <xf numFmtId="0" fontId="8" fillId="0" borderId="1" xfId="4" applyFont="1" applyBorder="1" applyAlignment="1">
      <alignment wrapText="1"/>
    </xf>
    <xf numFmtId="0" fontId="5" fillId="4" borderId="32" xfId="5" applyFont="1" applyFill="1" applyBorder="1" applyAlignment="1">
      <alignment horizontal="center"/>
    </xf>
    <xf numFmtId="0" fontId="5" fillId="4" borderId="33" xfId="5" applyFont="1" applyFill="1" applyBorder="1" applyAlignment="1">
      <alignment horizontal="center"/>
    </xf>
    <xf numFmtId="0" fontId="5" fillId="4" borderId="34" xfId="5" applyFont="1" applyFill="1" applyBorder="1" applyAlignment="1">
      <alignment horizontal="center"/>
    </xf>
    <xf numFmtId="0" fontId="5" fillId="4" borderId="35" xfId="5" applyFont="1" applyFill="1" applyBorder="1" applyAlignment="1">
      <alignment horizontal="center"/>
    </xf>
    <xf numFmtId="0" fontId="5" fillId="4" borderId="0" xfId="5" applyFont="1" applyFill="1" applyAlignment="1">
      <alignment horizontal="center"/>
    </xf>
    <xf numFmtId="0" fontId="5" fillId="4" borderId="36" xfId="5" applyFont="1" applyFill="1" applyBorder="1" applyAlignment="1">
      <alignment horizontal="center"/>
    </xf>
    <xf numFmtId="0" fontId="4" fillId="0" borderId="0" xfId="6" applyFont="1" applyAlignment="1">
      <alignment wrapText="1"/>
    </xf>
    <xf numFmtId="0" fontId="4" fillId="0" borderId="0" xfId="3" applyFont="1" applyAlignment="1">
      <alignment wrapText="1"/>
    </xf>
    <xf numFmtId="165" fontId="2" fillId="0" borderId="0" xfId="1" applyNumberFormat="1" applyFont="1" applyBorder="1"/>
    <xf numFmtId="0" fontId="5" fillId="4" borderId="43" xfId="5" applyFont="1" applyFill="1" applyBorder="1" applyAlignment="1">
      <alignment horizontal="center"/>
    </xf>
    <xf numFmtId="0" fontId="5" fillId="4" borderId="45" xfId="5" applyFont="1" applyFill="1" applyBorder="1" applyAlignment="1">
      <alignment horizontal="center"/>
    </xf>
    <xf numFmtId="0" fontId="5" fillId="4" borderId="46" xfId="5" applyFont="1" applyFill="1" applyBorder="1" applyAlignment="1">
      <alignment horizontal="center"/>
    </xf>
    <xf numFmtId="0" fontId="8" fillId="0" borderId="14" xfId="4" applyFont="1" applyBorder="1" applyAlignment="1">
      <alignment wrapText="1"/>
    </xf>
    <xf numFmtId="0" fontId="8" fillId="0" borderId="1" xfId="7" applyFont="1" applyBorder="1" applyAlignment="1">
      <alignment wrapText="1"/>
    </xf>
    <xf numFmtId="0" fontId="8" fillId="0" borderId="1" xfId="7" applyFont="1" applyBorder="1" applyAlignment="1">
      <alignment horizontal="right" wrapText="1"/>
    </xf>
    <xf numFmtId="0" fontId="4" fillId="2" borderId="1" xfId="3" applyFont="1" applyFill="1" applyBorder="1" applyAlignment="1">
      <alignment horizontal="center" vertical="center" wrapText="1"/>
    </xf>
    <xf numFmtId="0" fontId="4" fillId="2" borderId="33" xfId="3" applyFont="1" applyFill="1" applyBorder="1" applyAlignment="1">
      <alignment horizontal="center" vertical="center" wrapText="1"/>
    </xf>
    <xf numFmtId="165" fontId="5" fillId="0" borderId="1" xfId="3" applyNumberFormat="1" applyFont="1" applyBorder="1" applyAlignment="1">
      <alignment wrapText="1"/>
    </xf>
    <xf numFmtId="10" fontId="0" fillId="0" borderId="1" xfId="0" applyNumberFormat="1" applyBorder="1"/>
    <xf numFmtId="165" fontId="7" fillId="0" borderId="49" xfId="1" applyNumberFormat="1" applyFont="1" applyBorder="1"/>
    <xf numFmtId="0" fontId="11" fillId="0" borderId="5" xfId="4" applyFont="1" applyBorder="1"/>
    <xf numFmtId="0" fontId="12" fillId="6" borderId="6" xfId="3" applyFont="1" applyFill="1" applyBorder="1"/>
    <xf numFmtId="0" fontId="11" fillId="0" borderId="37" xfId="4" applyFont="1" applyBorder="1"/>
    <xf numFmtId="0" fontId="12" fillId="6" borderId="14" xfId="3" applyFont="1" applyFill="1" applyBorder="1"/>
    <xf numFmtId="0" fontId="13" fillId="0" borderId="5" xfId="4" applyFont="1" applyBorder="1" applyAlignment="1">
      <alignment horizontal="right" wrapText="1"/>
    </xf>
    <xf numFmtId="0" fontId="13" fillId="0" borderId="37" xfId="4" applyFont="1" applyBorder="1" applyAlignment="1">
      <alignment horizontal="right" wrapText="1"/>
    </xf>
    <xf numFmtId="0" fontId="14" fillId="6" borderId="6" xfId="3" applyFont="1" applyFill="1" applyBorder="1" applyAlignment="1">
      <alignment horizontal="right" wrapText="1"/>
    </xf>
    <xf numFmtId="0" fontId="14" fillId="6" borderId="14" xfId="3" applyFont="1" applyFill="1" applyBorder="1" applyAlignment="1">
      <alignment horizontal="right" wrapText="1"/>
    </xf>
    <xf numFmtId="0" fontId="11" fillId="0" borderId="7" xfId="4" applyFont="1" applyBorder="1"/>
    <xf numFmtId="0" fontId="12" fillId="6" borderId="9" xfId="3" applyFont="1" applyFill="1" applyBorder="1"/>
    <xf numFmtId="0" fontId="12" fillId="6" borderId="35" xfId="3" applyFont="1" applyFill="1" applyBorder="1"/>
    <xf numFmtId="0" fontId="11" fillId="0" borderId="44" xfId="4" applyFont="1" applyBorder="1"/>
    <xf numFmtId="0" fontId="13" fillId="0" borderId="7" xfId="4" applyFont="1" applyBorder="1" applyAlignment="1">
      <alignment horizontal="right" wrapText="1"/>
    </xf>
    <xf numFmtId="0" fontId="12" fillId="6" borderId="15" xfId="3" applyFont="1" applyFill="1" applyBorder="1"/>
    <xf numFmtId="165" fontId="15" fillId="6" borderId="38" xfId="0" applyNumberFormat="1" applyFont="1" applyFill="1" applyBorder="1"/>
    <xf numFmtId="164" fontId="15" fillId="6" borderId="40" xfId="0" applyNumberFormat="1" applyFont="1" applyFill="1" applyBorder="1"/>
    <xf numFmtId="165" fontId="15" fillId="6" borderId="41" xfId="0" applyNumberFormat="1" applyFont="1" applyFill="1" applyBorder="1"/>
    <xf numFmtId="0" fontId="2" fillId="0" borderId="0" xfId="0" applyFont="1"/>
    <xf numFmtId="165" fontId="15" fillId="6" borderId="39" xfId="0" applyNumberFormat="1" applyFont="1" applyFill="1" applyBorder="1"/>
    <xf numFmtId="0" fontId="0" fillId="0" borderId="1" xfId="0" applyBorder="1"/>
    <xf numFmtId="0" fontId="10" fillId="6" borderId="50" xfId="0" applyFont="1" applyFill="1" applyBorder="1"/>
    <xf numFmtId="0" fontId="10" fillId="6" borderId="51" xfId="0" applyFont="1" applyFill="1" applyBorder="1"/>
    <xf numFmtId="0" fontId="10" fillId="6" borderId="52" xfId="0" applyFont="1" applyFill="1" applyBorder="1"/>
    <xf numFmtId="0" fontId="10" fillId="6" borderId="50" xfId="0" applyFont="1" applyFill="1" applyBorder="1" applyAlignment="1">
      <alignment wrapText="1"/>
    </xf>
    <xf numFmtId="0" fontId="0" fillId="0" borderId="54" xfId="0" applyBorder="1"/>
    <xf numFmtId="0" fontId="0" fillId="0" borderId="6" xfId="0" applyBorder="1"/>
    <xf numFmtId="0" fontId="0" fillId="0" borderId="34" xfId="0" applyBorder="1"/>
    <xf numFmtId="0" fontId="0" fillId="0" borderId="3" xfId="0" applyBorder="1"/>
    <xf numFmtId="0" fontId="0" fillId="0" borderId="4" xfId="0" applyBorder="1"/>
    <xf numFmtId="0" fontId="0" fillId="0" borderId="33" xfId="0" applyBorder="1"/>
    <xf numFmtId="0" fontId="0" fillId="8" borderId="3" xfId="0" applyFill="1" applyBorder="1"/>
    <xf numFmtId="0" fontId="0" fillId="8" borderId="1" xfId="0" applyFill="1" applyBorder="1"/>
    <xf numFmtId="0" fontId="0" fillId="8" borderId="33" xfId="0" applyFill="1" applyBorder="1"/>
    <xf numFmtId="165" fontId="15" fillId="6" borderId="56" xfId="0" applyNumberFormat="1" applyFont="1" applyFill="1" applyBorder="1"/>
    <xf numFmtId="0" fontId="8" fillId="0" borderId="5" xfId="4" applyFont="1" applyBorder="1" applyAlignment="1">
      <alignment wrapText="1"/>
    </xf>
    <xf numFmtId="0" fontId="8" fillId="0" borderId="6" xfId="4" applyFont="1" applyBorder="1" applyAlignment="1">
      <alignment wrapText="1"/>
    </xf>
    <xf numFmtId="0" fontId="2" fillId="6" borderId="38" xfId="0" applyFont="1" applyFill="1" applyBorder="1"/>
    <xf numFmtId="0" fontId="2" fillId="6" borderId="40" xfId="0" applyFont="1" applyFill="1" applyBorder="1"/>
    <xf numFmtId="0" fontId="2" fillId="6" borderId="41" xfId="0" applyFont="1" applyFill="1" applyBorder="1"/>
    <xf numFmtId="0" fontId="2" fillId="8" borderId="40" xfId="0" applyFont="1" applyFill="1" applyBorder="1"/>
    <xf numFmtId="0" fontId="16" fillId="0" borderId="0" xfId="0" applyFont="1"/>
    <xf numFmtId="10" fontId="12" fillId="0" borderId="0" xfId="8" applyNumberFormat="1" applyFont="1" applyAlignment="1">
      <alignment horizontal="center"/>
    </xf>
    <xf numFmtId="10" fontId="2" fillId="0" borderId="0" xfId="0" applyNumberFormat="1" applyFont="1"/>
    <xf numFmtId="2" fontId="0" fillId="0" borderId="3" xfId="0" applyNumberFormat="1" applyBorder="1"/>
    <xf numFmtId="2" fontId="0" fillId="0" borderId="1" xfId="0" applyNumberFormat="1" applyBorder="1"/>
    <xf numFmtId="2" fontId="0" fillId="0" borderId="33" xfId="0" applyNumberFormat="1" applyBorder="1"/>
    <xf numFmtId="0" fontId="2" fillId="0" borderId="0" xfId="0" applyFont="1" applyAlignment="1">
      <alignment vertical="center" wrapText="1"/>
    </xf>
    <xf numFmtId="10" fontId="0" fillId="0" borderId="2" xfId="0" applyNumberFormat="1" applyBorder="1"/>
    <xf numFmtId="10" fontId="0" fillId="0" borderId="3" xfId="0" applyNumberFormat="1" applyBorder="1"/>
    <xf numFmtId="10" fontId="0" fillId="0" borderId="4" xfId="0" applyNumberFormat="1" applyBorder="1"/>
    <xf numFmtId="10" fontId="0" fillId="0" borderId="5" xfId="0" applyNumberFormat="1" applyBorder="1"/>
    <xf numFmtId="10" fontId="0" fillId="0" borderId="6" xfId="0" applyNumberFormat="1" applyBorder="1"/>
    <xf numFmtId="10" fontId="0" fillId="0" borderId="32" xfId="0" applyNumberFormat="1" applyBorder="1"/>
    <xf numFmtId="10" fontId="0" fillId="0" borderId="33" xfId="0" applyNumberFormat="1" applyBorder="1"/>
    <xf numFmtId="10" fontId="0" fillId="0" borderId="34" xfId="0" applyNumberFormat="1" applyBorder="1"/>
    <xf numFmtId="10" fontId="2" fillId="6" borderId="38" xfId="0" applyNumberFormat="1" applyFont="1" applyFill="1" applyBorder="1"/>
    <xf numFmtId="10" fontId="2" fillId="6" borderId="40" xfId="0" applyNumberFormat="1" applyFont="1" applyFill="1" applyBorder="1"/>
    <xf numFmtId="10" fontId="2" fillId="6" borderId="41" xfId="0" applyNumberFormat="1" applyFont="1" applyFill="1" applyBorder="1"/>
    <xf numFmtId="10" fontId="0" fillId="0" borderId="53" xfId="0" applyNumberFormat="1" applyBorder="1"/>
    <xf numFmtId="10" fontId="0" fillId="0" borderId="55" xfId="0" applyNumberFormat="1" applyBorder="1"/>
    <xf numFmtId="0" fontId="18" fillId="0" borderId="0" xfId="0" applyFont="1"/>
    <xf numFmtId="10" fontId="11" fillId="0" borderId="1" xfId="1" applyNumberFormat="1" applyFont="1" applyBorder="1"/>
    <xf numFmtId="10" fontId="11" fillId="0" borderId="8" xfId="1" applyNumberFormat="1" applyFont="1" applyBorder="1"/>
    <xf numFmtId="10" fontId="11" fillId="0" borderId="33" xfId="1" applyNumberFormat="1" applyFont="1" applyBorder="1"/>
    <xf numFmtId="0" fontId="8" fillId="10" borderId="1" xfId="4" applyFont="1" applyFill="1" applyBorder="1" applyAlignment="1">
      <alignment wrapText="1"/>
    </xf>
    <xf numFmtId="0" fontId="8" fillId="10" borderId="14" xfId="4" applyFont="1" applyFill="1" applyBorder="1" applyAlignment="1">
      <alignment wrapText="1"/>
    </xf>
    <xf numFmtId="0" fontId="13" fillId="10" borderId="5" xfId="4" applyFont="1" applyFill="1" applyBorder="1" applyAlignment="1">
      <alignment horizontal="right" wrapText="1"/>
    </xf>
    <xf numFmtId="10" fontId="11" fillId="10" borderId="1" xfId="1" applyNumberFormat="1" applyFont="1" applyFill="1" applyBorder="1"/>
    <xf numFmtId="0" fontId="14" fillId="10" borderId="6" xfId="3" applyFont="1" applyFill="1" applyBorder="1" applyAlignment="1">
      <alignment horizontal="right" wrapText="1"/>
    </xf>
    <xf numFmtId="0" fontId="13" fillId="10" borderId="37" xfId="4" applyFont="1" applyFill="1" applyBorder="1" applyAlignment="1">
      <alignment horizontal="right" wrapText="1"/>
    </xf>
    <xf numFmtId="0" fontId="14" fillId="10" borderId="14" xfId="3" applyFont="1" applyFill="1" applyBorder="1" applyAlignment="1">
      <alignment horizontal="right" wrapText="1"/>
    </xf>
    <xf numFmtId="0" fontId="0" fillId="10" borderId="5" xfId="0" applyFill="1" applyBorder="1"/>
    <xf numFmtId="0" fontId="0" fillId="10" borderId="14" xfId="0" applyFill="1" applyBorder="1"/>
    <xf numFmtId="0" fontId="0" fillId="10" borderId="1" xfId="0" applyFill="1" applyBorder="1"/>
    <xf numFmtId="2" fontId="0" fillId="10" borderId="1" xfId="0" applyNumberFormat="1" applyFill="1" applyBorder="1"/>
    <xf numFmtId="0" fontId="0" fillId="10" borderId="6" xfId="0" applyFill="1" applyBorder="1"/>
    <xf numFmtId="10" fontId="0" fillId="10" borderId="5" xfId="0" applyNumberFormat="1" applyFill="1" applyBorder="1"/>
    <xf numFmtId="10" fontId="0" fillId="10" borderId="1" xfId="0" applyNumberFormat="1" applyFill="1" applyBorder="1"/>
    <xf numFmtId="10" fontId="0" fillId="10" borderId="6" xfId="0" applyNumberFormat="1" applyFill="1" applyBorder="1"/>
    <xf numFmtId="0" fontId="0" fillId="10" borderId="54" xfId="0" applyFill="1" applyBorder="1"/>
    <xf numFmtId="10" fontId="0" fillId="10" borderId="53" xfId="0" applyNumberFormat="1" applyFill="1" applyBorder="1"/>
    <xf numFmtId="10" fontId="0" fillId="10" borderId="55" xfId="0" applyNumberFormat="1" applyFill="1" applyBorder="1"/>
    <xf numFmtId="0" fontId="12" fillId="10" borderId="6" xfId="3" applyFont="1" applyFill="1" applyBorder="1"/>
    <xf numFmtId="0" fontId="12" fillId="10" borderId="14" xfId="3" applyFont="1" applyFill="1" applyBorder="1"/>
    <xf numFmtId="0" fontId="0" fillId="0" borderId="47" xfId="0" applyBorder="1"/>
    <xf numFmtId="0" fontId="0" fillId="0" borderId="14" xfId="0" applyBorder="1"/>
    <xf numFmtId="0" fontId="0" fillId="0" borderId="35" xfId="0" applyBorder="1"/>
    <xf numFmtId="0" fontId="0" fillId="8" borderId="2" xfId="0" applyFill="1" applyBorder="1"/>
    <xf numFmtId="0" fontId="0" fillId="8" borderId="5" xfId="0" applyFill="1" applyBorder="1"/>
    <xf numFmtId="0" fontId="0" fillId="8" borderId="32" xfId="0" applyFill="1" applyBorder="1"/>
    <xf numFmtId="165" fontId="2" fillId="8" borderId="38" xfId="0" applyNumberFormat="1" applyFont="1" applyFill="1" applyBorder="1"/>
    <xf numFmtId="0" fontId="2" fillId="6" borderId="39" xfId="0" applyFont="1" applyFill="1" applyBorder="1"/>
    <xf numFmtId="0" fontId="0" fillId="8" borderId="54" xfId="0" applyFill="1" applyBorder="1"/>
    <xf numFmtId="0" fontId="0" fillId="0" borderId="55" xfId="0" applyBorder="1"/>
    <xf numFmtId="0" fontId="8" fillId="10" borderId="5" xfId="4" applyFont="1" applyFill="1" applyBorder="1" applyAlignment="1">
      <alignment wrapText="1"/>
    </xf>
    <xf numFmtId="0" fontId="8" fillId="10" borderId="6" xfId="4" applyFont="1" applyFill="1" applyBorder="1" applyAlignment="1">
      <alignment wrapText="1"/>
    </xf>
    <xf numFmtId="0" fontId="2" fillId="8" borderId="38" xfId="0" applyFont="1" applyFill="1" applyBorder="1"/>
    <xf numFmtId="0" fontId="2" fillId="7" borderId="14" xfId="0" applyFont="1" applyFill="1" applyBorder="1" applyAlignment="1">
      <alignment horizontal="center"/>
    </xf>
    <xf numFmtId="0" fontId="2" fillId="7" borderId="16" xfId="0" applyFont="1" applyFill="1" applyBorder="1" applyAlignment="1">
      <alignment horizontal="center"/>
    </xf>
    <xf numFmtId="0" fontId="2" fillId="7" borderId="37" xfId="0" applyFont="1" applyFill="1" applyBorder="1" applyAlignment="1">
      <alignment horizontal="center"/>
    </xf>
    <xf numFmtId="0" fontId="7" fillId="0" borderId="49" xfId="0" applyFont="1" applyBorder="1" applyAlignment="1">
      <alignment horizontal="center"/>
    </xf>
    <xf numFmtId="0" fontId="2" fillId="0" borderId="0" xfId="0" quotePrefix="1" applyFont="1" applyAlignment="1">
      <alignment horizontal="center"/>
    </xf>
    <xf numFmtId="0" fontId="4" fillId="3" borderId="2" xfId="2" applyFont="1" applyFill="1" applyBorder="1" applyAlignment="1">
      <alignment horizontal="center" vertical="center" wrapText="1"/>
    </xf>
    <xf numFmtId="0" fontId="4" fillId="3" borderId="5" xfId="2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 wrapText="1"/>
    </xf>
    <xf numFmtId="0" fontId="4" fillId="3" borderId="10" xfId="2" applyFont="1" applyFill="1" applyBorder="1" applyAlignment="1">
      <alignment horizontal="center" vertical="center" wrapText="1"/>
    </xf>
    <xf numFmtId="0" fontId="4" fillId="3" borderId="11" xfId="2" applyFont="1" applyFill="1" applyBorder="1" applyAlignment="1">
      <alignment horizontal="center" vertical="center" wrapText="1"/>
    </xf>
    <xf numFmtId="0" fontId="4" fillId="3" borderId="23" xfId="2" applyFont="1" applyFill="1" applyBorder="1" applyAlignment="1">
      <alignment horizontal="center" vertical="center" wrapText="1"/>
    </xf>
    <xf numFmtId="0" fontId="4" fillId="3" borderId="17" xfId="2" applyFont="1" applyFill="1" applyBorder="1" applyAlignment="1">
      <alignment horizontal="center" vertical="center" wrapText="1"/>
    </xf>
    <xf numFmtId="0" fontId="4" fillId="3" borderId="18" xfId="2" applyFont="1" applyFill="1" applyBorder="1" applyAlignment="1">
      <alignment horizontal="center" vertical="center" wrapText="1"/>
    </xf>
    <xf numFmtId="0" fontId="4" fillId="3" borderId="19" xfId="2" applyFont="1" applyFill="1" applyBorder="1" applyAlignment="1">
      <alignment horizontal="center" vertical="center" wrapText="1"/>
    </xf>
    <xf numFmtId="0" fontId="4" fillId="3" borderId="20" xfId="2" applyFont="1" applyFill="1" applyBorder="1" applyAlignment="1">
      <alignment horizontal="center" vertical="center" wrapText="1"/>
    </xf>
    <xf numFmtId="0" fontId="16" fillId="6" borderId="28" xfId="0" applyFont="1" applyFill="1" applyBorder="1" applyAlignment="1">
      <alignment horizontal="center" wrapText="1"/>
    </xf>
    <xf numFmtId="0" fontId="16" fillId="6" borderId="29" xfId="0" applyFont="1" applyFill="1" applyBorder="1" applyAlignment="1">
      <alignment horizontal="center"/>
    </xf>
    <xf numFmtId="0" fontId="7" fillId="6" borderId="29" xfId="0" applyFont="1" applyFill="1" applyBorder="1" applyAlignment="1">
      <alignment horizontal="center"/>
    </xf>
    <xf numFmtId="0" fontId="7" fillId="6" borderId="30" xfId="0" applyFont="1" applyFill="1" applyBorder="1" applyAlignment="1">
      <alignment horizontal="center"/>
    </xf>
    <xf numFmtId="0" fontId="4" fillId="4" borderId="51" xfId="5" applyFont="1" applyFill="1" applyBorder="1" applyAlignment="1">
      <alignment horizontal="center" vertical="center" wrapText="1"/>
    </xf>
    <xf numFmtId="0" fontId="4" fillId="4" borderId="43" xfId="5" applyFont="1" applyFill="1" applyBorder="1" applyAlignment="1">
      <alignment horizontal="center" vertical="center" wrapText="1"/>
    </xf>
    <xf numFmtId="0" fontId="17" fillId="9" borderId="3" xfId="0" applyFont="1" applyFill="1" applyBorder="1" applyAlignment="1">
      <alignment horizontal="center" vertical="center" wrapText="1"/>
    </xf>
    <xf numFmtId="0" fontId="17" fillId="9" borderId="1" xfId="0" applyFont="1" applyFill="1" applyBorder="1" applyAlignment="1">
      <alignment horizontal="center" vertical="center" wrapText="1"/>
    </xf>
    <xf numFmtId="0" fontId="17" fillId="9" borderId="33" xfId="0" applyFont="1" applyFill="1" applyBorder="1" applyAlignment="1">
      <alignment horizontal="center" vertical="center" wrapText="1"/>
    </xf>
    <xf numFmtId="0" fontId="10" fillId="6" borderId="50" xfId="0" applyFont="1" applyFill="1" applyBorder="1" applyAlignment="1">
      <alignment horizontal="center"/>
    </xf>
    <xf numFmtId="0" fontId="10" fillId="6" borderId="51" xfId="0" applyFont="1" applyFill="1" applyBorder="1" applyAlignment="1">
      <alignment horizontal="center"/>
    </xf>
    <xf numFmtId="0" fontId="10" fillId="6" borderId="52" xfId="0" applyFont="1" applyFill="1" applyBorder="1" applyAlignment="1">
      <alignment horizontal="center"/>
    </xf>
    <xf numFmtId="0" fontId="10" fillId="6" borderId="28" xfId="0" applyFont="1" applyFill="1" applyBorder="1" applyAlignment="1">
      <alignment horizontal="center"/>
    </xf>
    <xf numFmtId="0" fontId="10" fillId="6" borderId="29" xfId="0" applyFont="1" applyFill="1" applyBorder="1" applyAlignment="1">
      <alignment horizontal="center"/>
    </xf>
    <xf numFmtId="0" fontId="10" fillId="6" borderId="30" xfId="0" applyFont="1" applyFill="1" applyBorder="1" applyAlignment="1">
      <alignment horizontal="center"/>
    </xf>
    <xf numFmtId="0" fontId="4" fillId="4" borderId="10" xfId="5" applyFont="1" applyFill="1" applyBorder="1" applyAlignment="1">
      <alignment horizontal="center" vertical="center" wrapText="1"/>
    </xf>
    <xf numFmtId="0" fontId="4" fillId="4" borderId="31" xfId="5" applyFont="1" applyFill="1" applyBorder="1" applyAlignment="1">
      <alignment horizontal="center" vertical="center" wrapText="1"/>
    </xf>
    <xf numFmtId="0" fontId="4" fillId="4" borderId="57" xfId="5" applyFont="1" applyFill="1" applyBorder="1" applyAlignment="1">
      <alignment horizontal="center" vertical="center" wrapText="1"/>
    </xf>
    <xf numFmtId="0" fontId="4" fillId="4" borderId="27" xfId="5" applyFont="1" applyFill="1" applyBorder="1" applyAlignment="1">
      <alignment horizontal="center" vertical="center" wrapText="1"/>
    </xf>
    <xf numFmtId="0" fontId="4" fillId="4" borderId="21" xfId="5" applyFont="1" applyFill="1" applyBorder="1" applyAlignment="1">
      <alignment horizontal="center" vertical="center" wrapText="1"/>
    </xf>
    <xf numFmtId="0" fontId="4" fillId="4" borderId="58" xfId="5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33" xfId="0" applyFont="1" applyFill="1" applyBorder="1" applyAlignment="1">
      <alignment horizontal="center" vertical="center" wrapText="1"/>
    </xf>
    <xf numFmtId="0" fontId="17" fillId="9" borderId="4" xfId="0" applyFont="1" applyFill="1" applyBorder="1" applyAlignment="1">
      <alignment horizontal="center" vertical="center" wrapText="1"/>
    </xf>
    <xf numFmtId="0" fontId="17" fillId="9" borderId="6" xfId="0" applyFont="1" applyFill="1" applyBorder="1" applyAlignment="1">
      <alignment horizontal="center" vertical="center" wrapText="1"/>
    </xf>
    <xf numFmtId="0" fontId="17" fillId="9" borderId="34" xfId="0" applyFont="1" applyFill="1" applyBorder="1" applyAlignment="1">
      <alignment horizontal="center" vertical="center" wrapText="1"/>
    </xf>
    <xf numFmtId="0" fontId="4" fillId="4" borderId="10" xfId="3" applyFont="1" applyFill="1" applyBorder="1" applyAlignment="1">
      <alignment horizontal="center"/>
    </xf>
    <xf numFmtId="0" fontId="4" fillId="4" borderId="11" xfId="3" applyFont="1" applyFill="1" applyBorder="1" applyAlignment="1">
      <alignment horizontal="center"/>
    </xf>
    <xf numFmtId="0" fontId="4" fillId="4" borderId="23" xfId="3" applyFont="1" applyFill="1" applyBorder="1" applyAlignment="1">
      <alignment horizontal="center"/>
    </xf>
    <xf numFmtId="0" fontId="4" fillId="4" borderId="10" xfId="5" applyFont="1" applyFill="1" applyBorder="1" applyAlignment="1">
      <alignment horizontal="center" vertical="center"/>
    </xf>
    <xf numFmtId="0" fontId="4" fillId="4" borderId="31" xfId="5" applyFont="1" applyFill="1" applyBorder="1" applyAlignment="1">
      <alignment horizontal="center" vertical="center"/>
    </xf>
    <xf numFmtId="0" fontId="4" fillId="4" borderId="25" xfId="5" applyFont="1" applyFill="1" applyBorder="1" applyAlignment="1">
      <alignment horizontal="center" vertical="center"/>
    </xf>
    <xf numFmtId="0" fontId="4" fillId="4" borderId="27" xfId="5" applyFont="1" applyFill="1" applyBorder="1" applyAlignment="1">
      <alignment horizontal="center" vertical="center"/>
    </xf>
    <xf numFmtId="0" fontId="7" fillId="6" borderId="38" xfId="0" applyFont="1" applyFill="1" applyBorder="1" applyAlignment="1">
      <alignment horizontal="center"/>
    </xf>
    <xf numFmtId="0" fontId="7" fillId="6" borderId="39" xfId="0" applyFont="1" applyFill="1" applyBorder="1" applyAlignment="1">
      <alignment horizontal="center"/>
    </xf>
    <xf numFmtId="0" fontId="2" fillId="5" borderId="28" xfId="0" applyFont="1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0" fontId="4" fillId="11" borderId="10" xfId="5" applyFont="1" applyFill="1" applyBorder="1" applyAlignment="1">
      <alignment horizontal="center" vertical="center" wrapText="1"/>
    </xf>
    <xf numFmtId="0" fontId="4" fillId="11" borderId="31" xfId="5" applyFont="1" applyFill="1" applyBorder="1" applyAlignment="1">
      <alignment horizontal="center" vertical="center" wrapText="1"/>
    </xf>
    <xf numFmtId="0" fontId="4" fillId="11" borderId="25" xfId="5" applyFont="1" applyFill="1" applyBorder="1" applyAlignment="1">
      <alignment horizontal="center" vertical="center" wrapText="1"/>
    </xf>
    <xf numFmtId="0" fontId="4" fillId="4" borderId="22" xfId="5" applyFont="1" applyFill="1" applyBorder="1" applyAlignment="1">
      <alignment horizontal="center" vertical="center" wrapText="1"/>
    </xf>
    <xf numFmtId="0" fontId="4" fillId="4" borderId="21" xfId="5" applyFont="1" applyFill="1" applyBorder="1" applyAlignment="1">
      <alignment horizontal="center" vertical="center"/>
    </xf>
    <xf numFmtId="0" fontId="4" fillId="4" borderId="22" xfId="5" applyFont="1" applyFill="1" applyBorder="1" applyAlignment="1">
      <alignment horizontal="center" vertical="center"/>
    </xf>
    <xf numFmtId="0" fontId="7" fillId="6" borderId="41" xfId="0" applyFont="1" applyFill="1" applyBorder="1" applyAlignment="1">
      <alignment horizontal="center"/>
    </xf>
    <xf numFmtId="0" fontId="2" fillId="5" borderId="30" xfId="0" applyFont="1" applyFill="1" applyBorder="1" applyAlignment="1">
      <alignment horizontal="center"/>
    </xf>
    <xf numFmtId="0" fontId="4" fillId="4" borderId="48" xfId="3" applyFont="1" applyFill="1" applyBorder="1" applyAlignment="1">
      <alignment horizontal="center"/>
    </xf>
    <xf numFmtId="0" fontId="4" fillId="4" borderId="3" xfId="3" applyFont="1" applyFill="1" applyBorder="1" applyAlignment="1">
      <alignment horizontal="center"/>
    </xf>
    <xf numFmtId="0" fontId="4" fillId="4" borderId="47" xfId="3" applyFont="1" applyFill="1" applyBorder="1" applyAlignment="1">
      <alignment horizontal="center"/>
    </xf>
    <xf numFmtId="0" fontId="4" fillId="4" borderId="2" xfId="3" applyFont="1" applyFill="1" applyBorder="1" applyAlignment="1">
      <alignment horizontal="center"/>
    </xf>
    <xf numFmtId="0" fontId="4" fillId="4" borderId="4" xfId="3" applyFont="1" applyFill="1" applyBorder="1" applyAlignment="1">
      <alignment horizontal="center"/>
    </xf>
    <xf numFmtId="0" fontId="2" fillId="5" borderId="42" xfId="0" applyFont="1" applyFill="1" applyBorder="1" applyAlignment="1">
      <alignment horizontal="center"/>
    </xf>
    <xf numFmtId="0" fontId="2" fillId="6" borderId="38" xfId="0" applyFont="1" applyFill="1" applyBorder="1" applyAlignment="1">
      <alignment horizontal="center"/>
    </xf>
    <xf numFmtId="0" fontId="2" fillId="6" borderId="41" xfId="0" applyFont="1" applyFill="1" applyBorder="1" applyAlignment="1">
      <alignment horizontal="center"/>
    </xf>
  </cellXfs>
  <cellStyles count="9">
    <cellStyle name="Comma" xfId="1" builtinId="3"/>
    <cellStyle name="Normal" xfId="0" builtinId="0"/>
    <cellStyle name="Normal 3" xfId="8" xr:uid="{BF1C3D96-955F-0847-91CC-114D569835C3}"/>
    <cellStyle name="Normal_Constituencies" xfId="2" xr:uid="{00000000-0005-0000-0000-000002000000}"/>
    <cellStyle name="Normal_Constituencies_1" xfId="7" xr:uid="{00000000-0005-0000-0000-000003000000}"/>
    <cellStyle name="Normal_NPE2024_Results_WardRegSeats" xfId="6" xr:uid="{00000000-0005-0000-0000-000004000000}"/>
    <cellStyle name="Normal_Sheet1" xfId="3" xr:uid="{00000000-0005-0000-0000-000005000000}"/>
    <cellStyle name="Normal_Sheet2" xfId="5" xr:uid="{00000000-0005-0000-0000-000006000000}"/>
    <cellStyle name="Normal_Sheet3" xfId="4" xr:uid="{00000000-0005-0000-0000-000007000000}"/>
  </cellStyles>
  <dxfs count="24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H247"/>
  <sheetViews>
    <sheetView workbookViewId="0">
      <selection activeCell="A53" sqref="A53:XFD53"/>
    </sheetView>
  </sheetViews>
  <sheetFormatPr baseColWidth="10" defaultColWidth="8.83203125" defaultRowHeight="15" x14ac:dyDescent="0.2"/>
  <cols>
    <col min="1" max="1" width="14.1640625" bestFit="1" customWidth="1"/>
    <col min="2" max="2" width="16.1640625" bestFit="1" customWidth="1"/>
    <col min="3" max="3" width="16.33203125" bestFit="1" customWidth="1"/>
    <col min="4" max="5" width="11.83203125" customWidth="1"/>
    <col min="6" max="6" width="12.5" customWidth="1"/>
    <col min="7" max="7" width="26.83203125" customWidth="1"/>
    <col min="8" max="8" width="16.5" customWidth="1"/>
    <col min="9" max="9" width="14.83203125" bestFit="1" customWidth="1"/>
  </cols>
  <sheetData>
    <row r="1" spans="1:8" x14ac:dyDescent="0.2">
      <c r="A1" s="138" t="s">
        <v>279</v>
      </c>
      <c r="B1" s="139"/>
      <c r="C1" s="139"/>
      <c r="D1" s="139"/>
      <c r="E1" s="139"/>
      <c r="F1" s="139"/>
      <c r="G1" s="139"/>
      <c r="H1" s="140"/>
    </row>
    <row r="2" spans="1:8" ht="29.25" customHeight="1" x14ac:dyDescent="0.2">
      <c r="A2" s="36" t="s">
        <v>0</v>
      </c>
      <c r="B2" s="36" t="s">
        <v>280</v>
      </c>
      <c r="C2" s="36" t="s">
        <v>281</v>
      </c>
      <c r="D2" s="36" t="s">
        <v>278</v>
      </c>
      <c r="E2" s="36" t="s">
        <v>282</v>
      </c>
      <c r="F2" s="36" t="s">
        <v>13</v>
      </c>
      <c r="G2" s="36" t="s">
        <v>283</v>
      </c>
      <c r="H2" s="37" t="s">
        <v>284</v>
      </c>
    </row>
    <row r="3" spans="1:8" ht="15" customHeight="1" x14ac:dyDescent="0.2">
      <c r="A3" s="34" t="s">
        <v>1</v>
      </c>
      <c r="B3" s="34" t="s">
        <v>20</v>
      </c>
      <c r="C3" s="35">
        <v>1</v>
      </c>
      <c r="D3" s="35">
        <v>94717</v>
      </c>
      <c r="E3" s="35">
        <v>1</v>
      </c>
      <c r="F3" s="35">
        <v>92955</v>
      </c>
      <c r="G3" s="38">
        <f>F3-D3</f>
        <v>-1762</v>
      </c>
      <c r="H3" s="39">
        <f>G3/F3</f>
        <v>-1.8955408531009629E-2</v>
      </c>
    </row>
    <row r="4" spans="1:8" ht="15" customHeight="1" x14ac:dyDescent="0.2">
      <c r="A4" s="34" t="s">
        <v>1</v>
      </c>
      <c r="B4" s="34" t="s">
        <v>21</v>
      </c>
      <c r="C4" s="35">
        <v>2</v>
      </c>
      <c r="D4" s="35">
        <v>97207</v>
      </c>
      <c r="E4" s="35">
        <v>1</v>
      </c>
      <c r="F4" s="35">
        <v>92955</v>
      </c>
      <c r="G4" s="38">
        <f t="shared" ref="G4:G67" si="0">F4-D4</f>
        <v>-4252</v>
      </c>
      <c r="H4" s="39">
        <f t="shared" ref="H4:H67" si="1">G4/F4</f>
        <v>-4.5742563606045936E-2</v>
      </c>
    </row>
    <row r="5" spans="1:8" ht="15" customHeight="1" x14ac:dyDescent="0.2">
      <c r="A5" s="34" t="s">
        <v>1</v>
      </c>
      <c r="B5" s="34" t="s">
        <v>22</v>
      </c>
      <c r="C5" s="35">
        <v>3</v>
      </c>
      <c r="D5" s="35">
        <v>93124</v>
      </c>
      <c r="E5" s="35">
        <v>1</v>
      </c>
      <c r="F5" s="35">
        <v>92955</v>
      </c>
      <c r="G5" s="38">
        <f t="shared" si="0"/>
        <v>-169</v>
      </c>
      <c r="H5" s="39">
        <f t="shared" si="1"/>
        <v>-1.8180840191490506E-3</v>
      </c>
    </row>
    <row r="6" spans="1:8" ht="15" customHeight="1" x14ac:dyDescent="0.2">
      <c r="A6" s="34" t="s">
        <v>1</v>
      </c>
      <c r="B6" s="34" t="s">
        <v>23</v>
      </c>
      <c r="C6" s="35">
        <v>4</v>
      </c>
      <c r="D6" s="35">
        <v>98718</v>
      </c>
      <c r="E6" s="35">
        <v>1</v>
      </c>
      <c r="F6" s="35">
        <v>92955</v>
      </c>
      <c r="G6" s="38">
        <f t="shared" si="0"/>
        <v>-5763</v>
      </c>
      <c r="H6" s="39">
        <f t="shared" si="1"/>
        <v>-6.1997740842343066E-2</v>
      </c>
    </row>
    <row r="7" spans="1:8" ht="15" customHeight="1" x14ac:dyDescent="0.2">
      <c r="A7" s="34" t="s">
        <v>1</v>
      </c>
      <c r="B7" s="34" t="s">
        <v>24</v>
      </c>
      <c r="C7" s="35">
        <v>5</v>
      </c>
      <c r="D7" s="35">
        <v>93864</v>
      </c>
      <c r="E7" s="35">
        <v>1</v>
      </c>
      <c r="F7" s="35">
        <v>92955</v>
      </c>
      <c r="G7" s="38">
        <f t="shared" si="0"/>
        <v>-909</v>
      </c>
      <c r="H7" s="39">
        <f t="shared" si="1"/>
        <v>-9.7789252864289179E-3</v>
      </c>
    </row>
    <row r="8" spans="1:8" ht="15" customHeight="1" x14ac:dyDescent="0.2">
      <c r="A8" s="34" t="s">
        <v>1</v>
      </c>
      <c r="B8" s="34" t="s">
        <v>25</v>
      </c>
      <c r="C8" s="35">
        <v>6</v>
      </c>
      <c r="D8" s="35">
        <v>91973</v>
      </c>
      <c r="E8" s="35">
        <v>1</v>
      </c>
      <c r="F8" s="35">
        <v>92955</v>
      </c>
      <c r="G8" s="38">
        <f t="shared" si="0"/>
        <v>982</v>
      </c>
      <c r="H8" s="39">
        <f t="shared" si="1"/>
        <v>1.0564251519552472E-2</v>
      </c>
    </row>
    <row r="9" spans="1:8" ht="15" customHeight="1" x14ac:dyDescent="0.2">
      <c r="A9" s="34" t="s">
        <v>1</v>
      </c>
      <c r="B9" s="34" t="s">
        <v>26</v>
      </c>
      <c r="C9" s="35">
        <v>7</v>
      </c>
      <c r="D9" s="35">
        <v>91602</v>
      </c>
      <c r="E9" s="35">
        <v>1</v>
      </c>
      <c r="F9" s="35">
        <v>92955</v>
      </c>
      <c r="G9" s="38">
        <f t="shared" si="0"/>
        <v>1353</v>
      </c>
      <c r="H9" s="39">
        <f t="shared" si="1"/>
        <v>1.4555430046796837E-2</v>
      </c>
    </row>
    <row r="10" spans="1:8" ht="15" customHeight="1" x14ac:dyDescent="0.2">
      <c r="A10" s="34" t="s">
        <v>1</v>
      </c>
      <c r="B10" s="34" t="s">
        <v>27</v>
      </c>
      <c r="C10" s="35">
        <v>8</v>
      </c>
      <c r="D10" s="35">
        <v>88301</v>
      </c>
      <c r="E10" s="35">
        <v>1</v>
      </c>
      <c r="F10" s="35">
        <v>92955</v>
      </c>
      <c r="G10" s="38">
        <f t="shared" si="0"/>
        <v>4654</v>
      </c>
      <c r="H10" s="39">
        <f t="shared" si="1"/>
        <v>5.0067236835027701E-2</v>
      </c>
    </row>
    <row r="11" spans="1:8" ht="15" customHeight="1" x14ac:dyDescent="0.2">
      <c r="A11" s="34" t="s">
        <v>1</v>
      </c>
      <c r="B11" s="34" t="s">
        <v>28</v>
      </c>
      <c r="C11" s="35">
        <v>9</v>
      </c>
      <c r="D11" s="35">
        <v>92834</v>
      </c>
      <c r="E11" s="35">
        <v>1</v>
      </c>
      <c r="F11" s="35">
        <v>92955</v>
      </c>
      <c r="G11" s="38">
        <f t="shared" si="0"/>
        <v>121</v>
      </c>
      <c r="H11" s="39">
        <f t="shared" si="1"/>
        <v>1.3017051261363026E-3</v>
      </c>
    </row>
    <row r="12" spans="1:8" ht="15" customHeight="1" x14ac:dyDescent="0.2">
      <c r="A12" s="34" t="s">
        <v>1</v>
      </c>
      <c r="B12" s="34" t="s">
        <v>29</v>
      </c>
      <c r="C12" s="35">
        <v>10</v>
      </c>
      <c r="D12" s="35">
        <v>93503</v>
      </c>
      <c r="E12" s="35">
        <v>1</v>
      </c>
      <c r="F12" s="35">
        <v>92955</v>
      </c>
      <c r="G12" s="38">
        <f t="shared" si="0"/>
        <v>-548</v>
      </c>
      <c r="H12" s="39">
        <f t="shared" si="1"/>
        <v>-5.8953256952288743E-3</v>
      </c>
    </row>
    <row r="13" spans="1:8" ht="15" customHeight="1" x14ac:dyDescent="0.2">
      <c r="A13" s="34" t="s">
        <v>1</v>
      </c>
      <c r="B13" s="34" t="s">
        <v>30</v>
      </c>
      <c r="C13" s="35">
        <v>11</v>
      </c>
      <c r="D13" s="35">
        <v>96415</v>
      </c>
      <c r="E13" s="35">
        <v>1</v>
      </c>
      <c r="F13" s="35">
        <v>92955</v>
      </c>
      <c r="G13" s="38">
        <f t="shared" si="0"/>
        <v>-3460</v>
      </c>
      <c r="H13" s="39">
        <f t="shared" si="1"/>
        <v>-3.7222311871335595E-2</v>
      </c>
    </row>
    <row r="14" spans="1:8" ht="15" customHeight="1" x14ac:dyDescent="0.2">
      <c r="A14" s="34" t="s">
        <v>1</v>
      </c>
      <c r="B14" s="34" t="s">
        <v>31</v>
      </c>
      <c r="C14" s="35">
        <v>12</v>
      </c>
      <c r="D14" s="35">
        <v>90850</v>
      </c>
      <c r="E14" s="35">
        <v>1</v>
      </c>
      <c r="F14" s="35">
        <v>92955</v>
      </c>
      <c r="G14" s="38">
        <f t="shared" si="0"/>
        <v>2105</v>
      </c>
      <c r="H14" s="39">
        <f t="shared" si="1"/>
        <v>2.2645366037329889E-2</v>
      </c>
    </row>
    <row r="15" spans="1:8" ht="15" customHeight="1" x14ac:dyDescent="0.2">
      <c r="A15" s="34" t="s">
        <v>1</v>
      </c>
      <c r="B15" s="34" t="s">
        <v>32</v>
      </c>
      <c r="C15" s="35">
        <v>13</v>
      </c>
      <c r="D15" s="35">
        <v>97309</v>
      </c>
      <c r="E15" s="35">
        <v>1</v>
      </c>
      <c r="F15" s="35">
        <v>92955</v>
      </c>
      <c r="G15" s="38">
        <f t="shared" si="0"/>
        <v>-4354</v>
      </c>
      <c r="H15" s="39">
        <f t="shared" si="1"/>
        <v>-4.6839868753698027E-2</v>
      </c>
    </row>
    <row r="16" spans="1:8" ht="15" customHeight="1" x14ac:dyDescent="0.2">
      <c r="A16" s="34" t="s">
        <v>1</v>
      </c>
      <c r="B16" s="34" t="s">
        <v>33</v>
      </c>
      <c r="C16" s="35">
        <v>14</v>
      </c>
      <c r="D16" s="35">
        <v>94250</v>
      </c>
      <c r="E16" s="35">
        <v>1</v>
      </c>
      <c r="F16" s="35">
        <v>92955</v>
      </c>
      <c r="G16" s="38">
        <f t="shared" si="0"/>
        <v>-1295</v>
      </c>
      <c r="H16" s="39">
        <f t="shared" si="1"/>
        <v>-1.3931472217739766E-2</v>
      </c>
    </row>
    <row r="17" spans="1:8" ht="15" customHeight="1" x14ac:dyDescent="0.2">
      <c r="A17" s="34" t="s">
        <v>1</v>
      </c>
      <c r="B17" s="34" t="s">
        <v>34</v>
      </c>
      <c r="C17" s="35">
        <v>15</v>
      </c>
      <c r="D17" s="35">
        <v>91230</v>
      </c>
      <c r="E17" s="35">
        <v>1</v>
      </c>
      <c r="F17" s="35">
        <v>92955</v>
      </c>
      <c r="G17" s="38">
        <f t="shared" si="0"/>
        <v>1725</v>
      </c>
      <c r="H17" s="39">
        <f t="shared" si="1"/>
        <v>1.8557366467645636E-2</v>
      </c>
    </row>
    <row r="18" spans="1:8" ht="15" customHeight="1" x14ac:dyDescent="0.2">
      <c r="A18" s="34" t="s">
        <v>1</v>
      </c>
      <c r="B18" s="34" t="s">
        <v>35</v>
      </c>
      <c r="C18" s="35">
        <v>16</v>
      </c>
      <c r="D18" s="35">
        <v>93032</v>
      </c>
      <c r="E18" s="35">
        <v>1</v>
      </c>
      <c r="F18" s="35">
        <v>92955</v>
      </c>
      <c r="G18" s="38">
        <f t="shared" si="0"/>
        <v>-77</v>
      </c>
      <c r="H18" s="39">
        <f t="shared" si="1"/>
        <v>-8.2835780754128346E-4</v>
      </c>
    </row>
    <row r="19" spans="1:8" ht="15" customHeight="1" x14ac:dyDescent="0.2">
      <c r="A19" s="34" t="s">
        <v>1</v>
      </c>
      <c r="B19" s="34" t="s">
        <v>36</v>
      </c>
      <c r="C19" s="35">
        <v>17</v>
      </c>
      <c r="D19" s="35">
        <v>92738</v>
      </c>
      <c r="E19" s="35">
        <v>1</v>
      </c>
      <c r="F19" s="35">
        <v>92955</v>
      </c>
      <c r="G19" s="38">
        <f t="shared" si="0"/>
        <v>217</v>
      </c>
      <c r="H19" s="39">
        <f t="shared" si="1"/>
        <v>2.3344629121617986E-3</v>
      </c>
    </row>
    <row r="20" spans="1:8" ht="15" customHeight="1" x14ac:dyDescent="0.2">
      <c r="A20" s="34" t="s">
        <v>1</v>
      </c>
      <c r="B20" s="34" t="s">
        <v>37</v>
      </c>
      <c r="C20" s="35">
        <v>18</v>
      </c>
      <c r="D20" s="35">
        <v>93202</v>
      </c>
      <c r="E20" s="35">
        <v>1</v>
      </c>
      <c r="F20" s="35">
        <v>92955</v>
      </c>
      <c r="G20" s="38">
        <f t="shared" si="0"/>
        <v>-247</v>
      </c>
      <c r="H20" s="39">
        <f t="shared" si="1"/>
        <v>-2.6571997202947664E-3</v>
      </c>
    </row>
    <row r="21" spans="1:8" ht="15" customHeight="1" x14ac:dyDescent="0.2">
      <c r="A21" s="34" t="s">
        <v>1</v>
      </c>
      <c r="B21" s="34" t="s">
        <v>38</v>
      </c>
      <c r="C21" s="35">
        <v>19</v>
      </c>
      <c r="D21" s="35">
        <v>100908</v>
      </c>
      <c r="E21" s="35">
        <v>1</v>
      </c>
      <c r="F21" s="35">
        <v>92955</v>
      </c>
      <c r="G21" s="38">
        <f t="shared" si="0"/>
        <v>-7953</v>
      </c>
      <c r="H21" s="39">
        <f t="shared" si="1"/>
        <v>-8.5557527836049696E-2</v>
      </c>
    </row>
    <row r="22" spans="1:8" ht="15" customHeight="1" x14ac:dyDescent="0.2">
      <c r="A22" s="34" t="s">
        <v>1</v>
      </c>
      <c r="B22" s="34" t="s">
        <v>39</v>
      </c>
      <c r="C22" s="35">
        <v>20</v>
      </c>
      <c r="D22" s="35">
        <v>91045</v>
      </c>
      <c r="E22" s="35">
        <v>1</v>
      </c>
      <c r="F22" s="35">
        <v>92955</v>
      </c>
      <c r="G22" s="38">
        <f t="shared" si="0"/>
        <v>1910</v>
      </c>
      <c r="H22" s="39">
        <f t="shared" si="1"/>
        <v>2.0547576784465602E-2</v>
      </c>
    </row>
    <row r="23" spans="1:8" ht="15" customHeight="1" x14ac:dyDescent="0.2">
      <c r="A23" s="34" t="s">
        <v>1</v>
      </c>
      <c r="B23" s="34" t="s">
        <v>40</v>
      </c>
      <c r="C23" s="35">
        <v>21</v>
      </c>
      <c r="D23" s="35">
        <v>94121</v>
      </c>
      <c r="E23" s="35">
        <v>1</v>
      </c>
      <c r="F23" s="35">
        <v>92955</v>
      </c>
      <c r="G23" s="38">
        <f t="shared" si="0"/>
        <v>-1166</v>
      </c>
      <c r="H23" s="39">
        <f t="shared" si="1"/>
        <v>-1.2543703942768006E-2</v>
      </c>
    </row>
    <row r="24" spans="1:8" ht="15" customHeight="1" x14ac:dyDescent="0.2">
      <c r="A24" s="34" t="s">
        <v>1</v>
      </c>
      <c r="B24" s="34" t="s">
        <v>41</v>
      </c>
      <c r="C24" s="35">
        <v>22</v>
      </c>
      <c r="D24" s="35">
        <v>93377</v>
      </c>
      <c r="E24" s="35">
        <v>1</v>
      </c>
      <c r="F24" s="35">
        <v>92955</v>
      </c>
      <c r="G24" s="38">
        <f t="shared" si="0"/>
        <v>-422</v>
      </c>
      <c r="H24" s="39">
        <f t="shared" si="1"/>
        <v>-4.5398311010704101E-3</v>
      </c>
    </row>
    <row r="25" spans="1:8" ht="15" customHeight="1" x14ac:dyDescent="0.2">
      <c r="A25" s="34" t="s">
        <v>1</v>
      </c>
      <c r="B25" s="34" t="s">
        <v>42</v>
      </c>
      <c r="C25" s="35">
        <v>23</v>
      </c>
      <c r="D25" s="35">
        <v>94956</v>
      </c>
      <c r="E25" s="35">
        <v>1</v>
      </c>
      <c r="F25" s="35">
        <v>92955</v>
      </c>
      <c r="G25" s="38">
        <f t="shared" si="0"/>
        <v>-2001</v>
      </c>
      <c r="H25" s="39">
        <f t="shared" si="1"/>
        <v>-2.1526545102468937E-2</v>
      </c>
    </row>
    <row r="26" spans="1:8" ht="15" customHeight="1" x14ac:dyDescent="0.2">
      <c r="A26" s="34" t="s">
        <v>1</v>
      </c>
      <c r="B26" s="34" t="s">
        <v>43</v>
      </c>
      <c r="C26" s="35">
        <v>24</v>
      </c>
      <c r="D26" s="35">
        <v>100387</v>
      </c>
      <c r="E26" s="35">
        <v>1</v>
      </c>
      <c r="F26" s="35">
        <v>92955</v>
      </c>
      <c r="G26" s="38">
        <f t="shared" si="0"/>
        <v>-7432</v>
      </c>
      <c r="H26" s="39">
        <f t="shared" si="1"/>
        <v>-7.9952665268140502E-2</v>
      </c>
    </row>
    <row r="27" spans="1:8" ht="15" customHeight="1" x14ac:dyDescent="0.2">
      <c r="A27" s="34" t="s">
        <v>1</v>
      </c>
      <c r="B27" s="34" t="s">
        <v>44</v>
      </c>
      <c r="C27" s="35">
        <v>25</v>
      </c>
      <c r="D27" s="35">
        <v>97341</v>
      </c>
      <c r="E27" s="35">
        <v>1</v>
      </c>
      <c r="F27" s="35">
        <v>92955</v>
      </c>
      <c r="G27" s="38">
        <f t="shared" si="0"/>
        <v>-4386</v>
      </c>
      <c r="H27" s="39">
        <f t="shared" si="1"/>
        <v>-4.7184121349039855E-2</v>
      </c>
    </row>
    <row r="28" spans="1:8" ht="15" customHeight="1" x14ac:dyDescent="0.2">
      <c r="A28" s="34" t="s">
        <v>1</v>
      </c>
      <c r="B28" s="34" t="s">
        <v>45</v>
      </c>
      <c r="C28" s="35">
        <v>26</v>
      </c>
      <c r="D28" s="35">
        <v>92261</v>
      </c>
      <c r="E28" s="35">
        <v>1</v>
      </c>
      <c r="F28" s="35">
        <v>92955</v>
      </c>
      <c r="G28" s="38">
        <f t="shared" si="0"/>
        <v>694</v>
      </c>
      <c r="H28" s="39">
        <f t="shared" si="1"/>
        <v>7.4659781614759826E-3</v>
      </c>
    </row>
    <row r="29" spans="1:8" ht="15" customHeight="1" x14ac:dyDescent="0.2">
      <c r="A29" s="34" t="s">
        <v>1</v>
      </c>
      <c r="B29" s="34" t="s">
        <v>46</v>
      </c>
      <c r="C29" s="35">
        <v>27</v>
      </c>
      <c r="D29" s="35">
        <v>97288</v>
      </c>
      <c r="E29" s="35">
        <v>1</v>
      </c>
      <c r="F29" s="35">
        <v>92955</v>
      </c>
      <c r="G29" s="38">
        <f t="shared" si="0"/>
        <v>-4333</v>
      </c>
      <c r="H29" s="39">
        <f t="shared" si="1"/>
        <v>-4.6613952988004949E-2</v>
      </c>
    </row>
    <row r="30" spans="1:8" ht="15" customHeight="1" x14ac:dyDescent="0.2">
      <c r="A30" s="34" t="s">
        <v>1</v>
      </c>
      <c r="B30" s="34" t="s">
        <v>47</v>
      </c>
      <c r="C30" s="35">
        <v>28</v>
      </c>
      <c r="D30" s="35">
        <v>99804</v>
      </c>
      <c r="E30" s="35">
        <v>1</v>
      </c>
      <c r="F30" s="35">
        <v>92955</v>
      </c>
      <c r="G30" s="38">
        <f t="shared" si="0"/>
        <v>-6849</v>
      </c>
      <c r="H30" s="39">
        <f t="shared" si="1"/>
        <v>-7.3680813296756492E-2</v>
      </c>
    </row>
    <row r="31" spans="1:8" ht="15" customHeight="1" x14ac:dyDescent="0.2">
      <c r="A31" s="34" t="s">
        <v>1</v>
      </c>
      <c r="B31" s="34" t="s">
        <v>48</v>
      </c>
      <c r="C31" s="35">
        <v>29</v>
      </c>
      <c r="D31" s="35">
        <v>99568</v>
      </c>
      <c r="E31" s="35">
        <v>1</v>
      </c>
      <c r="F31" s="35">
        <v>92955</v>
      </c>
      <c r="G31" s="38">
        <f t="shared" si="0"/>
        <v>-6613</v>
      </c>
      <c r="H31" s="39">
        <f t="shared" si="1"/>
        <v>-7.1141950406110488E-2</v>
      </c>
    </row>
    <row r="32" spans="1:8" ht="15" customHeight="1" x14ac:dyDescent="0.2">
      <c r="A32" s="34" t="s">
        <v>1</v>
      </c>
      <c r="B32" s="34" t="s">
        <v>49</v>
      </c>
      <c r="C32" s="35">
        <v>30</v>
      </c>
      <c r="D32" s="35">
        <v>99378</v>
      </c>
      <c r="E32" s="35">
        <v>1</v>
      </c>
      <c r="F32" s="35">
        <v>92955</v>
      </c>
      <c r="G32" s="38">
        <f t="shared" si="0"/>
        <v>-6423</v>
      </c>
      <c r="H32" s="39">
        <f t="shared" si="1"/>
        <v>-6.9097950621268361E-2</v>
      </c>
    </row>
    <row r="33" spans="1:8" ht="15" customHeight="1" x14ac:dyDescent="0.2">
      <c r="A33" s="34" t="s">
        <v>1</v>
      </c>
      <c r="B33" s="34" t="s">
        <v>50</v>
      </c>
      <c r="C33" s="35">
        <v>31</v>
      </c>
      <c r="D33" s="35">
        <v>101925</v>
      </c>
      <c r="E33" s="35">
        <v>1</v>
      </c>
      <c r="F33" s="35">
        <v>92955</v>
      </c>
      <c r="G33" s="38">
        <f t="shared" si="0"/>
        <v>-8970</v>
      </c>
      <c r="H33" s="39">
        <f t="shared" si="1"/>
        <v>-9.6498305631757306E-2</v>
      </c>
    </row>
    <row r="34" spans="1:8" ht="15" customHeight="1" x14ac:dyDescent="0.2">
      <c r="A34" s="34" t="s">
        <v>1</v>
      </c>
      <c r="B34" s="34" t="s">
        <v>51</v>
      </c>
      <c r="C34" s="35">
        <v>32</v>
      </c>
      <c r="D34" s="35">
        <v>97385</v>
      </c>
      <c r="E34" s="35">
        <v>1</v>
      </c>
      <c r="F34" s="35">
        <v>92955</v>
      </c>
      <c r="G34" s="38">
        <f t="shared" si="0"/>
        <v>-4430</v>
      </c>
      <c r="H34" s="39">
        <f t="shared" si="1"/>
        <v>-4.7657468667634879E-2</v>
      </c>
    </row>
    <row r="35" spans="1:8" ht="15" customHeight="1" x14ac:dyDescent="0.2">
      <c r="A35" s="34" t="s">
        <v>1</v>
      </c>
      <c r="B35" s="34" t="s">
        <v>52</v>
      </c>
      <c r="C35" s="35">
        <v>33</v>
      </c>
      <c r="D35" s="35">
        <v>99566</v>
      </c>
      <c r="E35" s="35">
        <v>1</v>
      </c>
      <c r="F35" s="35">
        <v>92955</v>
      </c>
      <c r="G35" s="38">
        <f t="shared" si="0"/>
        <v>-6611</v>
      </c>
      <c r="H35" s="39">
        <f t="shared" si="1"/>
        <v>-7.1120434618901621E-2</v>
      </c>
    </row>
    <row r="36" spans="1:8" ht="15" customHeight="1" x14ac:dyDescent="0.2">
      <c r="A36" s="34" t="s">
        <v>1</v>
      </c>
      <c r="B36" s="34" t="s">
        <v>53</v>
      </c>
      <c r="C36" s="35">
        <v>34</v>
      </c>
      <c r="D36" s="35">
        <v>101626</v>
      </c>
      <c r="E36" s="35">
        <v>1</v>
      </c>
      <c r="F36" s="35">
        <v>92955</v>
      </c>
      <c r="G36" s="38">
        <f t="shared" si="0"/>
        <v>-8671</v>
      </c>
      <c r="H36" s="39">
        <f t="shared" si="1"/>
        <v>-9.3281695444032059E-2</v>
      </c>
    </row>
    <row r="37" spans="1:8" ht="15" customHeight="1" x14ac:dyDescent="0.2">
      <c r="A37" s="34" t="s">
        <v>1</v>
      </c>
      <c r="B37" s="34" t="s">
        <v>54</v>
      </c>
      <c r="C37" s="35">
        <v>35</v>
      </c>
      <c r="D37" s="35">
        <v>97577</v>
      </c>
      <c r="E37" s="35">
        <v>1</v>
      </c>
      <c r="F37" s="35">
        <v>92955</v>
      </c>
      <c r="G37" s="38">
        <f t="shared" si="0"/>
        <v>-4622</v>
      </c>
      <c r="H37" s="39">
        <f t="shared" si="1"/>
        <v>-4.9722984239685866E-2</v>
      </c>
    </row>
    <row r="38" spans="1:8" ht="15" customHeight="1" x14ac:dyDescent="0.2">
      <c r="A38" s="34" t="s">
        <v>1</v>
      </c>
      <c r="B38" s="34" t="s">
        <v>55</v>
      </c>
      <c r="C38" s="35">
        <v>36</v>
      </c>
      <c r="D38" s="35">
        <v>95938</v>
      </c>
      <c r="E38" s="35">
        <v>1</v>
      </c>
      <c r="F38" s="35">
        <v>92955</v>
      </c>
      <c r="G38" s="38">
        <f t="shared" si="0"/>
        <v>-2983</v>
      </c>
      <c r="H38" s="39">
        <f t="shared" si="1"/>
        <v>-3.2090796622021411E-2</v>
      </c>
    </row>
    <row r="39" spans="1:8" ht="15" customHeight="1" x14ac:dyDescent="0.2">
      <c r="A39" s="34" t="s">
        <v>2</v>
      </c>
      <c r="B39" s="34" t="s">
        <v>56</v>
      </c>
      <c r="C39" s="35">
        <v>37</v>
      </c>
      <c r="D39" s="35">
        <v>94931</v>
      </c>
      <c r="E39" s="35">
        <v>1</v>
      </c>
      <c r="F39" s="35">
        <v>91058</v>
      </c>
      <c r="G39" s="38">
        <f t="shared" si="0"/>
        <v>-3873</v>
      </c>
      <c r="H39" s="39">
        <f t="shared" si="1"/>
        <v>-4.253333040479694E-2</v>
      </c>
    </row>
    <row r="40" spans="1:8" ht="15" customHeight="1" x14ac:dyDescent="0.2">
      <c r="A40" s="34" t="s">
        <v>2</v>
      </c>
      <c r="B40" s="34" t="s">
        <v>57</v>
      </c>
      <c r="C40" s="35">
        <v>38</v>
      </c>
      <c r="D40" s="35">
        <v>96071</v>
      </c>
      <c r="E40" s="35">
        <v>1</v>
      </c>
      <c r="F40" s="35">
        <v>91058</v>
      </c>
      <c r="G40" s="38">
        <f t="shared" si="0"/>
        <v>-5013</v>
      </c>
      <c r="H40" s="39">
        <f t="shared" si="1"/>
        <v>-5.5052823475147707E-2</v>
      </c>
    </row>
    <row r="41" spans="1:8" ht="15" customHeight="1" x14ac:dyDescent="0.2">
      <c r="A41" s="34" t="s">
        <v>2</v>
      </c>
      <c r="B41" s="34" t="s">
        <v>58</v>
      </c>
      <c r="C41" s="35">
        <v>39</v>
      </c>
      <c r="D41" s="35">
        <v>90611</v>
      </c>
      <c r="E41" s="35">
        <v>1</v>
      </c>
      <c r="F41" s="35">
        <v>91058</v>
      </c>
      <c r="G41" s="38">
        <f t="shared" si="0"/>
        <v>447</v>
      </c>
      <c r="H41" s="39">
        <f t="shared" si="1"/>
        <v>4.9089591249533264E-3</v>
      </c>
    </row>
    <row r="42" spans="1:8" ht="15" customHeight="1" x14ac:dyDescent="0.2">
      <c r="A42" s="34" t="s">
        <v>2</v>
      </c>
      <c r="B42" s="34" t="s">
        <v>59</v>
      </c>
      <c r="C42" s="35">
        <v>40</v>
      </c>
      <c r="D42" s="35">
        <v>93050</v>
      </c>
      <c r="E42" s="35">
        <v>1</v>
      </c>
      <c r="F42" s="35">
        <v>91058</v>
      </c>
      <c r="G42" s="38">
        <f t="shared" si="0"/>
        <v>-1992</v>
      </c>
      <c r="H42" s="39">
        <f t="shared" si="1"/>
        <v>-2.1876166838718181E-2</v>
      </c>
    </row>
    <row r="43" spans="1:8" ht="15" customHeight="1" x14ac:dyDescent="0.2">
      <c r="A43" s="34" t="s">
        <v>2</v>
      </c>
      <c r="B43" s="34" t="s">
        <v>60</v>
      </c>
      <c r="C43" s="35">
        <v>41</v>
      </c>
      <c r="D43" s="35">
        <v>92402</v>
      </c>
      <c r="E43" s="35">
        <v>1</v>
      </c>
      <c r="F43" s="35">
        <v>91058</v>
      </c>
      <c r="G43" s="38">
        <f t="shared" si="0"/>
        <v>-1344</v>
      </c>
      <c r="H43" s="39">
        <f t="shared" si="1"/>
        <v>-1.475982340925564E-2</v>
      </c>
    </row>
    <row r="44" spans="1:8" ht="15" customHeight="1" x14ac:dyDescent="0.2">
      <c r="A44" s="34" t="s">
        <v>2</v>
      </c>
      <c r="B44" s="34" t="s">
        <v>61</v>
      </c>
      <c r="C44" s="35">
        <v>42</v>
      </c>
      <c r="D44" s="35">
        <v>92622</v>
      </c>
      <c r="E44" s="35">
        <v>1</v>
      </c>
      <c r="F44" s="35">
        <v>91058</v>
      </c>
      <c r="G44" s="38">
        <f t="shared" si="0"/>
        <v>-1564</v>
      </c>
      <c r="H44" s="39">
        <f t="shared" si="1"/>
        <v>-1.7175865931604032E-2</v>
      </c>
    </row>
    <row r="45" spans="1:8" ht="15" customHeight="1" x14ac:dyDescent="0.2">
      <c r="A45" s="34" t="s">
        <v>2</v>
      </c>
      <c r="B45" s="34" t="s">
        <v>62</v>
      </c>
      <c r="C45" s="35">
        <v>43</v>
      </c>
      <c r="D45" s="35">
        <v>90900</v>
      </c>
      <c r="E45" s="35">
        <v>1</v>
      </c>
      <c r="F45" s="35">
        <v>91058</v>
      </c>
      <c r="G45" s="38">
        <f t="shared" si="0"/>
        <v>158</v>
      </c>
      <c r="H45" s="39">
        <f t="shared" si="1"/>
        <v>1.7351578115047553E-3</v>
      </c>
    </row>
    <row r="46" spans="1:8" ht="15" customHeight="1" x14ac:dyDescent="0.2">
      <c r="A46" s="34" t="s">
        <v>2</v>
      </c>
      <c r="B46" s="34" t="s">
        <v>63</v>
      </c>
      <c r="C46" s="35">
        <v>44</v>
      </c>
      <c r="D46" s="35">
        <v>101565</v>
      </c>
      <c r="E46" s="35">
        <v>1</v>
      </c>
      <c r="F46" s="35">
        <v>91058</v>
      </c>
      <c r="G46" s="38">
        <f t="shared" si="0"/>
        <v>-10507</v>
      </c>
      <c r="H46" s="39">
        <f t="shared" si="1"/>
        <v>-0.11538799446506622</v>
      </c>
    </row>
    <row r="47" spans="1:8" ht="15" customHeight="1" x14ac:dyDescent="0.2">
      <c r="A47" s="34" t="s">
        <v>2</v>
      </c>
      <c r="B47" s="34" t="s">
        <v>64</v>
      </c>
      <c r="C47" s="35">
        <v>45</v>
      </c>
      <c r="D47" s="35">
        <v>93926</v>
      </c>
      <c r="E47" s="35">
        <v>1</v>
      </c>
      <c r="F47" s="35">
        <v>91058</v>
      </c>
      <c r="G47" s="38">
        <f t="shared" si="0"/>
        <v>-2868</v>
      </c>
      <c r="H47" s="39">
        <f t="shared" si="1"/>
        <v>-3.1496408882250873E-2</v>
      </c>
    </row>
    <row r="48" spans="1:8" ht="15" customHeight="1" x14ac:dyDescent="0.2">
      <c r="A48" s="34" t="s">
        <v>2</v>
      </c>
      <c r="B48" s="34" t="s">
        <v>65</v>
      </c>
      <c r="C48" s="35">
        <v>46</v>
      </c>
      <c r="D48" s="35">
        <v>103177</v>
      </c>
      <c r="E48" s="35">
        <v>1</v>
      </c>
      <c r="F48" s="35">
        <v>91058</v>
      </c>
      <c r="G48" s="38">
        <f t="shared" si="0"/>
        <v>-12119</v>
      </c>
      <c r="H48" s="39">
        <f t="shared" si="1"/>
        <v>-0.1330909969470008</v>
      </c>
    </row>
    <row r="49" spans="1:8" ht="15" customHeight="1" x14ac:dyDescent="0.2">
      <c r="A49" s="34" t="s">
        <v>2</v>
      </c>
      <c r="B49" s="34" t="s">
        <v>66</v>
      </c>
      <c r="C49" s="35">
        <v>47</v>
      </c>
      <c r="D49" s="35">
        <v>103362</v>
      </c>
      <c r="E49" s="35">
        <v>1</v>
      </c>
      <c r="F49" s="35">
        <v>91058</v>
      </c>
      <c r="G49" s="38">
        <f t="shared" si="0"/>
        <v>-12304</v>
      </c>
      <c r="H49" s="39">
        <f t="shared" si="1"/>
        <v>-0.1351226690680665</v>
      </c>
    </row>
    <row r="50" spans="1:8" ht="15" customHeight="1" x14ac:dyDescent="0.2">
      <c r="A50" s="34" t="s">
        <v>2</v>
      </c>
      <c r="B50" s="34" t="s">
        <v>67</v>
      </c>
      <c r="C50" s="35">
        <v>48</v>
      </c>
      <c r="D50" s="35">
        <v>102152</v>
      </c>
      <c r="E50" s="35">
        <v>1</v>
      </c>
      <c r="F50" s="35">
        <v>91058</v>
      </c>
      <c r="G50" s="38">
        <f t="shared" si="0"/>
        <v>-11094</v>
      </c>
      <c r="H50" s="39">
        <f t="shared" si="1"/>
        <v>-0.12183443519515035</v>
      </c>
    </row>
    <row r="51" spans="1:8" ht="15" customHeight="1" x14ac:dyDescent="0.2">
      <c r="A51" s="34" t="s">
        <v>2</v>
      </c>
      <c r="B51" s="34" t="s">
        <v>68</v>
      </c>
      <c r="C51" s="35">
        <v>49</v>
      </c>
      <c r="D51" s="35">
        <v>100631</v>
      </c>
      <c r="E51" s="35">
        <v>1</v>
      </c>
      <c r="F51" s="35">
        <v>91058</v>
      </c>
      <c r="G51" s="38">
        <f t="shared" si="0"/>
        <v>-9573</v>
      </c>
      <c r="H51" s="39">
        <f t="shared" si="1"/>
        <v>-0.10513079575655077</v>
      </c>
    </row>
    <row r="52" spans="1:8" ht="15" customHeight="1" x14ac:dyDescent="0.2">
      <c r="A52" s="34" t="s">
        <v>2</v>
      </c>
      <c r="B52" s="34" t="s">
        <v>69</v>
      </c>
      <c r="C52" s="35">
        <v>50</v>
      </c>
      <c r="D52" s="35">
        <v>102455</v>
      </c>
      <c r="E52" s="35">
        <v>1</v>
      </c>
      <c r="F52" s="35">
        <v>91058</v>
      </c>
      <c r="G52" s="38">
        <f t="shared" si="0"/>
        <v>-11397</v>
      </c>
      <c r="H52" s="39">
        <f t="shared" si="1"/>
        <v>-0.12516198466911199</v>
      </c>
    </row>
    <row r="53" spans="1:8" ht="15" customHeight="1" x14ac:dyDescent="0.2">
      <c r="A53" s="34" t="s">
        <v>2</v>
      </c>
      <c r="B53" s="34" t="s">
        <v>70</v>
      </c>
      <c r="C53" s="35">
        <v>51</v>
      </c>
      <c r="D53" s="35">
        <v>99072</v>
      </c>
      <c r="E53" s="35">
        <v>1</v>
      </c>
      <c r="F53" s="35">
        <v>91058</v>
      </c>
      <c r="G53" s="38">
        <f t="shared" si="0"/>
        <v>-8014</v>
      </c>
      <c r="H53" s="39">
        <f t="shared" si="1"/>
        <v>-8.8009839882272831E-2</v>
      </c>
    </row>
    <row r="54" spans="1:8" ht="15" customHeight="1" x14ac:dyDescent="0.2">
      <c r="A54" s="34" t="s">
        <v>3</v>
      </c>
      <c r="B54" s="34" t="s">
        <v>71</v>
      </c>
      <c r="C54" s="35">
        <v>52</v>
      </c>
      <c r="D54" s="35">
        <v>163204</v>
      </c>
      <c r="E54" s="35">
        <v>1</v>
      </c>
      <c r="F54" s="35">
        <v>159561</v>
      </c>
      <c r="G54" s="38">
        <f t="shared" si="0"/>
        <v>-3643</v>
      </c>
      <c r="H54" s="39">
        <f t="shared" si="1"/>
        <v>-2.2831393636289568E-2</v>
      </c>
    </row>
    <row r="55" spans="1:8" ht="15" customHeight="1" x14ac:dyDescent="0.2">
      <c r="A55" s="34" t="s">
        <v>3</v>
      </c>
      <c r="B55" s="34" t="s">
        <v>72</v>
      </c>
      <c r="C55" s="35">
        <v>53</v>
      </c>
      <c r="D55" s="35">
        <v>159483</v>
      </c>
      <c r="E55" s="35">
        <v>1</v>
      </c>
      <c r="F55" s="35">
        <v>159561</v>
      </c>
      <c r="G55" s="38">
        <f t="shared" si="0"/>
        <v>78</v>
      </c>
      <c r="H55" s="39">
        <f t="shared" si="1"/>
        <v>4.8884125820219222E-4</v>
      </c>
    </row>
    <row r="56" spans="1:8" ht="15" customHeight="1" x14ac:dyDescent="0.2">
      <c r="A56" s="34" t="s">
        <v>3</v>
      </c>
      <c r="B56" s="34" t="s">
        <v>73</v>
      </c>
      <c r="C56" s="35">
        <v>54</v>
      </c>
      <c r="D56" s="35">
        <v>161319</v>
      </c>
      <c r="E56" s="35">
        <v>1</v>
      </c>
      <c r="F56" s="35">
        <v>159561</v>
      </c>
      <c r="G56" s="38">
        <f t="shared" si="0"/>
        <v>-1758</v>
      </c>
      <c r="H56" s="39">
        <f t="shared" si="1"/>
        <v>-1.1017729896403256E-2</v>
      </c>
    </row>
    <row r="57" spans="1:8" ht="15" customHeight="1" x14ac:dyDescent="0.2">
      <c r="A57" s="34" t="s">
        <v>3</v>
      </c>
      <c r="B57" s="34" t="s">
        <v>74</v>
      </c>
      <c r="C57" s="35">
        <v>55</v>
      </c>
      <c r="D57" s="35">
        <v>160194</v>
      </c>
      <c r="E57" s="35">
        <v>1</v>
      </c>
      <c r="F57" s="35">
        <v>159561</v>
      </c>
      <c r="G57" s="38">
        <f t="shared" si="0"/>
        <v>-633</v>
      </c>
      <c r="H57" s="39">
        <f t="shared" si="1"/>
        <v>-3.9671348261793296E-3</v>
      </c>
    </row>
    <row r="58" spans="1:8" ht="15" customHeight="1" x14ac:dyDescent="0.2">
      <c r="A58" s="34" t="s">
        <v>3</v>
      </c>
      <c r="B58" s="34" t="s">
        <v>75</v>
      </c>
      <c r="C58" s="35">
        <v>56</v>
      </c>
      <c r="D58" s="35">
        <v>164336</v>
      </c>
      <c r="E58" s="35">
        <v>1</v>
      </c>
      <c r="F58" s="35">
        <v>159561</v>
      </c>
      <c r="G58" s="38">
        <f t="shared" si="0"/>
        <v>-4775</v>
      </c>
      <c r="H58" s="39">
        <f t="shared" si="1"/>
        <v>-2.9925859075839334E-2</v>
      </c>
    </row>
    <row r="59" spans="1:8" ht="15" customHeight="1" x14ac:dyDescent="0.2">
      <c r="A59" s="34" t="s">
        <v>3</v>
      </c>
      <c r="B59" s="34" t="s">
        <v>76</v>
      </c>
      <c r="C59" s="35">
        <v>57</v>
      </c>
      <c r="D59" s="35">
        <v>158217</v>
      </c>
      <c r="E59" s="35">
        <v>1</v>
      </c>
      <c r="F59" s="35">
        <v>159561</v>
      </c>
      <c r="G59" s="38">
        <f t="shared" si="0"/>
        <v>1344</v>
      </c>
      <c r="H59" s="39">
        <f t="shared" si="1"/>
        <v>8.4231109105608517E-3</v>
      </c>
    </row>
    <row r="60" spans="1:8" ht="15" customHeight="1" x14ac:dyDescent="0.2">
      <c r="A60" s="34" t="s">
        <v>3</v>
      </c>
      <c r="B60" s="34" t="s">
        <v>77</v>
      </c>
      <c r="C60" s="35">
        <v>58</v>
      </c>
      <c r="D60" s="35">
        <v>158040</v>
      </c>
      <c r="E60" s="35">
        <v>1</v>
      </c>
      <c r="F60" s="35">
        <v>159561</v>
      </c>
      <c r="G60" s="38">
        <f t="shared" si="0"/>
        <v>1521</v>
      </c>
      <c r="H60" s="39">
        <f t="shared" si="1"/>
        <v>9.5324045349427493E-3</v>
      </c>
    </row>
    <row r="61" spans="1:8" ht="15" customHeight="1" x14ac:dyDescent="0.2">
      <c r="A61" s="34" t="s">
        <v>3</v>
      </c>
      <c r="B61" s="34" t="s">
        <v>78</v>
      </c>
      <c r="C61" s="35">
        <v>59</v>
      </c>
      <c r="D61" s="35">
        <v>168479</v>
      </c>
      <c r="E61" s="35">
        <v>1</v>
      </c>
      <c r="F61" s="35">
        <v>159561</v>
      </c>
      <c r="G61" s="38">
        <f t="shared" si="0"/>
        <v>-8918</v>
      </c>
      <c r="H61" s="39">
        <f t="shared" si="1"/>
        <v>-5.5890850521117315E-2</v>
      </c>
    </row>
    <row r="62" spans="1:8" ht="15" customHeight="1" x14ac:dyDescent="0.2">
      <c r="A62" s="34" t="s">
        <v>3</v>
      </c>
      <c r="B62" s="34" t="s">
        <v>79</v>
      </c>
      <c r="C62" s="35">
        <v>60</v>
      </c>
      <c r="D62" s="35">
        <v>169343</v>
      </c>
      <c r="E62" s="35">
        <v>1</v>
      </c>
      <c r="F62" s="35">
        <v>159561</v>
      </c>
      <c r="G62" s="38">
        <f t="shared" si="0"/>
        <v>-9782</v>
      </c>
      <c r="H62" s="39">
        <f t="shared" si="1"/>
        <v>-6.1305707535049291E-2</v>
      </c>
    </row>
    <row r="63" spans="1:8" ht="15" customHeight="1" x14ac:dyDescent="0.2">
      <c r="A63" s="34" t="s">
        <v>3</v>
      </c>
      <c r="B63" s="34" t="s">
        <v>80</v>
      </c>
      <c r="C63" s="35">
        <v>61</v>
      </c>
      <c r="D63" s="35">
        <v>169727</v>
      </c>
      <c r="E63" s="35">
        <v>1</v>
      </c>
      <c r="F63" s="35">
        <v>159561</v>
      </c>
      <c r="G63" s="38">
        <f t="shared" si="0"/>
        <v>-10166</v>
      </c>
      <c r="H63" s="39">
        <f t="shared" si="1"/>
        <v>-6.3712310652352389E-2</v>
      </c>
    </row>
    <row r="64" spans="1:8" ht="15" customHeight="1" x14ac:dyDescent="0.2">
      <c r="A64" s="34" t="s">
        <v>3</v>
      </c>
      <c r="B64" s="34" t="s">
        <v>81</v>
      </c>
      <c r="C64" s="35">
        <v>62</v>
      </c>
      <c r="D64" s="35">
        <v>164559</v>
      </c>
      <c r="E64" s="35">
        <v>1</v>
      </c>
      <c r="F64" s="35">
        <v>159561</v>
      </c>
      <c r="G64" s="38">
        <f t="shared" si="0"/>
        <v>-4998</v>
      </c>
      <c r="H64" s="39">
        <f t="shared" si="1"/>
        <v>-3.1323443698648167E-2</v>
      </c>
    </row>
    <row r="65" spans="1:8" ht="15" customHeight="1" x14ac:dyDescent="0.2">
      <c r="A65" s="34" t="s">
        <v>3</v>
      </c>
      <c r="B65" s="34" t="s">
        <v>82</v>
      </c>
      <c r="C65" s="35">
        <v>63</v>
      </c>
      <c r="D65" s="35">
        <v>164170</v>
      </c>
      <c r="E65" s="35">
        <v>1</v>
      </c>
      <c r="F65" s="35">
        <v>159561</v>
      </c>
      <c r="G65" s="38">
        <f t="shared" si="0"/>
        <v>-4609</v>
      </c>
      <c r="H65" s="39">
        <f t="shared" si="1"/>
        <v>-2.8885504603255181E-2</v>
      </c>
    </row>
    <row r="66" spans="1:8" ht="15" customHeight="1" x14ac:dyDescent="0.2">
      <c r="A66" s="34" t="s">
        <v>3</v>
      </c>
      <c r="B66" s="34" t="s">
        <v>83</v>
      </c>
      <c r="C66" s="35">
        <v>64</v>
      </c>
      <c r="D66" s="35">
        <v>159007</v>
      </c>
      <c r="E66" s="35">
        <v>1</v>
      </c>
      <c r="F66" s="35">
        <v>159561</v>
      </c>
      <c r="G66" s="38">
        <f t="shared" si="0"/>
        <v>554</v>
      </c>
      <c r="H66" s="39">
        <f t="shared" si="1"/>
        <v>3.4720263723591605E-3</v>
      </c>
    </row>
    <row r="67" spans="1:8" ht="15" customHeight="1" x14ac:dyDescent="0.2">
      <c r="A67" s="34" t="s">
        <v>3</v>
      </c>
      <c r="B67" s="34" t="s">
        <v>84</v>
      </c>
      <c r="C67" s="35">
        <v>65</v>
      </c>
      <c r="D67" s="35">
        <v>164709</v>
      </c>
      <c r="E67" s="35">
        <v>1</v>
      </c>
      <c r="F67" s="35">
        <v>159561</v>
      </c>
      <c r="G67" s="38">
        <f t="shared" si="0"/>
        <v>-5148</v>
      </c>
      <c r="H67" s="39">
        <f t="shared" si="1"/>
        <v>-3.2263523041344687E-2</v>
      </c>
    </row>
    <row r="68" spans="1:8" ht="15" customHeight="1" x14ac:dyDescent="0.2">
      <c r="A68" s="34" t="s">
        <v>3</v>
      </c>
      <c r="B68" s="34" t="s">
        <v>85</v>
      </c>
      <c r="C68" s="35">
        <v>66</v>
      </c>
      <c r="D68" s="35">
        <v>162647</v>
      </c>
      <c r="E68" s="35">
        <v>1</v>
      </c>
      <c r="F68" s="35">
        <v>159561</v>
      </c>
      <c r="G68" s="38">
        <f t="shared" ref="G68:G131" si="2">F68-D68</f>
        <v>-3086</v>
      </c>
      <c r="H68" s="39">
        <f t="shared" ref="H68:H131" si="3">G68/F68</f>
        <v>-1.9340565677076479E-2</v>
      </c>
    </row>
    <row r="69" spans="1:8" ht="15" customHeight="1" x14ac:dyDescent="0.2">
      <c r="A69" s="34" t="s">
        <v>3</v>
      </c>
      <c r="B69" s="34" t="s">
        <v>86</v>
      </c>
      <c r="C69" s="35">
        <v>67</v>
      </c>
      <c r="D69" s="35">
        <v>158236</v>
      </c>
      <c r="E69" s="35">
        <v>1</v>
      </c>
      <c r="F69" s="35">
        <v>159561</v>
      </c>
      <c r="G69" s="38">
        <f t="shared" si="2"/>
        <v>1325</v>
      </c>
      <c r="H69" s="39">
        <f t="shared" si="3"/>
        <v>8.3040341938192923E-3</v>
      </c>
    </row>
    <row r="70" spans="1:8" ht="15" customHeight="1" x14ac:dyDescent="0.2">
      <c r="A70" s="34" t="s">
        <v>3</v>
      </c>
      <c r="B70" s="34" t="s">
        <v>87</v>
      </c>
      <c r="C70" s="35">
        <v>68</v>
      </c>
      <c r="D70" s="35">
        <v>168400</v>
      </c>
      <c r="E70" s="35">
        <v>1</v>
      </c>
      <c r="F70" s="35">
        <v>159561</v>
      </c>
      <c r="G70" s="38">
        <f t="shared" si="2"/>
        <v>-8839</v>
      </c>
      <c r="H70" s="39">
        <f t="shared" si="3"/>
        <v>-5.5395742067297145E-2</v>
      </c>
    </row>
    <row r="71" spans="1:8" ht="15" customHeight="1" x14ac:dyDescent="0.2">
      <c r="A71" s="34" t="s">
        <v>3</v>
      </c>
      <c r="B71" s="34" t="s">
        <v>88</v>
      </c>
      <c r="C71" s="35">
        <v>69</v>
      </c>
      <c r="D71" s="35">
        <v>166461</v>
      </c>
      <c r="E71" s="35">
        <v>1</v>
      </c>
      <c r="F71" s="35">
        <v>159561</v>
      </c>
      <c r="G71" s="38">
        <f t="shared" si="2"/>
        <v>-6900</v>
      </c>
      <c r="H71" s="39">
        <f t="shared" si="3"/>
        <v>-4.3243649764040083E-2</v>
      </c>
    </row>
    <row r="72" spans="1:8" ht="15" customHeight="1" x14ac:dyDescent="0.2">
      <c r="A72" s="34" t="s">
        <v>3</v>
      </c>
      <c r="B72" s="34" t="s">
        <v>89</v>
      </c>
      <c r="C72" s="35">
        <v>70</v>
      </c>
      <c r="D72" s="35">
        <v>155692</v>
      </c>
      <c r="E72" s="35">
        <v>1</v>
      </c>
      <c r="F72" s="35">
        <v>159561</v>
      </c>
      <c r="G72" s="38">
        <f t="shared" si="2"/>
        <v>3869</v>
      </c>
      <c r="H72" s="39">
        <f t="shared" si="3"/>
        <v>2.4247779845952333E-2</v>
      </c>
    </row>
    <row r="73" spans="1:8" ht="15" customHeight="1" x14ac:dyDescent="0.2">
      <c r="A73" s="34" t="s">
        <v>3</v>
      </c>
      <c r="B73" s="34" t="s">
        <v>90</v>
      </c>
      <c r="C73" s="35">
        <v>71</v>
      </c>
      <c r="D73" s="35">
        <v>159373</v>
      </c>
      <c r="E73" s="35">
        <v>1</v>
      </c>
      <c r="F73" s="35">
        <v>159561</v>
      </c>
      <c r="G73" s="38">
        <f t="shared" si="2"/>
        <v>188</v>
      </c>
      <c r="H73" s="39">
        <f t="shared" si="3"/>
        <v>1.1782327761796429E-3</v>
      </c>
    </row>
    <row r="74" spans="1:8" ht="15" customHeight="1" x14ac:dyDescent="0.2">
      <c r="A74" s="34" t="s">
        <v>3</v>
      </c>
      <c r="B74" s="34" t="s">
        <v>91</v>
      </c>
      <c r="C74" s="35">
        <v>72</v>
      </c>
      <c r="D74" s="35">
        <v>160665</v>
      </c>
      <c r="E74" s="35">
        <v>1</v>
      </c>
      <c r="F74" s="35">
        <v>159561</v>
      </c>
      <c r="G74" s="38">
        <f t="shared" si="2"/>
        <v>-1104</v>
      </c>
      <c r="H74" s="39">
        <f t="shared" si="3"/>
        <v>-6.9189839622464137E-3</v>
      </c>
    </row>
    <row r="75" spans="1:8" ht="15" customHeight="1" x14ac:dyDescent="0.2">
      <c r="A75" s="34" t="s">
        <v>3</v>
      </c>
      <c r="B75" s="34" t="s">
        <v>92</v>
      </c>
      <c r="C75" s="35">
        <v>73</v>
      </c>
      <c r="D75" s="35">
        <v>169367</v>
      </c>
      <c r="E75" s="35">
        <v>1</v>
      </c>
      <c r="F75" s="35">
        <v>159561</v>
      </c>
      <c r="G75" s="38">
        <f t="shared" si="2"/>
        <v>-9806</v>
      </c>
      <c r="H75" s="39">
        <f t="shared" si="3"/>
        <v>-6.1456120229880735E-2</v>
      </c>
    </row>
    <row r="76" spans="1:8" ht="15" customHeight="1" x14ac:dyDescent="0.2">
      <c r="A76" s="34" t="s">
        <v>3</v>
      </c>
      <c r="B76" s="34" t="s">
        <v>93</v>
      </c>
      <c r="C76" s="35">
        <v>74</v>
      </c>
      <c r="D76" s="35">
        <v>163611</v>
      </c>
      <c r="E76" s="35">
        <v>1</v>
      </c>
      <c r="F76" s="35">
        <v>159561</v>
      </c>
      <c r="G76" s="38">
        <f t="shared" si="2"/>
        <v>-4050</v>
      </c>
      <c r="H76" s="39">
        <f t="shared" si="3"/>
        <v>-2.5382142252806137E-2</v>
      </c>
    </row>
    <row r="77" spans="1:8" ht="15" customHeight="1" x14ac:dyDescent="0.2">
      <c r="A77" s="34" t="s">
        <v>3</v>
      </c>
      <c r="B77" s="34" t="s">
        <v>94</v>
      </c>
      <c r="C77" s="35">
        <v>75</v>
      </c>
      <c r="D77" s="35">
        <v>157251</v>
      </c>
      <c r="E77" s="35">
        <v>1</v>
      </c>
      <c r="F77" s="35">
        <v>159561</v>
      </c>
      <c r="G77" s="38">
        <f t="shared" si="2"/>
        <v>2310</v>
      </c>
      <c r="H77" s="39">
        <f t="shared" si="3"/>
        <v>1.4477221877526463E-2</v>
      </c>
    </row>
    <row r="78" spans="1:8" ht="15" customHeight="1" x14ac:dyDescent="0.2">
      <c r="A78" s="34" t="s">
        <v>3</v>
      </c>
      <c r="B78" s="34" t="s">
        <v>95</v>
      </c>
      <c r="C78" s="35">
        <v>76</v>
      </c>
      <c r="D78" s="35">
        <v>167599</v>
      </c>
      <c r="E78" s="35">
        <v>1</v>
      </c>
      <c r="F78" s="35">
        <v>159561</v>
      </c>
      <c r="G78" s="38">
        <f t="shared" si="2"/>
        <v>-8038</v>
      </c>
      <c r="H78" s="39">
        <f t="shared" si="3"/>
        <v>-5.0375718377297714E-2</v>
      </c>
    </row>
    <row r="79" spans="1:8" ht="15" customHeight="1" x14ac:dyDescent="0.2">
      <c r="A79" s="34" t="s">
        <v>3</v>
      </c>
      <c r="B79" s="34" t="s">
        <v>96</v>
      </c>
      <c r="C79" s="35">
        <v>77</v>
      </c>
      <c r="D79" s="35">
        <v>161033</v>
      </c>
      <c r="E79" s="35">
        <v>1</v>
      </c>
      <c r="F79" s="35">
        <v>159561</v>
      </c>
      <c r="G79" s="38">
        <f t="shared" si="2"/>
        <v>-1472</v>
      </c>
      <c r="H79" s="39">
        <f t="shared" si="3"/>
        <v>-9.2253119496618855E-3</v>
      </c>
    </row>
    <row r="80" spans="1:8" ht="15" customHeight="1" x14ac:dyDescent="0.2">
      <c r="A80" s="34" t="s">
        <v>3</v>
      </c>
      <c r="B80" s="34" t="s">
        <v>97</v>
      </c>
      <c r="C80" s="35">
        <v>78</v>
      </c>
      <c r="D80" s="35">
        <v>157424</v>
      </c>
      <c r="E80" s="35">
        <v>1</v>
      </c>
      <c r="F80" s="35">
        <v>159561</v>
      </c>
      <c r="G80" s="38">
        <f t="shared" si="2"/>
        <v>2137</v>
      </c>
      <c r="H80" s="39">
        <f t="shared" si="3"/>
        <v>1.3392997035616474E-2</v>
      </c>
    </row>
    <row r="81" spans="1:8" ht="15" customHeight="1" x14ac:dyDescent="0.2">
      <c r="A81" s="34" t="s">
        <v>3</v>
      </c>
      <c r="B81" s="34" t="s">
        <v>98</v>
      </c>
      <c r="C81" s="35">
        <v>79</v>
      </c>
      <c r="D81" s="35">
        <v>158688</v>
      </c>
      <c r="E81" s="35">
        <v>1</v>
      </c>
      <c r="F81" s="35">
        <v>159561</v>
      </c>
      <c r="G81" s="38">
        <f t="shared" si="2"/>
        <v>873</v>
      </c>
      <c r="H81" s="39">
        <f t="shared" si="3"/>
        <v>5.4712617744937676E-3</v>
      </c>
    </row>
    <row r="82" spans="1:8" ht="15" customHeight="1" x14ac:dyDescent="0.2">
      <c r="A82" s="34" t="s">
        <v>3</v>
      </c>
      <c r="B82" s="34" t="s">
        <v>99</v>
      </c>
      <c r="C82" s="35">
        <v>80</v>
      </c>
      <c r="D82" s="35">
        <v>170689</v>
      </c>
      <c r="E82" s="35">
        <v>1</v>
      </c>
      <c r="F82" s="35">
        <v>159561</v>
      </c>
      <c r="G82" s="38">
        <f t="shared" si="2"/>
        <v>-11128</v>
      </c>
      <c r="H82" s="39">
        <f t="shared" si="3"/>
        <v>-6.9741352836846099E-2</v>
      </c>
    </row>
    <row r="83" spans="1:8" ht="15" customHeight="1" x14ac:dyDescent="0.2">
      <c r="A83" s="34" t="s">
        <v>3</v>
      </c>
      <c r="B83" s="34" t="s">
        <v>100</v>
      </c>
      <c r="C83" s="35">
        <v>81</v>
      </c>
      <c r="D83" s="35">
        <v>169453</v>
      </c>
      <c r="E83" s="35">
        <v>1</v>
      </c>
      <c r="F83" s="35">
        <v>159561</v>
      </c>
      <c r="G83" s="38">
        <f t="shared" si="2"/>
        <v>-9892</v>
      </c>
      <c r="H83" s="39">
        <f t="shared" si="3"/>
        <v>-6.1995099053026741E-2</v>
      </c>
    </row>
    <row r="84" spans="1:8" ht="15" customHeight="1" x14ac:dyDescent="0.2">
      <c r="A84" s="34" t="s">
        <v>3</v>
      </c>
      <c r="B84" s="34" t="s">
        <v>101</v>
      </c>
      <c r="C84" s="35">
        <v>82</v>
      </c>
      <c r="D84" s="35">
        <v>170000</v>
      </c>
      <c r="E84" s="35">
        <v>1</v>
      </c>
      <c r="F84" s="35">
        <v>159561</v>
      </c>
      <c r="G84" s="38">
        <f t="shared" si="2"/>
        <v>-10439</v>
      </c>
      <c r="H84" s="39">
        <f t="shared" si="3"/>
        <v>-6.5423255056060059E-2</v>
      </c>
    </row>
    <row r="85" spans="1:8" ht="15" customHeight="1" x14ac:dyDescent="0.2">
      <c r="A85" s="34" t="s">
        <v>3</v>
      </c>
      <c r="B85" s="34" t="s">
        <v>102</v>
      </c>
      <c r="C85" s="35">
        <v>83</v>
      </c>
      <c r="D85" s="35">
        <v>172320</v>
      </c>
      <c r="E85" s="35">
        <v>1</v>
      </c>
      <c r="F85" s="35">
        <v>159561</v>
      </c>
      <c r="G85" s="38">
        <f t="shared" si="2"/>
        <v>-12759</v>
      </c>
      <c r="H85" s="39">
        <f t="shared" si="3"/>
        <v>-7.99631488897663E-2</v>
      </c>
    </row>
    <row r="86" spans="1:8" ht="15" customHeight="1" x14ac:dyDescent="0.2">
      <c r="A86" s="34" t="s">
        <v>3</v>
      </c>
      <c r="B86" s="34" t="s">
        <v>103</v>
      </c>
      <c r="C86" s="35">
        <v>84</v>
      </c>
      <c r="D86" s="35">
        <v>167503</v>
      </c>
      <c r="E86" s="35">
        <v>1</v>
      </c>
      <c r="F86" s="35">
        <v>159561</v>
      </c>
      <c r="G86" s="38">
        <f t="shared" si="2"/>
        <v>-7942</v>
      </c>
      <c r="H86" s="39">
        <f t="shared" si="3"/>
        <v>-4.9774067597971934E-2</v>
      </c>
    </row>
    <row r="87" spans="1:8" ht="15" customHeight="1" x14ac:dyDescent="0.2">
      <c r="A87" s="34" t="s">
        <v>3</v>
      </c>
      <c r="B87" s="34" t="s">
        <v>104</v>
      </c>
      <c r="C87" s="35">
        <v>85</v>
      </c>
      <c r="D87" s="35">
        <v>160080</v>
      </c>
      <c r="E87" s="35">
        <v>1</v>
      </c>
      <c r="F87" s="35">
        <v>159561</v>
      </c>
      <c r="G87" s="38">
        <f t="shared" si="2"/>
        <v>-519</v>
      </c>
      <c r="H87" s="39">
        <f t="shared" si="3"/>
        <v>-3.2526745257299718E-3</v>
      </c>
    </row>
    <row r="88" spans="1:8" ht="15" customHeight="1" x14ac:dyDescent="0.2">
      <c r="A88" s="34" t="s">
        <v>3</v>
      </c>
      <c r="B88" s="34" t="s">
        <v>105</v>
      </c>
      <c r="C88" s="35">
        <v>86</v>
      </c>
      <c r="D88" s="35">
        <v>170715</v>
      </c>
      <c r="E88" s="35">
        <v>1</v>
      </c>
      <c r="F88" s="35">
        <v>159561</v>
      </c>
      <c r="G88" s="38">
        <f t="shared" si="2"/>
        <v>-11154</v>
      </c>
      <c r="H88" s="39">
        <f t="shared" si="3"/>
        <v>-6.9904299922913499E-2</v>
      </c>
    </row>
    <row r="89" spans="1:8" ht="15" customHeight="1" x14ac:dyDescent="0.2">
      <c r="A89" s="34" t="s">
        <v>3</v>
      </c>
      <c r="B89" s="34" t="s">
        <v>106</v>
      </c>
      <c r="C89" s="35">
        <v>87</v>
      </c>
      <c r="D89" s="35">
        <v>159559</v>
      </c>
      <c r="E89" s="35">
        <v>1</v>
      </c>
      <c r="F89" s="35">
        <v>159561</v>
      </c>
      <c r="G89" s="38">
        <f t="shared" si="2"/>
        <v>2</v>
      </c>
      <c r="H89" s="39">
        <f t="shared" si="3"/>
        <v>1.2534391235953648E-5</v>
      </c>
    </row>
    <row r="90" spans="1:8" ht="15" customHeight="1" x14ac:dyDescent="0.2">
      <c r="A90" s="34" t="s">
        <v>3</v>
      </c>
      <c r="B90" s="34" t="s">
        <v>107</v>
      </c>
      <c r="C90" s="35">
        <v>88</v>
      </c>
      <c r="D90" s="35">
        <v>158176</v>
      </c>
      <c r="E90" s="35">
        <v>1</v>
      </c>
      <c r="F90" s="35">
        <v>159561</v>
      </c>
      <c r="G90" s="38">
        <f t="shared" si="2"/>
        <v>1385</v>
      </c>
      <c r="H90" s="39">
        <f t="shared" si="3"/>
        <v>8.6800659308979011E-3</v>
      </c>
    </row>
    <row r="91" spans="1:8" ht="15" customHeight="1" x14ac:dyDescent="0.2">
      <c r="A91" s="34" t="s">
        <v>3</v>
      </c>
      <c r="B91" s="34" t="s">
        <v>108</v>
      </c>
      <c r="C91" s="35">
        <v>89</v>
      </c>
      <c r="D91" s="35">
        <v>169434</v>
      </c>
      <c r="E91" s="35">
        <v>1</v>
      </c>
      <c r="F91" s="35">
        <v>159561</v>
      </c>
      <c r="G91" s="38">
        <f t="shared" si="2"/>
        <v>-9873</v>
      </c>
      <c r="H91" s="39">
        <f t="shared" si="3"/>
        <v>-6.1876022336285183E-2</v>
      </c>
    </row>
    <row r="92" spans="1:8" ht="15" customHeight="1" x14ac:dyDescent="0.2">
      <c r="A92" s="34" t="s">
        <v>3</v>
      </c>
      <c r="B92" s="34" t="s">
        <v>109</v>
      </c>
      <c r="C92" s="35">
        <v>90</v>
      </c>
      <c r="D92" s="35">
        <v>163082</v>
      </c>
      <c r="E92" s="35">
        <v>1</v>
      </c>
      <c r="F92" s="35">
        <v>159561</v>
      </c>
      <c r="G92" s="38">
        <f t="shared" si="2"/>
        <v>-3521</v>
      </c>
      <c r="H92" s="39">
        <f t="shared" si="3"/>
        <v>-2.2066795770896395E-2</v>
      </c>
    </row>
    <row r="93" spans="1:8" ht="15" customHeight="1" x14ac:dyDescent="0.2">
      <c r="A93" s="34" t="s">
        <v>3</v>
      </c>
      <c r="B93" s="34" t="s">
        <v>110</v>
      </c>
      <c r="C93" s="35">
        <v>91</v>
      </c>
      <c r="D93" s="35">
        <v>159733</v>
      </c>
      <c r="E93" s="35">
        <v>1</v>
      </c>
      <c r="F93" s="35">
        <v>159561</v>
      </c>
      <c r="G93" s="38">
        <f t="shared" si="2"/>
        <v>-172</v>
      </c>
      <c r="H93" s="39">
        <f t="shared" si="3"/>
        <v>-1.0779576462920137E-3</v>
      </c>
    </row>
    <row r="94" spans="1:8" ht="15" customHeight="1" x14ac:dyDescent="0.2">
      <c r="A94" s="34" t="s">
        <v>4</v>
      </c>
      <c r="B94" s="34" t="s">
        <v>111</v>
      </c>
      <c r="C94" s="35">
        <v>92</v>
      </c>
      <c r="D94" s="35">
        <v>143746</v>
      </c>
      <c r="E94" s="35">
        <v>1</v>
      </c>
      <c r="F94" s="35">
        <v>139958</v>
      </c>
      <c r="G94" s="38">
        <f t="shared" si="2"/>
        <v>-3788</v>
      </c>
      <c r="H94" s="39">
        <f t="shared" si="3"/>
        <v>-2.7065262435873618E-2</v>
      </c>
    </row>
    <row r="95" spans="1:8" ht="15" customHeight="1" x14ac:dyDescent="0.2">
      <c r="A95" s="34" t="s">
        <v>4</v>
      </c>
      <c r="B95" s="34" t="s">
        <v>112</v>
      </c>
      <c r="C95" s="35">
        <v>93</v>
      </c>
      <c r="D95" s="35">
        <v>146366</v>
      </c>
      <c r="E95" s="35">
        <v>1</v>
      </c>
      <c r="F95" s="35">
        <v>139958</v>
      </c>
      <c r="G95" s="38">
        <f t="shared" si="2"/>
        <v>-6408</v>
      </c>
      <c r="H95" s="39">
        <f t="shared" si="3"/>
        <v>-4.5785164120664773E-2</v>
      </c>
    </row>
    <row r="96" spans="1:8" ht="15" customHeight="1" x14ac:dyDescent="0.2">
      <c r="A96" s="34" t="s">
        <v>4</v>
      </c>
      <c r="B96" s="34" t="s">
        <v>113</v>
      </c>
      <c r="C96" s="35">
        <v>94</v>
      </c>
      <c r="D96" s="35">
        <v>145042</v>
      </c>
      <c r="E96" s="35">
        <v>1</v>
      </c>
      <c r="F96" s="35">
        <v>139958</v>
      </c>
      <c r="G96" s="38">
        <f t="shared" si="2"/>
        <v>-5084</v>
      </c>
      <c r="H96" s="39">
        <f t="shared" si="3"/>
        <v>-3.6325183269266495E-2</v>
      </c>
    </row>
    <row r="97" spans="1:8" ht="15" customHeight="1" x14ac:dyDescent="0.2">
      <c r="A97" s="34" t="s">
        <v>4</v>
      </c>
      <c r="B97" s="34" t="s">
        <v>114</v>
      </c>
      <c r="C97" s="35">
        <v>95</v>
      </c>
      <c r="D97" s="35">
        <v>146517</v>
      </c>
      <c r="E97" s="35">
        <v>1</v>
      </c>
      <c r="F97" s="35">
        <v>139958</v>
      </c>
      <c r="G97" s="38">
        <f t="shared" si="2"/>
        <v>-6559</v>
      </c>
      <c r="H97" s="39">
        <f t="shared" si="3"/>
        <v>-4.6864059217765326E-2</v>
      </c>
    </row>
    <row r="98" spans="1:8" ht="15" customHeight="1" x14ac:dyDescent="0.2">
      <c r="A98" s="34" t="s">
        <v>4</v>
      </c>
      <c r="B98" s="34" t="s">
        <v>115</v>
      </c>
      <c r="C98" s="35">
        <v>96</v>
      </c>
      <c r="D98" s="35">
        <v>145810</v>
      </c>
      <c r="E98" s="35">
        <v>1</v>
      </c>
      <c r="F98" s="35">
        <v>139958</v>
      </c>
      <c r="G98" s="38">
        <f t="shared" si="2"/>
        <v>-5852</v>
      </c>
      <c r="H98" s="39">
        <f t="shared" si="3"/>
        <v>-4.1812543763128936E-2</v>
      </c>
    </row>
    <row r="99" spans="1:8" ht="15" customHeight="1" x14ac:dyDescent="0.2">
      <c r="A99" s="34" t="s">
        <v>4</v>
      </c>
      <c r="B99" s="34" t="s">
        <v>116</v>
      </c>
      <c r="C99" s="35">
        <v>97</v>
      </c>
      <c r="D99" s="35">
        <v>130650</v>
      </c>
      <c r="E99" s="35">
        <v>1</v>
      </c>
      <c r="F99" s="35">
        <v>139958</v>
      </c>
      <c r="G99" s="38">
        <f t="shared" si="2"/>
        <v>9308</v>
      </c>
      <c r="H99" s="39">
        <f t="shared" si="3"/>
        <v>6.6505665985509943E-2</v>
      </c>
    </row>
    <row r="100" spans="1:8" ht="15" customHeight="1" x14ac:dyDescent="0.2">
      <c r="A100" s="34" t="s">
        <v>4</v>
      </c>
      <c r="B100" s="34" t="s">
        <v>117</v>
      </c>
      <c r="C100" s="35">
        <v>98</v>
      </c>
      <c r="D100" s="35">
        <v>149182</v>
      </c>
      <c r="E100" s="35">
        <v>1</v>
      </c>
      <c r="F100" s="35">
        <v>139958</v>
      </c>
      <c r="G100" s="38">
        <f t="shared" si="2"/>
        <v>-9224</v>
      </c>
      <c r="H100" s="39">
        <f t="shared" si="3"/>
        <v>-6.5905485931493729E-2</v>
      </c>
    </row>
    <row r="101" spans="1:8" ht="15" customHeight="1" x14ac:dyDescent="0.2">
      <c r="A101" s="34" t="s">
        <v>4</v>
      </c>
      <c r="B101" s="34" t="s">
        <v>118</v>
      </c>
      <c r="C101" s="35">
        <v>99</v>
      </c>
      <c r="D101" s="35">
        <v>141606</v>
      </c>
      <c r="E101" s="35">
        <v>1</v>
      </c>
      <c r="F101" s="35">
        <v>139958</v>
      </c>
      <c r="G101" s="38">
        <f t="shared" si="2"/>
        <v>-1648</v>
      </c>
      <c r="H101" s="39">
        <f t="shared" si="3"/>
        <v>-1.1774961059746495E-2</v>
      </c>
    </row>
    <row r="102" spans="1:8" ht="15" customHeight="1" x14ac:dyDescent="0.2">
      <c r="A102" s="34" t="s">
        <v>4</v>
      </c>
      <c r="B102" s="34" t="s">
        <v>119</v>
      </c>
      <c r="C102" s="35">
        <v>100</v>
      </c>
      <c r="D102" s="35">
        <v>148888</v>
      </c>
      <c r="E102" s="35">
        <v>1</v>
      </c>
      <c r="F102" s="35">
        <v>139958</v>
      </c>
      <c r="G102" s="38">
        <f t="shared" si="2"/>
        <v>-8930</v>
      </c>
      <c r="H102" s="39">
        <f t="shared" si="3"/>
        <v>-6.3804855742437022E-2</v>
      </c>
    </row>
    <row r="103" spans="1:8" ht="15" customHeight="1" x14ac:dyDescent="0.2">
      <c r="A103" s="34" t="s">
        <v>4</v>
      </c>
      <c r="B103" s="34" t="s">
        <v>120</v>
      </c>
      <c r="C103" s="35">
        <v>101</v>
      </c>
      <c r="D103" s="35">
        <v>141803</v>
      </c>
      <c r="E103" s="35">
        <v>1</v>
      </c>
      <c r="F103" s="35">
        <v>139958</v>
      </c>
      <c r="G103" s="38">
        <f t="shared" si="2"/>
        <v>-1845</v>
      </c>
      <c r="H103" s="39">
        <f t="shared" si="3"/>
        <v>-1.3182526186427356E-2</v>
      </c>
    </row>
    <row r="104" spans="1:8" ht="15" customHeight="1" x14ac:dyDescent="0.2">
      <c r="A104" s="34" t="s">
        <v>4</v>
      </c>
      <c r="B104" s="34" t="s">
        <v>121</v>
      </c>
      <c r="C104" s="35">
        <v>102</v>
      </c>
      <c r="D104" s="35">
        <v>142353</v>
      </c>
      <c r="E104" s="35">
        <v>1</v>
      </c>
      <c r="F104" s="35">
        <v>139958</v>
      </c>
      <c r="G104" s="38">
        <f t="shared" si="2"/>
        <v>-2395</v>
      </c>
      <c r="H104" s="39">
        <f t="shared" si="3"/>
        <v>-1.7112276540104887E-2</v>
      </c>
    </row>
    <row r="105" spans="1:8" ht="15" customHeight="1" x14ac:dyDescent="0.2">
      <c r="A105" s="34" t="s">
        <v>4</v>
      </c>
      <c r="B105" s="34" t="s">
        <v>122</v>
      </c>
      <c r="C105" s="35">
        <v>103</v>
      </c>
      <c r="D105" s="35">
        <v>131719</v>
      </c>
      <c r="E105" s="35">
        <v>1</v>
      </c>
      <c r="F105" s="35">
        <v>139958</v>
      </c>
      <c r="G105" s="38">
        <f t="shared" si="2"/>
        <v>8239</v>
      </c>
      <c r="H105" s="39">
        <f t="shared" si="3"/>
        <v>5.8867660298089423E-2</v>
      </c>
    </row>
    <row r="106" spans="1:8" ht="15" customHeight="1" x14ac:dyDescent="0.2">
      <c r="A106" s="34" t="s">
        <v>4</v>
      </c>
      <c r="B106" s="34" t="s">
        <v>123</v>
      </c>
      <c r="C106" s="35">
        <v>104</v>
      </c>
      <c r="D106" s="35">
        <v>149038</v>
      </c>
      <c r="E106" s="35">
        <v>1</v>
      </c>
      <c r="F106" s="35">
        <v>139958</v>
      </c>
      <c r="G106" s="38">
        <f t="shared" si="2"/>
        <v>-9080</v>
      </c>
      <c r="H106" s="39">
        <f t="shared" si="3"/>
        <v>-6.4876605838894527E-2</v>
      </c>
    </row>
    <row r="107" spans="1:8" ht="15" customHeight="1" x14ac:dyDescent="0.2">
      <c r="A107" s="34" t="s">
        <v>4</v>
      </c>
      <c r="B107" s="34" t="s">
        <v>124</v>
      </c>
      <c r="C107" s="35">
        <v>105</v>
      </c>
      <c r="D107" s="35">
        <v>145820</v>
      </c>
      <c r="E107" s="35">
        <v>1</v>
      </c>
      <c r="F107" s="35">
        <v>139958</v>
      </c>
      <c r="G107" s="38">
        <f t="shared" si="2"/>
        <v>-5862</v>
      </c>
      <c r="H107" s="39">
        <f t="shared" si="3"/>
        <v>-4.1883993769559438E-2</v>
      </c>
    </row>
    <row r="108" spans="1:8" ht="15" customHeight="1" x14ac:dyDescent="0.2">
      <c r="A108" s="34" t="s">
        <v>4</v>
      </c>
      <c r="B108" s="34" t="s">
        <v>125</v>
      </c>
      <c r="C108" s="35">
        <v>106</v>
      </c>
      <c r="D108" s="35">
        <v>136866</v>
      </c>
      <c r="E108" s="35">
        <v>1</v>
      </c>
      <c r="F108" s="35">
        <v>139958</v>
      </c>
      <c r="G108" s="38">
        <f t="shared" si="2"/>
        <v>3092</v>
      </c>
      <c r="H108" s="39">
        <f t="shared" si="3"/>
        <v>2.2092341988310778E-2</v>
      </c>
    </row>
    <row r="109" spans="1:8" ht="15" customHeight="1" x14ac:dyDescent="0.2">
      <c r="A109" s="34" t="s">
        <v>4</v>
      </c>
      <c r="B109" s="34" t="s">
        <v>126</v>
      </c>
      <c r="C109" s="35">
        <v>107</v>
      </c>
      <c r="D109" s="35">
        <v>145434</v>
      </c>
      <c r="E109" s="35">
        <v>1</v>
      </c>
      <c r="F109" s="35">
        <v>139958</v>
      </c>
      <c r="G109" s="38">
        <f t="shared" si="2"/>
        <v>-5476</v>
      </c>
      <c r="H109" s="39">
        <f t="shared" si="3"/>
        <v>-3.9126023521342118E-2</v>
      </c>
    </row>
    <row r="110" spans="1:8" ht="15" customHeight="1" x14ac:dyDescent="0.2">
      <c r="A110" s="34" t="s">
        <v>4</v>
      </c>
      <c r="B110" s="34" t="s">
        <v>127</v>
      </c>
      <c r="C110" s="35">
        <v>108</v>
      </c>
      <c r="D110" s="35">
        <v>149224</v>
      </c>
      <c r="E110" s="35">
        <v>1</v>
      </c>
      <c r="F110" s="35">
        <v>139958</v>
      </c>
      <c r="G110" s="38">
        <f t="shared" si="2"/>
        <v>-9266</v>
      </c>
      <c r="H110" s="39">
        <f t="shared" si="3"/>
        <v>-6.6205575958501836E-2</v>
      </c>
    </row>
    <row r="111" spans="1:8" ht="15" customHeight="1" x14ac:dyDescent="0.2">
      <c r="A111" s="34" t="s">
        <v>4</v>
      </c>
      <c r="B111" s="34" t="s">
        <v>128</v>
      </c>
      <c r="C111" s="35">
        <v>109</v>
      </c>
      <c r="D111" s="35">
        <v>145102</v>
      </c>
      <c r="E111" s="35">
        <v>1</v>
      </c>
      <c r="F111" s="35">
        <v>139958</v>
      </c>
      <c r="G111" s="38">
        <f t="shared" si="2"/>
        <v>-5144</v>
      </c>
      <c r="H111" s="39">
        <f t="shared" si="3"/>
        <v>-3.6753883307849497E-2</v>
      </c>
    </row>
    <row r="112" spans="1:8" ht="15" customHeight="1" x14ac:dyDescent="0.2">
      <c r="A112" s="34" t="s">
        <v>4</v>
      </c>
      <c r="B112" s="34" t="s">
        <v>129</v>
      </c>
      <c r="C112" s="35">
        <v>110</v>
      </c>
      <c r="D112" s="35">
        <v>142058</v>
      </c>
      <c r="E112" s="35">
        <v>1</v>
      </c>
      <c r="F112" s="35">
        <v>139958</v>
      </c>
      <c r="G112" s="38">
        <f t="shared" si="2"/>
        <v>-2100</v>
      </c>
      <c r="H112" s="39">
        <f t="shared" si="3"/>
        <v>-1.5004501350405122E-2</v>
      </c>
    </row>
    <row r="113" spans="1:8" ht="15" customHeight="1" x14ac:dyDescent="0.2">
      <c r="A113" s="34" t="s">
        <v>4</v>
      </c>
      <c r="B113" s="34" t="s">
        <v>130</v>
      </c>
      <c r="C113" s="35">
        <v>111</v>
      </c>
      <c r="D113" s="35">
        <v>142993</v>
      </c>
      <c r="E113" s="35">
        <v>1</v>
      </c>
      <c r="F113" s="35">
        <v>139958</v>
      </c>
      <c r="G113" s="38">
        <f t="shared" si="2"/>
        <v>-3035</v>
      </c>
      <c r="H113" s="39">
        <f t="shared" si="3"/>
        <v>-2.1685076951656924E-2</v>
      </c>
    </row>
    <row r="114" spans="1:8" ht="15" customHeight="1" x14ac:dyDescent="0.2">
      <c r="A114" s="34" t="s">
        <v>4</v>
      </c>
      <c r="B114" s="34" t="s">
        <v>131</v>
      </c>
      <c r="C114" s="35">
        <v>112</v>
      </c>
      <c r="D114" s="35">
        <v>139224</v>
      </c>
      <c r="E114" s="35">
        <v>1</v>
      </c>
      <c r="F114" s="35">
        <v>139958</v>
      </c>
      <c r="G114" s="38">
        <f t="shared" si="2"/>
        <v>734</v>
      </c>
      <c r="H114" s="39">
        <f t="shared" si="3"/>
        <v>5.2444304719987426E-3</v>
      </c>
    </row>
    <row r="115" spans="1:8" ht="15" customHeight="1" x14ac:dyDescent="0.2">
      <c r="A115" s="34" t="s">
        <v>4</v>
      </c>
      <c r="B115" s="34" t="s">
        <v>132</v>
      </c>
      <c r="C115" s="35">
        <v>113</v>
      </c>
      <c r="D115" s="35">
        <v>136205</v>
      </c>
      <c r="E115" s="35">
        <v>1</v>
      </c>
      <c r="F115" s="35">
        <v>139958</v>
      </c>
      <c r="G115" s="38">
        <f t="shared" si="2"/>
        <v>3753</v>
      </c>
      <c r="H115" s="39">
        <f t="shared" si="3"/>
        <v>2.6815187413366866E-2</v>
      </c>
    </row>
    <row r="116" spans="1:8" ht="15" customHeight="1" x14ac:dyDescent="0.2">
      <c r="A116" s="34" t="s">
        <v>4</v>
      </c>
      <c r="B116" s="34" t="s">
        <v>133</v>
      </c>
      <c r="C116" s="35">
        <v>114</v>
      </c>
      <c r="D116" s="35">
        <v>138932</v>
      </c>
      <c r="E116" s="35">
        <v>1</v>
      </c>
      <c r="F116" s="35">
        <v>139958</v>
      </c>
      <c r="G116" s="38">
        <f t="shared" si="2"/>
        <v>1026</v>
      </c>
      <c r="H116" s="39">
        <f t="shared" si="3"/>
        <v>7.3307706597693593E-3</v>
      </c>
    </row>
    <row r="117" spans="1:8" ht="15" customHeight="1" x14ac:dyDescent="0.2">
      <c r="A117" s="34" t="s">
        <v>4</v>
      </c>
      <c r="B117" s="34" t="s">
        <v>134</v>
      </c>
      <c r="C117" s="35">
        <v>115</v>
      </c>
      <c r="D117" s="35">
        <v>140071</v>
      </c>
      <c r="E117" s="35">
        <v>1</v>
      </c>
      <c r="F117" s="35">
        <v>139958</v>
      </c>
      <c r="G117" s="38">
        <f t="shared" si="2"/>
        <v>-113</v>
      </c>
      <c r="H117" s="39">
        <f t="shared" si="3"/>
        <v>-8.073850726646565E-4</v>
      </c>
    </row>
    <row r="118" spans="1:8" ht="15" customHeight="1" x14ac:dyDescent="0.2">
      <c r="A118" s="34" t="s">
        <v>4</v>
      </c>
      <c r="B118" s="34" t="s">
        <v>135</v>
      </c>
      <c r="C118" s="35">
        <v>116</v>
      </c>
      <c r="D118" s="35">
        <v>139398</v>
      </c>
      <c r="E118" s="35">
        <v>1</v>
      </c>
      <c r="F118" s="35">
        <v>139958</v>
      </c>
      <c r="G118" s="38">
        <f t="shared" si="2"/>
        <v>560</v>
      </c>
      <c r="H118" s="39">
        <f t="shared" si="3"/>
        <v>4.0012003601080327E-3</v>
      </c>
    </row>
    <row r="119" spans="1:8" ht="15" customHeight="1" x14ac:dyDescent="0.2">
      <c r="A119" s="34" t="s">
        <v>4</v>
      </c>
      <c r="B119" s="34" t="s">
        <v>136</v>
      </c>
      <c r="C119" s="35">
        <v>117</v>
      </c>
      <c r="D119" s="35">
        <v>140116</v>
      </c>
      <c r="E119" s="35">
        <v>1</v>
      </c>
      <c r="F119" s="35">
        <v>139958</v>
      </c>
      <c r="G119" s="38">
        <f t="shared" si="2"/>
        <v>-158</v>
      </c>
      <c r="H119" s="39">
        <f t="shared" si="3"/>
        <v>-1.1289101016019091E-3</v>
      </c>
    </row>
    <row r="120" spans="1:8" ht="15" customHeight="1" x14ac:dyDescent="0.2">
      <c r="A120" s="34" t="s">
        <v>4</v>
      </c>
      <c r="B120" s="34" t="s">
        <v>137</v>
      </c>
      <c r="C120" s="35">
        <v>118</v>
      </c>
      <c r="D120" s="35">
        <v>140460</v>
      </c>
      <c r="E120" s="35">
        <v>1</v>
      </c>
      <c r="F120" s="35">
        <v>139958</v>
      </c>
      <c r="G120" s="38">
        <f t="shared" si="2"/>
        <v>-502</v>
      </c>
      <c r="H120" s="39">
        <f t="shared" si="3"/>
        <v>-3.5867903228111292E-3</v>
      </c>
    </row>
    <row r="121" spans="1:8" ht="15" customHeight="1" x14ac:dyDescent="0.2">
      <c r="A121" s="34" t="s">
        <v>4</v>
      </c>
      <c r="B121" s="34" t="s">
        <v>138</v>
      </c>
      <c r="C121" s="35">
        <v>119</v>
      </c>
      <c r="D121" s="35">
        <v>138416</v>
      </c>
      <c r="E121" s="35">
        <v>1</v>
      </c>
      <c r="F121" s="35">
        <v>139958</v>
      </c>
      <c r="G121" s="38">
        <f t="shared" si="2"/>
        <v>1542</v>
      </c>
      <c r="H121" s="39">
        <f t="shared" si="3"/>
        <v>1.101759099158319E-2</v>
      </c>
    </row>
    <row r="122" spans="1:8" ht="15" customHeight="1" x14ac:dyDescent="0.2">
      <c r="A122" s="34" t="s">
        <v>4</v>
      </c>
      <c r="B122" s="34" t="s">
        <v>139</v>
      </c>
      <c r="C122" s="35">
        <v>120</v>
      </c>
      <c r="D122" s="35">
        <v>146002</v>
      </c>
      <c r="E122" s="35">
        <v>1</v>
      </c>
      <c r="F122" s="35">
        <v>139958</v>
      </c>
      <c r="G122" s="38">
        <f t="shared" si="2"/>
        <v>-6044</v>
      </c>
      <c r="H122" s="39">
        <f t="shared" si="3"/>
        <v>-4.3184383886594548E-2</v>
      </c>
    </row>
    <row r="123" spans="1:8" ht="15" customHeight="1" x14ac:dyDescent="0.2">
      <c r="A123" s="34" t="s">
        <v>4</v>
      </c>
      <c r="B123" s="34" t="s">
        <v>140</v>
      </c>
      <c r="C123" s="35">
        <v>121</v>
      </c>
      <c r="D123" s="35">
        <v>143048</v>
      </c>
      <c r="E123" s="35">
        <v>1</v>
      </c>
      <c r="F123" s="35">
        <v>139958</v>
      </c>
      <c r="G123" s="38">
        <f t="shared" si="2"/>
        <v>-3090</v>
      </c>
      <c r="H123" s="39">
        <f t="shared" si="3"/>
        <v>-2.2078051987024679E-2</v>
      </c>
    </row>
    <row r="124" spans="1:8" ht="15" customHeight="1" x14ac:dyDescent="0.2">
      <c r="A124" s="34" t="s">
        <v>4</v>
      </c>
      <c r="B124" s="34" t="s">
        <v>141</v>
      </c>
      <c r="C124" s="35">
        <v>122</v>
      </c>
      <c r="D124" s="35">
        <v>148958</v>
      </c>
      <c r="E124" s="35">
        <v>1</v>
      </c>
      <c r="F124" s="35">
        <v>139958</v>
      </c>
      <c r="G124" s="38">
        <f t="shared" si="2"/>
        <v>-9000</v>
      </c>
      <c r="H124" s="39">
        <f t="shared" si="3"/>
        <v>-6.430500578745052E-2</v>
      </c>
    </row>
    <row r="125" spans="1:8" ht="15" customHeight="1" x14ac:dyDescent="0.2">
      <c r="A125" s="34" t="s">
        <v>4</v>
      </c>
      <c r="B125" s="34" t="s">
        <v>142</v>
      </c>
      <c r="C125" s="35">
        <v>123</v>
      </c>
      <c r="D125" s="35">
        <v>147984</v>
      </c>
      <c r="E125" s="35">
        <v>1</v>
      </c>
      <c r="F125" s="35">
        <v>139958</v>
      </c>
      <c r="G125" s="38">
        <f t="shared" si="2"/>
        <v>-8026</v>
      </c>
      <c r="H125" s="39">
        <f t="shared" si="3"/>
        <v>-5.7345775161119765E-2</v>
      </c>
    </row>
    <row r="126" spans="1:8" ht="15" customHeight="1" x14ac:dyDescent="0.2">
      <c r="A126" s="34" t="s">
        <v>4</v>
      </c>
      <c r="B126" s="34" t="s">
        <v>143</v>
      </c>
      <c r="C126" s="35">
        <v>124</v>
      </c>
      <c r="D126" s="35">
        <v>145920</v>
      </c>
      <c r="E126" s="35">
        <v>1</v>
      </c>
      <c r="F126" s="35">
        <v>139958</v>
      </c>
      <c r="G126" s="38">
        <f t="shared" si="2"/>
        <v>-5962</v>
      </c>
      <c r="H126" s="39">
        <f t="shared" si="3"/>
        <v>-4.2598493833864444E-2</v>
      </c>
    </row>
    <row r="127" spans="1:8" ht="15" customHeight="1" x14ac:dyDescent="0.2">
      <c r="A127" s="34" t="s">
        <v>4</v>
      </c>
      <c r="B127" s="34" t="s">
        <v>144</v>
      </c>
      <c r="C127" s="35">
        <v>125</v>
      </c>
      <c r="D127" s="35">
        <v>143199</v>
      </c>
      <c r="E127" s="35">
        <v>1</v>
      </c>
      <c r="F127" s="35">
        <v>139958</v>
      </c>
      <c r="G127" s="38">
        <f t="shared" si="2"/>
        <v>-3241</v>
      </c>
      <c r="H127" s="39">
        <f t="shared" si="3"/>
        <v>-2.3156947084125239E-2</v>
      </c>
    </row>
    <row r="128" spans="1:8" ht="15" customHeight="1" x14ac:dyDescent="0.2">
      <c r="A128" s="34" t="s">
        <v>4</v>
      </c>
      <c r="B128" s="34" t="s">
        <v>145</v>
      </c>
      <c r="C128" s="35">
        <v>126</v>
      </c>
      <c r="D128" s="35">
        <v>141810</v>
      </c>
      <c r="E128" s="35">
        <v>1</v>
      </c>
      <c r="F128" s="35">
        <v>139958</v>
      </c>
      <c r="G128" s="38">
        <f t="shared" si="2"/>
        <v>-1852</v>
      </c>
      <c r="H128" s="39">
        <f t="shared" si="3"/>
        <v>-1.3232541190928707E-2</v>
      </c>
    </row>
    <row r="129" spans="1:8" ht="15" customHeight="1" x14ac:dyDescent="0.2">
      <c r="A129" s="34" t="s">
        <v>4</v>
      </c>
      <c r="B129" s="34" t="s">
        <v>146</v>
      </c>
      <c r="C129" s="35">
        <v>127</v>
      </c>
      <c r="D129" s="35">
        <v>147940</v>
      </c>
      <c r="E129" s="35">
        <v>1</v>
      </c>
      <c r="F129" s="35">
        <v>139958</v>
      </c>
      <c r="G129" s="38">
        <f t="shared" si="2"/>
        <v>-7982</v>
      </c>
      <c r="H129" s="39">
        <f t="shared" si="3"/>
        <v>-5.7031395132825562E-2</v>
      </c>
    </row>
    <row r="130" spans="1:8" ht="15" customHeight="1" x14ac:dyDescent="0.2">
      <c r="A130" s="34" t="s">
        <v>4</v>
      </c>
      <c r="B130" s="34" t="s">
        <v>147</v>
      </c>
      <c r="C130" s="35">
        <v>128</v>
      </c>
      <c r="D130" s="35">
        <v>146059</v>
      </c>
      <c r="E130" s="35">
        <v>1</v>
      </c>
      <c r="F130" s="35">
        <v>139958</v>
      </c>
      <c r="G130" s="38">
        <f t="shared" si="2"/>
        <v>-6101</v>
      </c>
      <c r="H130" s="39">
        <f t="shared" si="3"/>
        <v>-4.3591648923248405E-2</v>
      </c>
    </row>
    <row r="131" spans="1:8" ht="15" customHeight="1" x14ac:dyDescent="0.2">
      <c r="A131" s="34" t="s">
        <v>4</v>
      </c>
      <c r="B131" s="34" t="s">
        <v>148</v>
      </c>
      <c r="C131" s="35">
        <v>129</v>
      </c>
      <c r="D131" s="35">
        <v>147813</v>
      </c>
      <c r="E131" s="35">
        <v>1</v>
      </c>
      <c r="F131" s="35">
        <v>139958</v>
      </c>
      <c r="G131" s="38">
        <f t="shared" si="2"/>
        <v>-7855</v>
      </c>
      <c r="H131" s="39">
        <f t="shared" si="3"/>
        <v>-5.6123980051158207E-2</v>
      </c>
    </row>
    <row r="132" spans="1:8" ht="15" customHeight="1" x14ac:dyDescent="0.2">
      <c r="A132" s="34" t="s">
        <v>4</v>
      </c>
      <c r="B132" s="34" t="s">
        <v>149</v>
      </c>
      <c r="C132" s="35">
        <v>130</v>
      </c>
      <c r="D132" s="35">
        <v>150045</v>
      </c>
      <c r="E132" s="35">
        <v>1</v>
      </c>
      <c r="F132" s="35">
        <v>139958</v>
      </c>
      <c r="G132" s="38">
        <f t="shared" ref="G132:G195" si="4">F132-D132</f>
        <v>-10087</v>
      </c>
      <c r="H132" s="39">
        <f t="shared" ref="H132:H195" si="5">G132/F132</f>
        <v>-7.2071621486445928E-2</v>
      </c>
    </row>
    <row r="133" spans="1:8" ht="15" customHeight="1" x14ac:dyDescent="0.2">
      <c r="A133" s="34" t="s">
        <v>4</v>
      </c>
      <c r="B133" s="34" t="s">
        <v>150</v>
      </c>
      <c r="C133" s="35">
        <v>131</v>
      </c>
      <c r="D133" s="35">
        <v>146432</v>
      </c>
      <c r="E133" s="35">
        <v>1</v>
      </c>
      <c r="F133" s="35">
        <v>139958</v>
      </c>
      <c r="G133" s="38">
        <f t="shared" si="4"/>
        <v>-6474</v>
      </c>
      <c r="H133" s="39">
        <f t="shared" si="5"/>
        <v>-4.6256734163106078E-2</v>
      </c>
    </row>
    <row r="134" spans="1:8" ht="15" customHeight="1" x14ac:dyDescent="0.2">
      <c r="A134" s="34" t="s">
        <v>6</v>
      </c>
      <c r="B134" s="34" t="s">
        <v>151</v>
      </c>
      <c r="C134" s="35">
        <v>132</v>
      </c>
      <c r="D134" s="35">
        <v>82698</v>
      </c>
      <c r="E134" s="35">
        <v>1</v>
      </c>
      <c r="F134" s="35">
        <v>77888</v>
      </c>
      <c r="G134" s="38">
        <f t="shared" si="4"/>
        <v>-4810</v>
      </c>
      <c r="H134" s="39">
        <f t="shared" si="5"/>
        <v>-6.1755341002465075E-2</v>
      </c>
    </row>
    <row r="135" spans="1:8" ht="15" customHeight="1" x14ac:dyDescent="0.2">
      <c r="A135" s="34" t="s">
        <v>6</v>
      </c>
      <c r="B135" s="34" t="s">
        <v>152</v>
      </c>
      <c r="C135" s="35">
        <v>133</v>
      </c>
      <c r="D135" s="35">
        <v>79905</v>
      </c>
      <c r="E135" s="35">
        <v>1</v>
      </c>
      <c r="F135" s="35">
        <v>77888</v>
      </c>
      <c r="G135" s="38">
        <f t="shared" si="4"/>
        <v>-2017</v>
      </c>
      <c r="H135" s="39">
        <f t="shared" si="5"/>
        <v>-2.5896158586688579E-2</v>
      </c>
    </row>
    <row r="136" spans="1:8" ht="15" customHeight="1" x14ac:dyDescent="0.2">
      <c r="A136" s="34" t="s">
        <v>6</v>
      </c>
      <c r="B136" s="34" t="s">
        <v>153</v>
      </c>
      <c r="C136" s="35">
        <v>134</v>
      </c>
      <c r="D136" s="35">
        <v>82039</v>
      </c>
      <c r="E136" s="35">
        <v>1</v>
      </c>
      <c r="F136" s="35">
        <v>77888</v>
      </c>
      <c r="G136" s="38">
        <f t="shared" si="4"/>
        <v>-4151</v>
      </c>
      <c r="H136" s="39">
        <f t="shared" si="5"/>
        <v>-5.3294474116680361E-2</v>
      </c>
    </row>
    <row r="137" spans="1:8" ht="15" customHeight="1" x14ac:dyDescent="0.2">
      <c r="A137" s="34" t="s">
        <v>6</v>
      </c>
      <c r="B137" s="34" t="s">
        <v>154</v>
      </c>
      <c r="C137" s="35">
        <v>135</v>
      </c>
      <c r="D137" s="35">
        <v>83037</v>
      </c>
      <c r="E137" s="35">
        <v>1</v>
      </c>
      <c r="F137" s="35">
        <v>77888</v>
      </c>
      <c r="G137" s="38">
        <f t="shared" si="4"/>
        <v>-5149</v>
      </c>
      <c r="H137" s="39">
        <f t="shared" si="5"/>
        <v>-6.6107744453574369E-2</v>
      </c>
    </row>
    <row r="138" spans="1:8" ht="15" customHeight="1" x14ac:dyDescent="0.2">
      <c r="A138" s="34" t="s">
        <v>6</v>
      </c>
      <c r="B138" s="34" t="s">
        <v>155</v>
      </c>
      <c r="C138" s="35">
        <v>136</v>
      </c>
      <c r="D138" s="35">
        <v>78955</v>
      </c>
      <c r="E138" s="35">
        <v>1</v>
      </c>
      <c r="F138" s="35">
        <v>77888</v>
      </c>
      <c r="G138" s="38">
        <f t="shared" si="4"/>
        <v>-1067</v>
      </c>
      <c r="H138" s="39">
        <f t="shared" si="5"/>
        <v>-1.3699157764995891E-2</v>
      </c>
    </row>
    <row r="139" spans="1:8" ht="15" customHeight="1" x14ac:dyDescent="0.2">
      <c r="A139" s="34" t="s">
        <v>6</v>
      </c>
      <c r="B139" s="34" t="s">
        <v>156</v>
      </c>
      <c r="C139" s="35">
        <v>137</v>
      </c>
      <c r="D139" s="35">
        <v>84175</v>
      </c>
      <c r="E139" s="35">
        <v>1</v>
      </c>
      <c r="F139" s="35">
        <v>77888</v>
      </c>
      <c r="G139" s="38">
        <f t="shared" si="4"/>
        <v>-6287</v>
      </c>
      <c r="H139" s="39">
        <f t="shared" si="5"/>
        <v>-8.0718467543138869E-2</v>
      </c>
    </row>
    <row r="140" spans="1:8" ht="15" customHeight="1" x14ac:dyDescent="0.2">
      <c r="A140" s="34" t="s">
        <v>6</v>
      </c>
      <c r="B140" s="34" t="s">
        <v>157</v>
      </c>
      <c r="C140" s="35">
        <v>138</v>
      </c>
      <c r="D140" s="35">
        <v>82725</v>
      </c>
      <c r="E140" s="35">
        <v>1</v>
      </c>
      <c r="F140" s="35">
        <v>77888</v>
      </c>
      <c r="G140" s="38">
        <f t="shared" si="4"/>
        <v>-4837</v>
      </c>
      <c r="H140" s="39">
        <f t="shared" si="5"/>
        <v>-6.2101992604765816E-2</v>
      </c>
    </row>
    <row r="141" spans="1:8" ht="15" customHeight="1" x14ac:dyDescent="0.2">
      <c r="A141" s="34" t="s">
        <v>6</v>
      </c>
      <c r="B141" s="34" t="s">
        <v>158</v>
      </c>
      <c r="C141" s="35">
        <v>139</v>
      </c>
      <c r="D141" s="35">
        <v>81790</v>
      </c>
      <c r="E141" s="35">
        <v>1</v>
      </c>
      <c r="F141" s="35">
        <v>77888</v>
      </c>
      <c r="G141" s="38">
        <f t="shared" si="4"/>
        <v>-3902</v>
      </c>
      <c r="H141" s="39">
        <f t="shared" si="5"/>
        <v>-5.0097576006573538E-2</v>
      </c>
    </row>
    <row r="142" spans="1:8" ht="15" customHeight="1" x14ac:dyDescent="0.2">
      <c r="A142" s="34" t="s">
        <v>6</v>
      </c>
      <c r="B142" s="34" t="s">
        <v>159</v>
      </c>
      <c r="C142" s="35">
        <v>140</v>
      </c>
      <c r="D142" s="35">
        <v>81633</v>
      </c>
      <c r="E142" s="35">
        <v>1</v>
      </c>
      <c r="F142" s="35">
        <v>77888</v>
      </c>
      <c r="G142" s="38">
        <f t="shared" si="4"/>
        <v>-3745</v>
      </c>
      <c r="H142" s="39">
        <f t="shared" si="5"/>
        <v>-4.8081861133935908E-2</v>
      </c>
    </row>
    <row r="143" spans="1:8" ht="15" customHeight="1" x14ac:dyDescent="0.2">
      <c r="A143" s="34" t="s">
        <v>6</v>
      </c>
      <c r="B143" s="34" t="s">
        <v>160</v>
      </c>
      <c r="C143" s="35">
        <v>141</v>
      </c>
      <c r="D143" s="35">
        <v>79056</v>
      </c>
      <c r="E143" s="35">
        <v>1</v>
      </c>
      <c r="F143" s="35">
        <v>77888</v>
      </c>
      <c r="G143" s="38">
        <f t="shared" si="4"/>
        <v>-1168</v>
      </c>
      <c r="H143" s="39">
        <f t="shared" si="5"/>
        <v>-1.4995891536565324E-2</v>
      </c>
    </row>
    <row r="144" spans="1:8" ht="15" customHeight="1" x14ac:dyDescent="0.2">
      <c r="A144" s="34" t="s">
        <v>6</v>
      </c>
      <c r="B144" s="34" t="s">
        <v>161</v>
      </c>
      <c r="C144" s="35">
        <v>142</v>
      </c>
      <c r="D144" s="35">
        <v>83876</v>
      </c>
      <c r="E144" s="35">
        <v>1</v>
      </c>
      <c r="F144" s="35">
        <v>77888</v>
      </c>
      <c r="G144" s="38">
        <f t="shared" si="4"/>
        <v>-5988</v>
      </c>
      <c r="H144" s="39">
        <f t="shared" si="5"/>
        <v>-7.6879622021364016E-2</v>
      </c>
    </row>
    <row r="145" spans="1:8" ht="15" customHeight="1" x14ac:dyDescent="0.2">
      <c r="A145" s="34" t="s">
        <v>6</v>
      </c>
      <c r="B145" s="34" t="s">
        <v>162</v>
      </c>
      <c r="C145" s="35">
        <v>143</v>
      </c>
      <c r="D145" s="35">
        <v>79133</v>
      </c>
      <c r="E145" s="35">
        <v>1</v>
      </c>
      <c r="F145" s="35">
        <v>77888</v>
      </c>
      <c r="G145" s="38">
        <f t="shared" si="4"/>
        <v>-1245</v>
      </c>
      <c r="H145" s="39">
        <f t="shared" si="5"/>
        <v>-1.5984490550534101E-2</v>
      </c>
    </row>
    <row r="146" spans="1:8" ht="15" customHeight="1" x14ac:dyDescent="0.2">
      <c r="A146" s="34" t="s">
        <v>6</v>
      </c>
      <c r="B146" s="34" t="s">
        <v>163</v>
      </c>
      <c r="C146" s="35">
        <v>144</v>
      </c>
      <c r="D146" s="35">
        <v>78697</v>
      </c>
      <c r="E146" s="35">
        <v>1</v>
      </c>
      <c r="F146" s="35">
        <v>77888</v>
      </c>
      <c r="G146" s="38">
        <f t="shared" si="4"/>
        <v>-809</v>
      </c>
      <c r="H146" s="39">
        <f t="shared" si="5"/>
        <v>-1.0386709120788824E-2</v>
      </c>
    </row>
    <row r="147" spans="1:8" ht="15" customHeight="1" x14ac:dyDescent="0.2">
      <c r="A147" s="34" t="s">
        <v>6</v>
      </c>
      <c r="B147" s="34" t="s">
        <v>164</v>
      </c>
      <c r="C147" s="35">
        <v>145</v>
      </c>
      <c r="D147" s="35">
        <v>77657</v>
      </c>
      <c r="E147" s="35">
        <v>1</v>
      </c>
      <c r="F147" s="35">
        <v>77888</v>
      </c>
      <c r="G147" s="38">
        <f t="shared" si="4"/>
        <v>231</v>
      </c>
      <c r="H147" s="39">
        <f t="shared" si="5"/>
        <v>2.965797041906327E-3</v>
      </c>
    </row>
    <row r="148" spans="1:8" ht="15" customHeight="1" x14ac:dyDescent="0.2">
      <c r="A148" s="34" t="s">
        <v>6</v>
      </c>
      <c r="B148" s="34" t="s">
        <v>165</v>
      </c>
      <c r="C148" s="35">
        <v>146</v>
      </c>
      <c r="D148" s="35">
        <v>81158</v>
      </c>
      <c r="E148" s="35">
        <v>1</v>
      </c>
      <c r="F148" s="35">
        <v>77888</v>
      </c>
      <c r="G148" s="38">
        <f t="shared" si="4"/>
        <v>-3270</v>
      </c>
      <c r="H148" s="39">
        <f t="shared" si="5"/>
        <v>-4.1983360723089565E-2</v>
      </c>
    </row>
    <row r="149" spans="1:8" ht="15" customHeight="1" x14ac:dyDescent="0.2">
      <c r="A149" s="34" t="s">
        <v>6</v>
      </c>
      <c r="B149" s="34" t="s">
        <v>166</v>
      </c>
      <c r="C149" s="35">
        <v>147</v>
      </c>
      <c r="D149" s="35">
        <v>81102</v>
      </c>
      <c r="E149" s="35">
        <v>1</v>
      </c>
      <c r="F149" s="35">
        <v>77888</v>
      </c>
      <c r="G149" s="38">
        <f t="shared" si="4"/>
        <v>-3214</v>
      </c>
      <c r="H149" s="39">
        <f t="shared" si="5"/>
        <v>-4.1264379622021362E-2</v>
      </c>
    </row>
    <row r="150" spans="1:8" ht="15" customHeight="1" x14ac:dyDescent="0.2">
      <c r="A150" s="34" t="s">
        <v>6</v>
      </c>
      <c r="B150" s="34" t="s">
        <v>167</v>
      </c>
      <c r="C150" s="35">
        <v>148</v>
      </c>
      <c r="D150" s="35">
        <v>79993</v>
      </c>
      <c r="E150" s="35">
        <v>1</v>
      </c>
      <c r="F150" s="35">
        <v>77888</v>
      </c>
      <c r="G150" s="38">
        <f t="shared" si="4"/>
        <v>-2105</v>
      </c>
      <c r="H150" s="39">
        <f t="shared" si="5"/>
        <v>-2.7025986031224324E-2</v>
      </c>
    </row>
    <row r="151" spans="1:8" ht="15" customHeight="1" x14ac:dyDescent="0.2">
      <c r="A151" s="34" t="s">
        <v>6</v>
      </c>
      <c r="B151" s="34" t="s">
        <v>168</v>
      </c>
      <c r="C151" s="35">
        <v>149</v>
      </c>
      <c r="D151" s="35">
        <v>79936</v>
      </c>
      <c r="E151" s="35">
        <v>1</v>
      </c>
      <c r="F151" s="35">
        <v>77888</v>
      </c>
      <c r="G151" s="38">
        <f t="shared" si="4"/>
        <v>-2048</v>
      </c>
      <c r="H151" s="39">
        <f t="shared" si="5"/>
        <v>-2.629416598192276E-2</v>
      </c>
    </row>
    <row r="152" spans="1:8" ht="15" customHeight="1" x14ac:dyDescent="0.2">
      <c r="A152" s="34" t="s">
        <v>6</v>
      </c>
      <c r="B152" s="34" t="s">
        <v>169</v>
      </c>
      <c r="C152" s="35">
        <v>150</v>
      </c>
      <c r="D152" s="35">
        <v>86047</v>
      </c>
      <c r="E152" s="35">
        <v>1</v>
      </c>
      <c r="F152" s="35">
        <v>77888</v>
      </c>
      <c r="G152" s="38">
        <f t="shared" si="4"/>
        <v>-8159</v>
      </c>
      <c r="H152" s="39">
        <f t="shared" si="5"/>
        <v>-0.10475297863599015</v>
      </c>
    </row>
    <row r="153" spans="1:8" ht="15" customHeight="1" x14ac:dyDescent="0.2">
      <c r="A153" s="34" t="s">
        <v>6</v>
      </c>
      <c r="B153" s="34" t="s">
        <v>170</v>
      </c>
      <c r="C153" s="35">
        <v>151</v>
      </c>
      <c r="D153" s="35">
        <v>81292</v>
      </c>
      <c r="E153" s="35">
        <v>1</v>
      </c>
      <c r="F153" s="35">
        <v>77888</v>
      </c>
      <c r="G153" s="38">
        <f t="shared" si="4"/>
        <v>-3404</v>
      </c>
      <c r="H153" s="39">
        <f t="shared" si="5"/>
        <v>-4.3703779786359899E-2</v>
      </c>
    </row>
    <row r="154" spans="1:8" ht="15" customHeight="1" x14ac:dyDescent="0.2">
      <c r="A154" s="34" t="s">
        <v>6</v>
      </c>
      <c r="B154" s="34" t="s">
        <v>171</v>
      </c>
      <c r="C154" s="35">
        <v>152</v>
      </c>
      <c r="D154" s="35">
        <v>81212</v>
      </c>
      <c r="E154" s="35">
        <v>1</v>
      </c>
      <c r="F154" s="35">
        <v>77888</v>
      </c>
      <c r="G154" s="38">
        <f t="shared" si="4"/>
        <v>-3324</v>
      </c>
      <c r="H154" s="39">
        <f t="shared" si="5"/>
        <v>-4.2676663927691046E-2</v>
      </c>
    </row>
    <row r="155" spans="1:8" ht="15" customHeight="1" x14ac:dyDescent="0.2">
      <c r="A155" s="34" t="s">
        <v>6</v>
      </c>
      <c r="B155" s="34" t="s">
        <v>172</v>
      </c>
      <c r="C155" s="35">
        <v>153</v>
      </c>
      <c r="D155" s="35">
        <v>80478</v>
      </c>
      <c r="E155" s="35">
        <v>1</v>
      </c>
      <c r="F155" s="35">
        <v>77888</v>
      </c>
      <c r="G155" s="38">
        <f t="shared" si="4"/>
        <v>-2590</v>
      </c>
      <c r="H155" s="39">
        <f t="shared" si="5"/>
        <v>-3.325287592440427E-2</v>
      </c>
    </row>
    <row r="156" spans="1:8" ht="15" customHeight="1" x14ac:dyDescent="0.2">
      <c r="A156" s="34" t="s">
        <v>6</v>
      </c>
      <c r="B156" s="34" t="s">
        <v>173</v>
      </c>
      <c r="C156" s="35">
        <v>154</v>
      </c>
      <c r="D156" s="35">
        <v>80359</v>
      </c>
      <c r="E156" s="35">
        <v>1</v>
      </c>
      <c r="F156" s="35">
        <v>77888</v>
      </c>
      <c r="G156" s="38">
        <f t="shared" si="4"/>
        <v>-2471</v>
      </c>
      <c r="H156" s="39">
        <f t="shared" si="5"/>
        <v>-3.1725041084634344E-2</v>
      </c>
    </row>
    <row r="157" spans="1:8" ht="15" customHeight="1" x14ac:dyDescent="0.2">
      <c r="A157" s="34" t="s">
        <v>6</v>
      </c>
      <c r="B157" s="34" t="s">
        <v>174</v>
      </c>
      <c r="C157" s="35">
        <v>155</v>
      </c>
      <c r="D157" s="35">
        <v>75370</v>
      </c>
      <c r="E157" s="35">
        <v>1</v>
      </c>
      <c r="F157" s="35">
        <v>77888</v>
      </c>
      <c r="G157" s="38">
        <f t="shared" si="4"/>
        <v>2518</v>
      </c>
      <c r="H157" s="39">
        <f t="shared" si="5"/>
        <v>3.2328471651602297E-2</v>
      </c>
    </row>
    <row r="158" spans="1:8" ht="15" customHeight="1" x14ac:dyDescent="0.2">
      <c r="A158" s="34" t="s">
        <v>6</v>
      </c>
      <c r="B158" s="34" t="s">
        <v>175</v>
      </c>
      <c r="C158" s="35">
        <v>156</v>
      </c>
      <c r="D158" s="35">
        <v>82747</v>
      </c>
      <c r="E158" s="35">
        <v>1</v>
      </c>
      <c r="F158" s="35">
        <v>77888</v>
      </c>
      <c r="G158" s="38">
        <f t="shared" si="4"/>
        <v>-4859</v>
      </c>
      <c r="H158" s="39">
        <f t="shared" si="5"/>
        <v>-6.2384449465899751E-2</v>
      </c>
    </row>
    <row r="159" spans="1:8" ht="15" customHeight="1" x14ac:dyDescent="0.2">
      <c r="A159" s="34" t="s">
        <v>8</v>
      </c>
      <c r="B159" s="34" t="s">
        <v>176</v>
      </c>
      <c r="C159" s="35">
        <v>157</v>
      </c>
      <c r="D159" s="35">
        <v>46556</v>
      </c>
      <c r="E159" s="35">
        <v>1</v>
      </c>
      <c r="F159" s="35">
        <v>41052</v>
      </c>
      <c r="G159" s="38">
        <f t="shared" si="4"/>
        <v>-5504</v>
      </c>
      <c r="H159" s="39">
        <f t="shared" si="5"/>
        <v>-0.13407385754652637</v>
      </c>
    </row>
    <row r="160" spans="1:8" ht="15" customHeight="1" x14ac:dyDescent="0.2">
      <c r="A160" s="34" t="s">
        <v>8</v>
      </c>
      <c r="B160" s="34" t="s">
        <v>177</v>
      </c>
      <c r="C160" s="35">
        <v>158</v>
      </c>
      <c r="D160" s="35">
        <v>46906</v>
      </c>
      <c r="E160" s="35">
        <v>1</v>
      </c>
      <c r="F160" s="35">
        <v>41052</v>
      </c>
      <c r="G160" s="38">
        <f t="shared" si="4"/>
        <v>-5854</v>
      </c>
      <c r="H160" s="39">
        <f t="shared" si="5"/>
        <v>-0.14259962973789339</v>
      </c>
    </row>
    <row r="161" spans="1:8" ht="15" customHeight="1" x14ac:dyDescent="0.2">
      <c r="A161" s="34" t="s">
        <v>8</v>
      </c>
      <c r="B161" s="34" t="s">
        <v>178</v>
      </c>
      <c r="C161" s="35">
        <v>159</v>
      </c>
      <c r="D161" s="35">
        <v>41340</v>
      </c>
      <c r="E161" s="35">
        <v>1</v>
      </c>
      <c r="F161" s="35">
        <v>41052</v>
      </c>
      <c r="G161" s="38">
        <f t="shared" si="4"/>
        <v>-288</v>
      </c>
      <c r="H161" s="39">
        <f t="shared" si="5"/>
        <v>-7.0154925460391695E-3</v>
      </c>
    </row>
    <row r="162" spans="1:8" ht="15" customHeight="1" x14ac:dyDescent="0.2">
      <c r="A162" s="34" t="s">
        <v>8</v>
      </c>
      <c r="B162" s="34" t="s">
        <v>179</v>
      </c>
      <c r="C162" s="35">
        <v>160</v>
      </c>
      <c r="D162" s="35">
        <v>45681</v>
      </c>
      <c r="E162" s="35">
        <v>1</v>
      </c>
      <c r="F162" s="35">
        <v>41052</v>
      </c>
      <c r="G162" s="38">
        <f t="shared" si="4"/>
        <v>-4629</v>
      </c>
      <c r="H162" s="39">
        <f t="shared" si="5"/>
        <v>-0.11275942706810874</v>
      </c>
    </row>
    <row r="163" spans="1:8" ht="15" customHeight="1" x14ac:dyDescent="0.2">
      <c r="A163" s="34" t="s">
        <v>8</v>
      </c>
      <c r="B163" s="34" t="s">
        <v>180</v>
      </c>
      <c r="C163" s="35">
        <v>161</v>
      </c>
      <c r="D163" s="35">
        <v>45579</v>
      </c>
      <c r="E163" s="35">
        <v>1</v>
      </c>
      <c r="F163" s="35">
        <v>41052</v>
      </c>
      <c r="G163" s="38">
        <f t="shared" si="4"/>
        <v>-4527</v>
      </c>
      <c r="H163" s="39">
        <f t="shared" si="5"/>
        <v>-0.1102747734580532</v>
      </c>
    </row>
    <row r="164" spans="1:8" ht="15" customHeight="1" x14ac:dyDescent="0.2">
      <c r="A164" s="34" t="s">
        <v>8</v>
      </c>
      <c r="B164" s="34" t="s">
        <v>181</v>
      </c>
      <c r="C164" s="35">
        <v>162</v>
      </c>
      <c r="D164" s="35">
        <v>46559</v>
      </c>
      <c r="E164" s="35">
        <v>1</v>
      </c>
      <c r="F164" s="35">
        <v>41052</v>
      </c>
      <c r="G164" s="38">
        <f t="shared" si="4"/>
        <v>-5507</v>
      </c>
      <c r="H164" s="39">
        <f t="shared" si="5"/>
        <v>-0.13414693559388094</v>
      </c>
    </row>
    <row r="165" spans="1:8" ht="15" customHeight="1" x14ac:dyDescent="0.2">
      <c r="A165" s="34" t="s">
        <v>8</v>
      </c>
      <c r="B165" s="34" t="s">
        <v>182</v>
      </c>
      <c r="C165" s="35">
        <v>163</v>
      </c>
      <c r="D165" s="35">
        <v>44745</v>
      </c>
      <c r="E165" s="35">
        <v>1</v>
      </c>
      <c r="F165" s="35">
        <v>41052</v>
      </c>
      <c r="G165" s="38">
        <f t="shared" si="4"/>
        <v>-3693</v>
      </c>
      <c r="H165" s="39">
        <f t="shared" si="5"/>
        <v>-8.9959076293481433E-2</v>
      </c>
    </row>
    <row r="166" spans="1:8" ht="15" customHeight="1" x14ac:dyDescent="0.2">
      <c r="A166" s="34" t="s">
        <v>8</v>
      </c>
      <c r="B166" s="34" t="s">
        <v>183</v>
      </c>
      <c r="C166" s="35">
        <v>164</v>
      </c>
      <c r="D166" s="35">
        <v>40718</v>
      </c>
      <c r="E166" s="35">
        <v>1</v>
      </c>
      <c r="F166" s="35">
        <v>41052</v>
      </c>
      <c r="G166" s="38">
        <f t="shared" si="4"/>
        <v>334</v>
      </c>
      <c r="H166" s="39">
        <f t="shared" si="5"/>
        <v>8.1360226054759816E-3</v>
      </c>
    </row>
    <row r="167" spans="1:8" ht="15" customHeight="1" x14ac:dyDescent="0.2">
      <c r="A167" s="34" t="s">
        <v>8</v>
      </c>
      <c r="B167" s="34" t="s">
        <v>184</v>
      </c>
      <c r="C167" s="35">
        <v>165</v>
      </c>
      <c r="D167" s="35">
        <v>43003</v>
      </c>
      <c r="E167" s="35">
        <v>1</v>
      </c>
      <c r="F167" s="35">
        <v>41052</v>
      </c>
      <c r="G167" s="38">
        <f t="shared" si="4"/>
        <v>-1951</v>
      </c>
      <c r="H167" s="39">
        <f t="shared" si="5"/>
        <v>-4.7525090129591739E-2</v>
      </c>
    </row>
    <row r="168" spans="1:8" ht="15" customHeight="1" x14ac:dyDescent="0.2">
      <c r="A168" s="34" t="s">
        <v>8</v>
      </c>
      <c r="B168" s="34" t="s">
        <v>185</v>
      </c>
      <c r="C168" s="35">
        <v>166</v>
      </c>
      <c r="D168" s="35">
        <v>44681</v>
      </c>
      <c r="E168" s="35">
        <v>1</v>
      </c>
      <c r="F168" s="35">
        <v>41052</v>
      </c>
      <c r="G168" s="38">
        <f t="shared" si="4"/>
        <v>-3629</v>
      </c>
      <c r="H168" s="39">
        <f t="shared" si="5"/>
        <v>-8.840007794991718E-2</v>
      </c>
    </row>
    <row r="169" spans="1:8" ht="15" customHeight="1" x14ac:dyDescent="0.2">
      <c r="A169" s="34" t="s">
        <v>8</v>
      </c>
      <c r="B169" s="34" t="s">
        <v>186</v>
      </c>
      <c r="C169" s="35">
        <v>167</v>
      </c>
      <c r="D169" s="35">
        <v>45006</v>
      </c>
      <c r="E169" s="35">
        <v>1</v>
      </c>
      <c r="F169" s="35">
        <v>41052</v>
      </c>
      <c r="G169" s="38">
        <f t="shared" si="4"/>
        <v>-3954</v>
      </c>
      <c r="H169" s="39">
        <f t="shared" si="5"/>
        <v>-9.6316866413329441E-2</v>
      </c>
    </row>
    <row r="170" spans="1:8" ht="15" customHeight="1" x14ac:dyDescent="0.2">
      <c r="A170" s="34" t="s">
        <v>8</v>
      </c>
      <c r="B170" s="34" t="s">
        <v>187</v>
      </c>
      <c r="C170" s="35">
        <v>168</v>
      </c>
      <c r="D170" s="35">
        <v>40818</v>
      </c>
      <c r="E170" s="35">
        <v>1</v>
      </c>
      <c r="F170" s="35">
        <v>41052</v>
      </c>
      <c r="G170" s="38">
        <f t="shared" si="4"/>
        <v>234</v>
      </c>
      <c r="H170" s="39">
        <f t="shared" si="5"/>
        <v>5.7000876936568251E-3</v>
      </c>
    </row>
    <row r="171" spans="1:8" ht="15" customHeight="1" x14ac:dyDescent="0.2">
      <c r="A171" s="34" t="s">
        <v>8</v>
      </c>
      <c r="B171" s="34" t="s">
        <v>188</v>
      </c>
      <c r="C171" s="35">
        <v>169</v>
      </c>
      <c r="D171" s="35">
        <v>42490</v>
      </c>
      <c r="E171" s="35">
        <v>1</v>
      </c>
      <c r="F171" s="35">
        <v>41052</v>
      </c>
      <c r="G171" s="38">
        <f t="shared" si="4"/>
        <v>-1438</v>
      </c>
      <c r="H171" s="39">
        <f t="shared" si="5"/>
        <v>-3.5028744031959463E-2</v>
      </c>
    </row>
    <row r="172" spans="1:8" ht="15" customHeight="1" x14ac:dyDescent="0.2">
      <c r="A172" s="34" t="s">
        <v>8</v>
      </c>
      <c r="B172" s="34" t="s">
        <v>189</v>
      </c>
      <c r="C172" s="35">
        <v>170</v>
      </c>
      <c r="D172" s="35">
        <v>41736</v>
      </c>
      <c r="E172" s="35">
        <v>1</v>
      </c>
      <c r="F172" s="35">
        <v>41052</v>
      </c>
      <c r="G172" s="38">
        <f t="shared" si="4"/>
        <v>-684</v>
      </c>
      <c r="H172" s="39">
        <f t="shared" si="5"/>
        <v>-1.666179479684303E-2</v>
      </c>
    </row>
    <row r="173" spans="1:8" ht="15" customHeight="1" x14ac:dyDescent="0.2">
      <c r="A173" s="34" t="s">
        <v>8</v>
      </c>
      <c r="B173" s="34" t="s">
        <v>190</v>
      </c>
      <c r="C173" s="35">
        <v>171</v>
      </c>
      <c r="D173" s="35">
        <v>41008</v>
      </c>
      <c r="E173" s="35">
        <v>1</v>
      </c>
      <c r="F173" s="35">
        <v>41052</v>
      </c>
      <c r="G173" s="38">
        <f t="shared" si="4"/>
        <v>44</v>
      </c>
      <c r="H173" s="39">
        <f t="shared" si="5"/>
        <v>1.0718113612004287E-3</v>
      </c>
    </row>
    <row r="174" spans="1:8" ht="15" customHeight="1" x14ac:dyDescent="0.2">
      <c r="A174" s="34" t="s">
        <v>5</v>
      </c>
      <c r="B174" s="34" t="s">
        <v>191</v>
      </c>
      <c r="C174" s="35">
        <v>172</v>
      </c>
      <c r="D174" s="35">
        <v>86730</v>
      </c>
      <c r="E174" s="35">
        <v>1</v>
      </c>
      <c r="F174" s="35">
        <v>84233</v>
      </c>
      <c r="G174" s="38">
        <f t="shared" si="4"/>
        <v>-2497</v>
      </c>
      <c r="H174" s="39">
        <f t="shared" si="5"/>
        <v>-2.9643963767169636E-2</v>
      </c>
    </row>
    <row r="175" spans="1:8" ht="15" customHeight="1" x14ac:dyDescent="0.2">
      <c r="A175" s="34" t="s">
        <v>5</v>
      </c>
      <c r="B175" s="34" t="s">
        <v>192</v>
      </c>
      <c r="C175" s="35">
        <v>173</v>
      </c>
      <c r="D175" s="35">
        <v>88246</v>
      </c>
      <c r="E175" s="35">
        <v>1</v>
      </c>
      <c r="F175" s="35">
        <v>84233</v>
      </c>
      <c r="G175" s="38">
        <f t="shared" si="4"/>
        <v>-4013</v>
      </c>
      <c r="H175" s="39">
        <f t="shared" si="5"/>
        <v>-4.7641660631818884E-2</v>
      </c>
    </row>
    <row r="176" spans="1:8" ht="15" customHeight="1" x14ac:dyDescent="0.2">
      <c r="A176" s="34" t="s">
        <v>5</v>
      </c>
      <c r="B176" s="34" t="s">
        <v>193</v>
      </c>
      <c r="C176" s="35">
        <v>174</v>
      </c>
      <c r="D176" s="35">
        <v>85520</v>
      </c>
      <c r="E176" s="35">
        <v>1</v>
      </c>
      <c r="F176" s="35">
        <v>84233</v>
      </c>
      <c r="G176" s="38">
        <f t="shared" si="4"/>
        <v>-1287</v>
      </c>
      <c r="H176" s="39">
        <f t="shared" si="5"/>
        <v>-1.5279047404223998E-2</v>
      </c>
    </row>
    <row r="177" spans="1:8" ht="15" customHeight="1" x14ac:dyDescent="0.2">
      <c r="A177" s="34" t="s">
        <v>5</v>
      </c>
      <c r="B177" s="34" t="s">
        <v>194</v>
      </c>
      <c r="C177" s="35">
        <v>175</v>
      </c>
      <c r="D177" s="35">
        <v>86914</v>
      </c>
      <c r="E177" s="35">
        <v>1</v>
      </c>
      <c r="F177" s="35">
        <v>84233</v>
      </c>
      <c r="G177" s="38">
        <f t="shared" si="4"/>
        <v>-2681</v>
      </c>
      <c r="H177" s="39">
        <f t="shared" si="5"/>
        <v>-3.1828380800873766E-2</v>
      </c>
    </row>
    <row r="178" spans="1:8" ht="15" customHeight="1" x14ac:dyDescent="0.2">
      <c r="A178" s="34" t="s">
        <v>5</v>
      </c>
      <c r="B178" s="34" t="s">
        <v>195</v>
      </c>
      <c r="C178" s="35">
        <v>176</v>
      </c>
      <c r="D178" s="35">
        <v>85302</v>
      </c>
      <c r="E178" s="35">
        <v>1</v>
      </c>
      <c r="F178" s="35">
        <v>84233</v>
      </c>
      <c r="G178" s="38">
        <f t="shared" si="4"/>
        <v>-1069</v>
      </c>
      <c r="H178" s="39">
        <f t="shared" si="5"/>
        <v>-1.2690988092552801E-2</v>
      </c>
    </row>
    <row r="179" spans="1:8" ht="15" customHeight="1" x14ac:dyDescent="0.2">
      <c r="A179" s="34" t="s">
        <v>5</v>
      </c>
      <c r="B179" s="34" t="s">
        <v>196</v>
      </c>
      <c r="C179" s="35">
        <v>177</v>
      </c>
      <c r="D179" s="35">
        <v>86134</v>
      </c>
      <c r="E179" s="35">
        <v>1</v>
      </c>
      <c r="F179" s="35">
        <v>84233</v>
      </c>
      <c r="G179" s="38">
        <f t="shared" si="4"/>
        <v>-1901</v>
      </c>
      <c r="H179" s="39">
        <f t="shared" si="5"/>
        <v>-2.2568352071041041E-2</v>
      </c>
    </row>
    <row r="180" spans="1:8" ht="15" customHeight="1" x14ac:dyDescent="0.2">
      <c r="A180" s="34" t="s">
        <v>5</v>
      </c>
      <c r="B180" s="34" t="s">
        <v>197</v>
      </c>
      <c r="C180" s="35">
        <v>178</v>
      </c>
      <c r="D180" s="35">
        <v>86914</v>
      </c>
      <c r="E180" s="35">
        <v>1</v>
      </c>
      <c r="F180" s="35">
        <v>84233</v>
      </c>
      <c r="G180" s="38">
        <f t="shared" si="4"/>
        <v>-2681</v>
      </c>
      <c r="H180" s="39">
        <f t="shared" si="5"/>
        <v>-3.1828380800873766E-2</v>
      </c>
    </row>
    <row r="181" spans="1:8" ht="15" customHeight="1" x14ac:dyDescent="0.2">
      <c r="A181" s="34" t="s">
        <v>5</v>
      </c>
      <c r="B181" s="34" t="s">
        <v>198</v>
      </c>
      <c r="C181" s="35">
        <v>179</v>
      </c>
      <c r="D181" s="35">
        <v>88116</v>
      </c>
      <c r="E181" s="35">
        <v>1</v>
      </c>
      <c r="F181" s="35">
        <v>84233</v>
      </c>
      <c r="G181" s="38">
        <f t="shared" si="4"/>
        <v>-3883</v>
      </c>
      <c r="H181" s="39">
        <f t="shared" si="5"/>
        <v>-4.6098322510180097E-2</v>
      </c>
    </row>
    <row r="182" spans="1:8" ht="15" customHeight="1" x14ac:dyDescent="0.2">
      <c r="A182" s="34" t="s">
        <v>5</v>
      </c>
      <c r="B182" s="34" t="s">
        <v>199</v>
      </c>
      <c r="C182" s="35">
        <v>180</v>
      </c>
      <c r="D182" s="35">
        <v>85872</v>
      </c>
      <c r="E182" s="35">
        <v>1</v>
      </c>
      <c r="F182" s="35">
        <v>84233</v>
      </c>
      <c r="G182" s="38">
        <f t="shared" si="4"/>
        <v>-1639</v>
      </c>
      <c r="H182" s="39">
        <f t="shared" si="5"/>
        <v>-1.9457932164353639E-2</v>
      </c>
    </row>
    <row r="183" spans="1:8" ht="15" customHeight="1" x14ac:dyDescent="0.2">
      <c r="A183" s="34" t="s">
        <v>5</v>
      </c>
      <c r="B183" s="34" t="s">
        <v>200</v>
      </c>
      <c r="C183" s="35">
        <v>181</v>
      </c>
      <c r="D183" s="35">
        <v>83469</v>
      </c>
      <c r="E183" s="35">
        <v>1</v>
      </c>
      <c r="F183" s="35">
        <v>84233</v>
      </c>
      <c r="G183" s="38">
        <f t="shared" si="4"/>
        <v>764</v>
      </c>
      <c r="H183" s="39">
        <f t="shared" si="5"/>
        <v>9.0700794225541063E-3</v>
      </c>
    </row>
    <row r="184" spans="1:8" ht="15" customHeight="1" x14ac:dyDescent="0.2">
      <c r="A184" s="34" t="s">
        <v>5</v>
      </c>
      <c r="B184" s="34" t="s">
        <v>201</v>
      </c>
      <c r="C184" s="35">
        <v>182</v>
      </c>
      <c r="D184" s="35">
        <v>87731</v>
      </c>
      <c r="E184" s="35">
        <v>1</v>
      </c>
      <c r="F184" s="35">
        <v>84233</v>
      </c>
      <c r="G184" s="38">
        <f t="shared" si="4"/>
        <v>-3498</v>
      </c>
      <c r="H184" s="39">
        <f t="shared" si="5"/>
        <v>-4.1527667303788304E-2</v>
      </c>
    </row>
    <row r="185" spans="1:8" ht="15" customHeight="1" x14ac:dyDescent="0.2">
      <c r="A185" s="34" t="s">
        <v>5</v>
      </c>
      <c r="B185" s="34" t="s">
        <v>202</v>
      </c>
      <c r="C185" s="35">
        <v>183</v>
      </c>
      <c r="D185" s="35">
        <v>84425</v>
      </c>
      <c r="E185" s="35">
        <v>1</v>
      </c>
      <c r="F185" s="35">
        <v>84233</v>
      </c>
      <c r="G185" s="38">
        <f t="shared" si="4"/>
        <v>-192</v>
      </c>
      <c r="H185" s="39">
        <f t="shared" si="5"/>
        <v>-2.2793916873434404E-3</v>
      </c>
    </row>
    <row r="186" spans="1:8" ht="15" customHeight="1" x14ac:dyDescent="0.2">
      <c r="A186" s="34" t="s">
        <v>5</v>
      </c>
      <c r="B186" s="34" t="s">
        <v>203</v>
      </c>
      <c r="C186" s="35">
        <v>184</v>
      </c>
      <c r="D186" s="35">
        <v>88430</v>
      </c>
      <c r="E186" s="35">
        <v>1</v>
      </c>
      <c r="F186" s="35">
        <v>84233</v>
      </c>
      <c r="G186" s="38">
        <f t="shared" si="4"/>
        <v>-4197</v>
      </c>
      <c r="H186" s="39">
        <f t="shared" si="5"/>
        <v>-4.9826077665523015E-2</v>
      </c>
    </row>
    <row r="187" spans="1:8" ht="15" customHeight="1" x14ac:dyDescent="0.2">
      <c r="A187" s="34" t="s">
        <v>5</v>
      </c>
      <c r="B187" s="34" t="s">
        <v>204</v>
      </c>
      <c r="C187" s="35">
        <v>185</v>
      </c>
      <c r="D187" s="35">
        <v>88968</v>
      </c>
      <c r="E187" s="35">
        <v>1</v>
      </c>
      <c r="F187" s="35">
        <v>84233</v>
      </c>
      <c r="G187" s="38">
        <f t="shared" si="4"/>
        <v>-4735</v>
      </c>
      <c r="H187" s="39">
        <f t="shared" si="5"/>
        <v>-5.6213123122766613E-2</v>
      </c>
    </row>
    <row r="188" spans="1:8" ht="15" customHeight="1" x14ac:dyDescent="0.2">
      <c r="A188" s="34" t="s">
        <v>5</v>
      </c>
      <c r="B188" s="34" t="s">
        <v>205</v>
      </c>
      <c r="C188" s="35">
        <v>186</v>
      </c>
      <c r="D188" s="35">
        <v>88926</v>
      </c>
      <c r="E188" s="35">
        <v>1</v>
      </c>
      <c r="F188" s="35">
        <v>84233</v>
      </c>
      <c r="G188" s="38">
        <f t="shared" si="4"/>
        <v>-4693</v>
      </c>
      <c r="H188" s="39">
        <f t="shared" si="5"/>
        <v>-5.5714506191160237E-2</v>
      </c>
    </row>
    <row r="189" spans="1:8" ht="15" customHeight="1" x14ac:dyDescent="0.2">
      <c r="A189" s="34" t="s">
        <v>5</v>
      </c>
      <c r="B189" s="34" t="s">
        <v>206</v>
      </c>
      <c r="C189" s="35">
        <v>187</v>
      </c>
      <c r="D189" s="35">
        <v>87369</v>
      </c>
      <c r="E189" s="35">
        <v>1</v>
      </c>
      <c r="F189" s="35">
        <v>84233</v>
      </c>
      <c r="G189" s="38">
        <f t="shared" si="4"/>
        <v>-3136</v>
      </c>
      <c r="H189" s="39">
        <f t="shared" si="5"/>
        <v>-3.7230064226609523E-2</v>
      </c>
    </row>
    <row r="190" spans="1:8" ht="15" customHeight="1" x14ac:dyDescent="0.2">
      <c r="A190" s="34" t="s">
        <v>5</v>
      </c>
      <c r="B190" s="34" t="s">
        <v>207</v>
      </c>
      <c r="C190" s="35">
        <v>188</v>
      </c>
      <c r="D190" s="35">
        <v>86084</v>
      </c>
      <c r="E190" s="35">
        <v>1</v>
      </c>
      <c r="F190" s="35">
        <v>84233</v>
      </c>
      <c r="G190" s="38">
        <f t="shared" si="4"/>
        <v>-1851</v>
      </c>
      <c r="H190" s="39">
        <f t="shared" si="5"/>
        <v>-2.1974760485795355E-2</v>
      </c>
    </row>
    <row r="191" spans="1:8" ht="15" customHeight="1" x14ac:dyDescent="0.2">
      <c r="A191" s="34" t="s">
        <v>5</v>
      </c>
      <c r="B191" s="34" t="s">
        <v>208</v>
      </c>
      <c r="C191" s="35">
        <v>189</v>
      </c>
      <c r="D191" s="35">
        <v>88746</v>
      </c>
      <c r="E191" s="35">
        <v>1</v>
      </c>
      <c r="F191" s="35">
        <v>84233</v>
      </c>
      <c r="G191" s="38">
        <f t="shared" si="4"/>
        <v>-4513</v>
      </c>
      <c r="H191" s="39">
        <f t="shared" si="5"/>
        <v>-5.357757648427576E-2</v>
      </c>
    </row>
    <row r="192" spans="1:8" ht="15" customHeight="1" x14ac:dyDescent="0.2">
      <c r="A192" s="34" t="s">
        <v>5</v>
      </c>
      <c r="B192" s="34" t="s">
        <v>209</v>
      </c>
      <c r="C192" s="35">
        <v>190</v>
      </c>
      <c r="D192" s="35">
        <v>87240</v>
      </c>
      <c r="E192" s="35">
        <v>1</v>
      </c>
      <c r="F192" s="35">
        <v>84233</v>
      </c>
      <c r="G192" s="38">
        <f t="shared" si="4"/>
        <v>-3007</v>
      </c>
      <c r="H192" s="39">
        <f t="shared" si="5"/>
        <v>-3.5698597936675652E-2</v>
      </c>
    </row>
    <row r="193" spans="1:8" ht="15" customHeight="1" x14ac:dyDescent="0.2">
      <c r="A193" s="34" t="s">
        <v>5</v>
      </c>
      <c r="B193" s="34" t="s">
        <v>210</v>
      </c>
      <c r="C193" s="35">
        <v>191</v>
      </c>
      <c r="D193" s="35">
        <v>88717</v>
      </c>
      <c r="E193" s="35">
        <v>1</v>
      </c>
      <c r="F193" s="35">
        <v>84233</v>
      </c>
      <c r="G193" s="38">
        <f t="shared" si="4"/>
        <v>-4484</v>
      </c>
      <c r="H193" s="39">
        <f t="shared" si="5"/>
        <v>-5.3233293364833262E-2</v>
      </c>
    </row>
    <row r="194" spans="1:8" ht="15" customHeight="1" x14ac:dyDescent="0.2">
      <c r="A194" s="34" t="s">
        <v>5</v>
      </c>
      <c r="B194" s="34" t="s">
        <v>211</v>
      </c>
      <c r="C194" s="35">
        <v>192</v>
      </c>
      <c r="D194" s="35">
        <v>88502</v>
      </c>
      <c r="E194" s="35">
        <v>1</v>
      </c>
      <c r="F194" s="35">
        <v>84233</v>
      </c>
      <c r="G194" s="38">
        <f t="shared" si="4"/>
        <v>-4269</v>
      </c>
      <c r="H194" s="39">
        <f t="shared" si="5"/>
        <v>-5.0680849548276806E-2</v>
      </c>
    </row>
    <row r="195" spans="1:8" ht="15" customHeight="1" x14ac:dyDescent="0.2">
      <c r="A195" s="34" t="s">
        <v>5</v>
      </c>
      <c r="B195" s="34" t="s">
        <v>212</v>
      </c>
      <c r="C195" s="35">
        <v>193</v>
      </c>
      <c r="D195" s="35">
        <v>85732</v>
      </c>
      <c r="E195" s="35">
        <v>1</v>
      </c>
      <c r="F195" s="35">
        <v>84233</v>
      </c>
      <c r="G195" s="38">
        <f t="shared" si="4"/>
        <v>-1499</v>
      </c>
      <c r="H195" s="39">
        <f t="shared" si="5"/>
        <v>-1.7795875725665714E-2</v>
      </c>
    </row>
    <row r="196" spans="1:8" ht="15" customHeight="1" x14ac:dyDescent="0.2">
      <c r="A196" s="34" t="s">
        <v>5</v>
      </c>
      <c r="B196" s="34" t="s">
        <v>213</v>
      </c>
      <c r="C196" s="35">
        <v>194</v>
      </c>
      <c r="D196" s="35">
        <v>85599</v>
      </c>
      <c r="E196" s="35">
        <v>1</v>
      </c>
      <c r="F196" s="35">
        <v>84233</v>
      </c>
      <c r="G196" s="38">
        <f t="shared" ref="G196:G245" si="6">F196-D196</f>
        <v>-1366</v>
      </c>
      <c r="H196" s="39">
        <f t="shared" ref="H196:H245" si="7">G196/F196</f>
        <v>-1.6216922108912183E-2</v>
      </c>
    </row>
    <row r="197" spans="1:8" ht="15" customHeight="1" x14ac:dyDescent="0.2">
      <c r="A197" s="34" t="s">
        <v>5</v>
      </c>
      <c r="B197" s="34" t="s">
        <v>214</v>
      </c>
      <c r="C197" s="35">
        <v>195</v>
      </c>
      <c r="D197" s="35">
        <v>87007</v>
      </c>
      <c r="E197" s="35">
        <v>1</v>
      </c>
      <c r="F197" s="35">
        <v>84233</v>
      </c>
      <c r="G197" s="38">
        <f t="shared" si="6"/>
        <v>-2774</v>
      </c>
      <c r="H197" s="39">
        <f t="shared" si="7"/>
        <v>-3.2932461149430749E-2</v>
      </c>
    </row>
    <row r="198" spans="1:8" ht="15" customHeight="1" x14ac:dyDescent="0.2">
      <c r="A198" s="34" t="s">
        <v>5</v>
      </c>
      <c r="B198" s="34" t="s">
        <v>215</v>
      </c>
      <c r="C198" s="35">
        <v>196</v>
      </c>
      <c r="D198" s="35">
        <v>85884</v>
      </c>
      <c r="E198" s="35">
        <v>1</v>
      </c>
      <c r="F198" s="35">
        <v>84233</v>
      </c>
      <c r="G198" s="38">
        <f t="shared" si="6"/>
        <v>-1651</v>
      </c>
      <c r="H198" s="39">
        <f t="shared" si="7"/>
        <v>-1.9600394144812603E-2</v>
      </c>
    </row>
    <row r="199" spans="1:8" ht="15" customHeight="1" x14ac:dyDescent="0.2">
      <c r="A199" s="34" t="s">
        <v>5</v>
      </c>
      <c r="B199" s="34" t="s">
        <v>216</v>
      </c>
      <c r="C199" s="35">
        <v>197</v>
      </c>
      <c r="D199" s="35">
        <v>88148</v>
      </c>
      <c r="E199" s="35">
        <v>1</v>
      </c>
      <c r="F199" s="35">
        <v>84233</v>
      </c>
      <c r="G199" s="38">
        <f t="shared" si="6"/>
        <v>-3915</v>
      </c>
      <c r="H199" s="39">
        <f t="shared" si="7"/>
        <v>-4.6478221124737339E-2</v>
      </c>
    </row>
    <row r="200" spans="1:8" ht="15" customHeight="1" x14ac:dyDescent="0.2">
      <c r="A200" s="34" t="s">
        <v>5</v>
      </c>
      <c r="B200" s="34" t="s">
        <v>217</v>
      </c>
      <c r="C200" s="35">
        <v>198</v>
      </c>
      <c r="D200" s="35">
        <v>88974</v>
      </c>
      <c r="E200" s="35">
        <v>1</v>
      </c>
      <c r="F200" s="35">
        <v>84233</v>
      </c>
      <c r="G200" s="38">
        <f t="shared" si="6"/>
        <v>-4741</v>
      </c>
      <c r="H200" s="39">
        <f t="shared" si="7"/>
        <v>-5.6284354112996093E-2</v>
      </c>
    </row>
    <row r="201" spans="1:8" ht="15" customHeight="1" x14ac:dyDescent="0.2">
      <c r="A201" s="34" t="s">
        <v>5</v>
      </c>
      <c r="B201" s="34" t="s">
        <v>218</v>
      </c>
      <c r="C201" s="35">
        <v>199</v>
      </c>
      <c r="D201" s="35">
        <v>84117</v>
      </c>
      <c r="E201" s="35">
        <v>1</v>
      </c>
      <c r="F201" s="35">
        <v>84233</v>
      </c>
      <c r="G201" s="38">
        <f t="shared" si="6"/>
        <v>116</v>
      </c>
      <c r="H201" s="39">
        <f t="shared" si="7"/>
        <v>1.3771324777699951E-3</v>
      </c>
    </row>
    <row r="202" spans="1:8" ht="15" customHeight="1" x14ac:dyDescent="0.2">
      <c r="A202" s="34" t="s">
        <v>5</v>
      </c>
      <c r="B202" s="34" t="s">
        <v>219</v>
      </c>
      <c r="C202" s="35">
        <v>200</v>
      </c>
      <c r="D202" s="35">
        <v>82590</v>
      </c>
      <c r="E202" s="35">
        <v>1</v>
      </c>
      <c r="F202" s="35">
        <v>84233</v>
      </c>
      <c r="G202" s="38">
        <f t="shared" si="6"/>
        <v>1643</v>
      </c>
      <c r="H202" s="39">
        <f t="shared" si="7"/>
        <v>1.9505419491173293E-2</v>
      </c>
    </row>
    <row r="203" spans="1:8" ht="15" customHeight="1" x14ac:dyDescent="0.2">
      <c r="A203" s="34" t="s">
        <v>5</v>
      </c>
      <c r="B203" s="34" t="s">
        <v>220</v>
      </c>
      <c r="C203" s="35">
        <v>201</v>
      </c>
      <c r="D203" s="35">
        <v>84960</v>
      </c>
      <c r="E203" s="35">
        <v>1</v>
      </c>
      <c r="F203" s="35">
        <v>84233</v>
      </c>
      <c r="G203" s="38">
        <f t="shared" si="6"/>
        <v>-727</v>
      </c>
      <c r="H203" s="39">
        <f t="shared" si="7"/>
        <v>-8.6308216494722974E-3</v>
      </c>
    </row>
    <row r="204" spans="1:8" ht="15" customHeight="1" x14ac:dyDescent="0.2">
      <c r="A204" s="34" t="s">
        <v>5</v>
      </c>
      <c r="B204" s="34" t="s">
        <v>221</v>
      </c>
      <c r="C204" s="35">
        <v>202</v>
      </c>
      <c r="D204" s="35">
        <v>88085</v>
      </c>
      <c r="E204" s="35">
        <v>1</v>
      </c>
      <c r="F204" s="35">
        <v>84233</v>
      </c>
      <c r="G204" s="38">
        <f t="shared" si="6"/>
        <v>-3852</v>
      </c>
      <c r="H204" s="39">
        <f t="shared" si="7"/>
        <v>-4.5730295727327772E-2</v>
      </c>
    </row>
    <row r="205" spans="1:8" ht="15" customHeight="1" x14ac:dyDescent="0.2">
      <c r="A205" s="34" t="s">
        <v>5</v>
      </c>
      <c r="B205" s="34" t="s">
        <v>222</v>
      </c>
      <c r="C205" s="35">
        <v>203</v>
      </c>
      <c r="D205" s="35">
        <v>90206</v>
      </c>
      <c r="E205" s="35">
        <v>1</v>
      </c>
      <c r="F205" s="35">
        <v>84233</v>
      </c>
      <c r="G205" s="38">
        <f t="shared" si="6"/>
        <v>-5973</v>
      </c>
      <c r="H205" s="39">
        <f t="shared" si="7"/>
        <v>-7.0910450773449832E-2</v>
      </c>
    </row>
    <row r="206" spans="1:8" ht="15" customHeight="1" x14ac:dyDescent="0.2">
      <c r="A206" s="34" t="s">
        <v>7</v>
      </c>
      <c r="B206" s="34" t="s">
        <v>223</v>
      </c>
      <c r="C206" s="35">
        <v>204</v>
      </c>
      <c r="D206" s="35">
        <v>95435</v>
      </c>
      <c r="E206" s="35">
        <v>1</v>
      </c>
      <c r="F206" s="35">
        <v>88429</v>
      </c>
      <c r="G206" s="38">
        <f t="shared" si="6"/>
        <v>-7006</v>
      </c>
      <c r="H206" s="39">
        <f t="shared" si="7"/>
        <v>-7.9227402775107716E-2</v>
      </c>
    </row>
    <row r="207" spans="1:8" ht="15" customHeight="1" x14ac:dyDescent="0.2">
      <c r="A207" s="34" t="s">
        <v>7</v>
      </c>
      <c r="B207" s="34" t="s">
        <v>224</v>
      </c>
      <c r="C207" s="35">
        <v>205</v>
      </c>
      <c r="D207" s="35">
        <v>91797</v>
      </c>
      <c r="E207" s="35">
        <v>1</v>
      </c>
      <c r="F207" s="35">
        <v>88429</v>
      </c>
      <c r="G207" s="38">
        <f t="shared" si="6"/>
        <v>-3368</v>
      </c>
      <c r="H207" s="39">
        <f t="shared" si="7"/>
        <v>-3.8087052889889061E-2</v>
      </c>
    </row>
    <row r="208" spans="1:8" ht="15" customHeight="1" x14ac:dyDescent="0.2">
      <c r="A208" s="34" t="s">
        <v>7</v>
      </c>
      <c r="B208" s="34" t="s">
        <v>225</v>
      </c>
      <c r="C208" s="35">
        <v>206</v>
      </c>
      <c r="D208" s="35">
        <v>90817</v>
      </c>
      <c r="E208" s="35">
        <v>1</v>
      </c>
      <c r="F208" s="35">
        <v>88429</v>
      </c>
      <c r="G208" s="38">
        <f t="shared" si="6"/>
        <v>-2388</v>
      </c>
      <c r="H208" s="39">
        <f t="shared" si="7"/>
        <v>-2.7004715647581674E-2</v>
      </c>
    </row>
    <row r="209" spans="1:8" ht="15" customHeight="1" x14ac:dyDescent="0.2">
      <c r="A209" s="34" t="s">
        <v>7</v>
      </c>
      <c r="B209" s="34" t="s">
        <v>226</v>
      </c>
      <c r="C209" s="35">
        <v>207</v>
      </c>
      <c r="D209" s="35">
        <v>92364</v>
      </c>
      <c r="E209" s="35">
        <v>1</v>
      </c>
      <c r="F209" s="35">
        <v>88429</v>
      </c>
      <c r="G209" s="38">
        <f t="shared" si="6"/>
        <v>-3935</v>
      </c>
      <c r="H209" s="39">
        <f t="shared" si="7"/>
        <v>-4.4498976580081194E-2</v>
      </c>
    </row>
    <row r="210" spans="1:8" ht="15" customHeight="1" x14ac:dyDescent="0.2">
      <c r="A210" s="34" t="s">
        <v>7</v>
      </c>
      <c r="B210" s="34" t="s">
        <v>227</v>
      </c>
      <c r="C210" s="35">
        <v>208</v>
      </c>
      <c r="D210" s="35">
        <v>97356</v>
      </c>
      <c r="E210" s="35">
        <v>1</v>
      </c>
      <c r="F210" s="35">
        <v>88429</v>
      </c>
      <c r="G210" s="38">
        <f t="shared" si="6"/>
        <v>-8927</v>
      </c>
      <c r="H210" s="39">
        <f t="shared" si="7"/>
        <v>-0.10095104547150821</v>
      </c>
    </row>
    <row r="211" spans="1:8" ht="15" customHeight="1" x14ac:dyDescent="0.2">
      <c r="A211" s="34" t="s">
        <v>7</v>
      </c>
      <c r="B211" s="34" t="s">
        <v>228</v>
      </c>
      <c r="C211" s="35">
        <v>209</v>
      </c>
      <c r="D211" s="35">
        <v>94298</v>
      </c>
      <c r="E211" s="35">
        <v>1</v>
      </c>
      <c r="F211" s="35">
        <v>88429</v>
      </c>
      <c r="G211" s="38">
        <f t="shared" si="6"/>
        <v>-5869</v>
      </c>
      <c r="H211" s="39">
        <f t="shared" si="7"/>
        <v>-6.6369629872553126E-2</v>
      </c>
    </row>
    <row r="212" spans="1:8" ht="15" customHeight="1" x14ac:dyDescent="0.2">
      <c r="A212" s="34" t="s">
        <v>7</v>
      </c>
      <c r="B212" s="34" t="s">
        <v>229</v>
      </c>
      <c r="C212" s="35">
        <v>210</v>
      </c>
      <c r="D212" s="35">
        <v>91798</v>
      </c>
      <c r="E212" s="35">
        <v>1</v>
      </c>
      <c r="F212" s="35">
        <v>88429</v>
      </c>
      <c r="G212" s="38">
        <f t="shared" si="6"/>
        <v>-3369</v>
      </c>
      <c r="H212" s="39">
        <f t="shared" si="7"/>
        <v>-3.8098361397279172E-2</v>
      </c>
    </row>
    <row r="213" spans="1:8" ht="15" customHeight="1" x14ac:dyDescent="0.2">
      <c r="A213" s="34" t="s">
        <v>7</v>
      </c>
      <c r="B213" s="34" t="s">
        <v>230</v>
      </c>
      <c r="C213" s="35">
        <v>211</v>
      </c>
      <c r="D213" s="35">
        <v>94874</v>
      </c>
      <c r="E213" s="35">
        <v>1</v>
      </c>
      <c r="F213" s="35">
        <v>88429</v>
      </c>
      <c r="G213" s="38">
        <f t="shared" si="6"/>
        <v>-6445</v>
      </c>
      <c r="H213" s="39">
        <f t="shared" si="7"/>
        <v>-7.2883330129256241E-2</v>
      </c>
    </row>
    <row r="214" spans="1:8" ht="15" customHeight="1" x14ac:dyDescent="0.2">
      <c r="A214" s="34" t="s">
        <v>7</v>
      </c>
      <c r="B214" s="34" t="s">
        <v>231</v>
      </c>
      <c r="C214" s="35">
        <v>212</v>
      </c>
      <c r="D214" s="35">
        <v>90550</v>
      </c>
      <c r="E214" s="35">
        <v>1</v>
      </c>
      <c r="F214" s="35">
        <v>88429</v>
      </c>
      <c r="G214" s="38">
        <f t="shared" si="6"/>
        <v>-2121</v>
      </c>
      <c r="H214" s="39">
        <f t="shared" si="7"/>
        <v>-2.398534417442242E-2</v>
      </c>
    </row>
    <row r="215" spans="1:8" ht="15" customHeight="1" x14ac:dyDescent="0.2">
      <c r="A215" s="34" t="s">
        <v>7</v>
      </c>
      <c r="B215" s="34" t="s">
        <v>232</v>
      </c>
      <c r="C215" s="35">
        <v>213</v>
      </c>
      <c r="D215" s="35">
        <v>93887</v>
      </c>
      <c r="E215" s="35">
        <v>1</v>
      </c>
      <c r="F215" s="35">
        <v>88429</v>
      </c>
      <c r="G215" s="38">
        <f t="shared" si="6"/>
        <v>-5458</v>
      </c>
      <c r="H215" s="39">
        <f t="shared" si="7"/>
        <v>-6.1721833335218086E-2</v>
      </c>
    </row>
    <row r="216" spans="1:8" ht="15" customHeight="1" x14ac:dyDescent="0.2">
      <c r="A216" s="34" t="s">
        <v>7</v>
      </c>
      <c r="B216" s="34" t="s">
        <v>233</v>
      </c>
      <c r="C216" s="35">
        <v>214</v>
      </c>
      <c r="D216" s="35">
        <v>93646</v>
      </c>
      <c r="E216" s="35">
        <v>1</v>
      </c>
      <c r="F216" s="35">
        <v>88429</v>
      </c>
      <c r="G216" s="38">
        <f t="shared" si="6"/>
        <v>-5217</v>
      </c>
      <c r="H216" s="39">
        <f t="shared" si="7"/>
        <v>-5.8996483054201673E-2</v>
      </c>
    </row>
    <row r="217" spans="1:8" ht="15" customHeight="1" x14ac:dyDescent="0.2">
      <c r="A217" s="34" t="s">
        <v>7</v>
      </c>
      <c r="B217" s="34" t="s">
        <v>234</v>
      </c>
      <c r="C217" s="35">
        <v>215</v>
      </c>
      <c r="D217" s="35">
        <v>92173</v>
      </c>
      <c r="E217" s="35">
        <v>1</v>
      </c>
      <c r="F217" s="35">
        <v>88429</v>
      </c>
      <c r="G217" s="38">
        <f t="shared" si="6"/>
        <v>-3744</v>
      </c>
      <c r="H217" s="39">
        <f t="shared" si="7"/>
        <v>-4.2339051668570264E-2</v>
      </c>
    </row>
    <row r="218" spans="1:8" ht="15" customHeight="1" x14ac:dyDescent="0.2">
      <c r="A218" s="34" t="s">
        <v>7</v>
      </c>
      <c r="B218" s="34" t="s">
        <v>235</v>
      </c>
      <c r="C218" s="35">
        <v>216</v>
      </c>
      <c r="D218" s="35">
        <v>90677</v>
      </c>
      <c r="E218" s="35">
        <v>1</v>
      </c>
      <c r="F218" s="35">
        <v>88429</v>
      </c>
      <c r="G218" s="38">
        <f t="shared" si="6"/>
        <v>-2248</v>
      </c>
      <c r="H218" s="39">
        <f t="shared" si="7"/>
        <v>-2.5421524612966335E-2</v>
      </c>
    </row>
    <row r="219" spans="1:8" ht="15" customHeight="1" x14ac:dyDescent="0.2">
      <c r="A219" s="34" t="s">
        <v>7</v>
      </c>
      <c r="B219" s="34" t="s">
        <v>236</v>
      </c>
      <c r="C219" s="35">
        <v>217</v>
      </c>
      <c r="D219" s="35">
        <v>91509</v>
      </c>
      <c r="E219" s="35">
        <v>1</v>
      </c>
      <c r="F219" s="35">
        <v>88429</v>
      </c>
      <c r="G219" s="38">
        <f t="shared" si="6"/>
        <v>-3080</v>
      </c>
      <c r="H219" s="39">
        <f t="shared" si="7"/>
        <v>-3.4830202761537504E-2</v>
      </c>
    </row>
    <row r="220" spans="1:8" ht="15" customHeight="1" x14ac:dyDescent="0.2">
      <c r="A220" s="34" t="s">
        <v>7</v>
      </c>
      <c r="B220" s="34" t="s">
        <v>237</v>
      </c>
      <c r="C220" s="35">
        <v>218</v>
      </c>
      <c r="D220" s="35">
        <v>91715</v>
      </c>
      <c r="E220" s="35">
        <v>1</v>
      </c>
      <c r="F220" s="35">
        <v>88429</v>
      </c>
      <c r="G220" s="38">
        <f t="shared" si="6"/>
        <v>-3286</v>
      </c>
      <c r="H220" s="39">
        <f t="shared" si="7"/>
        <v>-3.715975528390008E-2</v>
      </c>
    </row>
    <row r="221" spans="1:8" ht="15" customHeight="1" x14ac:dyDescent="0.2">
      <c r="A221" s="34" t="s">
        <v>7</v>
      </c>
      <c r="B221" s="34" t="s">
        <v>238</v>
      </c>
      <c r="C221" s="35">
        <v>219</v>
      </c>
      <c r="D221" s="35">
        <v>95101</v>
      </c>
      <c r="E221" s="35">
        <v>1</v>
      </c>
      <c r="F221" s="35">
        <v>88429</v>
      </c>
      <c r="G221" s="38">
        <f t="shared" si="6"/>
        <v>-6672</v>
      </c>
      <c r="H221" s="39">
        <f t="shared" si="7"/>
        <v>-7.5450361306811112E-2</v>
      </c>
    </row>
    <row r="222" spans="1:8" ht="15" customHeight="1" x14ac:dyDescent="0.2">
      <c r="A222" s="34" t="s">
        <v>7</v>
      </c>
      <c r="B222" s="34" t="s">
        <v>239</v>
      </c>
      <c r="C222" s="35">
        <v>220</v>
      </c>
      <c r="D222" s="35">
        <v>91727</v>
      </c>
      <c r="E222" s="35">
        <v>1</v>
      </c>
      <c r="F222" s="35">
        <v>88429</v>
      </c>
      <c r="G222" s="38">
        <f t="shared" si="6"/>
        <v>-3298</v>
      </c>
      <c r="H222" s="39">
        <f t="shared" si="7"/>
        <v>-3.7295457372581393E-2</v>
      </c>
    </row>
    <row r="223" spans="1:8" ht="15" customHeight="1" x14ac:dyDescent="0.2">
      <c r="A223" s="34" t="s">
        <v>7</v>
      </c>
      <c r="B223" s="34" t="s">
        <v>240</v>
      </c>
      <c r="C223" s="35">
        <v>221</v>
      </c>
      <c r="D223" s="35">
        <v>96723</v>
      </c>
      <c r="E223" s="35">
        <v>1</v>
      </c>
      <c r="F223" s="35">
        <v>88429</v>
      </c>
      <c r="G223" s="38">
        <f t="shared" si="6"/>
        <v>-8294</v>
      </c>
      <c r="H223" s="39">
        <f t="shared" si="7"/>
        <v>-9.3792760293568853E-2</v>
      </c>
    </row>
    <row r="224" spans="1:8" ht="15" customHeight="1" x14ac:dyDescent="0.2">
      <c r="A224" s="34" t="s">
        <v>7</v>
      </c>
      <c r="B224" s="34" t="s">
        <v>241</v>
      </c>
      <c r="C224" s="35">
        <v>222</v>
      </c>
      <c r="D224" s="35">
        <v>92129</v>
      </c>
      <c r="E224" s="35">
        <v>1</v>
      </c>
      <c r="F224" s="35">
        <v>88429</v>
      </c>
      <c r="G224" s="38">
        <f t="shared" si="6"/>
        <v>-3700</v>
      </c>
      <c r="H224" s="39">
        <f t="shared" si="7"/>
        <v>-4.1841477343405445E-2</v>
      </c>
    </row>
    <row r="225" spans="1:8" ht="15" customHeight="1" x14ac:dyDescent="0.2">
      <c r="A225" s="34" t="s">
        <v>9</v>
      </c>
      <c r="B225" s="34" t="s">
        <v>242</v>
      </c>
      <c r="C225" s="35">
        <v>223</v>
      </c>
      <c r="D225" s="35">
        <v>164845</v>
      </c>
      <c r="E225" s="35">
        <v>1</v>
      </c>
      <c r="F225" s="35">
        <v>150777</v>
      </c>
      <c r="G225" s="38">
        <f t="shared" si="6"/>
        <v>-14068</v>
      </c>
      <c r="H225" s="39">
        <f t="shared" si="7"/>
        <v>-9.3303355286283723E-2</v>
      </c>
    </row>
    <row r="226" spans="1:8" ht="15" customHeight="1" x14ac:dyDescent="0.2">
      <c r="A226" s="34" t="s">
        <v>9</v>
      </c>
      <c r="B226" s="34" t="s">
        <v>243</v>
      </c>
      <c r="C226" s="35">
        <v>224</v>
      </c>
      <c r="D226" s="35">
        <v>151645</v>
      </c>
      <c r="E226" s="35">
        <v>1</v>
      </c>
      <c r="F226" s="35">
        <v>150777</v>
      </c>
      <c r="G226" s="38">
        <f t="shared" si="6"/>
        <v>-868</v>
      </c>
      <c r="H226" s="39">
        <f t="shared" si="7"/>
        <v>-5.7568462033334E-3</v>
      </c>
    </row>
    <row r="227" spans="1:8" ht="15" customHeight="1" x14ac:dyDescent="0.2">
      <c r="A227" s="34" t="s">
        <v>9</v>
      </c>
      <c r="B227" s="34" t="s">
        <v>244</v>
      </c>
      <c r="C227" s="35">
        <v>225</v>
      </c>
      <c r="D227" s="35">
        <v>149854</v>
      </c>
      <c r="E227" s="35">
        <v>1</v>
      </c>
      <c r="F227" s="35">
        <v>150777</v>
      </c>
      <c r="G227" s="38">
        <f t="shared" si="6"/>
        <v>923</v>
      </c>
      <c r="H227" s="39">
        <f t="shared" si="7"/>
        <v>6.1216233245123593E-3</v>
      </c>
    </row>
    <row r="228" spans="1:8" ht="15" customHeight="1" x14ac:dyDescent="0.2">
      <c r="A228" s="34" t="s">
        <v>9</v>
      </c>
      <c r="B228" s="34" t="s">
        <v>245</v>
      </c>
      <c r="C228" s="35">
        <v>226</v>
      </c>
      <c r="D228" s="35">
        <v>159245</v>
      </c>
      <c r="E228" s="35">
        <v>1</v>
      </c>
      <c r="F228" s="35">
        <v>150777</v>
      </c>
      <c r="G228" s="38">
        <f t="shared" si="6"/>
        <v>-8468</v>
      </c>
      <c r="H228" s="39">
        <f t="shared" si="7"/>
        <v>-5.616241203897146E-2</v>
      </c>
    </row>
    <row r="229" spans="1:8" ht="15" customHeight="1" x14ac:dyDescent="0.2">
      <c r="A229" s="34" t="s">
        <v>9</v>
      </c>
      <c r="B229" s="34" t="s">
        <v>246</v>
      </c>
      <c r="C229" s="35">
        <v>227</v>
      </c>
      <c r="D229" s="35">
        <v>156031</v>
      </c>
      <c r="E229" s="35">
        <v>1</v>
      </c>
      <c r="F229" s="35">
        <v>150777</v>
      </c>
      <c r="G229" s="38">
        <f t="shared" si="6"/>
        <v>-5254</v>
      </c>
      <c r="H229" s="39">
        <f t="shared" si="7"/>
        <v>-3.4846163539531891E-2</v>
      </c>
    </row>
    <row r="230" spans="1:8" ht="15" customHeight="1" x14ac:dyDescent="0.2">
      <c r="A230" s="34" t="s">
        <v>9</v>
      </c>
      <c r="B230" s="34" t="s">
        <v>247</v>
      </c>
      <c r="C230" s="35">
        <v>228</v>
      </c>
      <c r="D230" s="35">
        <v>151738</v>
      </c>
      <c r="E230" s="35">
        <v>1</v>
      </c>
      <c r="F230" s="35">
        <v>150777</v>
      </c>
      <c r="G230" s="38">
        <f t="shared" si="6"/>
        <v>-961</v>
      </c>
      <c r="H230" s="39">
        <f t="shared" si="7"/>
        <v>-6.37365115369055E-3</v>
      </c>
    </row>
    <row r="231" spans="1:8" ht="15" customHeight="1" x14ac:dyDescent="0.2">
      <c r="A231" s="34" t="s">
        <v>9</v>
      </c>
      <c r="B231" s="34" t="s">
        <v>248</v>
      </c>
      <c r="C231" s="35">
        <v>229</v>
      </c>
      <c r="D231" s="35">
        <v>163124</v>
      </c>
      <c r="E231" s="35">
        <v>1</v>
      </c>
      <c r="F231" s="35">
        <v>150777</v>
      </c>
      <c r="G231" s="38">
        <f t="shared" si="6"/>
        <v>-12347</v>
      </c>
      <c r="H231" s="39">
        <f t="shared" si="7"/>
        <v>-8.1889147549029359E-2</v>
      </c>
    </row>
    <row r="232" spans="1:8" ht="15" customHeight="1" x14ac:dyDescent="0.2">
      <c r="A232" s="34" t="s">
        <v>9</v>
      </c>
      <c r="B232" s="34" t="s">
        <v>249</v>
      </c>
      <c r="C232" s="35">
        <v>230</v>
      </c>
      <c r="D232" s="35">
        <v>154687</v>
      </c>
      <c r="E232" s="35">
        <v>1</v>
      </c>
      <c r="F232" s="35">
        <v>150777</v>
      </c>
      <c r="G232" s="38">
        <f t="shared" si="6"/>
        <v>-3910</v>
      </c>
      <c r="H232" s="39">
        <f t="shared" si="7"/>
        <v>-2.5932337160176951E-2</v>
      </c>
    </row>
    <row r="233" spans="1:8" ht="15" customHeight="1" x14ac:dyDescent="0.2">
      <c r="A233" s="34" t="s">
        <v>9</v>
      </c>
      <c r="B233" s="34" t="s">
        <v>250</v>
      </c>
      <c r="C233" s="35">
        <v>231</v>
      </c>
      <c r="D233" s="35">
        <v>159346</v>
      </c>
      <c r="E233" s="35">
        <v>1</v>
      </c>
      <c r="F233" s="35">
        <v>150777</v>
      </c>
      <c r="G233" s="38">
        <f t="shared" si="6"/>
        <v>-8569</v>
      </c>
      <c r="H233" s="39">
        <f t="shared" si="7"/>
        <v>-5.6832275479681914E-2</v>
      </c>
    </row>
    <row r="234" spans="1:8" ht="15" customHeight="1" x14ac:dyDescent="0.2">
      <c r="A234" s="34" t="s">
        <v>9</v>
      </c>
      <c r="B234" s="34" t="s">
        <v>251</v>
      </c>
      <c r="C234" s="35">
        <v>232</v>
      </c>
      <c r="D234" s="35">
        <v>162122</v>
      </c>
      <c r="E234" s="35">
        <v>1</v>
      </c>
      <c r="F234" s="35">
        <v>150777</v>
      </c>
      <c r="G234" s="38">
        <f t="shared" si="6"/>
        <v>-11345</v>
      </c>
      <c r="H234" s="39">
        <f t="shared" si="7"/>
        <v>-7.5243571632278128E-2</v>
      </c>
    </row>
    <row r="235" spans="1:8" ht="15" customHeight="1" x14ac:dyDescent="0.2">
      <c r="A235" s="34" t="s">
        <v>9</v>
      </c>
      <c r="B235" s="34" t="s">
        <v>252</v>
      </c>
      <c r="C235" s="35">
        <v>233</v>
      </c>
      <c r="D235" s="35">
        <v>157093</v>
      </c>
      <c r="E235" s="35">
        <v>1</v>
      </c>
      <c r="F235" s="35">
        <v>150777</v>
      </c>
      <c r="G235" s="38">
        <f t="shared" si="6"/>
        <v>-6316</v>
      </c>
      <c r="H235" s="39">
        <f t="shared" si="7"/>
        <v>-4.1889678133932892E-2</v>
      </c>
    </row>
    <row r="236" spans="1:8" ht="15" customHeight="1" x14ac:dyDescent="0.2">
      <c r="A236" s="34" t="s">
        <v>9</v>
      </c>
      <c r="B236" s="34" t="s">
        <v>253</v>
      </c>
      <c r="C236" s="35">
        <v>234</v>
      </c>
      <c r="D236" s="35">
        <v>162250</v>
      </c>
      <c r="E236" s="35">
        <v>1</v>
      </c>
      <c r="F236" s="35">
        <v>150777</v>
      </c>
      <c r="G236" s="38">
        <f t="shared" si="6"/>
        <v>-11473</v>
      </c>
      <c r="H236" s="39">
        <f t="shared" si="7"/>
        <v>-7.609250747793099E-2</v>
      </c>
    </row>
    <row r="237" spans="1:8" ht="15" customHeight="1" x14ac:dyDescent="0.2">
      <c r="A237" s="34" t="s">
        <v>9</v>
      </c>
      <c r="B237" s="34" t="s">
        <v>254</v>
      </c>
      <c r="C237" s="35">
        <v>235</v>
      </c>
      <c r="D237" s="35">
        <v>146658</v>
      </c>
      <c r="E237" s="35">
        <v>1</v>
      </c>
      <c r="F237" s="35">
        <v>150777</v>
      </c>
      <c r="G237" s="38">
        <f t="shared" si="6"/>
        <v>4119</v>
      </c>
      <c r="H237" s="39">
        <f t="shared" si="7"/>
        <v>2.7318490220656997E-2</v>
      </c>
    </row>
    <row r="238" spans="1:8" ht="15" customHeight="1" x14ac:dyDescent="0.2">
      <c r="A238" s="34" t="s">
        <v>9</v>
      </c>
      <c r="B238" s="34" t="s">
        <v>255</v>
      </c>
      <c r="C238" s="35">
        <v>236</v>
      </c>
      <c r="D238" s="35">
        <v>160849</v>
      </c>
      <c r="E238" s="35">
        <v>1</v>
      </c>
      <c r="F238" s="35">
        <v>150777</v>
      </c>
      <c r="G238" s="38">
        <f t="shared" si="6"/>
        <v>-10072</v>
      </c>
      <c r="H238" s="39">
        <f t="shared" si="7"/>
        <v>-6.6800639354808761E-2</v>
      </c>
    </row>
    <row r="239" spans="1:8" ht="15" customHeight="1" x14ac:dyDescent="0.2">
      <c r="A239" s="34" t="s">
        <v>9</v>
      </c>
      <c r="B239" s="34" t="s">
        <v>256</v>
      </c>
      <c r="C239" s="35">
        <v>237</v>
      </c>
      <c r="D239" s="35">
        <v>153600</v>
      </c>
      <c r="E239" s="35">
        <v>1</v>
      </c>
      <c r="F239" s="35">
        <v>150777</v>
      </c>
      <c r="G239" s="38">
        <f t="shared" si="6"/>
        <v>-2823</v>
      </c>
      <c r="H239" s="39">
        <f t="shared" si="7"/>
        <v>-1.8723014783421876E-2</v>
      </c>
    </row>
    <row r="240" spans="1:8" ht="15" customHeight="1" x14ac:dyDescent="0.2">
      <c r="A240" s="34" t="s">
        <v>9</v>
      </c>
      <c r="B240" s="34" t="s">
        <v>257</v>
      </c>
      <c r="C240" s="35">
        <v>238</v>
      </c>
      <c r="D240" s="35">
        <v>161738</v>
      </c>
      <c r="E240" s="35">
        <v>1</v>
      </c>
      <c r="F240" s="35">
        <v>150777</v>
      </c>
      <c r="G240" s="38">
        <f t="shared" si="6"/>
        <v>-10961</v>
      </c>
      <c r="H240" s="39">
        <f t="shared" si="7"/>
        <v>-7.2696764095319583E-2</v>
      </c>
    </row>
    <row r="241" spans="1:8" ht="15" customHeight="1" x14ac:dyDescent="0.2">
      <c r="A241" s="34" t="s">
        <v>9</v>
      </c>
      <c r="B241" s="34" t="s">
        <v>258</v>
      </c>
      <c r="C241" s="35">
        <v>239</v>
      </c>
      <c r="D241" s="35">
        <v>163311</v>
      </c>
      <c r="E241" s="35">
        <v>1</v>
      </c>
      <c r="F241" s="35">
        <v>150777</v>
      </c>
      <c r="G241" s="38">
        <f t="shared" si="6"/>
        <v>-12534</v>
      </c>
      <c r="H241" s="39">
        <f t="shared" si="7"/>
        <v>-8.3129389761037828E-2</v>
      </c>
    </row>
    <row r="242" spans="1:8" ht="15" customHeight="1" x14ac:dyDescent="0.2">
      <c r="A242" s="34" t="s">
        <v>9</v>
      </c>
      <c r="B242" s="34" t="s">
        <v>259</v>
      </c>
      <c r="C242" s="35">
        <v>240</v>
      </c>
      <c r="D242" s="35">
        <v>161593</v>
      </c>
      <c r="E242" s="35">
        <v>1</v>
      </c>
      <c r="F242" s="35">
        <v>150777</v>
      </c>
      <c r="G242" s="38">
        <f t="shared" si="6"/>
        <v>-10816</v>
      </c>
      <c r="H242" s="39">
        <f t="shared" si="7"/>
        <v>-7.1735078957665954E-2</v>
      </c>
    </row>
    <row r="243" spans="1:8" ht="15" customHeight="1" x14ac:dyDescent="0.2">
      <c r="A243" s="34" t="s">
        <v>9</v>
      </c>
      <c r="B243" s="34" t="s">
        <v>260</v>
      </c>
      <c r="C243" s="35">
        <v>241</v>
      </c>
      <c r="D243" s="35">
        <v>157118</v>
      </c>
      <c r="E243" s="35">
        <v>1</v>
      </c>
      <c r="F243" s="35">
        <v>150777</v>
      </c>
      <c r="G243" s="38">
        <f t="shared" si="6"/>
        <v>-6341</v>
      </c>
      <c r="H243" s="39">
        <f t="shared" si="7"/>
        <v>-4.2055485916286967E-2</v>
      </c>
    </row>
    <row r="244" spans="1:8" ht="15" customHeight="1" x14ac:dyDescent="0.2">
      <c r="A244" s="34" t="s">
        <v>9</v>
      </c>
      <c r="B244" s="34" t="s">
        <v>261</v>
      </c>
      <c r="C244" s="35">
        <v>242</v>
      </c>
      <c r="D244" s="35">
        <v>160965</v>
      </c>
      <c r="E244" s="35">
        <v>1</v>
      </c>
      <c r="F244" s="35">
        <v>150777</v>
      </c>
      <c r="G244" s="38">
        <f t="shared" si="6"/>
        <v>-10188</v>
      </c>
      <c r="H244" s="39">
        <f t="shared" si="7"/>
        <v>-6.7569987464931661E-2</v>
      </c>
    </row>
    <row r="245" spans="1:8" ht="15" customHeight="1" x14ac:dyDescent="0.2">
      <c r="A245" s="34" t="s">
        <v>9</v>
      </c>
      <c r="B245" s="34" t="s">
        <v>262</v>
      </c>
      <c r="C245" s="35">
        <v>243</v>
      </c>
      <c r="D245" s="35">
        <v>159260</v>
      </c>
      <c r="E245" s="35">
        <v>1</v>
      </c>
      <c r="F245" s="35">
        <v>150777</v>
      </c>
      <c r="G245" s="38">
        <f t="shared" si="6"/>
        <v>-8483</v>
      </c>
      <c r="H245" s="39">
        <f t="shared" si="7"/>
        <v>-5.6261896708383906E-2</v>
      </c>
    </row>
    <row r="246" spans="1:8" ht="16" thickBot="1" x14ac:dyDescent="0.25">
      <c r="A246" s="141" t="s">
        <v>12</v>
      </c>
      <c r="B246" s="141"/>
      <c r="C246" s="141"/>
      <c r="D246" s="40">
        <f>SUM(D3:D245)</f>
        <v>27723675</v>
      </c>
      <c r="E246" s="40">
        <f>SUM(E3:E245)</f>
        <v>243</v>
      </c>
    </row>
    <row r="247" spans="1:8" ht="16" thickTop="1" x14ac:dyDescent="0.2"/>
  </sheetData>
  <mergeCells count="2">
    <mergeCell ref="A1:H1"/>
    <mergeCell ref="A246:C24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J15"/>
  <sheetViews>
    <sheetView workbookViewId="0">
      <selection activeCell="D28" sqref="D28"/>
    </sheetView>
  </sheetViews>
  <sheetFormatPr baseColWidth="10" defaultColWidth="8.83203125" defaultRowHeight="15" x14ac:dyDescent="0.2"/>
  <cols>
    <col min="1" max="1" width="24" customWidth="1"/>
    <col min="2" max="2" width="30.33203125" customWidth="1"/>
    <col min="3" max="3" width="24.5" bestFit="1" customWidth="1"/>
    <col min="4" max="6" width="24.5" customWidth="1"/>
    <col min="7" max="7" width="16.83203125" customWidth="1"/>
    <col min="8" max="8" width="17.5" customWidth="1"/>
    <col min="10" max="10" width="11.5" bestFit="1" customWidth="1"/>
  </cols>
  <sheetData>
    <row r="1" spans="1:10" ht="16" thickBot="1" x14ac:dyDescent="0.25"/>
    <row r="2" spans="1:10" ht="15" customHeight="1" x14ac:dyDescent="0.2">
      <c r="A2" s="143" t="s">
        <v>0</v>
      </c>
      <c r="B2" s="145" t="s">
        <v>11</v>
      </c>
      <c r="C2" s="150" t="s">
        <v>16</v>
      </c>
      <c r="D2" s="150" t="s">
        <v>10</v>
      </c>
      <c r="E2" s="152" t="s">
        <v>17</v>
      </c>
      <c r="F2" s="147" t="s">
        <v>18</v>
      </c>
      <c r="G2" s="148"/>
      <c r="H2" s="149"/>
    </row>
    <row r="3" spans="1:10" ht="15" customHeight="1" x14ac:dyDescent="0.2">
      <c r="A3" s="144"/>
      <c r="B3" s="146"/>
      <c r="C3" s="151"/>
      <c r="D3" s="151"/>
      <c r="E3" s="153"/>
      <c r="F3" s="6" t="s">
        <v>13</v>
      </c>
      <c r="G3" s="7" t="s">
        <v>14</v>
      </c>
      <c r="H3" s="15" t="s">
        <v>15</v>
      </c>
    </row>
    <row r="4" spans="1:10" ht="15" customHeight="1" x14ac:dyDescent="0.2">
      <c r="A4" s="1" t="s">
        <v>1</v>
      </c>
      <c r="B4" s="2">
        <v>3439320</v>
      </c>
      <c r="C4" s="13">
        <v>36</v>
      </c>
      <c r="D4" s="13">
        <v>36</v>
      </c>
      <c r="E4" s="12">
        <f>C4+D4</f>
        <v>72</v>
      </c>
      <c r="F4" s="8">
        <f>INT(B4/(C4+1)+1)</f>
        <v>92955</v>
      </c>
      <c r="G4" s="9">
        <f>F4-(F4*0.15)</f>
        <v>79011.75</v>
      </c>
      <c r="H4" s="16">
        <f>F4+(F4*0.15)</f>
        <v>106898.25</v>
      </c>
    </row>
    <row r="5" spans="1:10" ht="15" customHeight="1" x14ac:dyDescent="0.2">
      <c r="A5" s="1" t="s">
        <v>2</v>
      </c>
      <c r="B5" s="2">
        <v>1456927</v>
      </c>
      <c r="C5" s="13">
        <v>15</v>
      </c>
      <c r="D5" s="13">
        <v>15</v>
      </c>
      <c r="E5" s="12">
        <f t="shared" ref="E5:E12" si="0">C5+D5</f>
        <v>30</v>
      </c>
      <c r="F5" s="8">
        <f t="shared" ref="F5:F12" si="1">INT(B5/(C5+1)+1)</f>
        <v>91058</v>
      </c>
      <c r="G5" s="9">
        <f t="shared" ref="G5:G12" si="2">F5-(F5*0.15)</f>
        <v>77399.3</v>
      </c>
      <c r="H5" s="16">
        <f t="shared" ref="H5:H12" si="3">F5+(F5*0.15)</f>
        <v>104716.7</v>
      </c>
    </row>
    <row r="6" spans="1:10" ht="15" customHeight="1" x14ac:dyDescent="0.2">
      <c r="A6" s="1" t="s">
        <v>3</v>
      </c>
      <c r="B6" s="2">
        <v>6541978</v>
      </c>
      <c r="C6" s="13">
        <v>40</v>
      </c>
      <c r="D6" s="13">
        <v>40</v>
      </c>
      <c r="E6" s="12">
        <f t="shared" si="0"/>
        <v>80</v>
      </c>
      <c r="F6" s="8">
        <f t="shared" si="1"/>
        <v>159561</v>
      </c>
      <c r="G6" s="9">
        <f t="shared" si="2"/>
        <v>135626.85</v>
      </c>
      <c r="H6" s="16">
        <f t="shared" si="3"/>
        <v>183495.15</v>
      </c>
    </row>
    <row r="7" spans="1:10" ht="15" customHeight="1" x14ac:dyDescent="0.2">
      <c r="A7" s="1" t="s">
        <v>4</v>
      </c>
      <c r="B7" s="2">
        <v>5738249</v>
      </c>
      <c r="C7" s="13">
        <v>40</v>
      </c>
      <c r="D7" s="13">
        <v>40</v>
      </c>
      <c r="E7" s="12">
        <f t="shared" si="0"/>
        <v>80</v>
      </c>
      <c r="F7" s="8">
        <f t="shared" si="1"/>
        <v>139958</v>
      </c>
      <c r="G7" s="9">
        <f t="shared" si="2"/>
        <v>118964.3</v>
      </c>
      <c r="H7" s="16">
        <f t="shared" si="3"/>
        <v>160951.70000000001</v>
      </c>
    </row>
    <row r="8" spans="1:10" ht="15" customHeight="1" x14ac:dyDescent="0.2">
      <c r="A8" s="1" t="s">
        <v>6</v>
      </c>
      <c r="B8" s="2">
        <v>2025070</v>
      </c>
      <c r="C8" s="13">
        <v>25</v>
      </c>
      <c r="D8" s="13">
        <v>26</v>
      </c>
      <c r="E8" s="12">
        <f t="shared" si="0"/>
        <v>51</v>
      </c>
      <c r="F8" s="8">
        <f t="shared" si="1"/>
        <v>77888</v>
      </c>
      <c r="G8" s="9">
        <f t="shared" si="2"/>
        <v>66204.800000000003</v>
      </c>
      <c r="H8" s="16">
        <f t="shared" si="3"/>
        <v>89571.199999999997</v>
      </c>
    </row>
    <row r="9" spans="1:10" ht="15" customHeight="1" x14ac:dyDescent="0.2">
      <c r="A9" s="1" t="s">
        <v>8</v>
      </c>
      <c r="B9" s="2">
        <v>656826</v>
      </c>
      <c r="C9" s="13">
        <v>15</v>
      </c>
      <c r="D9" s="13">
        <v>15</v>
      </c>
      <c r="E9" s="12">
        <f t="shared" si="0"/>
        <v>30</v>
      </c>
      <c r="F9" s="8">
        <f t="shared" si="1"/>
        <v>41052</v>
      </c>
      <c r="G9" s="9">
        <f t="shared" si="2"/>
        <v>34894.199999999997</v>
      </c>
      <c r="H9" s="16">
        <f t="shared" si="3"/>
        <v>47209.8</v>
      </c>
    </row>
    <row r="10" spans="1:10" ht="15" customHeight="1" x14ac:dyDescent="0.2">
      <c r="A10" s="1" t="s">
        <v>5</v>
      </c>
      <c r="B10" s="2">
        <v>2779657</v>
      </c>
      <c r="C10" s="13">
        <v>32</v>
      </c>
      <c r="D10" s="13">
        <v>32</v>
      </c>
      <c r="E10" s="12">
        <f t="shared" si="0"/>
        <v>64</v>
      </c>
      <c r="F10" s="8">
        <f t="shared" si="1"/>
        <v>84233</v>
      </c>
      <c r="G10" s="9">
        <f t="shared" si="2"/>
        <v>71598.05</v>
      </c>
      <c r="H10" s="16">
        <f t="shared" si="3"/>
        <v>96867.95</v>
      </c>
    </row>
    <row r="11" spans="1:10" ht="15" customHeight="1" x14ac:dyDescent="0.2">
      <c r="A11" s="1" t="s">
        <v>7</v>
      </c>
      <c r="B11" s="2">
        <v>1768576</v>
      </c>
      <c r="C11" s="13">
        <v>19</v>
      </c>
      <c r="D11" s="13">
        <v>19</v>
      </c>
      <c r="E11" s="12">
        <f t="shared" si="0"/>
        <v>38</v>
      </c>
      <c r="F11" s="8">
        <f t="shared" si="1"/>
        <v>88429</v>
      </c>
      <c r="G11" s="9">
        <f t="shared" si="2"/>
        <v>75164.649999999994</v>
      </c>
      <c r="H11" s="16">
        <f t="shared" si="3"/>
        <v>101693.35</v>
      </c>
    </row>
    <row r="12" spans="1:10" ht="15" customHeight="1" x14ac:dyDescent="0.2">
      <c r="A12" s="1" t="s">
        <v>9</v>
      </c>
      <c r="B12" s="2">
        <v>3317072</v>
      </c>
      <c r="C12" s="13">
        <v>21</v>
      </c>
      <c r="D12" s="13">
        <v>21</v>
      </c>
      <c r="E12" s="12">
        <f t="shared" si="0"/>
        <v>42</v>
      </c>
      <c r="F12" s="8">
        <f t="shared" si="1"/>
        <v>150777</v>
      </c>
      <c r="G12" s="9">
        <f t="shared" si="2"/>
        <v>128160.45</v>
      </c>
      <c r="H12" s="16">
        <f t="shared" si="3"/>
        <v>173393.55</v>
      </c>
      <c r="J12" s="19"/>
    </row>
    <row r="13" spans="1:10" ht="15" customHeight="1" thickBot="1" x14ac:dyDescent="0.25">
      <c r="A13" s="3" t="s">
        <v>12</v>
      </c>
      <c r="B13" s="4">
        <f>SUM(B4:B12)</f>
        <v>27723675</v>
      </c>
      <c r="C13" s="14">
        <f>SUM(C4:C12)</f>
        <v>243</v>
      </c>
      <c r="D13" s="14">
        <f>SUM(D4:D12)</f>
        <v>244</v>
      </c>
      <c r="E13" s="18">
        <f>SUM(E4:E12)</f>
        <v>487</v>
      </c>
      <c r="F13" s="10"/>
      <c r="G13" s="11"/>
      <c r="H13" s="17"/>
    </row>
    <row r="14" spans="1:10" ht="15" customHeight="1" x14ac:dyDescent="0.2"/>
    <row r="15" spans="1:10" ht="15" customHeight="1" x14ac:dyDescent="0.2">
      <c r="A15" s="5"/>
      <c r="D15" s="5"/>
      <c r="E15" s="5"/>
      <c r="F15" s="142" t="s">
        <v>19</v>
      </c>
      <c r="G15" s="142"/>
      <c r="H15" s="142"/>
    </row>
  </sheetData>
  <mergeCells count="7">
    <mergeCell ref="F15:H15"/>
    <mergeCell ref="A2:A3"/>
    <mergeCell ref="B2:B3"/>
    <mergeCell ref="F2:H2"/>
    <mergeCell ref="C2:C3"/>
    <mergeCell ref="D2:D3"/>
    <mergeCell ref="E2:E3"/>
  </mergeCells>
  <pageMargins left="0.25" right="0.25" top="0.75" bottom="0.75" header="0.3" footer="0.3"/>
  <pageSetup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406CA-4DED-9A41-94C3-EFF82601BAD9}">
  <sheetPr codeName="Sheet4"/>
  <dimension ref="A1:EA84"/>
  <sheetViews>
    <sheetView tabSelected="1" topLeftCell="DF1" zoomScaleNormal="100" workbookViewId="0">
      <selection activeCell="DG1" sqref="DG1"/>
    </sheetView>
  </sheetViews>
  <sheetFormatPr baseColWidth="10" defaultRowHeight="15" x14ac:dyDescent="0.2"/>
  <cols>
    <col min="1" max="1" width="53.6640625" customWidth="1"/>
    <col min="2" max="2" width="10.6640625" bestFit="1" customWidth="1"/>
    <col min="3" max="110" width="8.83203125" customWidth="1"/>
    <col min="111" max="111" width="11.83203125" customWidth="1"/>
    <col min="112" max="112" width="12.83203125" customWidth="1"/>
    <col min="114" max="114" width="11.83203125" customWidth="1"/>
    <col min="115" max="115" width="13.6640625" customWidth="1"/>
    <col min="128" max="128" width="11.83203125" customWidth="1"/>
  </cols>
  <sheetData>
    <row r="1" spans="1:131" ht="50" customHeight="1" thickBot="1" x14ac:dyDescent="0.3">
      <c r="DI1" s="81"/>
      <c r="DJ1" s="154" t="s">
        <v>295</v>
      </c>
      <c r="DK1" s="155"/>
      <c r="DL1" s="156"/>
      <c r="DM1" s="156"/>
      <c r="DN1" s="156"/>
      <c r="DO1" s="156"/>
      <c r="DP1" s="156"/>
      <c r="DQ1" s="157"/>
    </row>
    <row r="2" spans="1:131" ht="16" thickBot="1" x14ac:dyDescent="0.25">
      <c r="A2" s="184" t="s">
        <v>265</v>
      </c>
      <c r="B2" s="187" t="s">
        <v>266</v>
      </c>
      <c r="C2" s="190" t="s">
        <v>267</v>
      </c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69" t="s">
        <v>308</v>
      </c>
      <c r="DH2" s="172" t="s">
        <v>310</v>
      </c>
      <c r="DI2" s="158" t="s">
        <v>296</v>
      </c>
      <c r="DJ2" s="160" t="s">
        <v>297</v>
      </c>
      <c r="DK2" s="160" t="s">
        <v>312</v>
      </c>
      <c r="DL2" s="160" t="s">
        <v>299</v>
      </c>
      <c r="DM2" s="160" t="s">
        <v>300</v>
      </c>
      <c r="DN2" s="160" t="s">
        <v>301</v>
      </c>
      <c r="DO2" s="160" t="s">
        <v>287</v>
      </c>
      <c r="DP2" s="160" t="s">
        <v>288</v>
      </c>
      <c r="DQ2" s="175" t="s">
        <v>302</v>
      </c>
      <c r="DR2" s="178" t="s">
        <v>289</v>
      </c>
    </row>
    <row r="3" spans="1:131" ht="17" thickBot="1" x14ac:dyDescent="0.25">
      <c r="A3" s="185"/>
      <c r="B3" s="185"/>
      <c r="C3" s="181" t="s">
        <v>20</v>
      </c>
      <c r="D3" s="182"/>
      <c r="E3" s="183"/>
      <c r="F3" s="182" t="s">
        <v>21</v>
      </c>
      <c r="G3" s="182"/>
      <c r="H3" s="182"/>
      <c r="I3" s="181" t="s">
        <v>22</v>
      </c>
      <c r="J3" s="182"/>
      <c r="K3" s="183"/>
      <c r="L3" s="182" t="s">
        <v>23</v>
      </c>
      <c r="M3" s="182"/>
      <c r="N3" s="182"/>
      <c r="O3" s="181" t="s">
        <v>24</v>
      </c>
      <c r="P3" s="182"/>
      <c r="Q3" s="183"/>
      <c r="R3" s="182" t="s">
        <v>25</v>
      </c>
      <c r="S3" s="182"/>
      <c r="T3" s="182"/>
      <c r="U3" s="181" t="s">
        <v>26</v>
      </c>
      <c r="V3" s="182"/>
      <c r="W3" s="183"/>
      <c r="X3" s="182" t="s">
        <v>27</v>
      </c>
      <c r="Y3" s="182"/>
      <c r="Z3" s="183"/>
      <c r="AA3" s="182" t="s">
        <v>28</v>
      </c>
      <c r="AB3" s="182"/>
      <c r="AC3" s="182"/>
      <c r="AD3" s="181" t="s">
        <v>29</v>
      </c>
      <c r="AE3" s="182"/>
      <c r="AF3" s="183"/>
      <c r="AG3" s="182" t="s">
        <v>30</v>
      </c>
      <c r="AH3" s="182"/>
      <c r="AI3" s="182"/>
      <c r="AJ3" s="181" t="s">
        <v>31</v>
      </c>
      <c r="AK3" s="182"/>
      <c r="AL3" s="183"/>
      <c r="AM3" s="182" t="s">
        <v>32</v>
      </c>
      <c r="AN3" s="182"/>
      <c r="AO3" s="182"/>
      <c r="AP3" s="181" t="s">
        <v>33</v>
      </c>
      <c r="AQ3" s="182"/>
      <c r="AR3" s="183"/>
      <c r="AS3" s="182" t="s">
        <v>34</v>
      </c>
      <c r="AT3" s="182"/>
      <c r="AU3" s="182"/>
      <c r="AV3" s="181" t="s">
        <v>35</v>
      </c>
      <c r="AW3" s="182"/>
      <c r="AX3" s="183"/>
      <c r="AY3" s="182" t="s">
        <v>36</v>
      </c>
      <c r="AZ3" s="182"/>
      <c r="BA3" s="182"/>
      <c r="BB3" s="181" t="s">
        <v>37</v>
      </c>
      <c r="BC3" s="182"/>
      <c r="BD3" s="183"/>
      <c r="BE3" s="182" t="s">
        <v>38</v>
      </c>
      <c r="BF3" s="182"/>
      <c r="BG3" s="182"/>
      <c r="BH3" s="181" t="s">
        <v>39</v>
      </c>
      <c r="BI3" s="182"/>
      <c r="BJ3" s="183"/>
      <c r="BK3" s="182" t="s">
        <v>40</v>
      </c>
      <c r="BL3" s="182"/>
      <c r="BM3" s="182"/>
      <c r="BN3" s="181" t="s">
        <v>41</v>
      </c>
      <c r="BO3" s="182"/>
      <c r="BP3" s="183"/>
      <c r="BQ3" s="182" t="s">
        <v>42</v>
      </c>
      <c r="BR3" s="182"/>
      <c r="BS3" s="182"/>
      <c r="BT3" s="181" t="s">
        <v>43</v>
      </c>
      <c r="BU3" s="182"/>
      <c r="BV3" s="183"/>
      <c r="BW3" s="182" t="s">
        <v>44</v>
      </c>
      <c r="BX3" s="182"/>
      <c r="BY3" s="182"/>
      <c r="BZ3" s="181" t="s">
        <v>45</v>
      </c>
      <c r="CA3" s="182"/>
      <c r="CB3" s="183"/>
      <c r="CC3" s="182" t="s">
        <v>46</v>
      </c>
      <c r="CD3" s="182"/>
      <c r="CE3" s="182"/>
      <c r="CF3" s="181" t="s">
        <v>47</v>
      </c>
      <c r="CG3" s="182"/>
      <c r="CH3" s="183"/>
      <c r="CI3" s="182" t="s">
        <v>48</v>
      </c>
      <c r="CJ3" s="182"/>
      <c r="CK3" s="182"/>
      <c r="CL3" s="181" t="s">
        <v>49</v>
      </c>
      <c r="CM3" s="182"/>
      <c r="CN3" s="183"/>
      <c r="CO3" s="182" t="s">
        <v>50</v>
      </c>
      <c r="CP3" s="182"/>
      <c r="CQ3" s="182"/>
      <c r="CR3" s="181" t="s">
        <v>51</v>
      </c>
      <c r="CS3" s="182"/>
      <c r="CT3" s="183"/>
      <c r="CU3" s="182" t="s">
        <v>52</v>
      </c>
      <c r="CV3" s="182"/>
      <c r="CW3" s="182"/>
      <c r="CX3" s="181" t="s">
        <v>53</v>
      </c>
      <c r="CY3" s="182"/>
      <c r="CZ3" s="183"/>
      <c r="DA3" s="182" t="s">
        <v>54</v>
      </c>
      <c r="DB3" s="182"/>
      <c r="DC3" s="182"/>
      <c r="DD3" s="181" t="s">
        <v>55</v>
      </c>
      <c r="DE3" s="182"/>
      <c r="DF3" s="182"/>
      <c r="DG3" s="170"/>
      <c r="DH3" s="173"/>
      <c r="DI3" s="159"/>
      <c r="DJ3" s="161"/>
      <c r="DK3" s="161"/>
      <c r="DL3" s="161"/>
      <c r="DM3" s="161"/>
      <c r="DN3" s="161"/>
      <c r="DO3" s="161"/>
      <c r="DP3" s="161"/>
      <c r="DQ3" s="176"/>
      <c r="DR3" s="179"/>
      <c r="DT3" s="163" t="s">
        <v>290</v>
      </c>
      <c r="DU3" s="164"/>
      <c r="DV3" s="165"/>
      <c r="DX3" s="166" t="s">
        <v>291</v>
      </c>
      <c r="DY3" s="167"/>
      <c r="DZ3" s="167"/>
      <c r="EA3" s="168"/>
    </row>
    <row r="4" spans="1:131" ht="41" customHeight="1" thickBot="1" x14ac:dyDescent="0.25">
      <c r="A4" s="186"/>
      <c r="B4" s="186"/>
      <c r="C4" s="21" t="s">
        <v>276</v>
      </c>
      <c r="D4" s="22" t="s">
        <v>285</v>
      </c>
      <c r="E4" s="23" t="s">
        <v>286</v>
      </c>
      <c r="F4" s="26" t="s">
        <v>276</v>
      </c>
      <c r="G4" s="22" t="s">
        <v>285</v>
      </c>
      <c r="H4" s="24" t="s">
        <v>286</v>
      </c>
      <c r="I4" s="21" t="s">
        <v>276</v>
      </c>
      <c r="J4" s="22" t="s">
        <v>285</v>
      </c>
      <c r="K4" s="23" t="s">
        <v>286</v>
      </c>
      <c r="L4" s="26" t="s">
        <v>276</v>
      </c>
      <c r="M4" s="22" t="s">
        <v>285</v>
      </c>
      <c r="N4" s="24" t="s">
        <v>286</v>
      </c>
      <c r="O4" s="21" t="s">
        <v>276</v>
      </c>
      <c r="P4" s="22" t="s">
        <v>285</v>
      </c>
      <c r="Q4" s="23" t="s">
        <v>286</v>
      </c>
      <c r="R4" s="26" t="s">
        <v>276</v>
      </c>
      <c r="S4" s="22" t="s">
        <v>285</v>
      </c>
      <c r="T4" s="24" t="s">
        <v>286</v>
      </c>
      <c r="U4" s="21" t="s">
        <v>276</v>
      </c>
      <c r="V4" s="22" t="s">
        <v>285</v>
      </c>
      <c r="W4" s="23" t="s">
        <v>286</v>
      </c>
      <c r="X4" s="26" t="s">
        <v>276</v>
      </c>
      <c r="Y4" s="22" t="s">
        <v>285</v>
      </c>
      <c r="Z4" s="23" t="s">
        <v>286</v>
      </c>
      <c r="AA4" s="26" t="s">
        <v>276</v>
      </c>
      <c r="AB4" s="22" t="s">
        <v>285</v>
      </c>
      <c r="AC4" s="24" t="s">
        <v>286</v>
      </c>
      <c r="AD4" s="21" t="s">
        <v>276</v>
      </c>
      <c r="AE4" s="22" t="s">
        <v>285</v>
      </c>
      <c r="AF4" s="23" t="s">
        <v>286</v>
      </c>
      <c r="AG4" s="26" t="s">
        <v>276</v>
      </c>
      <c r="AH4" s="22" t="s">
        <v>285</v>
      </c>
      <c r="AI4" s="24" t="s">
        <v>286</v>
      </c>
      <c r="AJ4" s="21" t="s">
        <v>276</v>
      </c>
      <c r="AK4" s="22" t="s">
        <v>285</v>
      </c>
      <c r="AL4" s="23" t="s">
        <v>286</v>
      </c>
      <c r="AM4" s="26" t="s">
        <v>276</v>
      </c>
      <c r="AN4" s="22" t="s">
        <v>285</v>
      </c>
      <c r="AO4" s="24" t="s">
        <v>286</v>
      </c>
      <c r="AP4" s="21" t="s">
        <v>276</v>
      </c>
      <c r="AQ4" s="22" t="s">
        <v>285</v>
      </c>
      <c r="AR4" s="23" t="s">
        <v>286</v>
      </c>
      <c r="AS4" s="26" t="s">
        <v>276</v>
      </c>
      <c r="AT4" s="22" t="s">
        <v>285</v>
      </c>
      <c r="AU4" s="24" t="s">
        <v>286</v>
      </c>
      <c r="AV4" s="21" t="s">
        <v>276</v>
      </c>
      <c r="AW4" s="22" t="s">
        <v>285</v>
      </c>
      <c r="AX4" s="23" t="s">
        <v>286</v>
      </c>
      <c r="AY4" s="26" t="s">
        <v>276</v>
      </c>
      <c r="AZ4" s="22" t="s">
        <v>285</v>
      </c>
      <c r="BA4" s="24" t="s">
        <v>286</v>
      </c>
      <c r="BB4" s="21" t="s">
        <v>276</v>
      </c>
      <c r="BC4" s="22" t="s">
        <v>285</v>
      </c>
      <c r="BD4" s="23" t="s">
        <v>286</v>
      </c>
      <c r="BE4" s="26" t="s">
        <v>276</v>
      </c>
      <c r="BF4" s="22" t="s">
        <v>285</v>
      </c>
      <c r="BG4" s="24" t="s">
        <v>286</v>
      </c>
      <c r="BH4" s="21" t="s">
        <v>276</v>
      </c>
      <c r="BI4" s="22" t="s">
        <v>285</v>
      </c>
      <c r="BJ4" s="23" t="s">
        <v>286</v>
      </c>
      <c r="BK4" s="26" t="s">
        <v>276</v>
      </c>
      <c r="BL4" s="22" t="s">
        <v>285</v>
      </c>
      <c r="BM4" s="24" t="s">
        <v>286</v>
      </c>
      <c r="BN4" s="21" t="s">
        <v>276</v>
      </c>
      <c r="BO4" s="22" t="s">
        <v>285</v>
      </c>
      <c r="BP4" s="23" t="s">
        <v>286</v>
      </c>
      <c r="BQ4" s="26" t="s">
        <v>276</v>
      </c>
      <c r="BR4" s="22" t="s">
        <v>285</v>
      </c>
      <c r="BS4" s="24" t="s">
        <v>286</v>
      </c>
      <c r="BT4" s="21" t="s">
        <v>276</v>
      </c>
      <c r="BU4" s="22" t="s">
        <v>285</v>
      </c>
      <c r="BV4" s="23" t="s">
        <v>286</v>
      </c>
      <c r="BW4" s="26" t="s">
        <v>276</v>
      </c>
      <c r="BX4" s="22" t="s">
        <v>285</v>
      </c>
      <c r="BY4" s="24" t="s">
        <v>286</v>
      </c>
      <c r="BZ4" s="21" t="s">
        <v>276</v>
      </c>
      <c r="CA4" s="22" t="s">
        <v>285</v>
      </c>
      <c r="CB4" s="23" t="s">
        <v>286</v>
      </c>
      <c r="CC4" s="26" t="s">
        <v>276</v>
      </c>
      <c r="CD4" s="22" t="s">
        <v>285</v>
      </c>
      <c r="CE4" s="24" t="s">
        <v>286</v>
      </c>
      <c r="CF4" s="21" t="s">
        <v>276</v>
      </c>
      <c r="CG4" s="22" t="s">
        <v>285</v>
      </c>
      <c r="CH4" s="23" t="s">
        <v>286</v>
      </c>
      <c r="CI4" s="26" t="s">
        <v>276</v>
      </c>
      <c r="CJ4" s="22" t="s">
        <v>285</v>
      </c>
      <c r="CK4" s="24" t="s">
        <v>286</v>
      </c>
      <c r="CL4" s="21" t="s">
        <v>276</v>
      </c>
      <c r="CM4" s="22" t="s">
        <v>285</v>
      </c>
      <c r="CN4" s="23" t="s">
        <v>286</v>
      </c>
      <c r="CO4" s="26" t="s">
        <v>276</v>
      </c>
      <c r="CP4" s="22" t="s">
        <v>285</v>
      </c>
      <c r="CQ4" s="24" t="s">
        <v>286</v>
      </c>
      <c r="CR4" s="21" t="s">
        <v>276</v>
      </c>
      <c r="CS4" s="22" t="s">
        <v>285</v>
      </c>
      <c r="CT4" s="23" t="s">
        <v>286</v>
      </c>
      <c r="CU4" s="26" t="s">
        <v>276</v>
      </c>
      <c r="CV4" s="22" t="s">
        <v>285</v>
      </c>
      <c r="CW4" s="24" t="s">
        <v>286</v>
      </c>
      <c r="CX4" s="21" t="s">
        <v>276</v>
      </c>
      <c r="CY4" s="22" t="s">
        <v>285</v>
      </c>
      <c r="CZ4" s="23" t="s">
        <v>286</v>
      </c>
      <c r="DA4" s="26" t="s">
        <v>276</v>
      </c>
      <c r="DB4" s="22" t="s">
        <v>285</v>
      </c>
      <c r="DC4" s="24" t="s">
        <v>286</v>
      </c>
      <c r="DD4" s="21" t="s">
        <v>276</v>
      </c>
      <c r="DE4" s="22" t="s">
        <v>285</v>
      </c>
      <c r="DF4" s="24" t="s">
        <v>286</v>
      </c>
      <c r="DG4" s="171"/>
      <c r="DH4" s="174"/>
      <c r="DI4" s="159"/>
      <c r="DJ4" s="162"/>
      <c r="DK4" s="162"/>
      <c r="DL4" s="162"/>
      <c r="DM4" s="162"/>
      <c r="DN4" s="162"/>
      <c r="DO4" s="162"/>
      <c r="DP4" s="162"/>
      <c r="DQ4" s="177"/>
      <c r="DR4" s="180"/>
      <c r="DT4" s="61" t="s">
        <v>285</v>
      </c>
      <c r="DU4" s="62" t="s">
        <v>292</v>
      </c>
      <c r="DV4" s="63" t="s">
        <v>293</v>
      </c>
      <c r="DX4" s="64" t="s">
        <v>294</v>
      </c>
      <c r="DY4" s="62" t="s">
        <v>285</v>
      </c>
      <c r="DZ4" s="62" t="s">
        <v>292</v>
      </c>
      <c r="EA4" s="63" t="s">
        <v>293</v>
      </c>
    </row>
    <row r="5" spans="1:131" ht="16" x14ac:dyDescent="0.2">
      <c r="A5" s="20" t="s">
        <v>313</v>
      </c>
      <c r="B5" s="33" t="s">
        <v>384</v>
      </c>
      <c r="C5" s="41"/>
      <c r="D5" s="102" t="str">
        <f t="shared" ref="D5:D36" si="0">IF(E5=1, C5/C$76,"" )</f>
        <v/>
      </c>
      <c r="E5" s="42" t="str">
        <f>IF(C5&lt;&gt;"", IF(RANK(C5, C$5:C$75)+COUNTIF(C$5:C5, C5)-1=1, 1, ""), "")</f>
        <v/>
      </c>
      <c r="F5" s="43"/>
      <c r="G5" s="102" t="str">
        <f t="shared" ref="G5:G36" si="1">IF(H5=1, F5/F$76,"" )</f>
        <v/>
      </c>
      <c r="H5" s="44" t="str">
        <f>IF(F5&lt;&gt;"", IF(RANK(F5, F$5:F$75)+COUNTIF(F$5:F5, F5)-1=1, 1, ""), "")</f>
        <v/>
      </c>
      <c r="I5" s="41"/>
      <c r="J5" s="102" t="str">
        <f t="shared" ref="J5:J36" si="2">IF(K5=1, I5/I$76,"" )</f>
        <v/>
      </c>
      <c r="K5" s="42" t="str">
        <f>IF(I5&lt;&gt;"", IF(RANK(I5, I$5:I$75)+COUNTIF(I$5:I5, I5)-1=1, 1, ""), "")</f>
        <v/>
      </c>
      <c r="L5" s="43"/>
      <c r="M5" s="102" t="str">
        <f t="shared" ref="M5:M36" si="3">IF(N5=1, L5/L$76,"" )</f>
        <v/>
      </c>
      <c r="N5" s="44" t="str">
        <f>IF(L5&lt;&gt;"", IF(RANK(L5, L$5:L$75)+COUNTIF(L$5:L5, L5)-1=1, 1, ""), "")</f>
        <v/>
      </c>
      <c r="O5" s="41"/>
      <c r="P5" s="102" t="str">
        <f t="shared" ref="P5:P36" si="4">IF(Q5=1, O5/O$76,"" )</f>
        <v/>
      </c>
      <c r="Q5" s="42" t="str">
        <f>IF(O5&lt;&gt;"", IF(RANK(O5, O$5:O$75)+COUNTIF(O$5:O5, O5)-1=1, 1, ""), "")</f>
        <v/>
      </c>
      <c r="R5" s="43"/>
      <c r="S5" s="102" t="str">
        <f t="shared" ref="S5:S36" si="5">IF(T5=1, R5/R$76,"" )</f>
        <v/>
      </c>
      <c r="T5" s="44" t="str">
        <f>IF(R5&lt;&gt;"", IF(RANK(R5, R$5:R$75)+COUNTIF(R$5:R5, R5)-1=1, 1, ""), "")</f>
        <v/>
      </c>
      <c r="U5" s="41"/>
      <c r="V5" s="102" t="str">
        <f t="shared" ref="V5:V36" si="6">IF(W5=1, U5/U$76,"" )</f>
        <v/>
      </c>
      <c r="W5" s="42" t="str">
        <f>IF(U5&lt;&gt;"", IF(RANK(U5, U$5:U$75)+COUNTIF(U$5:U5, U5)-1=1, 1, ""), "")</f>
        <v/>
      </c>
      <c r="X5" s="43"/>
      <c r="Y5" s="102" t="str">
        <f t="shared" ref="Y5:Y36" si="7">IF(Z5=1, X5/X$76,"" )</f>
        <v/>
      </c>
      <c r="Z5" s="42" t="str">
        <f>IF(X5&lt;&gt;"", IF(RANK(X5, X$5:X$75)+COUNTIF(X$5:X5, X5)-1=1, 1, ""), "")</f>
        <v/>
      </c>
      <c r="AA5" s="43"/>
      <c r="AB5" s="102" t="str">
        <f t="shared" ref="AB5:AB36" si="8">IF(AC5=1, AA5/AA$76,"" )</f>
        <v/>
      </c>
      <c r="AC5" s="44" t="str">
        <f>IF(AA5&lt;&gt;"", IF(RANK(AA5, AA$5:AA$75)+COUNTIF(AA$5:AA5, AA5)-1=1, 1, ""), "")</f>
        <v/>
      </c>
      <c r="AD5" s="41"/>
      <c r="AE5" s="102" t="str">
        <f t="shared" ref="AE5:AE36" si="9">IF(AF5=1, AD5/AD$76,"" )</f>
        <v/>
      </c>
      <c r="AF5" s="42" t="str">
        <f>IF(AD5&lt;&gt;"", IF(RANK(AD5, AD$5:AD$75)+COUNTIF(AD$5:AD5, AD5)-1=1, 1, ""), "")</f>
        <v/>
      </c>
      <c r="AG5" s="43"/>
      <c r="AH5" s="102" t="str">
        <f t="shared" ref="AH5:AH36" si="10">IF(AI5=1, AG5/AG$76,"" )</f>
        <v/>
      </c>
      <c r="AI5" s="44" t="str">
        <f>IF(AG5&lt;&gt;"", IF(RANK(AG5, AG$5:AG$75)+COUNTIF(AG$5:AG5, AG5)-1=1, 1, ""), "")</f>
        <v/>
      </c>
      <c r="AJ5" s="41"/>
      <c r="AK5" s="102" t="str">
        <f t="shared" ref="AK5:AK36" si="11">IF(AL5=1, AJ5/AJ$76,"" )</f>
        <v/>
      </c>
      <c r="AL5" s="42" t="str">
        <f>IF(AJ5&lt;&gt;"", IF(RANK(AJ5, AJ$5:AJ$75)+COUNTIF(AJ$5:AJ5, AJ5)-1=1, 1, ""), "")</f>
        <v/>
      </c>
      <c r="AM5" s="43"/>
      <c r="AN5" s="102" t="str">
        <f t="shared" ref="AN5:AN36" si="12">IF(AO5=1, AM5/AM$76,"" )</f>
        <v/>
      </c>
      <c r="AO5" s="44" t="str">
        <f>IF(AM5&lt;&gt;"", IF(RANK(AM5, AM$5:AM$75)+COUNTIF(AM$5:AM5, AM5)-1=1, 1, ""), "")</f>
        <v/>
      </c>
      <c r="AP5" s="41"/>
      <c r="AQ5" s="102" t="str">
        <f t="shared" ref="AQ5:AQ36" si="13">IF(AR5=1, AP5/AP$76,"" )</f>
        <v/>
      </c>
      <c r="AR5" s="42" t="str">
        <f>IF(AP5&lt;&gt;"", IF(RANK(AP5, AP$5:AP$75)+COUNTIF(AP$5:AP5, AP5)-1=1, 1, ""), "")</f>
        <v/>
      </c>
      <c r="AS5" s="43"/>
      <c r="AT5" s="102" t="str">
        <f t="shared" ref="AT5:AT36" si="14">IF(AU5=1, AS5/AS$76,"" )</f>
        <v/>
      </c>
      <c r="AU5" s="44" t="str">
        <f>IF(AS5&lt;&gt;"", IF(RANK(AS5, AS$5:AS$75)+COUNTIF(AS$5:AS5, AS5)-1=1, 1, ""), "")</f>
        <v/>
      </c>
      <c r="AV5" s="41"/>
      <c r="AW5" s="102" t="str">
        <f t="shared" ref="AW5:AW36" si="15">IF(AX5=1, AV5/AV$76,"" )</f>
        <v/>
      </c>
      <c r="AX5" s="42" t="str">
        <f>IF(AV5&lt;&gt;"", IF(RANK(AV5, AV$5:AV$75)+COUNTIF(AV$5:AV5, AV5)-1=1, 1, ""), "")</f>
        <v/>
      </c>
      <c r="AY5" s="43"/>
      <c r="AZ5" s="102" t="str">
        <f t="shared" ref="AZ5:AZ36" si="16">IF(BA5=1, AY5/AY$76,"" )</f>
        <v/>
      </c>
      <c r="BA5" s="44" t="str">
        <f>IF(AY5&lt;&gt;"", IF(RANK(AY5, AY$5:AY$75)+COUNTIF(AY$5:AY5, AY5)-1=1, 1, ""), "")</f>
        <v/>
      </c>
      <c r="BB5" s="41"/>
      <c r="BC5" s="102" t="str">
        <f t="shared" ref="BC5:BC36" si="17">IF(BD5=1, BB5/BB$76,"" )</f>
        <v/>
      </c>
      <c r="BD5" s="42" t="str">
        <f>IF(BB5&lt;&gt;"", IF(RANK(BB5, BB$5:BB$75)+COUNTIF(BB$5:BB5, BB5)-1=1, 1, ""), "")</f>
        <v/>
      </c>
      <c r="BE5" s="43"/>
      <c r="BF5" s="102" t="str">
        <f t="shared" ref="BF5:BF36" si="18">IF(BG5=1, BE5/BE$76,"" )</f>
        <v/>
      </c>
      <c r="BG5" s="44" t="str">
        <f>IF(BE5&lt;&gt;"", IF(RANK(BE5, BE$5:BE$75)+COUNTIF(BE$5:BE5, BE5)-1=1, 1, ""), "")</f>
        <v/>
      </c>
      <c r="BH5" s="41"/>
      <c r="BI5" s="102" t="str">
        <f t="shared" ref="BI5:BI36" si="19">IF(BJ5=1, BH5/BH$76,"" )</f>
        <v/>
      </c>
      <c r="BJ5" s="42" t="str">
        <f>IF(BH5&lt;&gt;"", IF(RANK(BH5, BH$5:BH$75)+COUNTIF(BH$5:BH5, BH5)-1=1, 1, ""), "")</f>
        <v/>
      </c>
      <c r="BK5" s="43"/>
      <c r="BL5" s="102" t="str">
        <f t="shared" ref="BL5:BL36" si="20">IF(BM5=1, BK5/BK$76,"" )</f>
        <v/>
      </c>
      <c r="BM5" s="44" t="str">
        <f>IF(BK5&lt;&gt;"", IF(RANK(BK5, BK$5:BK$75)+COUNTIF(BK$5:BK5, BK5)-1=1, 1, ""), "")</f>
        <v/>
      </c>
      <c r="BN5" s="41"/>
      <c r="BO5" s="102" t="str">
        <f t="shared" ref="BO5:BO36" si="21">IF(BP5=1, BN5/BN$76,"" )</f>
        <v/>
      </c>
      <c r="BP5" s="42" t="str">
        <f>IF(BN5&lt;&gt;"", IF(RANK(BN5, BN$5:BN$75)+COUNTIF(BN$5:BN5, BN5)-1=1, 1, ""), "")</f>
        <v/>
      </c>
      <c r="BQ5" s="43"/>
      <c r="BR5" s="102" t="str">
        <f t="shared" ref="BR5:BR36" si="22">IF(BS5=1, BQ5/BQ$76,"" )</f>
        <v/>
      </c>
      <c r="BS5" s="44" t="str">
        <f>IF(BQ5&lt;&gt;"", IF(RANK(BQ5, BQ$5:BQ$75)+COUNTIF(BQ$5:BQ5, BQ5)-1=1, 1, ""), "")</f>
        <v/>
      </c>
      <c r="BT5" s="41"/>
      <c r="BU5" s="102" t="str">
        <f t="shared" ref="BU5:BU36" si="23">IF(BV5=1, BT5/BT$76,"" )</f>
        <v/>
      </c>
      <c r="BV5" s="42" t="str">
        <f>IF(BT5&lt;&gt;"", IF(RANK(BT5, BT$5:BT$75)+COUNTIF(BT$5:BT5, BT5)-1=1, 1, ""), "")</f>
        <v/>
      </c>
      <c r="BW5" s="43"/>
      <c r="BX5" s="102" t="str">
        <f t="shared" ref="BX5:BX36" si="24">IF(BY5=1, BW5/BW$76,"" )</f>
        <v/>
      </c>
      <c r="BY5" s="44" t="str">
        <f>IF(BW5&lt;&gt;"", IF(RANK(BW5, BW$5:BW$75)+COUNTIF(BW$5:BW5, BW5)-1=1, 1, ""), "")</f>
        <v/>
      </c>
      <c r="BZ5" s="41"/>
      <c r="CA5" s="102" t="str">
        <f t="shared" ref="CA5:CA36" si="25">IF(CB5=1, BZ5/BZ$76,"" )</f>
        <v/>
      </c>
      <c r="CB5" s="42" t="str">
        <f>IF(BZ5&lt;&gt;"", IF(RANK(BZ5, BZ$5:BZ$75)+COUNTIF(BZ$5:BZ5, BZ5)-1=1, 1, ""), "")</f>
        <v/>
      </c>
      <c r="CC5" s="43"/>
      <c r="CD5" s="102" t="str">
        <f t="shared" ref="CD5:CD36" si="26">IF(CE5=1, CC5/CC$76,"" )</f>
        <v/>
      </c>
      <c r="CE5" s="44" t="str">
        <f>IF(CC5&lt;&gt;"", IF(RANK(CC5, CC$5:CC$75)+COUNTIF(CC$5:CC5, CC5)-1=1, 1, ""), "")</f>
        <v/>
      </c>
      <c r="CF5" s="41"/>
      <c r="CG5" s="102" t="str">
        <f t="shared" ref="CG5:CG36" si="27">IF(CH5=1, CF5/CF$76,"" )</f>
        <v/>
      </c>
      <c r="CH5" s="42" t="str">
        <f>IF(CF5&lt;&gt;"", IF(RANK(CF5, CF$5:CF$75)+COUNTIF(CF$5:CF5, CF5)-1=1, 1, ""), "")</f>
        <v/>
      </c>
      <c r="CI5" s="43"/>
      <c r="CJ5" s="102" t="str">
        <f t="shared" ref="CJ5:CJ36" si="28">IF(CK5=1, CI5/CI$76,"" )</f>
        <v/>
      </c>
      <c r="CK5" s="44" t="str">
        <f>IF(CI5&lt;&gt;"", IF(RANK(CI5, CI$5:CI$75)+COUNTIF(CI$5:CI5, CI5)-1=1, 1, ""), "")</f>
        <v/>
      </c>
      <c r="CL5" s="41"/>
      <c r="CM5" s="102" t="str">
        <f t="shared" ref="CM5:CM36" si="29">IF(CN5=1, CL5/CL$76,"" )</f>
        <v/>
      </c>
      <c r="CN5" s="42" t="str">
        <f>IF(CL5&lt;&gt;"", IF(RANK(CL5, CL$5:CL$75)+COUNTIF(CL$5:CL5, CL5)-1=1, 1, ""), "")</f>
        <v/>
      </c>
      <c r="CO5" s="43"/>
      <c r="CP5" s="102" t="str">
        <f t="shared" ref="CP5:CP36" si="30">IF(CQ5=1, CO5/CO$76,"" )</f>
        <v/>
      </c>
      <c r="CQ5" s="44" t="str">
        <f>IF(CO5&lt;&gt;"", IF(RANK(CO5, CO$5:CO$75)+COUNTIF(CO$5:CO5, CO5)-1=1, 1, ""), "")</f>
        <v/>
      </c>
      <c r="CR5" s="41"/>
      <c r="CS5" s="102" t="str">
        <f t="shared" ref="CS5:CS36" si="31">IF(CT5=1, CR5/CR$76,"" )</f>
        <v/>
      </c>
      <c r="CT5" s="42" t="str">
        <f>IF(CR5&lt;&gt;"", IF(RANK(CR5, CR$5:CR$75)+COUNTIF(CR$5:CR5, CR5)-1=1, 1, ""), "")</f>
        <v/>
      </c>
      <c r="CU5" s="43"/>
      <c r="CV5" s="102" t="str">
        <f t="shared" ref="CV5:CV36" si="32">IF(CW5=1, CU5/CU$76,"" )</f>
        <v/>
      </c>
      <c r="CW5" s="44" t="str">
        <f>IF(CU5&lt;&gt;"", IF(RANK(CU5, CU$5:CU$75)+COUNTIF(CU$5:CU5, CU5)-1=1, 1, ""), "")</f>
        <v/>
      </c>
      <c r="CX5" s="41"/>
      <c r="CY5" s="102" t="str">
        <f t="shared" ref="CY5:CY36" si="33">IF(CZ5=1, CX5/CX$76,"" )</f>
        <v/>
      </c>
      <c r="CZ5" s="42" t="str">
        <f>IF(CX5&lt;&gt;"", IF(RANK(CX5, CX$5:CX$75)+COUNTIF(CX$5:CX5, CX5)-1=1, 1, ""), "")</f>
        <v/>
      </c>
      <c r="DA5" s="43"/>
      <c r="DB5" s="102" t="str">
        <f t="shared" ref="DB5:DB36" si="34">IF(DC5=1, DA5/DA$76,"" )</f>
        <v/>
      </c>
      <c r="DC5" s="44" t="str">
        <f>IF(DA5&lt;&gt;"", IF(RANK(DA5, DA$5:DA$75)+COUNTIF(DA$5:DA5, DA5)-1=1, 1, ""), "")</f>
        <v/>
      </c>
      <c r="DD5" s="41"/>
      <c r="DE5" s="102" t="str">
        <f t="shared" ref="DE5:DE36" si="35">IF(DF5=1, DD5/DD$76,"" )</f>
        <v/>
      </c>
      <c r="DF5" s="44" t="str">
        <f>IF(DD5&lt;&gt;"", IF(RANK(DD5, DD$5:DD$75)+COUNTIF(DD$5:DD5, DD5)-1=1, 1, ""), "")</f>
        <v/>
      </c>
      <c r="DG5" s="128" t="str">
        <f t="shared" ref="DG5:DG36" si="36">IF(_xlfn.NUMBERVALUE(E5)+_xlfn.NUMBERVALUE(H5)+_xlfn.NUMBERVALUE(K5)+_xlfn.NUMBERVALUE(N5)+_xlfn.NUMBERVALUE(Q5)+_xlfn.NUMBERVALUE(T5)+_xlfn.NUMBERVALUE(W5)+_xlfn.NUMBERVALUE(Z5)+_xlfn.NUMBERVALUE(AC5)+_xlfn.NUMBERVALUE(AF5)+_xlfn.NUMBERVALUE(AI5)+_xlfn.NUMBERVALUE(AL5)+_xlfn.NUMBERVALUE(AO5)+_xlfn.NUMBERVALUE(AR5)+_xlfn.NUMBERVALUE(AU5)+_xlfn.NUMBERVALUE(AX5)+_xlfn.NUMBERVALUE(BA5)+_xlfn.NUMBERVALUE(BD5)+_xlfn.NUMBERVALUE(BG5)+_xlfn.NUMBERVALUE(BJ5)+_xlfn.NUMBERVALUE(BM5)+_xlfn.NUMBERVALUE(BP5)+_xlfn.NUMBERVALUE(BS5)+_xlfn.NUMBERVALUE(BV5)+_xlfn.NUMBERVALUE(BY5)+_xlfn.NUMBERVALUE(CB5)+_xlfn.NUMBERVALUE(CE5)+_xlfn.NUMBERVALUE(CH5)+_xlfn.NUMBERVALUE(CK5)+_xlfn.NUMBERVALUE(CN5)+_xlfn.NUMBERVALUE(CQ5)+_xlfn.NUMBERVALUE(CT5)+_xlfn.NUMBERVALUE(CW5)+_xlfn.NUMBERVALUE(CZ5)+_xlfn.NUMBERVALUE(DC5)+_xlfn.NUMBERVALUE(DF5)&lt;&gt;0, _xlfn.NUMBERVALUE(E5)+_xlfn.NUMBERVALUE(H5)+_xlfn.NUMBERVALUE(K5)+_xlfn.NUMBERVALUE(N5)+_xlfn.NUMBERVALUE(Q5)+_xlfn.NUMBERVALUE(T5)+_xlfn.NUMBERVALUE(W5)+_xlfn.NUMBERVALUE(Z5)+_xlfn.NUMBERVALUE(AC5)+_xlfn.NUMBERVALUE(AF5)+_xlfn.NUMBERVALUE(AI5)+_xlfn.NUMBERVALUE(AL5)+_xlfn.NUMBERVALUE(AO5)+_xlfn.NUMBERVALUE(AR5)+_xlfn.NUMBERVALUE(AU5)+_xlfn.NUMBERVALUE(AX5)+_xlfn.NUMBERVALUE(BA5)+_xlfn.NUMBERVALUE(BD5)+_xlfn.NUMBERVALUE(BG5)+_xlfn.NUMBERVALUE(BJ5)+_xlfn.NUMBERVALUE(BM5)+_xlfn.NUMBERVALUE(BP5)+_xlfn.NUMBERVALUE(BS5)+_xlfn.NUMBERVALUE(BV5)+_xlfn.NUMBERVALUE(BY5)+_xlfn.NUMBERVALUE(CB5)+_xlfn.NUMBERVALUE(CE5)+_xlfn.NUMBERVALUE(CH5)+_xlfn.NUMBERVALUE(CK5)+_xlfn.NUMBERVALUE(CN5)+_xlfn.NUMBERVALUE(CQ5)+_xlfn.NUMBERVALUE(CT5)+_xlfn.NUMBERVALUE(CW5)+_xlfn.NUMBERVALUE(CZ5)+_xlfn.NUMBERVALUE(DC5)+_xlfn.NUMBERVALUE(DF5), "")</f>
        <v/>
      </c>
      <c r="DH5" s="125" t="str">
        <f t="shared" ref="DH5:DH36" si="37">IF(_xlfn.NUMBERVALUE(C5)+_xlfn.NUMBERVALUE(F5)+_xlfn.NUMBERVALUE(I5)+_xlfn.NUMBERVALUE(L5)+_xlfn.NUMBERVALUE(O5)+_xlfn.NUMBERVALUE(R5)+_xlfn.NUMBERVALUE(U5)+_xlfn.NUMBERVALUE(X5)+_xlfn.NUMBERVALUE(AA5)+_xlfn.NUMBERVALUE(AD5)+_xlfn.NUMBERVALUE(AG5)+_xlfn.NUMBERVALUE(AJ5)+_xlfn.NUMBERVALUE(AM5)+_xlfn.NUMBERVALUE(AP5)+_xlfn.NUMBERVALUE(AS5)+_xlfn.NUMBERVALUE(AV5)+_xlfn.NUMBERVALUE(AY5)+_xlfn.NUMBERVALUE(BB5)+_xlfn.NUMBERVALUE(BE5)+_xlfn.NUMBERVALUE(BH5)+_xlfn.NUMBERVALUE(BK5)+_xlfn.NUMBERVALUE(BN5)+_xlfn.NUMBERVALUE(BQ5)+_xlfn.NUMBERVALUE(BT5)+_xlfn.NUMBERVALUE(BW5)+_xlfn.NUMBERVALUE(BZ5)+_xlfn.NUMBERVALUE(CC5)+_xlfn.NUMBERVALUE(CF5)+_xlfn.NUMBERVALUE(CI5)+_xlfn.NUMBERVALUE(CL5)+_xlfn.NUMBERVALUE(CO5)+_xlfn.NUMBERVALUE(CR5)+_xlfn.NUMBERVALUE(CU5)+_xlfn.NUMBERVALUE(CX5)+_xlfn.NUMBERVALUE(DA5)+_xlfn.NUMBERVALUE(DD5)&lt;&gt;0, _xlfn.NUMBERVALUE(C5)+_xlfn.NUMBERVALUE(F5)+_xlfn.NUMBERVALUE(I5)+_xlfn.NUMBERVALUE(L5)+_xlfn.NUMBERVALUE(O5)+_xlfn.NUMBERVALUE(R5)+_xlfn.NUMBERVALUE(U5)+_xlfn.NUMBERVALUE(X5)+_xlfn.NUMBERVALUE(AA5)+_xlfn.NUMBERVALUE(AD5)+_xlfn.NUMBERVALUE(AG5)+_xlfn.NUMBERVALUE(AJ5)+_xlfn.NUMBERVALUE(AM5)+_xlfn.NUMBERVALUE(AP5)+_xlfn.NUMBERVALUE(AS5)+_xlfn.NUMBERVALUE(AV5)+_xlfn.NUMBERVALUE(AY5)+_xlfn.NUMBERVALUE(BB5)+_xlfn.NUMBERVALUE(BE5)+_xlfn.NUMBERVALUE(BH5)+_xlfn.NUMBERVALUE(BK5)+_xlfn.NUMBERVALUE(BN5)+_xlfn.NUMBERVALUE(BQ5)+_xlfn.NUMBERVALUE(BT5)+_xlfn.NUMBERVALUE(BW5)+_xlfn.NUMBERVALUE(BZ5)+_xlfn.NUMBERVALUE(CC5)+_xlfn.NUMBERVALUE(CF5)+_xlfn.NUMBERVALUE(CI5)+_xlfn.NUMBERVALUE(CL5)+_xlfn.NUMBERVALUE(CO5)+_xlfn.NUMBERVALUE(CR5)+_xlfn.NUMBERVALUE(CU5)+_xlfn.NUMBERVALUE(CX5)+_xlfn.NUMBERVALUE(DA5)+_xlfn.NUMBERVALUE(DD5), "")</f>
        <v/>
      </c>
      <c r="DI5" s="68"/>
      <c r="DJ5" s="68" t="str">
        <f t="shared" ref="DJ5:DJ36" si="38">IF(DH5&gt;=DI$76, DH5, "")</f>
        <v/>
      </c>
      <c r="DK5" s="68" t="str">
        <f t="shared" ref="DK5:DK36" si="39">IF(AND(DG5&lt;&gt; "", DJ5= ""),DG5, "")</f>
        <v/>
      </c>
      <c r="DL5" s="68"/>
      <c r="DM5" s="84" t="str">
        <f t="shared" ref="DM5:DM36" si="40">IF(DJ5&lt;&gt;"", DJ5/DL$76, "")</f>
        <v/>
      </c>
      <c r="DN5" s="68" t="str">
        <f t="shared" ref="DN5:DN36" si="41">IF(DM5&lt;&gt;"", _xlfn.FLOOR.MATH(DM5), "")</f>
        <v/>
      </c>
      <c r="DO5" s="68" t="str">
        <f t="shared" ref="DO5:DO36" si="42">IF(DJ5&lt;&gt;"", DJ5-DN5*DL$76, "")</f>
        <v/>
      </c>
      <c r="DP5" s="68" t="str">
        <f>IF(DJ5&lt;&gt;"", IF(RANK(DO5, DO$5:DO$75)+COUNTIF(DO$5:DO5, DO5) -1&lt;=(B$80-DK$76-DN$76), RANK(DO5, DO$5:DO$75)+COUNTIF(DO$5:DO5, DO5) -1, ""), "")</f>
        <v/>
      </c>
      <c r="DQ5" s="71" t="str">
        <f t="shared" ref="DQ5:DQ36" si="43">IF(_xlfn.NUMBERVALUE(IF(DP5&lt;&gt; "", DN5+1, DN5)) + _xlfn.NUMBERVALUE(DK5)&lt;&gt;0, _xlfn.NUMBERVALUE(IF(DP5&lt;&gt; "", DN5+1, DN5)) + _xlfn.NUMBERVALUE(DK5), "")</f>
        <v/>
      </c>
      <c r="DR5" s="69" t="str">
        <f t="shared" ref="DR5:DR36" si="44">IF(_xlfn.NUMBERVALUE(DQ5)-_xlfn.NUMBERVALUE(DG5)&lt;&gt;0, _xlfn.NUMBERVALUE(DQ5)-_xlfn.NUMBERVALUE(DG5), "")</f>
        <v/>
      </c>
      <c r="DT5" s="88" t="str">
        <f>IF(DH5&lt;&gt; "", DH5/DH76, "")</f>
        <v/>
      </c>
      <c r="DU5" s="89" t="str">
        <f t="shared" ref="DU5:DU36" si="45">IF(DQ5&lt;&gt; "", DQ5/DQ$76, "")</f>
        <v/>
      </c>
      <c r="DV5" s="90" t="str">
        <f t="shared" ref="DV5:DV36" si="46">IF(_xlfn.NUMBERVALUE(DU5)-_xlfn.NUMBERVALUE(DT5)&lt;&gt; 0, _xlfn.NUMBERVALUE(DU5)-_xlfn.NUMBERVALUE(DT5), "")</f>
        <v/>
      </c>
      <c r="DX5" s="65" t="str">
        <f t="shared" ref="DX5:DX68" si="47">IF(_xlfn.NUMBERVALUE(DQ5)&lt;&gt;0,DH5, "")</f>
        <v/>
      </c>
      <c r="DY5" s="99" t="str">
        <f>IF(DX5&lt;&gt;"", DX5/DX$76, "")</f>
        <v/>
      </c>
      <c r="DZ5" s="99" t="str">
        <f>IF(_xlfn.NUMBERVALUE(DQ5)&lt;&gt;0, DQ5/DQ$76, "")</f>
        <v/>
      </c>
      <c r="EA5" s="100" t="str">
        <f>IF(DY5&lt;&gt;"", DZ5-DY5, "")</f>
        <v/>
      </c>
    </row>
    <row r="6" spans="1:131" ht="16" x14ac:dyDescent="0.2">
      <c r="A6" s="20" t="s">
        <v>314</v>
      </c>
      <c r="B6" s="33" t="s">
        <v>385</v>
      </c>
      <c r="C6" s="41"/>
      <c r="D6" s="102" t="str">
        <f t="shared" si="0"/>
        <v/>
      </c>
      <c r="E6" s="42" t="str">
        <f>IF(C6&lt;&gt;"", IF(RANK(C6, C$5:C$75)+COUNTIF(C$5:C6, C6)-1=1, 1, ""), "")</f>
        <v/>
      </c>
      <c r="F6" s="43"/>
      <c r="G6" s="102" t="str">
        <f t="shared" si="1"/>
        <v/>
      </c>
      <c r="H6" s="44" t="str">
        <f>IF(F6&lt;&gt;"", IF(RANK(F6, F$5:F$75)+COUNTIF(F$5:F6, F6)-1=1, 1, ""), "")</f>
        <v/>
      </c>
      <c r="I6" s="41"/>
      <c r="J6" s="102" t="str">
        <f t="shared" si="2"/>
        <v/>
      </c>
      <c r="K6" s="42" t="str">
        <f>IF(I6&lt;&gt;"", IF(RANK(I6, I$5:I$75)+COUNTIF(I$5:I6, I6)-1=1, 1, ""), "")</f>
        <v/>
      </c>
      <c r="L6" s="43"/>
      <c r="M6" s="102" t="str">
        <f t="shared" si="3"/>
        <v/>
      </c>
      <c r="N6" s="44" t="str">
        <f>IF(L6&lt;&gt;"", IF(RANK(L6, L$5:L$75)+COUNTIF(L$5:L6, L6)-1=1, 1, ""), "")</f>
        <v/>
      </c>
      <c r="O6" s="41"/>
      <c r="P6" s="102" t="str">
        <f t="shared" si="4"/>
        <v/>
      </c>
      <c r="Q6" s="42" t="str">
        <f>IF(O6&lt;&gt;"", IF(RANK(O6, O$5:O$75)+COUNTIF(O$5:O6, O6)-1=1, 1, ""), "")</f>
        <v/>
      </c>
      <c r="R6" s="43"/>
      <c r="S6" s="102" t="str">
        <f t="shared" si="5"/>
        <v/>
      </c>
      <c r="T6" s="44" t="str">
        <f>IF(R6&lt;&gt;"", IF(RANK(R6, R$5:R$75)+COUNTIF(R$5:R6, R6)-1=1, 1, ""), "")</f>
        <v/>
      </c>
      <c r="U6" s="41"/>
      <c r="V6" s="102" t="str">
        <f t="shared" si="6"/>
        <v/>
      </c>
      <c r="W6" s="42" t="str">
        <f>IF(U6&lt;&gt;"", IF(RANK(U6, U$5:U$75)+COUNTIF(U$5:U6, U6)-1=1, 1, ""), "")</f>
        <v/>
      </c>
      <c r="X6" s="43"/>
      <c r="Y6" s="102" t="str">
        <f t="shared" si="7"/>
        <v/>
      </c>
      <c r="Z6" s="42" t="str">
        <f>IF(X6&lt;&gt;"", IF(RANK(X6, X$5:X$75)+COUNTIF(X$5:X6, X6)-1=1, 1, ""), "")</f>
        <v/>
      </c>
      <c r="AA6" s="43"/>
      <c r="AB6" s="102" t="str">
        <f t="shared" si="8"/>
        <v/>
      </c>
      <c r="AC6" s="44" t="str">
        <f>IF(AA6&lt;&gt;"", IF(RANK(AA6, AA$5:AA$75)+COUNTIF(AA$5:AA6, AA6)-1=1, 1, ""), "")</f>
        <v/>
      </c>
      <c r="AD6" s="41"/>
      <c r="AE6" s="102" t="str">
        <f t="shared" si="9"/>
        <v/>
      </c>
      <c r="AF6" s="42" t="str">
        <f>IF(AD6&lt;&gt;"", IF(RANK(AD6, AD$5:AD$75)+COUNTIF(AD$5:AD6, AD6)-1=1, 1, ""), "")</f>
        <v/>
      </c>
      <c r="AG6" s="43"/>
      <c r="AH6" s="102" t="str">
        <f t="shared" si="10"/>
        <v/>
      </c>
      <c r="AI6" s="44" t="str">
        <f>IF(AG6&lt;&gt;"", IF(RANK(AG6, AG$5:AG$75)+COUNTIF(AG$5:AG6, AG6)-1=1, 1, ""), "")</f>
        <v/>
      </c>
      <c r="AJ6" s="41"/>
      <c r="AK6" s="102" t="str">
        <f t="shared" si="11"/>
        <v/>
      </c>
      <c r="AL6" s="42" t="str">
        <f>IF(AJ6&lt;&gt;"", IF(RANK(AJ6, AJ$5:AJ$75)+COUNTIF(AJ$5:AJ6, AJ6)-1=1, 1, ""), "")</f>
        <v/>
      </c>
      <c r="AM6" s="43"/>
      <c r="AN6" s="102" t="str">
        <f t="shared" si="12"/>
        <v/>
      </c>
      <c r="AO6" s="44" t="str">
        <f>IF(AM6&lt;&gt;"", IF(RANK(AM6, AM$5:AM$75)+COUNTIF(AM$5:AM6, AM6)-1=1, 1, ""), "")</f>
        <v/>
      </c>
      <c r="AP6" s="41"/>
      <c r="AQ6" s="102" t="str">
        <f t="shared" si="13"/>
        <v/>
      </c>
      <c r="AR6" s="42" t="str">
        <f>IF(AP6&lt;&gt;"", IF(RANK(AP6, AP$5:AP$75)+COUNTIF(AP$5:AP6, AP6)-1=1, 1, ""), "")</f>
        <v/>
      </c>
      <c r="AS6" s="43"/>
      <c r="AT6" s="102" t="str">
        <f t="shared" si="14"/>
        <v/>
      </c>
      <c r="AU6" s="44" t="str">
        <f>IF(AS6&lt;&gt;"", IF(RANK(AS6, AS$5:AS$75)+COUNTIF(AS$5:AS6, AS6)-1=1, 1, ""), "")</f>
        <v/>
      </c>
      <c r="AV6" s="41"/>
      <c r="AW6" s="102" t="str">
        <f t="shared" si="15"/>
        <v/>
      </c>
      <c r="AX6" s="42" t="str">
        <f>IF(AV6&lt;&gt;"", IF(RANK(AV6, AV$5:AV$75)+COUNTIF(AV$5:AV6, AV6)-1=1, 1, ""), "")</f>
        <v/>
      </c>
      <c r="AY6" s="43"/>
      <c r="AZ6" s="102" t="str">
        <f t="shared" si="16"/>
        <v/>
      </c>
      <c r="BA6" s="44" t="str">
        <f>IF(AY6&lt;&gt;"", IF(RANK(AY6, AY$5:AY$75)+COUNTIF(AY$5:AY6, AY6)-1=1, 1, ""), "")</f>
        <v/>
      </c>
      <c r="BB6" s="41"/>
      <c r="BC6" s="102" t="str">
        <f t="shared" si="17"/>
        <v/>
      </c>
      <c r="BD6" s="42" t="str">
        <f>IF(BB6&lt;&gt;"", IF(RANK(BB6, BB$5:BB$75)+COUNTIF(BB$5:BB6, BB6)-1=1, 1, ""), "")</f>
        <v/>
      </c>
      <c r="BE6" s="43"/>
      <c r="BF6" s="102" t="str">
        <f t="shared" si="18"/>
        <v/>
      </c>
      <c r="BG6" s="44" t="str">
        <f>IF(BE6&lt;&gt;"", IF(RANK(BE6, BE$5:BE$75)+COUNTIF(BE$5:BE6, BE6)-1=1, 1, ""), "")</f>
        <v/>
      </c>
      <c r="BH6" s="41"/>
      <c r="BI6" s="102" t="str">
        <f t="shared" si="19"/>
        <v/>
      </c>
      <c r="BJ6" s="42" t="str">
        <f>IF(BH6&lt;&gt;"", IF(RANK(BH6, BH$5:BH$75)+COUNTIF(BH$5:BH6, BH6)-1=1, 1, ""), "")</f>
        <v/>
      </c>
      <c r="BK6" s="43"/>
      <c r="BL6" s="102" t="str">
        <f t="shared" si="20"/>
        <v/>
      </c>
      <c r="BM6" s="44" t="str">
        <f>IF(BK6&lt;&gt;"", IF(RANK(BK6, BK$5:BK$75)+COUNTIF(BK$5:BK6, BK6)-1=1, 1, ""), "")</f>
        <v/>
      </c>
      <c r="BN6" s="41"/>
      <c r="BO6" s="102" t="str">
        <f t="shared" si="21"/>
        <v/>
      </c>
      <c r="BP6" s="42" t="str">
        <f>IF(BN6&lt;&gt;"", IF(RANK(BN6, BN$5:BN$75)+COUNTIF(BN$5:BN6, BN6)-1=1, 1, ""), "")</f>
        <v/>
      </c>
      <c r="BQ6" s="43"/>
      <c r="BR6" s="102" t="str">
        <f t="shared" si="22"/>
        <v/>
      </c>
      <c r="BS6" s="44" t="str">
        <f>IF(BQ6&lt;&gt;"", IF(RANK(BQ6, BQ$5:BQ$75)+COUNTIF(BQ$5:BQ6, BQ6)-1=1, 1, ""), "")</f>
        <v/>
      </c>
      <c r="BT6" s="41"/>
      <c r="BU6" s="102" t="str">
        <f t="shared" si="23"/>
        <v/>
      </c>
      <c r="BV6" s="42" t="str">
        <f>IF(BT6&lt;&gt;"", IF(RANK(BT6, BT$5:BT$75)+COUNTIF(BT$5:BT6, BT6)-1=1, 1, ""), "")</f>
        <v/>
      </c>
      <c r="BW6" s="43"/>
      <c r="BX6" s="102" t="str">
        <f t="shared" si="24"/>
        <v/>
      </c>
      <c r="BY6" s="44" t="str">
        <f>IF(BW6&lt;&gt;"", IF(RANK(BW6, BW$5:BW$75)+COUNTIF(BW$5:BW6, BW6)-1=1, 1, ""), "")</f>
        <v/>
      </c>
      <c r="BZ6" s="41"/>
      <c r="CA6" s="102" t="str">
        <f t="shared" si="25"/>
        <v/>
      </c>
      <c r="CB6" s="42" t="str">
        <f>IF(BZ6&lt;&gt;"", IF(RANK(BZ6, BZ$5:BZ$75)+COUNTIF(BZ$5:BZ6, BZ6)-1=1, 1, ""), "")</f>
        <v/>
      </c>
      <c r="CC6" s="43"/>
      <c r="CD6" s="102" t="str">
        <f t="shared" si="26"/>
        <v/>
      </c>
      <c r="CE6" s="44" t="str">
        <f>IF(CC6&lt;&gt;"", IF(RANK(CC6, CC$5:CC$75)+COUNTIF(CC$5:CC6, CC6)-1=1, 1, ""), "")</f>
        <v/>
      </c>
      <c r="CF6" s="41"/>
      <c r="CG6" s="102" t="str">
        <f t="shared" si="27"/>
        <v/>
      </c>
      <c r="CH6" s="42" t="str">
        <f>IF(CF6&lt;&gt;"", IF(RANK(CF6, CF$5:CF$75)+COUNTIF(CF$5:CF6, CF6)-1=1, 1, ""), "")</f>
        <v/>
      </c>
      <c r="CI6" s="43"/>
      <c r="CJ6" s="102" t="str">
        <f t="shared" si="28"/>
        <v/>
      </c>
      <c r="CK6" s="44" t="str">
        <f>IF(CI6&lt;&gt;"", IF(RANK(CI6, CI$5:CI$75)+COUNTIF(CI$5:CI6, CI6)-1=1, 1, ""), "")</f>
        <v/>
      </c>
      <c r="CL6" s="41"/>
      <c r="CM6" s="102" t="str">
        <f t="shared" si="29"/>
        <v/>
      </c>
      <c r="CN6" s="42" t="str">
        <f>IF(CL6&lt;&gt;"", IF(RANK(CL6, CL$5:CL$75)+COUNTIF(CL$5:CL6, CL6)-1=1, 1, ""), "")</f>
        <v/>
      </c>
      <c r="CO6" s="43"/>
      <c r="CP6" s="102" t="str">
        <f t="shared" si="30"/>
        <v/>
      </c>
      <c r="CQ6" s="44" t="str">
        <f>IF(CO6&lt;&gt;"", IF(RANK(CO6, CO$5:CO$75)+COUNTIF(CO$5:CO6, CO6)-1=1, 1, ""), "")</f>
        <v/>
      </c>
      <c r="CR6" s="41"/>
      <c r="CS6" s="102" t="str">
        <f t="shared" si="31"/>
        <v/>
      </c>
      <c r="CT6" s="42" t="str">
        <f>IF(CR6&lt;&gt;"", IF(RANK(CR6, CR$5:CR$75)+COUNTIF(CR$5:CR6, CR6)-1=1, 1, ""), "")</f>
        <v/>
      </c>
      <c r="CU6" s="43"/>
      <c r="CV6" s="102" t="str">
        <f t="shared" si="32"/>
        <v/>
      </c>
      <c r="CW6" s="44" t="str">
        <f>IF(CU6&lt;&gt;"", IF(RANK(CU6, CU$5:CU$75)+COUNTIF(CU$5:CU6, CU6)-1=1, 1, ""), "")</f>
        <v/>
      </c>
      <c r="CX6" s="41"/>
      <c r="CY6" s="102" t="str">
        <f t="shared" si="33"/>
        <v/>
      </c>
      <c r="CZ6" s="42" t="str">
        <f>IF(CX6&lt;&gt;"", IF(RANK(CX6, CX$5:CX$75)+COUNTIF(CX$5:CX6, CX6)-1=1, 1, ""), "")</f>
        <v/>
      </c>
      <c r="DA6" s="43"/>
      <c r="DB6" s="102" t="str">
        <f t="shared" si="34"/>
        <v/>
      </c>
      <c r="DC6" s="44" t="str">
        <f>IF(DA6&lt;&gt;"", IF(RANK(DA6, DA$5:DA$75)+COUNTIF(DA$5:DA6, DA6)-1=1, 1, ""), "")</f>
        <v/>
      </c>
      <c r="DD6" s="41"/>
      <c r="DE6" s="102" t="str">
        <f t="shared" si="35"/>
        <v/>
      </c>
      <c r="DF6" s="44" t="str">
        <f>IF(DD6&lt;&gt;"", IF(RANK(DD6, DD$5:DD$75)+COUNTIF(DD$5:DD6, DD6)-1=1, 1, ""), "")</f>
        <v/>
      </c>
      <c r="DG6" s="129" t="str">
        <f t="shared" si="36"/>
        <v/>
      </c>
      <c r="DH6" s="126" t="str">
        <f t="shared" si="37"/>
        <v/>
      </c>
      <c r="DI6" s="60"/>
      <c r="DJ6" s="60" t="str">
        <f t="shared" si="38"/>
        <v/>
      </c>
      <c r="DK6" s="60" t="str">
        <f t="shared" si="39"/>
        <v/>
      </c>
      <c r="DL6" s="60"/>
      <c r="DM6" s="85" t="str">
        <f t="shared" si="40"/>
        <v/>
      </c>
      <c r="DN6" s="60" t="str">
        <f t="shared" si="41"/>
        <v/>
      </c>
      <c r="DO6" s="60" t="str">
        <f t="shared" si="42"/>
        <v/>
      </c>
      <c r="DP6" s="60" t="str">
        <f>IF(DJ6&lt;&gt;"", IF(RANK(DO6, DO$5:DO$75)+COUNTIF(DO$6:DO6, DO6) -1&lt;=(B$80-DK$76-DN$76), RANK(DO6, DO$5:DO$75)+COUNTIF(DO$6:DO6, DO6) -1, ""), "")</f>
        <v/>
      </c>
      <c r="DQ6" s="72" t="str">
        <f t="shared" si="43"/>
        <v/>
      </c>
      <c r="DR6" s="66" t="str">
        <f t="shared" si="44"/>
        <v/>
      </c>
      <c r="DT6" s="91" t="str">
        <f>IF(DH6&lt;&gt; "", DH6/DH76, "")</f>
        <v/>
      </c>
      <c r="DU6" s="39" t="str">
        <f t="shared" si="45"/>
        <v/>
      </c>
      <c r="DV6" s="92" t="str">
        <f t="shared" si="46"/>
        <v/>
      </c>
      <c r="DX6" s="65" t="str">
        <f t="shared" si="47"/>
        <v/>
      </c>
      <c r="DY6" s="99" t="str">
        <f t="shared" ref="DY6:DY69" si="48">IF(DX6&lt;&gt;"", DX6/DX$76, "")</f>
        <v/>
      </c>
      <c r="DZ6" s="99" t="str">
        <f t="shared" ref="DZ6:DZ69" si="49">IF(_xlfn.NUMBERVALUE(DQ6)&lt;&gt;0, DQ6/DQ$76, "")</f>
        <v/>
      </c>
      <c r="EA6" s="100" t="str">
        <f t="shared" ref="EA6:EA69" si="50">IF(DY6&lt;&gt;"", DZ6-DY6, "")</f>
        <v/>
      </c>
    </row>
    <row r="7" spans="1:131" ht="16" x14ac:dyDescent="0.2">
      <c r="A7" s="20" t="s">
        <v>315</v>
      </c>
      <c r="B7" s="33" t="s">
        <v>386</v>
      </c>
      <c r="C7" s="41"/>
      <c r="D7" s="102" t="str">
        <f t="shared" si="0"/>
        <v/>
      </c>
      <c r="E7" s="42" t="str">
        <f>IF(C7&lt;&gt;"", IF(RANK(C7, C$5:C$75)+COUNTIF(C$5:C7, C7)-1=1, 1, ""), "")</f>
        <v/>
      </c>
      <c r="F7" s="43"/>
      <c r="G7" s="102" t="str">
        <f t="shared" si="1"/>
        <v/>
      </c>
      <c r="H7" s="44" t="str">
        <f>IF(F7&lt;&gt;"", IF(RANK(F7, F$5:F$75)+COUNTIF(F$5:F7, F7)-1=1, 1, ""), "")</f>
        <v/>
      </c>
      <c r="I7" s="41"/>
      <c r="J7" s="102" t="str">
        <f t="shared" si="2"/>
        <v/>
      </c>
      <c r="K7" s="42" t="str">
        <f>IF(I7&lt;&gt;"", IF(RANK(I7, I$5:I$75)+COUNTIF(I$5:I7, I7)-1=1, 1, ""), "")</f>
        <v/>
      </c>
      <c r="L7" s="43"/>
      <c r="M7" s="102" t="str">
        <f t="shared" si="3"/>
        <v/>
      </c>
      <c r="N7" s="44" t="str">
        <f>IF(L7&lt;&gt;"", IF(RANK(L7, L$5:L$75)+COUNTIF(L$5:L7, L7)-1=1, 1, ""), "")</f>
        <v/>
      </c>
      <c r="O7" s="41"/>
      <c r="P7" s="102" t="str">
        <f t="shared" si="4"/>
        <v/>
      </c>
      <c r="Q7" s="42" t="str">
        <f>IF(O7&lt;&gt;"", IF(RANK(O7, O$5:O$75)+COUNTIF(O$5:O7, O7)-1=1, 1, ""), "")</f>
        <v/>
      </c>
      <c r="R7" s="43"/>
      <c r="S7" s="102" t="str">
        <f t="shared" si="5"/>
        <v/>
      </c>
      <c r="T7" s="44" t="str">
        <f>IF(R7&lt;&gt;"", IF(RANK(R7, R$5:R$75)+COUNTIF(R$5:R7, R7)-1=1, 1, ""), "")</f>
        <v/>
      </c>
      <c r="U7" s="41"/>
      <c r="V7" s="102" t="str">
        <f t="shared" si="6"/>
        <v/>
      </c>
      <c r="W7" s="42" t="str">
        <f>IF(U7&lt;&gt;"", IF(RANK(U7, U$5:U$75)+COUNTIF(U$5:U7, U7)-1=1, 1, ""), "")</f>
        <v/>
      </c>
      <c r="X7" s="43"/>
      <c r="Y7" s="102" t="str">
        <f t="shared" si="7"/>
        <v/>
      </c>
      <c r="Z7" s="42" t="str">
        <f>IF(X7&lt;&gt;"", IF(RANK(X7, X$5:X$75)+COUNTIF(X$5:X7, X7)-1=1, 1, ""), "")</f>
        <v/>
      </c>
      <c r="AA7" s="43"/>
      <c r="AB7" s="102" t="str">
        <f t="shared" si="8"/>
        <v/>
      </c>
      <c r="AC7" s="44" t="str">
        <f>IF(AA7&lt;&gt;"", IF(RANK(AA7, AA$5:AA$75)+COUNTIF(AA$5:AA7, AA7)-1=1, 1, ""), "")</f>
        <v/>
      </c>
      <c r="AD7" s="41"/>
      <c r="AE7" s="102" t="str">
        <f t="shared" si="9"/>
        <v/>
      </c>
      <c r="AF7" s="42" t="str">
        <f>IF(AD7&lt;&gt;"", IF(RANK(AD7, AD$5:AD$75)+COUNTIF(AD$5:AD7, AD7)-1=1, 1, ""), "")</f>
        <v/>
      </c>
      <c r="AG7" s="43"/>
      <c r="AH7" s="102" t="str">
        <f t="shared" si="10"/>
        <v/>
      </c>
      <c r="AI7" s="44" t="str">
        <f>IF(AG7&lt;&gt;"", IF(RANK(AG7, AG$5:AG$75)+COUNTIF(AG$5:AG7, AG7)-1=1, 1, ""), "")</f>
        <v/>
      </c>
      <c r="AJ7" s="41"/>
      <c r="AK7" s="102" t="str">
        <f t="shared" si="11"/>
        <v/>
      </c>
      <c r="AL7" s="42" t="str">
        <f>IF(AJ7&lt;&gt;"", IF(RANK(AJ7, AJ$5:AJ$75)+COUNTIF(AJ$5:AJ7, AJ7)-1=1, 1, ""), "")</f>
        <v/>
      </c>
      <c r="AM7" s="43"/>
      <c r="AN7" s="102" t="str">
        <f t="shared" si="12"/>
        <v/>
      </c>
      <c r="AO7" s="44" t="str">
        <f>IF(AM7&lt;&gt;"", IF(RANK(AM7, AM$5:AM$75)+COUNTIF(AM$5:AM7, AM7)-1=1, 1, ""), "")</f>
        <v/>
      </c>
      <c r="AP7" s="41"/>
      <c r="AQ7" s="102" t="str">
        <f t="shared" si="13"/>
        <v/>
      </c>
      <c r="AR7" s="42" t="str">
        <f>IF(AP7&lt;&gt;"", IF(RANK(AP7, AP$5:AP$75)+COUNTIF(AP$5:AP7, AP7)-1=1, 1, ""), "")</f>
        <v/>
      </c>
      <c r="AS7" s="43"/>
      <c r="AT7" s="102" t="str">
        <f t="shared" si="14"/>
        <v/>
      </c>
      <c r="AU7" s="44" t="str">
        <f>IF(AS7&lt;&gt;"", IF(RANK(AS7, AS$5:AS$75)+COUNTIF(AS$5:AS7, AS7)-1=1, 1, ""), "")</f>
        <v/>
      </c>
      <c r="AV7" s="41"/>
      <c r="AW7" s="102" t="str">
        <f t="shared" si="15"/>
        <v/>
      </c>
      <c r="AX7" s="42" t="str">
        <f>IF(AV7&lt;&gt;"", IF(RANK(AV7, AV$5:AV$75)+COUNTIF(AV$5:AV7, AV7)-1=1, 1, ""), "")</f>
        <v/>
      </c>
      <c r="AY7" s="43"/>
      <c r="AZ7" s="102" t="str">
        <f t="shared" si="16"/>
        <v/>
      </c>
      <c r="BA7" s="44" t="str">
        <f>IF(AY7&lt;&gt;"", IF(RANK(AY7, AY$5:AY$75)+COUNTIF(AY$5:AY7, AY7)-1=1, 1, ""), "")</f>
        <v/>
      </c>
      <c r="BB7" s="41"/>
      <c r="BC7" s="102" t="str">
        <f t="shared" si="17"/>
        <v/>
      </c>
      <c r="BD7" s="42" t="str">
        <f>IF(BB7&lt;&gt;"", IF(RANK(BB7, BB$5:BB$75)+COUNTIF(BB$5:BB7, BB7)-1=1, 1, ""), "")</f>
        <v/>
      </c>
      <c r="BE7" s="43"/>
      <c r="BF7" s="102" t="str">
        <f t="shared" si="18"/>
        <v/>
      </c>
      <c r="BG7" s="44" t="str">
        <f>IF(BE7&lt;&gt;"", IF(RANK(BE7, BE$5:BE$75)+COUNTIF(BE$5:BE7, BE7)-1=1, 1, ""), "")</f>
        <v/>
      </c>
      <c r="BH7" s="41"/>
      <c r="BI7" s="102" t="str">
        <f t="shared" si="19"/>
        <v/>
      </c>
      <c r="BJ7" s="42" t="str">
        <f>IF(BH7&lt;&gt;"", IF(RANK(BH7, BH$5:BH$75)+COUNTIF(BH$5:BH7, BH7)-1=1, 1, ""), "")</f>
        <v/>
      </c>
      <c r="BK7" s="43"/>
      <c r="BL7" s="102" t="str">
        <f t="shared" si="20"/>
        <v/>
      </c>
      <c r="BM7" s="44" t="str">
        <f>IF(BK7&lt;&gt;"", IF(RANK(BK7, BK$5:BK$75)+COUNTIF(BK$5:BK7, BK7)-1=1, 1, ""), "")</f>
        <v/>
      </c>
      <c r="BN7" s="41"/>
      <c r="BO7" s="102" t="str">
        <f t="shared" si="21"/>
        <v/>
      </c>
      <c r="BP7" s="42" t="str">
        <f>IF(BN7&lt;&gt;"", IF(RANK(BN7, BN$5:BN$75)+COUNTIF(BN$5:BN7, BN7)-1=1, 1, ""), "")</f>
        <v/>
      </c>
      <c r="BQ7" s="43"/>
      <c r="BR7" s="102" t="str">
        <f t="shared" si="22"/>
        <v/>
      </c>
      <c r="BS7" s="44" t="str">
        <f>IF(BQ7&lt;&gt;"", IF(RANK(BQ7, BQ$5:BQ$75)+COUNTIF(BQ$5:BQ7, BQ7)-1=1, 1, ""), "")</f>
        <v/>
      </c>
      <c r="BT7" s="41"/>
      <c r="BU7" s="102" t="str">
        <f t="shared" si="23"/>
        <v/>
      </c>
      <c r="BV7" s="42" t="str">
        <f>IF(BT7&lt;&gt;"", IF(RANK(BT7, BT$5:BT$75)+COUNTIF(BT$5:BT7, BT7)-1=1, 1, ""), "")</f>
        <v/>
      </c>
      <c r="BW7" s="43"/>
      <c r="BX7" s="102" t="str">
        <f t="shared" si="24"/>
        <v/>
      </c>
      <c r="BY7" s="44" t="str">
        <f>IF(BW7&lt;&gt;"", IF(RANK(BW7, BW$5:BW$75)+COUNTIF(BW$5:BW7, BW7)-1=1, 1, ""), "")</f>
        <v/>
      </c>
      <c r="BZ7" s="41"/>
      <c r="CA7" s="102" t="str">
        <f t="shared" si="25"/>
        <v/>
      </c>
      <c r="CB7" s="42" t="str">
        <f>IF(BZ7&lt;&gt;"", IF(RANK(BZ7, BZ$5:BZ$75)+COUNTIF(BZ$5:BZ7, BZ7)-1=1, 1, ""), "")</f>
        <v/>
      </c>
      <c r="CC7" s="43"/>
      <c r="CD7" s="102" t="str">
        <f t="shared" si="26"/>
        <v/>
      </c>
      <c r="CE7" s="44" t="str">
        <f>IF(CC7&lt;&gt;"", IF(RANK(CC7, CC$5:CC$75)+COUNTIF(CC$5:CC7, CC7)-1=1, 1, ""), "")</f>
        <v/>
      </c>
      <c r="CF7" s="41"/>
      <c r="CG7" s="102" t="str">
        <f t="shared" si="27"/>
        <v/>
      </c>
      <c r="CH7" s="42" t="str">
        <f>IF(CF7&lt;&gt;"", IF(RANK(CF7, CF$5:CF$75)+COUNTIF(CF$5:CF7, CF7)-1=1, 1, ""), "")</f>
        <v/>
      </c>
      <c r="CI7" s="43"/>
      <c r="CJ7" s="102" t="str">
        <f t="shared" si="28"/>
        <v/>
      </c>
      <c r="CK7" s="44" t="str">
        <f>IF(CI7&lt;&gt;"", IF(RANK(CI7, CI$5:CI$75)+COUNTIF(CI$5:CI7, CI7)-1=1, 1, ""), "")</f>
        <v/>
      </c>
      <c r="CL7" s="41"/>
      <c r="CM7" s="102" t="str">
        <f t="shared" si="29"/>
        <v/>
      </c>
      <c r="CN7" s="42" t="str">
        <f>IF(CL7&lt;&gt;"", IF(RANK(CL7, CL$5:CL$75)+COUNTIF(CL$5:CL7, CL7)-1=1, 1, ""), "")</f>
        <v/>
      </c>
      <c r="CO7" s="43"/>
      <c r="CP7" s="102" t="str">
        <f t="shared" si="30"/>
        <v/>
      </c>
      <c r="CQ7" s="44" t="str">
        <f>IF(CO7&lt;&gt;"", IF(RANK(CO7, CO$5:CO$75)+COUNTIF(CO$5:CO7, CO7)-1=1, 1, ""), "")</f>
        <v/>
      </c>
      <c r="CR7" s="41"/>
      <c r="CS7" s="102" t="str">
        <f t="shared" si="31"/>
        <v/>
      </c>
      <c r="CT7" s="42" t="str">
        <f>IF(CR7&lt;&gt;"", IF(RANK(CR7, CR$5:CR$75)+COUNTIF(CR$5:CR7, CR7)-1=1, 1, ""), "")</f>
        <v/>
      </c>
      <c r="CU7" s="43"/>
      <c r="CV7" s="102" t="str">
        <f t="shared" si="32"/>
        <v/>
      </c>
      <c r="CW7" s="44" t="str">
        <f>IF(CU7&lt;&gt;"", IF(RANK(CU7, CU$5:CU$75)+COUNTIF(CU$5:CU7, CU7)-1=1, 1, ""), "")</f>
        <v/>
      </c>
      <c r="CX7" s="41"/>
      <c r="CY7" s="102" t="str">
        <f t="shared" si="33"/>
        <v/>
      </c>
      <c r="CZ7" s="42" t="str">
        <f>IF(CX7&lt;&gt;"", IF(RANK(CX7, CX$5:CX$75)+COUNTIF(CX$5:CX7, CX7)-1=1, 1, ""), "")</f>
        <v/>
      </c>
      <c r="DA7" s="43"/>
      <c r="DB7" s="102" t="str">
        <f t="shared" si="34"/>
        <v/>
      </c>
      <c r="DC7" s="44" t="str">
        <f>IF(DA7&lt;&gt;"", IF(RANK(DA7, DA$5:DA$75)+COUNTIF(DA$5:DA7, DA7)-1=1, 1, ""), "")</f>
        <v/>
      </c>
      <c r="DD7" s="41"/>
      <c r="DE7" s="102" t="str">
        <f t="shared" si="35"/>
        <v/>
      </c>
      <c r="DF7" s="44" t="str">
        <f>IF(DD7&lt;&gt;"", IF(RANK(DD7, DD$5:DD$75)+COUNTIF(DD$5:DD7, DD7)-1=1, 1, ""), "")</f>
        <v/>
      </c>
      <c r="DG7" s="129" t="str">
        <f t="shared" si="36"/>
        <v/>
      </c>
      <c r="DH7" s="126" t="str">
        <f t="shared" si="37"/>
        <v/>
      </c>
      <c r="DI7" s="60"/>
      <c r="DJ7" s="60" t="str">
        <f t="shared" si="38"/>
        <v/>
      </c>
      <c r="DK7" s="60" t="str">
        <f t="shared" si="39"/>
        <v/>
      </c>
      <c r="DL7" s="60"/>
      <c r="DM7" s="85" t="str">
        <f t="shared" si="40"/>
        <v/>
      </c>
      <c r="DN7" s="60" t="str">
        <f t="shared" si="41"/>
        <v/>
      </c>
      <c r="DO7" s="60" t="str">
        <f t="shared" si="42"/>
        <v/>
      </c>
      <c r="DP7" s="60" t="str">
        <f>IF(DJ7&lt;&gt;"", IF(RANK(DO7, DO$5:DO$75)+COUNTIF(DO$7:DO7, DO7) -1&lt;=(B$80-DK$76-DN$76), RANK(DO7, DO$5:DO$75)+COUNTIF(DO$7:DO7, DO7) -1, ""), "")</f>
        <v/>
      </c>
      <c r="DQ7" s="72" t="str">
        <f t="shared" si="43"/>
        <v/>
      </c>
      <c r="DR7" s="66" t="str">
        <f t="shared" si="44"/>
        <v/>
      </c>
      <c r="DT7" s="91" t="str">
        <f>IF(DH7&lt;&gt; "", DH7/DH76, "")</f>
        <v/>
      </c>
      <c r="DU7" s="39" t="str">
        <f t="shared" si="45"/>
        <v/>
      </c>
      <c r="DV7" s="92" t="str">
        <f t="shared" si="46"/>
        <v/>
      </c>
      <c r="DX7" s="65" t="str">
        <f t="shared" si="47"/>
        <v/>
      </c>
      <c r="DY7" s="99" t="str">
        <f t="shared" si="48"/>
        <v/>
      </c>
      <c r="DZ7" s="99" t="str">
        <f t="shared" si="49"/>
        <v/>
      </c>
      <c r="EA7" s="100" t="str">
        <f t="shared" si="50"/>
        <v/>
      </c>
    </row>
    <row r="8" spans="1:131" ht="16" x14ac:dyDescent="0.2">
      <c r="A8" s="20" t="s">
        <v>316</v>
      </c>
      <c r="B8" s="33" t="s">
        <v>387</v>
      </c>
      <c r="C8" s="41"/>
      <c r="D8" s="102" t="str">
        <f t="shared" si="0"/>
        <v/>
      </c>
      <c r="E8" s="42" t="str">
        <f>IF(C8&lt;&gt;"", IF(RANK(C8, C$5:C$75)+COUNTIF(C$5:C8, C8)-1=1, 1, ""), "")</f>
        <v/>
      </c>
      <c r="F8" s="43"/>
      <c r="G8" s="102" t="str">
        <f t="shared" si="1"/>
        <v/>
      </c>
      <c r="H8" s="44" t="str">
        <f>IF(F8&lt;&gt;"", IF(RANK(F8, F$5:F$75)+COUNTIF(F$5:F8, F8)-1=1, 1, ""), "")</f>
        <v/>
      </c>
      <c r="I8" s="41"/>
      <c r="J8" s="102" t="str">
        <f t="shared" si="2"/>
        <v/>
      </c>
      <c r="K8" s="42" t="str">
        <f>IF(I8&lt;&gt;"", IF(RANK(I8, I$5:I$75)+COUNTIF(I$5:I8, I8)-1=1, 1, ""), "")</f>
        <v/>
      </c>
      <c r="L8" s="43"/>
      <c r="M8" s="102" t="str">
        <f t="shared" si="3"/>
        <v/>
      </c>
      <c r="N8" s="44" t="str">
        <f>IF(L8&lt;&gt;"", IF(RANK(L8, L$5:L$75)+COUNTIF(L$5:L8, L8)-1=1, 1, ""), "")</f>
        <v/>
      </c>
      <c r="O8" s="41"/>
      <c r="P8" s="102" t="str">
        <f t="shared" si="4"/>
        <v/>
      </c>
      <c r="Q8" s="42" t="str">
        <f>IF(O8&lt;&gt;"", IF(RANK(O8, O$5:O$75)+COUNTIF(O$5:O8, O8)-1=1, 1, ""), "")</f>
        <v/>
      </c>
      <c r="R8" s="43"/>
      <c r="S8" s="102" t="str">
        <f t="shared" si="5"/>
        <v/>
      </c>
      <c r="T8" s="44" t="str">
        <f>IF(R8&lt;&gt;"", IF(RANK(R8, R$5:R$75)+COUNTIF(R$5:R8, R8)-1=1, 1, ""), "")</f>
        <v/>
      </c>
      <c r="U8" s="41"/>
      <c r="V8" s="102" t="str">
        <f t="shared" si="6"/>
        <v/>
      </c>
      <c r="W8" s="42" t="str">
        <f>IF(U8&lt;&gt;"", IF(RANK(U8, U$5:U$75)+COUNTIF(U$5:U8, U8)-1=1, 1, ""), "")</f>
        <v/>
      </c>
      <c r="X8" s="43"/>
      <c r="Y8" s="102" t="str">
        <f t="shared" si="7"/>
        <v/>
      </c>
      <c r="Z8" s="42" t="str">
        <f>IF(X8&lt;&gt;"", IF(RANK(X8, X$5:X$75)+COUNTIF(X$5:X8, X8)-1=1, 1, ""), "")</f>
        <v/>
      </c>
      <c r="AA8" s="43"/>
      <c r="AB8" s="102" t="str">
        <f t="shared" si="8"/>
        <v/>
      </c>
      <c r="AC8" s="44" t="str">
        <f>IF(AA8&lt;&gt;"", IF(RANK(AA8, AA$5:AA$75)+COUNTIF(AA$5:AA8, AA8)-1=1, 1, ""), "")</f>
        <v/>
      </c>
      <c r="AD8" s="41"/>
      <c r="AE8" s="102" t="str">
        <f t="shared" si="9"/>
        <v/>
      </c>
      <c r="AF8" s="42" t="str">
        <f>IF(AD8&lt;&gt;"", IF(RANK(AD8, AD$5:AD$75)+COUNTIF(AD$5:AD8, AD8)-1=1, 1, ""), "")</f>
        <v/>
      </c>
      <c r="AG8" s="43"/>
      <c r="AH8" s="102" t="str">
        <f t="shared" si="10"/>
        <v/>
      </c>
      <c r="AI8" s="44" t="str">
        <f>IF(AG8&lt;&gt;"", IF(RANK(AG8, AG$5:AG$75)+COUNTIF(AG$5:AG8, AG8)-1=1, 1, ""), "")</f>
        <v/>
      </c>
      <c r="AJ8" s="41"/>
      <c r="AK8" s="102" t="str">
        <f t="shared" si="11"/>
        <v/>
      </c>
      <c r="AL8" s="42" t="str">
        <f>IF(AJ8&lt;&gt;"", IF(RANK(AJ8, AJ$5:AJ$75)+COUNTIF(AJ$5:AJ8, AJ8)-1=1, 1, ""), "")</f>
        <v/>
      </c>
      <c r="AM8" s="43"/>
      <c r="AN8" s="102" t="str">
        <f t="shared" si="12"/>
        <v/>
      </c>
      <c r="AO8" s="44" t="str">
        <f>IF(AM8&lt;&gt;"", IF(RANK(AM8, AM$5:AM$75)+COUNTIF(AM$5:AM8, AM8)-1=1, 1, ""), "")</f>
        <v/>
      </c>
      <c r="AP8" s="41"/>
      <c r="AQ8" s="102" t="str">
        <f t="shared" si="13"/>
        <v/>
      </c>
      <c r="AR8" s="42" t="str">
        <f>IF(AP8&lt;&gt;"", IF(RANK(AP8, AP$5:AP$75)+COUNTIF(AP$5:AP8, AP8)-1=1, 1, ""), "")</f>
        <v/>
      </c>
      <c r="AS8" s="43"/>
      <c r="AT8" s="102" t="str">
        <f t="shared" si="14"/>
        <v/>
      </c>
      <c r="AU8" s="44" t="str">
        <f>IF(AS8&lt;&gt;"", IF(RANK(AS8, AS$5:AS$75)+COUNTIF(AS$5:AS8, AS8)-1=1, 1, ""), "")</f>
        <v/>
      </c>
      <c r="AV8" s="41"/>
      <c r="AW8" s="102" t="str">
        <f t="shared" si="15"/>
        <v/>
      </c>
      <c r="AX8" s="42" t="str">
        <f>IF(AV8&lt;&gt;"", IF(RANK(AV8, AV$5:AV$75)+COUNTIF(AV$5:AV8, AV8)-1=1, 1, ""), "")</f>
        <v/>
      </c>
      <c r="AY8" s="43"/>
      <c r="AZ8" s="102" t="str">
        <f t="shared" si="16"/>
        <v/>
      </c>
      <c r="BA8" s="44" t="str">
        <f>IF(AY8&lt;&gt;"", IF(RANK(AY8, AY$5:AY$75)+COUNTIF(AY$5:AY8, AY8)-1=1, 1, ""), "")</f>
        <v/>
      </c>
      <c r="BB8" s="41"/>
      <c r="BC8" s="102" t="str">
        <f t="shared" si="17"/>
        <v/>
      </c>
      <c r="BD8" s="42" t="str">
        <f>IF(BB8&lt;&gt;"", IF(RANK(BB8, BB$5:BB$75)+COUNTIF(BB$5:BB8, BB8)-1=1, 1, ""), "")</f>
        <v/>
      </c>
      <c r="BE8" s="43"/>
      <c r="BF8" s="102" t="str">
        <f t="shared" si="18"/>
        <v/>
      </c>
      <c r="BG8" s="44" t="str">
        <f>IF(BE8&lt;&gt;"", IF(RANK(BE8, BE$5:BE$75)+COUNTIF(BE$5:BE8, BE8)-1=1, 1, ""), "")</f>
        <v/>
      </c>
      <c r="BH8" s="41"/>
      <c r="BI8" s="102" t="str">
        <f t="shared" si="19"/>
        <v/>
      </c>
      <c r="BJ8" s="42" t="str">
        <f>IF(BH8&lt;&gt;"", IF(RANK(BH8, BH$5:BH$75)+COUNTIF(BH$5:BH8, BH8)-1=1, 1, ""), "")</f>
        <v/>
      </c>
      <c r="BK8" s="43"/>
      <c r="BL8" s="102" t="str">
        <f t="shared" si="20"/>
        <v/>
      </c>
      <c r="BM8" s="44" t="str">
        <f>IF(BK8&lt;&gt;"", IF(RANK(BK8, BK$5:BK$75)+COUNTIF(BK$5:BK8, BK8)-1=1, 1, ""), "")</f>
        <v/>
      </c>
      <c r="BN8" s="41"/>
      <c r="BO8" s="102" t="str">
        <f t="shared" si="21"/>
        <v/>
      </c>
      <c r="BP8" s="42" t="str">
        <f>IF(BN8&lt;&gt;"", IF(RANK(BN8, BN$5:BN$75)+COUNTIF(BN$5:BN8, BN8)-1=1, 1, ""), "")</f>
        <v/>
      </c>
      <c r="BQ8" s="43"/>
      <c r="BR8" s="102" t="str">
        <f t="shared" si="22"/>
        <v/>
      </c>
      <c r="BS8" s="44" t="str">
        <f>IF(BQ8&lt;&gt;"", IF(RANK(BQ8, BQ$5:BQ$75)+COUNTIF(BQ$5:BQ8, BQ8)-1=1, 1, ""), "")</f>
        <v/>
      </c>
      <c r="BT8" s="41"/>
      <c r="BU8" s="102" t="str">
        <f t="shared" si="23"/>
        <v/>
      </c>
      <c r="BV8" s="42" t="str">
        <f>IF(BT8&lt;&gt;"", IF(RANK(BT8, BT$5:BT$75)+COUNTIF(BT$5:BT8, BT8)-1=1, 1, ""), "")</f>
        <v/>
      </c>
      <c r="BW8" s="43"/>
      <c r="BX8" s="102" t="str">
        <f t="shared" si="24"/>
        <v/>
      </c>
      <c r="BY8" s="44" t="str">
        <f>IF(BW8&lt;&gt;"", IF(RANK(BW8, BW$5:BW$75)+COUNTIF(BW$5:BW8, BW8)-1=1, 1, ""), "")</f>
        <v/>
      </c>
      <c r="BZ8" s="41"/>
      <c r="CA8" s="102" t="str">
        <f t="shared" si="25"/>
        <v/>
      </c>
      <c r="CB8" s="42" t="str">
        <f>IF(BZ8&lt;&gt;"", IF(RANK(BZ8, BZ$5:BZ$75)+COUNTIF(BZ$5:BZ8, BZ8)-1=1, 1, ""), "")</f>
        <v/>
      </c>
      <c r="CC8" s="43"/>
      <c r="CD8" s="102" t="str">
        <f t="shared" si="26"/>
        <v/>
      </c>
      <c r="CE8" s="44" t="str">
        <f>IF(CC8&lt;&gt;"", IF(RANK(CC8, CC$5:CC$75)+COUNTIF(CC$5:CC8, CC8)-1=1, 1, ""), "")</f>
        <v/>
      </c>
      <c r="CF8" s="41"/>
      <c r="CG8" s="102" t="str">
        <f t="shared" si="27"/>
        <v/>
      </c>
      <c r="CH8" s="42" t="str">
        <f>IF(CF8&lt;&gt;"", IF(RANK(CF8, CF$5:CF$75)+COUNTIF(CF$5:CF8, CF8)-1=1, 1, ""), "")</f>
        <v/>
      </c>
      <c r="CI8" s="43"/>
      <c r="CJ8" s="102" t="str">
        <f t="shared" si="28"/>
        <v/>
      </c>
      <c r="CK8" s="44" t="str">
        <f>IF(CI8&lt;&gt;"", IF(RANK(CI8, CI$5:CI$75)+COUNTIF(CI$5:CI8, CI8)-1=1, 1, ""), "")</f>
        <v/>
      </c>
      <c r="CL8" s="41"/>
      <c r="CM8" s="102" t="str">
        <f t="shared" si="29"/>
        <v/>
      </c>
      <c r="CN8" s="42" t="str">
        <f>IF(CL8&lt;&gt;"", IF(RANK(CL8, CL$5:CL$75)+COUNTIF(CL$5:CL8, CL8)-1=1, 1, ""), "")</f>
        <v/>
      </c>
      <c r="CO8" s="43"/>
      <c r="CP8" s="102" t="str">
        <f t="shared" si="30"/>
        <v/>
      </c>
      <c r="CQ8" s="44" t="str">
        <f>IF(CO8&lt;&gt;"", IF(RANK(CO8, CO$5:CO$75)+COUNTIF(CO$5:CO8, CO8)-1=1, 1, ""), "")</f>
        <v/>
      </c>
      <c r="CR8" s="41"/>
      <c r="CS8" s="102" t="str">
        <f t="shared" si="31"/>
        <v/>
      </c>
      <c r="CT8" s="42" t="str">
        <f>IF(CR8&lt;&gt;"", IF(RANK(CR8, CR$5:CR$75)+COUNTIF(CR$5:CR8, CR8)-1=1, 1, ""), "")</f>
        <v/>
      </c>
      <c r="CU8" s="43"/>
      <c r="CV8" s="102" t="str">
        <f t="shared" si="32"/>
        <v/>
      </c>
      <c r="CW8" s="44" t="str">
        <f>IF(CU8&lt;&gt;"", IF(RANK(CU8, CU$5:CU$75)+COUNTIF(CU$5:CU8, CU8)-1=1, 1, ""), "")</f>
        <v/>
      </c>
      <c r="CX8" s="41"/>
      <c r="CY8" s="102" t="str">
        <f t="shared" si="33"/>
        <v/>
      </c>
      <c r="CZ8" s="42" t="str">
        <f>IF(CX8&lt;&gt;"", IF(RANK(CX8, CX$5:CX$75)+COUNTIF(CX$5:CX8, CX8)-1=1, 1, ""), "")</f>
        <v/>
      </c>
      <c r="DA8" s="43"/>
      <c r="DB8" s="102" t="str">
        <f t="shared" si="34"/>
        <v/>
      </c>
      <c r="DC8" s="44" t="str">
        <f>IF(DA8&lt;&gt;"", IF(RANK(DA8, DA$5:DA$75)+COUNTIF(DA$5:DA8, DA8)-1=1, 1, ""), "")</f>
        <v/>
      </c>
      <c r="DD8" s="41"/>
      <c r="DE8" s="102" t="str">
        <f t="shared" si="35"/>
        <v/>
      </c>
      <c r="DF8" s="44" t="str">
        <f>IF(DD8&lt;&gt;"", IF(RANK(DD8, DD$5:DD$75)+COUNTIF(DD$5:DD8, DD8)-1=1, 1, ""), "")</f>
        <v/>
      </c>
      <c r="DG8" s="129" t="str">
        <f t="shared" si="36"/>
        <v/>
      </c>
      <c r="DH8" s="126" t="str">
        <f t="shared" si="37"/>
        <v/>
      </c>
      <c r="DI8" s="60"/>
      <c r="DJ8" s="60" t="str">
        <f t="shared" si="38"/>
        <v/>
      </c>
      <c r="DK8" s="60" t="str">
        <f t="shared" si="39"/>
        <v/>
      </c>
      <c r="DL8" s="60"/>
      <c r="DM8" s="85" t="str">
        <f t="shared" si="40"/>
        <v/>
      </c>
      <c r="DN8" s="60" t="str">
        <f t="shared" si="41"/>
        <v/>
      </c>
      <c r="DO8" s="60" t="str">
        <f t="shared" si="42"/>
        <v/>
      </c>
      <c r="DP8" s="60" t="str">
        <f>IF(DJ8&lt;&gt;"", IF(RANK(DO8, DO$5:DO$75)+COUNTIF(DO$8:DO8, DO8) -1&lt;=(B$80-DK$76-DN$76), RANK(DO8, DO$5:DO$75)+COUNTIF(DO$8:DO8, DO8) -1, ""), "")</f>
        <v/>
      </c>
      <c r="DQ8" s="72" t="str">
        <f t="shared" si="43"/>
        <v/>
      </c>
      <c r="DR8" s="66" t="str">
        <f t="shared" si="44"/>
        <v/>
      </c>
      <c r="DT8" s="91" t="str">
        <f>IF(DH8&lt;&gt; "", DH8/DH76, "")</f>
        <v/>
      </c>
      <c r="DU8" s="39" t="str">
        <f t="shared" si="45"/>
        <v/>
      </c>
      <c r="DV8" s="92" t="str">
        <f t="shared" si="46"/>
        <v/>
      </c>
      <c r="DX8" s="65" t="str">
        <f t="shared" si="47"/>
        <v/>
      </c>
      <c r="DY8" s="99" t="str">
        <f t="shared" si="48"/>
        <v/>
      </c>
      <c r="DZ8" s="99" t="str">
        <f t="shared" si="49"/>
        <v/>
      </c>
      <c r="EA8" s="100" t="str">
        <f t="shared" si="50"/>
        <v/>
      </c>
    </row>
    <row r="9" spans="1:131" ht="16" x14ac:dyDescent="0.2">
      <c r="A9" s="20" t="s">
        <v>317</v>
      </c>
      <c r="B9" s="33" t="s">
        <v>388</v>
      </c>
      <c r="C9" s="45">
        <v>378</v>
      </c>
      <c r="D9" s="102" t="str">
        <f t="shared" si="0"/>
        <v/>
      </c>
      <c r="E9" s="47" t="str">
        <f>IF(C9&lt;&gt;"", IF(RANK(C9, C$5:C$75)+COUNTIF(C$5:C9, C9)-1=1, 1, ""), "")</f>
        <v/>
      </c>
      <c r="F9" s="46">
        <v>566</v>
      </c>
      <c r="G9" s="102" t="str">
        <f t="shared" si="1"/>
        <v/>
      </c>
      <c r="H9" s="48" t="str">
        <f>IF(F9&lt;&gt;"", IF(RANK(F9, F$5:F$75)+COUNTIF(F$5:F9, F9)-1=1, 1, ""), "")</f>
        <v/>
      </c>
      <c r="I9" s="45">
        <v>460</v>
      </c>
      <c r="J9" s="102" t="str">
        <f t="shared" si="2"/>
        <v/>
      </c>
      <c r="K9" s="47" t="str">
        <f>IF(I9&lt;&gt;"", IF(RANK(I9, I$5:I$75)+COUNTIF(I$5:I9, I9)-1=1, 1, ""), "")</f>
        <v/>
      </c>
      <c r="L9" s="46">
        <v>225</v>
      </c>
      <c r="M9" s="102" t="str">
        <f t="shared" si="3"/>
        <v/>
      </c>
      <c r="N9" s="48" t="str">
        <f>IF(L9&lt;&gt;"", IF(RANK(L9, L$5:L$75)+COUNTIF(L$5:L9, L9)-1=1, 1, ""), "")</f>
        <v/>
      </c>
      <c r="O9" s="45">
        <v>200</v>
      </c>
      <c r="P9" s="102" t="str">
        <f t="shared" si="4"/>
        <v/>
      </c>
      <c r="Q9" s="47" t="str">
        <f>IF(O9&lt;&gt;"", IF(RANK(O9, O$5:O$75)+COUNTIF(O$5:O9, O9)-1=1, 1, ""), "")</f>
        <v/>
      </c>
      <c r="R9" s="46">
        <v>272</v>
      </c>
      <c r="S9" s="102" t="str">
        <f t="shared" si="5"/>
        <v/>
      </c>
      <c r="T9" s="48" t="str">
        <f>IF(R9&lt;&gt;"", IF(RANK(R9, R$5:R$75)+COUNTIF(R$5:R9, R9)-1=1, 1, ""), "")</f>
        <v/>
      </c>
      <c r="U9" s="45">
        <v>171</v>
      </c>
      <c r="V9" s="102" t="str">
        <f t="shared" si="6"/>
        <v/>
      </c>
      <c r="W9" s="47" t="str">
        <f>IF(U9&lt;&gt;"", IF(RANK(U9, U$5:U$75)+COUNTIF(U$5:U9, U9)-1=1, 1, ""), "")</f>
        <v/>
      </c>
      <c r="X9" s="46">
        <v>661</v>
      </c>
      <c r="Y9" s="102" t="str">
        <f t="shared" si="7"/>
        <v/>
      </c>
      <c r="Z9" s="47" t="str">
        <f>IF(X9&lt;&gt;"", IF(RANK(X9, X$5:X$75)+COUNTIF(X$5:X9, X9)-1=1, 1, ""), "")</f>
        <v/>
      </c>
      <c r="AA9" s="46">
        <v>298</v>
      </c>
      <c r="AB9" s="102" t="str">
        <f t="shared" si="8"/>
        <v/>
      </c>
      <c r="AC9" s="48" t="str">
        <f>IF(AA9&lt;&gt;"", IF(RANK(AA9, AA$5:AA$75)+COUNTIF(AA$5:AA9, AA9)-1=1, 1, ""), "")</f>
        <v/>
      </c>
      <c r="AD9" s="45">
        <v>634</v>
      </c>
      <c r="AE9" s="102" t="str">
        <f t="shared" si="9"/>
        <v/>
      </c>
      <c r="AF9" s="47" t="str">
        <f>IF(AD9&lt;&gt;"", IF(RANK(AD9, AD$5:AD$75)+COUNTIF(AD$5:AD9, AD9)-1=1, 1, ""), "")</f>
        <v/>
      </c>
      <c r="AG9" s="46">
        <v>122</v>
      </c>
      <c r="AH9" s="102" t="str">
        <f t="shared" si="10"/>
        <v/>
      </c>
      <c r="AI9" s="48" t="str">
        <f>IF(AG9&lt;&gt;"", IF(RANK(AG9, AG$5:AG$75)+COUNTIF(AG$5:AG9, AG9)-1=1, 1, ""), "")</f>
        <v/>
      </c>
      <c r="AJ9" s="45">
        <v>251</v>
      </c>
      <c r="AK9" s="102" t="str">
        <f t="shared" si="11"/>
        <v/>
      </c>
      <c r="AL9" s="47" t="str">
        <f>IF(AJ9&lt;&gt;"", IF(RANK(AJ9, AJ$5:AJ$75)+COUNTIF(AJ$5:AJ9, AJ9)-1=1, 1, ""), "")</f>
        <v/>
      </c>
      <c r="AM9" s="46">
        <v>303</v>
      </c>
      <c r="AN9" s="102" t="str">
        <f t="shared" si="12"/>
        <v/>
      </c>
      <c r="AO9" s="48" t="str">
        <f>IF(AM9&lt;&gt;"", IF(RANK(AM9, AM$5:AM$75)+COUNTIF(AM$5:AM9, AM9)-1=1, 1, ""), "")</f>
        <v/>
      </c>
      <c r="AP9" s="45">
        <v>597</v>
      </c>
      <c r="AQ9" s="102" t="str">
        <f t="shared" si="13"/>
        <v/>
      </c>
      <c r="AR9" s="47" t="str">
        <f>IF(AP9&lt;&gt;"", IF(RANK(AP9, AP$5:AP$75)+COUNTIF(AP$5:AP9, AP9)-1=1, 1, ""), "")</f>
        <v/>
      </c>
      <c r="AS9" s="46">
        <v>312</v>
      </c>
      <c r="AT9" s="102" t="str">
        <f t="shared" si="14"/>
        <v/>
      </c>
      <c r="AU9" s="48" t="str">
        <f>IF(AS9&lt;&gt;"", IF(RANK(AS9, AS$5:AS$75)+COUNTIF(AS$5:AS9, AS9)-1=1, 1, ""), "")</f>
        <v/>
      </c>
      <c r="AV9" s="45">
        <v>149</v>
      </c>
      <c r="AW9" s="102" t="str">
        <f t="shared" si="15"/>
        <v/>
      </c>
      <c r="AX9" s="47" t="str">
        <f>IF(AV9&lt;&gt;"", IF(RANK(AV9, AV$5:AV$75)+COUNTIF(AV$5:AV9, AV9)-1=1, 1, ""), "")</f>
        <v/>
      </c>
      <c r="AY9" s="46">
        <v>566</v>
      </c>
      <c r="AZ9" s="102" t="str">
        <f t="shared" si="16"/>
        <v/>
      </c>
      <c r="BA9" s="48" t="str">
        <f>IF(AY9&lt;&gt;"", IF(RANK(AY9, AY$5:AY$75)+COUNTIF(AY$5:AY9, AY9)-1=1, 1, ""), "")</f>
        <v/>
      </c>
      <c r="BB9" s="45">
        <v>238</v>
      </c>
      <c r="BC9" s="102" t="str">
        <f t="shared" si="17"/>
        <v/>
      </c>
      <c r="BD9" s="47" t="str">
        <f>IF(BB9&lt;&gt;"", IF(RANK(BB9, BB$5:BB$75)+COUNTIF(BB$5:BB9, BB9)-1=1, 1, ""), "")</f>
        <v/>
      </c>
      <c r="BE9" s="46">
        <v>159</v>
      </c>
      <c r="BF9" s="102" t="str">
        <f t="shared" si="18"/>
        <v/>
      </c>
      <c r="BG9" s="48" t="str">
        <f>IF(BE9&lt;&gt;"", IF(RANK(BE9, BE$5:BE$75)+COUNTIF(BE$5:BE9, BE9)-1=1, 1, ""), "")</f>
        <v/>
      </c>
      <c r="BH9" s="45">
        <v>38</v>
      </c>
      <c r="BI9" s="102" t="str">
        <f t="shared" si="19"/>
        <v/>
      </c>
      <c r="BJ9" s="47" t="str">
        <f>IF(BH9&lt;&gt;"", IF(RANK(BH9, BH$5:BH$75)+COUNTIF(BH$5:BH9, BH9)-1=1, 1, ""), "")</f>
        <v/>
      </c>
      <c r="BK9" s="46">
        <v>100</v>
      </c>
      <c r="BL9" s="102" t="str">
        <f t="shared" si="20"/>
        <v/>
      </c>
      <c r="BM9" s="48" t="str">
        <f>IF(BK9&lt;&gt;"", IF(RANK(BK9, BK$5:BK$75)+COUNTIF(BK$5:BK9, BK9)-1=1, 1, ""), "")</f>
        <v/>
      </c>
      <c r="BN9" s="45">
        <v>20</v>
      </c>
      <c r="BO9" s="102" t="str">
        <f t="shared" si="21"/>
        <v/>
      </c>
      <c r="BP9" s="47" t="str">
        <f>IF(BN9&lt;&gt;"", IF(RANK(BN9, BN$5:BN$75)+COUNTIF(BN$5:BN9, BN9)-1=1, 1, ""), "")</f>
        <v/>
      </c>
      <c r="BQ9" s="46">
        <v>14</v>
      </c>
      <c r="BR9" s="102" t="str">
        <f t="shared" si="22"/>
        <v/>
      </c>
      <c r="BS9" s="48" t="str">
        <f>IF(BQ9&lt;&gt;"", IF(RANK(BQ9, BQ$5:BQ$75)+COUNTIF(BQ$5:BQ9, BQ9)-1=1, 1, ""), "")</f>
        <v/>
      </c>
      <c r="BT9" s="45">
        <v>81</v>
      </c>
      <c r="BU9" s="102" t="str">
        <f t="shared" si="23"/>
        <v/>
      </c>
      <c r="BV9" s="47" t="str">
        <f>IF(BT9&lt;&gt;"", IF(RANK(BT9, BT$5:BT$75)+COUNTIF(BT$5:BT9, BT9)-1=1, 1, ""), "")</f>
        <v/>
      </c>
      <c r="BW9" s="46">
        <v>104</v>
      </c>
      <c r="BX9" s="102" t="str">
        <f t="shared" si="24"/>
        <v/>
      </c>
      <c r="BY9" s="48" t="str">
        <f>IF(BW9&lt;&gt;"", IF(RANK(BW9, BW$5:BW$75)+COUNTIF(BW$5:BW9, BW9)-1=1, 1, ""), "")</f>
        <v/>
      </c>
      <c r="BZ9" s="45">
        <v>456</v>
      </c>
      <c r="CA9" s="102" t="str">
        <f t="shared" si="25"/>
        <v/>
      </c>
      <c r="CB9" s="47" t="str">
        <f>IF(BZ9&lt;&gt;"", IF(RANK(BZ9, BZ$5:BZ$75)+COUNTIF(BZ$5:BZ9, BZ9)-1=1, 1, ""), "")</f>
        <v/>
      </c>
      <c r="CC9" s="46">
        <v>273</v>
      </c>
      <c r="CD9" s="102" t="str">
        <f t="shared" si="26"/>
        <v/>
      </c>
      <c r="CE9" s="48" t="str">
        <f>IF(CC9&lt;&gt;"", IF(RANK(CC9, CC$5:CC$75)+COUNTIF(CC$5:CC9, CC9)-1=1, 1, ""), "")</f>
        <v/>
      </c>
      <c r="CF9" s="45">
        <v>88</v>
      </c>
      <c r="CG9" s="102" t="str">
        <f t="shared" si="27"/>
        <v/>
      </c>
      <c r="CH9" s="47" t="str">
        <f>IF(CF9&lt;&gt;"", IF(RANK(CF9, CF$5:CF$75)+COUNTIF(CF$5:CF9, CF9)-1=1, 1, ""), "")</f>
        <v/>
      </c>
      <c r="CI9" s="46">
        <v>43</v>
      </c>
      <c r="CJ9" s="102" t="str">
        <f t="shared" si="28"/>
        <v/>
      </c>
      <c r="CK9" s="48" t="str">
        <f>IF(CI9&lt;&gt;"", IF(RANK(CI9, CI$5:CI$75)+COUNTIF(CI$5:CI9, CI9)-1=1, 1, ""), "")</f>
        <v/>
      </c>
      <c r="CL9" s="45">
        <v>57</v>
      </c>
      <c r="CM9" s="102" t="str">
        <f t="shared" si="29"/>
        <v/>
      </c>
      <c r="CN9" s="47" t="str">
        <f>IF(CL9&lt;&gt;"", IF(RANK(CL9, CL$5:CL$75)+COUNTIF(CL$5:CL9, CL9)-1=1, 1, ""), "")</f>
        <v/>
      </c>
      <c r="CO9" s="46">
        <v>39</v>
      </c>
      <c r="CP9" s="102" t="str">
        <f t="shared" si="30"/>
        <v/>
      </c>
      <c r="CQ9" s="48" t="str">
        <f>IF(CO9&lt;&gt;"", IF(RANK(CO9, CO$5:CO$75)+COUNTIF(CO$5:CO9, CO9)-1=1, 1, ""), "")</f>
        <v/>
      </c>
      <c r="CR9" s="45">
        <v>75</v>
      </c>
      <c r="CS9" s="102" t="str">
        <f t="shared" si="31"/>
        <v/>
      </c>
      <c r="CT9" s="47" t="str">
        <f>IF(CR9&lt;&gt;"", IF(RANK(CR9, CR$5:CR$75)+COUNTIF(CR$5:CR9, CR9)-1=1, 1, ""), "")</f>
        <v/>
      </c>
      <c r="CU9" s="46">
        <v>46</v>
      </c>
      <c r="CV9" s="102" t="str">
        <f t="shared" si="32"/>
        <v/>
      </c>
      <c r="CW9" s="48" t="str">
        <f>IF(CU9&lt;&gt;"", IF(RANK(CU9, CU$5:CU$75)+COUNTIF(CU$5:CU9, CU9)-1=1, 1, ""), "")</f>
        <v/>
      </c>
      <c r="CX9" s="45">
        <v>73</v>
      </c>
      <c r="CY9" s="102" t="str">
        <f t="shared" si="33"/>
        <v/>
      </c>
      <c r="CZ9" s="47" t="str">
        <f>IF(CX9&lt;&gt;"", IF(RANK(CX9, CX$5:CX$75)+COUNTIF(CX$5:CX9, CX9)-1=1, 1, ""), "")</f>
        <v/>
      </c>
      <c r="DA9" s="46">
        <v>58</v>
      </c>
      <c r="DB9" s="102" t="str">
        <f t="shared" si="34"/>
        <v/>
      </c>
      <c r="DC9" s="48" t="str">
        <f>IF(DA9&lt;&gt;"", IF(RANK(DA9, DA$5:DA$75)+COUNTIF(DA$5:DA9, DA9)-1=1, 1, ""), "")</f>
        <v/>
      </c>
      <c r="DD9" s="45">
        <v>188</v>
      </c>
      <c r="DE9" s="102" t="str">
        <f t="shared" si="35"/>
        <v/>
      </c>
      <c r="DF9" s="48" t="str">
        <f>IF(DD9&lt;&gt;"", IF(RANK(DD9, DD$5:DD$75)+COUNTIF(DD$5:DD9, DD9)-1=1, 1, ""), "")</f>
        <v/>
      </c>
      <c r="DG9" s="129" t="str">
        <f t="shared" si="36"/>
        <v/>
      </c>
      <c r="DH9" s="126">
        <f t="shared" si="37"/>
        <v>8315</v>
      </c>
      <c r="DI9" s="60"/>
      <c r="DJ9" s="60" t="str">
        <f t="shared" si="38"/>
        <v/>
      </c>
      <c r="DK9" s="60" t="str">
        <f t="shared" si="39"/>
        <v/>
      </c>
      <c r="DL9" s="60"/>
      <c r="DM9" s="85" t="str">
        <f t="shared" si="40"/>
        <v/>
      </c>
      <c r="DN9" s="60" t="str">
        <f t="shared" si="41"/>
        <v/>
      </c>
      <c r="DO9" s="60" t="str">
        <f t="shared" si="42"/>
        <v/>
      </c>
      <c r="DP9" s="60" t="str">
        <f>IF(DJ9&lt;&gt;"", IF(RANK(DO9, DO$5:DO$75)+COUNTIF(DO$9:DO9, DO9) -1&lt;=(B$80-DK$76-DN$76), RANK(DO9, DO$5:DO$75)+COUNTIF(DO$9:DO9, DO9) -1, ""), "")</f>
        <v/>
      </c>
      <c r="DQ9" s="72" t="str">
        <f t="shared" si="43"/>
        <v/>
      </c>
      <c r="DR9" s="66" t="str">
        <f t="shared" si="44"/>
        <v/>
      </c>
      <c r="DT9" s="91">
        <f>IF(DH9&lt;&gt; "", DH9/DH76, "")</f>
        <v>4.6381852897847808E-3</v>
      </c>
      <c r="DU9" s="39" t="str">
        <f t="shared" si="45"/>
        <v/>
      </c>
      <c r="DV9" s="92">
        <f t="shared" si="46"/>
        <v>-4.6381852897847799E-3</v>
      </c>
      <c r="DX9" s="65" t="str">
        <f t="shared" si="47"/>
        <v/>
      </c>
      <c r="DY9" s="99" t="str">
        <f t="shared" si="48"/>
        <v/>
      </c>
      <c r="DZ9" s="99" t="str">
        <f t="shared" si="49"/>
        <v/>
      </c>
      <c r="EA9" s="100" t="str">
        <f t="shared" si="50"/>
        <v/>
      </c>
    </row>
    <row r="10" spans="1:131" ht="16" x14ac:dyDescent="0.2">
      <c r="A10" s="20" t="s">
        <v>318</v>
      </c>
      <c r="B10" s="33" t="s">
        <v>389</v>
      </c>
      <c r="C10" s="41"/>
      <c r="D10" s="102" t="str">
        <f t="shared" si="0"/>
        <v/>
      </c>
      <c r="E10" s="47" t="str">
        <f>IF(C10&lt;&gt;"", IF(RANK(C10, C$5:C$75)+COUNTIF(C$5:C10, C10)-1=1, 1, ""), "")</f>
        <v/>
      </c>
      <c r="F10" s="43"/>
      <c r="G10" s="102" t="str">
        <f t="shared" si="1"/>
        <v/>
      </c>
      <c r="H10" s="48" t="str">
        <f>IF(F10&lt;&gt;"", IF(RANK(F10, F$5:F$75)+COUNTIF(F$5:F10, F10)-1=1, 1, ""), "")</f>
        <v/>
      </c>
      <c r="I10" s="41"/>
      <c r="J10" s="102" t="str">
        <f t="shared" si="2"/>
        <v/>
      </c>
      <c r="K10" s="47" t="str">
        <f>IF(I10&lt;&gt;"", IF(RANK(I10, I$5:I$75)+COUNTIF(I$5:I10, I10)-1=1, 1, ""), "")</f>
        <v/>
      </c>
      <c r="L10" s="43"/>
      <c r="M10" s="102" t="str">
        <f t="shared" si="3"/>
        <v/>
      </c>
      <c r="N10" s="48" t="str">
        <f>IF(L10&lt;&gt;"", IF(RANK(L10, L$5:L$75)+COUNTIF(L$5:L10, L10)-1=1, 1, ""), "")</f>
        <v/>
      </c>
      <c r="O10" s="41"/>
      <c r="P10" s="102" t="str">
        <f t="shared" si="4"/>
        <v/>
      </c>
      <c r="Q10" s="47" t="str">
        <f>IF(O10&lt;&gt;"", IF(RANK(O10, O$5:O$75)+COUNTIF(O$5:O10, O10)-1=1, 1, ""), "")</f>
        <v/>
      </c>
      <c r="R10" s="43"/>
      <c r="S10" s="102" t="str">
        <f t="shared" si="5"/>
        <v/>
      </c>
      <c r="T10" s="48" t="str">
        <f>IF(R10&lt;&gt;"", IF(RANK(R10, R$5:R$75)+COUNTIF(R$5:R10, R10)-1=1, 1, ""), "")</f>
        <v/>
      </c>
      <c r="U10" s="41"/>
      <c r="V10" s="102" t="str">
        <f t="shared" si="6"/>
        <v/>
      </c>
      <c r="W10" s="47" t="str">
        <f>IF(U10&lt;&gt;"", IF(RANK(U10, U$5:U$75)+COUNTIF(U$5:U10, U10)-1=1, 1, ""), "")</f>
        <v/>
      </c>
      <c r="X10" s="43"/>
      <c r="Y10" s="102" t="str">
        <f t="shared" si="7"/>
        <v/>
      </c>
      <c r="Z10" s="47" t="str">
        <f>IF(X10&lt;&gt;"", IF(RANK(X10, X$5:X$75)+COUNTIF(X$5:X10, X10)-1=1, 1, ""), "")</f>
        <v/>
      </c>
      <c r="AA10" s="43"/>
      <c r="AB10" s="102" t="str">
        <f t="shared" si="8"/>
        <v/>
      </c>
      <c r="AC10" s="48" t="str">
        <f>IF(AA10&lt;&gt;"", IF(RANK(AA10, AA$5:AA$75)+COUNTIF(AA$5:AA10, AA10)-1=1, 1, ""), "")</f>
        <v/>
      </c>
      <c r="AD10" s="41"/>
      <c r="AE10" s="102" t="str">
        <f t="shared" si="9"/>
        <v/>
      </c>
      <c r="AF10" s="47" t="str">
        <f>IF(AD10&lt;&gt;"", IF(RANK(AD10, AD$5:AD$75)+COUNTIF(AD$5:AD10, AD10)-1=1, 1, ""), "")</f>
        <v/>
      </c>
      <c r="AG10" s="43"/>
      <c r="AH10" s="102" t="str">
        <f t="shared" si="10"/>
        <v/>
      </c>
      <c r="AI10" s="48" t="str">
        <f>IF(AG10&lt;&gt;"", IF(RANK(AG10, AG$5:AG$75)+COUNTIF(AG$5:AG10, AG10)-1=1, 1, ""), "")</f>
        <v/>
      </c>
      <c r="AJ10" s="41"/>
      <c r="AK10" s="102" t="str">
        <f t="shared" si="11"/>
        <v/>
      </c>
      <c r="AL10" s="47" t="str">
        <f>IF(AJ10&lt;&gt;"", IF(RANK(AJ10, AJ$5:AJ$75)+COUNTIF(AJ$5:AJ10, AJ10)-1=1, 1, ""), "")</f>
        <v/>
      </c>
      <c r="AM10" s="43"/>
      <c r="AN10" s="102" t="str">
        <f t="shared" si="12"/>
        <v/>
      </c>
      <c r="AO10" s="48" t="str">
        <f>IF(AM10&lt;&gt;"", IF(RANK(AM10, AM$5:AM$75)+COUNTIF(AM$5:AM10, AM10)-1=1, 1, ""), "")</f>
        <v/>
      </c>
      <c r="AP10" s="41"/>
      <c r="AQ10" s="102" t="str">
        <f t="shared" si="13"/>
        <v/>
      </c>
      <c r="AR10" s="47" t="str">
        <f>IF(AP10&lt;&gt;"", IF(RANK(AP10, AP$5:AP$75)+COUNTIF(AP$5:AP10, AP10)-1=1, 1, ""), "")</f>
        <v/>
      </c>
      <c r="AS10" s="43"/>
      <c r="AT10" s="102" t="str">
        <f t="shared" si="14"/>
        <v/>
      </c>
      <c r="AU10" s="48" t="str">
        <f>IF(AS10&lt;&gt;"", IF(RANK(AS10, AS$5:AS$75)+COUNTIF(AS$5:AS10, AS10)-1=1, 1, ""), "")</f>
        <v/>
      </c>
      <c r="AV10" s="41"/>
      <c r="AW10" s="102" t="str">
        <f t="shared" si="15"/>
        <v/>
      </c>
      <c r="AX10" s="47" t="str">
        <f>IF(AV10&lt;&gt;"", IF(RANK(AV10, AV$5:AV$75)+COUNTIF(AV$5:AV10, AV10)-1=1, 1, ""), "")</f>
        <v/>
      </c>
      <c r="AY10" s="43"/>
      <c r="AZ10" s="102" t="str">
        <f t="shared" si="16"/>
        <v/>
      </c>
      <c r="BA10" s="48" t="str">
        <f>IF(AY10&lt;&gt;"", IF(RANK(AY10, AY$5:AY$75)+COUNTIF(AY$5:AY10, AY10)-1=1, 1, ""), "")</f>
        <v/>
      </c>
      <c r="BB10" s="41"/>
      <c r="BC10" s="102" t="str">
        <f t="shared" si="17"/>
        <v/>
      </c>
      <c r="BD10" s="47" t="str">
        <f>IF(BB10&lt;&gt;"", IF(RANK(BB10, BB$5:BB$75)+COUNTIF(BB$5:BB10, BB10)-1=1, 1, ""), "")</f>
        <v/>
      </c>
      <c r="BE10" s="43"/>
      <c r="BF10" s="102" t="str">
        <f t="shared" si="18"/>
        <v/>
      </c>
      <c r="BG10" s="48" t="str">
        <f>IF(BE10&lt;&gt;"", IF(RANK(BE10, BE$5:BE$75)+COUNTIF(BE$5:BE10, BE10)-1=1, 1, ""), "")</f>
        <v/>
      </c>
      <c r="BH10" s="41"/>
      <c r="BI10" s="102" t="str">
        <f t="shared" si="19"/>
        <v/>
      </c>
      <c r="BJ10" s="47" t="str">
        <f>IF(BH10&lt;&gt;"", IF(RANK(BH10, BH$5:BH$75)+COUNTIF(BH$5:BH10, BH10)-1=1, 1, ""), "")</f>
        <v/>
      </c>
      <c r="BK10" s="43"/>
      <c r="BL10" s="102" t="str">
        <f t="shared" si="20"/>
        <v/>
      </c>
      <c r="BM10" s="48" t="str">
        <f>IF(BK10&lt;&gt;"", IF(RANK(BK10, BK$5:BK$75)+COUNTIF(BK$5:BK10, BK10)-1=1, 1, ""), "")</f>
        <v/>
      </c>
      <c r="BN10" s="41"/>
      <c r="BO10" s="102" t="str">
        <f t="shared" si="21"/>
        <v/>
      </c>
      <c r="BP10" s="47" t="str">
        <f>IF(BN10&lt;&gt;"", IF(RANK(BN10, BN$5:BN$75)+COUNTIF(BN$5:BN10, BN10)-1=1, 1, ""), "")</f>
        <v/>
      </c>
      <c r="BQ10" s="43"/>
      <c r="BR10" s="102" t="str">
        <f t="shared" si="22"/>
        <v/>
      </c>
      <c r="BS10" s="48" t="str">
        <f>IF(BQ10&lt;&gt;"", IF(RANK(BQ10, BQ$5:BQ$75)+COUNTIF(BQ$5:BQ10, BQ10)-1=1, 1, ""), "")</f>
        <v/>
      </c>
      <c r="BT10" s="41"/>
      <c r="BU10" s="102" t="str">
        <f t="shared" si="23"/>
        <v/>
      </c>
      <c r="BV10" s="47" t="str">
        <f>IF(BT10&lt;&gt;"", IF(RANK(BT10, BT$5:BT$75)+COUNTIF(BT$5:BT10, BT10)-1=1, 1, ""), "")</f>
        <v/>
      </c>
      <c r="BW10" s="43"/>
      <c r="BX10" s="102" t="str">
        <f t="shared" si="24"/>
        <v/>
      </c>
      <c r="BY10" s="48" t="str">
        <f>IF(BW10&lt;&gt;"", IF(RANK(BW10, BW$5:BW$75)+COUNTIF(BW$5:BW10, BW10)-1=1, 1, ""), "")</f>
        <v/>
      </c>
      <c r="BZ10" s="41"/>
      <c r="CA10" s="102" t="str">
        <f t="shared" si="25"/>
        <v/>
      </c>
      <c r="CB10" s="47" t="str">
        <f>IF(BZ10&lt;&gt;"", IF(RANK(BZ10, BZ$5:BZ$75)+COUNTIF(BZ$5:BZ10, BZ10)-1=1, 1, ""), "")</f>
        <v/>
      </c>
      <c r="CC10" s="43"/>
      <c r="CD10" s="102" t="str">
        <f t="shared" si="26"/>
        <v/>
      </c>
      <c r="CE10" s="48" t="str">
        <f>IF(CC10&lt;&gt;"", IF(RANK(CC10, CC$5:CC$75)+COUNTIF(CC$5:CC10, CC10)-1=1, 1, ""), "")</f>
        <v/>
      </c>
      <c r="CF10" s="41"/>
      <c r="CG10" s="102" t="str">
        <f t="shared" si="27"/>
        <v/>
      </c>
      <c r="CH10" s="47" t="str">
        <f>IF(CF10&lt;&gt;"", IF(RANK(CF10, CF$5:CF$75)+COUNTIF(CF$5:CF10, CF10)-1=1, 1, ""), "")</f>
        <v/>
      </c>
      <c r="CI10" s="43"/>
      <c r="CJ10" s="102" t="str">
        <f t="shared" si="28"/>
        <v/>
      </c>
      <c r="CK10" s="48" t="str">
        <f>IF(CI10&lt;&gt;"", IF(RANK(CI10, CI$5:CI$75)+COUNTIF(CI$5:CI10, CI10)-1=1, 1, ""), "")</f>
        <v/>
      </c>
      <c r="CL10" s="41"/>
      <c r="CM10" s="102" t="str">
        <f t="shared" si="29"/>
        <v/>
      </c>
      <c r="CN10" s="47" t="str">
        <f>IF(CL10&lt;&gt;"", IF(RANK(CL10, CL$5:CL$75)+COUNTIF(CL$5:CL10, CL10)-1=1, 1, ""), "")</f>
        <v/>
      </c>
      <c r="CO10" s="43"/>
      <c r="CP10" s="102" t="str">
        <f t="shared" si="30"/>
        <v/>
      </c>
      <c r="CQ10" s="48" t="str">
        <f>IF(CO10&lt;&gt;"", IF(RANK(CO10, CO$5:CO$75)+COUNTIF(CO$5:CO10, CO10)-1=1, 1, ""), "")</f>
        <v/>
      </c>
      <c r="CR10" s="41"/>
      <c r="CS10" s="102" t="str">
        <f t="shared" si="31"/>
        <v/>
      </c>
      <c r="CT10" s="47" t="str">
        <f>IF(CR10&lt;&gt;"", IF(RANK(CR10, CR$5:CR$75)+COUNTIF(CR$5:CR10, CR10)-1=1, 1, ""), "")</f>
        <v/>
      </c>
      <c r="CU10" s="43"/>
      <c r="CV10" s="102" t="str">
        <f t="shared" si="32"/>
        <v/>
      </c>
      <c r="CW10" s="48" t="str">
        <f>IF(CU10&lt;&gt;"", IF(RANK(CU10, CU$5:CU$75)+COUNTIF(CU$5:CU10, CU10)-1=1, 1, ""), "")</f>
        <v/>
      </c>
      <c r="CX10" s="41"/>
      <c r="CY10" s="102" t="str">
        <f t="shared" si="33"/>
        <v/>
      </c>
      <c r="CZ10" s="47" t="str">
        <f>IF(CX10&lt;&gt;"", IF(RANK(CX10, CX$5:CX$75)+COUNTIF(CX$5:CX10, CX10)-1=1, 1, ""), "")</f>
        <v/>
      </c>
      <c r="DA10" s="43"/>
      <c r="DB10" s="102" t="str">
        <f t="shared" si="34"/>
        <v/>
      </c>
      <c r="DC10" s="48" t="str">
        <f>IF(DA10&lt;&gt;"", IF(RANK(DA10, DA$5:DA$75)+COUNTIF(DA$5:DA10, DA10)-1=1, 1, ""), "")</f>
        <v/>
      </c>
      <c r="DD10" s="41"/>
      <c r="DE10" s="102" t="str">
        <f t="shared" si="35"/>
        <v/>
      </c>
      <c r="DF10" s="48" t="str">
        <f>IF(DD10&lt;&gt;"", IF(RANK(DD10, DD$5:DD$75)+COUNTIF(DD$5:DD10, DD10)-1=1, 1, ""), "")</f>
        <v/>
      </c>
      <c r="DG10" s="129" t="str">
        <f t="shared" si="36"/>
        <v/>
      </c>
      <c r="DH10" s="126" t="str">
        <f t="shared" si="37"/>
        <v/>
      </c>
      <c r="DI10" s="60"/>
      <c r="DJ10" s="60" t="str">
        <f t="shared" si="38"/>
        <v/>
      </c>
      <c r="DK10" s="60" t="str">
        <f t="shared" si="39"/>
        <v/>
      </c>
      <c r="DL10" s="60"/>
      <c r="DM10" s="85" t="str">
        <f t="shared" si="40"/>
        <v/>
      </c>
      <c r="DN10" s="60" t="str">
        <f t="shared" si="41"/>
        <v/>
      </c>
      <c r="DO10" s="60" t="str">
        <f t="shared" si="42"/>
        <v/>
      </c>
      <c r="DP10" s="60" t="str">
        <f>IF(DJ10&lt;&gt;"", IF(RANK(DO10, DO$5:DO$75)+COUNTIF(DO$10:DO10, DO10) -1&lt;=(B$80-DK$76-DN$76), RANK(DO10, DO$5:DO$75)+COUNTIF(DO$10:DO10, DO10) -1, ""), "")</f>
        <v/>
      </c>
      <c r="DQ10" s="72" t="str">
        <f t="shared" si="43"/>
        <v/>
      </c>
      <c r="DR10" s="66" t="str">
        <f t="shared" si="44"/>
        <v/>
      </c>
      <c r="DT10" s="91" t="str">
        <f>IF(DH10&lt;&gt; "", DH10/DH76, "")</f>
        <v/>
      </c>
      <c r="DU10" s="39" t="str">
        <f t="shared" si="45"/>
        <v/>
      </c>
      <c r="DV10" s="92" t="str">
        <f t="shared" si="46"/>
        <v/>
      </c>
      <c r="DX10" s="65" t="str">
        <f t="shared" si="47"/>
        <v/>
      </c>
      <c r="DY10" s="99" t="str">
        <f t="shared" si="48"/>
        <v/>
      </c>
      <c r="DZ10" s="99" t="str">
        <f t="shared" si="49"/>
        <v/>
      </c>
      <c r="EA10" s="100" t="str">
        <f t="shared" si="50"/>
        <v/>
      </c>
    </row>
    <row r="11" spans="1:131" ht="16" x14ac:dyDescent="0.2">
      <c r="A11" s="20" t="s">
        <v>319</v>
      </c>
      <c r="B11" s="33" t="s">
        <v>390</v>
      </c>
      <c r="C11" s="41"/>
      <c r="D11" s="102" t="str">
        <f t="shared" si="0"/>
        <v/>
      </c>
      <c r="E11" s="47" t="str">
        <f>IF(C11&lt;&gt;"", IF(RANK(C11, C$5:C$75)+COUNTIF(C$5:C11, C11)-1=1, 1, ""), "")</f>
        <v/>
      </c>
      <c r="F11" s="43"/>
      <c r="G11" s="102" t="str">
        <f t="shared" si="1"/>
        <v/>
      </c>
      <c r="H11" s="48" t="str">
        <f>IF(F11&lt;&gt;"", IF(RANK(F11, F$5:F$75)+COUNTIF(F$5:F11, F11)-1=1, 1, ""), "")</f>
        <v/>
      </c>
      <c r="I11" s="41"/>
      <c r="J11" s="102" t="str">
        <f t="shared" si="2"/>
        <v/>
      </c>
      <c r="K11" s="47" t="str">
        <f>IF(I11&lt;&gt;"", IF(RANK(I11, I$5:I$75)+COUNTIF(I$5:I11, I11)-1=1, 1, ""), "")</f>
        <v/>
      </c>
      <c r="L11" s="43"/>
      <c r="M11" s="102" t="str">
        <f t="shared" si="3"/>
        <v/>
      </c>
      <c r="N11" s="48" t="str">
        <f>IF(L11&lt;&gt;"", IF(RANK(L11, L$5:L$75)+COUNTIF(L$5:L11, L11)-1=1, 1, ""), "")</f>
        <v/>
      </c>
      <c r="O11" s="41"/>
      <c r="P11" s="102" t="str">
        <f t="shared" si="4"/>
        <v/>
      </c>
      <c r="Q11" s="47" t="str">
        <f>IF(O11&lt;&gt;"", IF(RANK(O11, O$5:O$75)+COUNTIF(O$5:O11, O11)-1=1, 1, ""), "")</f>
        <v/>
      </c>
      <c r="R11" s="43"/>
      <c r="S11" s="102" t="str">
        <f t="shared" si="5"/>
        <v/>
      </c>
      <c r="T11" s="48" t="str">
        <f>IF(R11&lt;&gt;"", IF(RANK(R11, R$5:R$75)+COUNTIF(R$5:R11, R11)-1=1, 1, ""), "")</f>
        <v/>
      </c>
      <c r="U11" s="41"/>
      <c r="V11" s="102" t="str">
        <f t="shared" si="6"/>
        <v/>
      </c>
      <c r="W11" s="47" t="str">
        <f>IF(U11&lt;&gt;"", IF(RANK(U11, U$5:U$75)+COUNTIF(U$5:U11, U11)-1=1, 1, ""), "")</f>
        <v/>
      </c>
      <c r="X11" s="43"/>
      <c r="Y11" s="102" t="str">
        <f t="shared" si="7"/>
        <v/>
      </c>
      <c r="Z11" s="47" t="str">
        <f>IF(X11&lt;&gt;"", IF(RANK(X11, X$5:X$75)+COUNTIF(X$5:X11, X11)-1=1, 1, ""), "")</f>
        <v/>
      </c>
      <c r="AA11" s="43"/>
      <c r="AB11" s="102" t="str">
        <f t="shared" si="8"/>
        <v/>
      </c>
      <c r="AC11" s="48" t="str">
        <f>IF(AA11&lt;&gt;"", IF(RANK(AA11, AA$5:AA$75)+COUNTIF(AA$5:AA11, AA11)-1=1, 1, ""), "")</f>
        <v/>
      </c>
      <c r="AD11" s="41"/>
      <c r="AE11" s="102" t="str">
        <f t="shared" si="9"/>
        <v/>
      </c>
      <c r="AF11" s="47" t="str">
        <f>IF(AD11&lt;&gt;"", IF(RANK(AD11, AD$5:AD$75)+COUNTIF(AD$5:AD11, AD11)-1=1, 1, ""), "")</f>
        <v/>
      </c>
      <c r="AG11" s="43"/>
      <c r="AH11" s="102" t="str">
        <f t="shared" si="10"/>
        <v/>
      </c>
      <c r="AI11" s="48" t="str">
        <f>IF(AG11&lt;&gt;"", IF(RANK(AG11, AG$5:AG$75)+COUNTIF(AG$5:AG11, AG11)-1=1, 1, ""), "")</f>
        <v/>
      </c>
      <c r="AJ11" s="41"/>
      <c r="AK11" s="102" t="str">
        <f t="shared" si="11"/>
        <v/>
      </c>
      <c r="AL11" s="47" t="str">
        <f>IF(AJ11&lt;&gt;"", IF(RANK(AJ11, AJ$5:AJ$75)+COUNTIF(AJ$5:AJ11, AJ11)-1=1, 1, ""), "")</f>
        <v/>
      </c>
      <c r="AM11" s="43"/>
      <c r="AN11" s="102" t="str">
        <f t="shared" si="12"/>
        <v/>
      </c>
      <c r="AO11" s="48" t="str">
        <f>IF(AM11&lt;&gt;"", IF(RANK(AM11, AM$5:AM$75)+COUNTIF(AM$5:AM11, AM11)-1=1, 1, ""), "")</f>
        <v/>
      </c>
      <c r="AP11" s="41"/>
      <c r="AQ11" s="102" t="str">
        <f t="shared" si="13"/>
        <v/>
      </c>
      <c r="AR11" s="47" t="str">
        <f>IF(AP11&lt;&gt;"", IF(RANK(AP11, AP$5:AP$75)+COUNTIF(AP$5:AP11, AP11)-1=1, 1, ""), "")</f>
        <v/>
      </c>
      <c r="AS11" s="43"/>
      <c r="AT11" s="102" t="str">
        <f t="shared" si="14"/>
        <v/>
      </c>
      <c r="AU11" s="48" t="str">
        <f>IF(AS11&lt;&gt;"", IF(RANK(AS11, AS$5:AS$75)+COUNTIF(AS$5:AS11, AS11)-1=1, 1, ""), "")</f>
        <v/>
      </c>
      <c r="AV11" s="41"/>
      <c r="AW11" s="102" t="str">
        <f t="shared" si="15"/>
        <v/>
      </c>
      <c r="AX11" s="47" t="str">
        <f>IF(AV11&lt;&gt;"", IF(RANK(AV11, AV$5:AV$75)+COUNTIF(AV$5:AV11, AV11)-1=1, 1, ""), "")</f>
        <v/>
      </c>
      <c r="AY11" s="43"/>
      <c r="AZ11" s="102" t="str">
        <f t="shared" si="16"/>
        <v/>
      </c>
      <c r="BA11" s="48" t="str">
        <f>IF(AY11&lt;&gt;"", IF(RANK(AY11, AY$5:AY$75)+COUNTIF(AY$5:AY11, AY11)-1=1, 1, ""), "")</f>
        <v/>
      </c>
      <c r="BB11" s="41"/>
      <c r="BC11" s="102" t="str">
        <f t="shared" si="17"/>
        <v/>
      </c>
      <c r="BD11" s="47" t="str">
        <f>IF(BB11&lt;&gt;"", IF(RANK(BB11, BB$5:BB$75)+COUNTIF(BB$5:BB11, BB11)-1=1, 1, ""), "")</f>
        <v/>
      </c>
      <c r="BE11" s="43"/>
      <c r="BF11" s="102" t="str">
        <f t="shared" si="18"/>
        <v/>
      </c>
      <c r="BG11" s="48" t="str">
        <f>IF(BE11&lt;&gt;"", IF(RANK(BE11, BE$5:BE$75)+COUNTIF(BE$5:BE11, BE11)-1=1, 1, ""), "")</f>
        <v/>
      </c>
      <c r="BH11" s="41"/>
      <c r="BI11" s="102" t="str">
        <f t="shared" si="19"/>
        <v/>
      </c>
      <c r="BJ11" s="47" t="str">
        <f>IF(BH11&lt;&gt;"", IF(RANK(BH11, BH$5:BH$75)+COUNTIF(BH$5:BH11, BH11)-1=1, 1, ""), "")</f>
        <v/>
      </c>
      <c r="BK11" s="43"/>
      <c r="BL11" s="102" t="str">
        <f t="shared" si="20"/>
        <v/>
      </c>
      <c r="BM11" s="48" t="str">
        <f>IF(BK11&lt;&gt;"", IF(RANK(BK11, BK$5:BK$75)+COUNTIF(BK$5:BK11, BK11)-1=1, 1, ""), "")</f>
        <v/>
      </c>
      <c r="BN11" s="41"/>
      <c r="BO11" s="102" t="str">
        <f t="shared" si="21"/>
        <v/>
      </c>
      <c r="BP11" s="47" t="str">
        <f>IF(BN11&lt;&gt;"", IF(RANK(BN11, BN$5:BN$75)+COUNTIF(BN$5:BN11, BN11)-1=1, 1, ""), "")</f>
        <v/>
      </c>
      <c r="BQ11" s="43"/>
      <c r="BR11" s="102" t="str">
        <f t="shared" si="22"/>
        <v/>
      </c>
      <c r="BS11" s="48" t="str">
        <f>IF(BQ11&lt;&gt;"", IF(RANK(BQ11, BQ$5:BQ$75)+COUNTIF(BQ$5:BQ11, BQ11)-1=1, 1, ""), "")</f>
        <v/>
      </c>
      <c r="BT11" s="41"/>
      <c r="BU11" s="102" t="str">
        <f t="shared" si="23"/>
        <v/>
      </c>
      <c r="BV11" s="47" t="str">
        <f>IF(BT11&lt;&gt;"", IF(RANK(BT11, BT$5:BT$75)+COUNTIF(BT$5:BT11, BT11)-1=1, 1, ""), "")</f>
        <v/>
      </c>
      <c r="BW11" s="43"/>
      <c r="BX11" s="102" t="str">
        <f t="shared" si="24"/>
        <v/>
      </c>
      <c r="BY11" s="48" t="str">
        <f>IF(BW11&lt;&gt;"", IF(RANK(BW11, BW$5:BW$75)+COUNTIF(BW$5:BW11, BW11)-1=1, 1, ""), "")</f>
        <v/>
      </c>
      <c r="BZ11" s="41"/>
      <c r="CA11" s="102" t="str">
        <f t="shared" si="25"/>
        <v/>
      </c>
      <c r="CB11" s="47" t="str">
        <f>IF(BZ11&lt;&gt;"", IF(RANK(BZ11, BZ$5:BZ$75)+COUNTIF(BZ$5:BZ11, BZ11)-1=1, 1, ""), "")</f>
        <v/>
      </c>
      <c r="CC11" s="43"/>
      <c r="CD11" s="102" t="str">
        <f t="shared" si="26"/>
        <v/>
      </c>
      <c r="CE11" s="48" t="str">
        <f>IF(CC11&lt;&gt;"", IF(RANK(CC11, CC$5:CC$75)+COUNTIF(CC$5:CC11, CC11)-1=1, 1, ""), "")</f>
        <v/>
      </c>
      <c r="CF11" s="41"/>
      <c r="CG11" s="102" t="str">
        <f t="shared" si="27"/>
        <v/>
      </c>
      <c r="CH11" s="47" t="str">
        <f>IF(CF11&lt;&gt;"", IF(RANK(CF11, CF$5:CF$75)+COUNTIF(CF$5:CF11, CF11)-1=1, 1, ""), "")</f>
        <v/>
      </c>
      <c r="CI11" s="43"/>
      <c r="CJ11" s="102" t="str">
        <f t="shared" si="28"/>
        <v/>
      </c>
      <c r="CK11" s="48" t="str">
        <f>IF(CI11&lt;&gt;"", IF(RANK(CI11, CI$5:CI$75)+COUNTIF(CI$5:CI11, CI11)-1=1, 1, ""), "")</f>
        <v/>
      </c>
      <c r="CL11" s="41"/>
      <c r="CM11" s="102" t="str">
        <f t="shared" si="29"/>
        <v/>
      </c>
      <c r="CN11" s="47" t="str">
        <f>IF(CL11&lt;&gt;"", IF(RANK(CL11, CL$5:CL$75)+COUNTIF(CL$5:CL11, CL11)-1=1, 1, ""), "")</f>
        <v/>
      </c>
      <c r="CO11" s="43"/>
      <c r="CP11" s="102" t="str">
        <f t="shared" si="30"/>
        <v/>
      </c>
      <c r="CQ11" s="48" t="str">
        <f>IF(CO11&lt;&gt;"", IF(RANK(CO11, CO$5:CO$75)+COUNTIF(CO$5:CO11, CO11)-1=1, 1, ""), "")</f>
        <v/>
      </c>
      <c r="CR11" s="41"/>
      <c r="CS11" s="102" t="str">
        <f t="shared" si="31"/>
        <v/>
      </c>
      <c r="CT11" s="47" t="str">
        <f>IF(CR11&lt;&gt;"", IF(RANK(CR11, CR$5:CR$75)+COUNTIF(CR$5:CR11, CR11)-1=1, 1, ""), "")</f>
        <v/>
      </c>
      <c r="CU11" s="43"/>
      <c r="CV11" s="102" t="str">
        <f t="shared" si="32"/>
        <v/>
      </c>
      <c r="CW11" s="48" t="str">
        <f>IF(CU11&lt;&gt;"", IF(RANK(CU11, CU$5:CU$75)+COUNTIF(CU$5:CU11, CU11)-1=1, 1, ""), "")</f>
        <v/>
      </c>
      <c r="CX11" s="41"/>
      <c r="CY11" s="102" t="str">
        <f t="shared" si="33"/>
        <v/>
      </c>
      <c r="CZ11" s="47" t="str">
        <f>IF(CX11&lt;&gt;"", IF(RANK(CX11, CX$5:CX$75)+COUNTIF(CX$5:CX11, CX11)-1=1, 1, ""), "")</f>
        <v/>
      </c>
      <c r="DA11" s="43"/>
      <c r="DB11" s="102" t="str">
        <f t="shared" si="34"/>
        <v/>
      </c>
      <c r="DC11" s="48" t="str">
        <f>IF(DA11&lt;&gt;"", IF(RANK(DA11, DA$5:DA$75)+COUNTIF(DA$5:DA11, DA11)-1=1, 1, ""), "")</f>
        <v/>
      </c>
      <c r="DD11" s="41"/>
      <c r="DE11" s="102" t="str">
        <f t="shared" si="35"/>
        <v/>
      </c>
      <c r="DF11" s="48" t="str">
        <f>IF(DD11&lt;&gt;"", IF(RANK(DD11, DD$5:DD$75)+COUNTIF(DD$5:DD11, DD11)-1=1, 1, ""), "")</f>
        <v/>
      </c>
      <c r="DG11" s="129" t="str">
        <f t="shared" si="36"/>
        <v/>
      </c>
      <c r="DH11" s="126" t="str">
        <f t="shared" si="37"/>
        <v/>
      </c>
      <c r="DI11" s="60"/>
      <c r="DJ11" s="60" t="str">
        <f t="shared" si="38"/>
        <v/>
      </c>
      <c r="DK11" s="60" t="str">
        <f t="shared" si="39"/>
        <v/>
      </c>
      <c r="DL11" s="60"/>
      <c r="DM11" s="85" t="str">
        <f t="shared" si="40"/>
        <v/>
      </c>
      <c r="DN11" s="60" t="str">
        <f t="shared" si="41"/>
        <v/>
      </c>
      <c r="DO11" s="60" t="str">
        <f t="shared" si="42"/>
        <v/>
      </c>
      <c r="DP11" s="60" t="str">
        <f>IF(DJ11&lt;&gt;"", IF(RANK(DO11, DO$5:DO$75)+COUNTIF(DO$11:DO11, DO11) -1&lt;=(B$80-DK$76-DN$76), RANK(DO11, DO$5:DO$75)+COUNTIF(DO$11:DO11, DO11) -1, ""), "")</f>
        <v/>
      </c>
      <c r="DQ11" s="72" t="str">
        <f t="shared" si="43"/>
        <v/>
      </c>
      <c r="DR11" s="66" t="str">
        <f t="shared" si="44"/>
        <v/>
      </c>
      <c r="DT11" s="91" t="str">
        <f>IF(DH11&lt;&gt; "", DH11/DH76, "")</f>
        <v/>
      </c>
      <c r="DU11" s="39" t="str">
        <f t="shared" si="45"/>
        <v/>
      </c>
      <c r="DV11" s="92" t="str">
        <f t="shared" si="46"/>
        <v/>
      </c>
      <c r="DX11" s="65" t="str">
        <f t="shared" si="47"/>
        <v/>
      </c>
      <c r="DY11" s="99" t="str">
        <f t="shared" si="48"/>
        <v/>
      </c>
      <c r="DZ11" s="99" t="str">
        <f t="shared" si="49"/>
        <v/>
      </c>
      <c r="EA11" s="100" t="str">
        <f t="shared" si="50"/>
        <v/>
      </c>
    </row>
    <row r="12" spans="1:131" ht="16" x14ac:dyDescent="0.2">
      <c r="A12" s="20" t="s">
        <v>320</v>
      </c>
      <c r="B12" s="33" t="s">
        <v>391</v>
      </c>
      <c r="C12" s="45">
        <v>537</v>
      </c>
      <c r="D12" s="102" t="str">
        <f t="shared" si="0"/>
        <v/>
      </c>
      <c r="E12" s="47" t="str">
        <f>IF(C12&lt;&gt;"", IF(RANK(C12, C$5:C$75)+COUNTIF(C$5:C12, C12)-1=1, 1, ""), "")</f>
        <v/>
      </c>
      <c r="F12" s="46">
        <v>1621</v>
      </c>
      <c r="G12" s="102" t="str">
        <f t="shared" si="1"/>
        <v/>
      </c>
      <c r="H12" s="48" t="str">
        <f>IF(F12&lt;&gt;"", IF(RANK(F12, F$5:F$75)+COUNTIF(F$5:F12, F12)-1=1, 1, ""), "")</f>
        <v/>
      </c>
      <c r="I12" s="45">
        <v>1147</v>
      </c>
      <c r="J12" s="102" t="str">
        <f t="shared" si="2"/>
        <v/>
      </c>
      <c r="K12" s="47" t="str">
        <f>IF(I12&lt;&gt;"", IF(RANK(I12, I$5:I$75)+COUNTIF(I$5:I12, I12)-1=1, 1, ""), "")</f>
        <v/>
      </c>
      <c r="L12" s="46">
        <v>710</v>
      </c>
      <c r="M12" s="102" t="str">
        <f t="shared" si="3"/>
        <v/>
      </c>
      <c r="N12" s="48" t="str">
        <f>IF(L12&lt;&gt;"", IF(RANK(L12, L$5:L$75)+COUNTIF(L$5:L12, L12)-1=1, 1, ""), "")</f>
        <v/>
      </c>
      <c r="O12" s="45">
        <v>226</v>
      </c>
      <c r="P12" s="102" t="str">
        <f t="shared" si="4"/>
        <v/>
      </c>
      <c r="Q12" s="47" t="str">
        <f>IF(O12&lt;&gt;"", IF(RANK(O12, O$5:O$75)+COUNTIF(O$5:O12, O12)-1=1, 1, ""), "")</f>
        <v/>
      </c>
      <c r="R12" s="46">
        <v>186</v>
      </c>
      <c r="S12" s="102" t="str">
        <f t="shared" si="5"/>
        <v/>
      </c>
      <c r="T12" s="48" t="str">
        <f>IF(R12&lt;&gt;"", IF(RANK(R12, R$5:R$75)+COUNTIF(R$5:R12, R12)-1=1, 1, ""), "")</f>
        <v/>
      </c>
      <c r="U12" s="45">
        <v>260</v>
      </c>
      <c r="V12" s="102" t="str">
        <f t="shared" si="6"/>
        <v/>
      </c>
      <c r="W12" s="47" t="str">
        <f>IF(U12&lt;&gt;"", IF(RANK(U12, U$5:U$75)+COUNTIF(U$5:U12, U12)-1=1, 1, ""), "")</f>
        <v/>
      </c>
      <c r="X12" s="46">
        <v>475</v>
      </c>
      <c r="Y12" s="102" t="str">
        <f t="shared" si="7"/>
        <v/>
      </c>
      <c r="Z12" s="47" t="str">
        <f>IF(X12&lt;&gt;"", IF(RANK(X12, X$5:X$75)+COUNTIF(X$5:X12, X12)-1=1, 1, ""), "")</f>
        <v/>
      </c>
      <c r="AA12" s="46">
        <v>243</v>
      </c>
      <c r="AB12" s="102" t="str">
        <f t="shared" si="8"/>
        <v/>
      </c>
      <c r="AC12" s="48" t="str">
        <f>IF(AA12&lt;&gt;"", IF(RANK(AA12, AA$5:AA$75)+COUNTIF(AA$5:AA12, AA12)-1=1, 1, ""), "")</f>
        <v/>
      </c>
      <c r="AD12" s="45">
        <v>157</v>
      </c>
      <c r="AE12" s="102" t="str">
        <f t="shared" si="9"/>
        <v/>
      </c>
      <c r="AF12" s="47" t="str">
        <f>IF(AD12&lt;&gt;"", IF(RANK(AD12, AD$5:AD$75)+COUNTIF(AD$5:AD12, AD12)-1=1, 1, ""), "")</f>
        <v/>
      </c>
      <c r="AG12" s="46">
        <v>53</v>
      </c>
      <c r="AH12" s="102" t="str">
        <f t="shared" si="10"/>
        <v/>
      </c>
      <c r="AI12" s="48" t="str">
        <f>IF(AG12&lt;&gt;"", IF(RANK(AG12, AG$5:AG$75)+COUNTIF(AG$5:AG12, AG12)-1=1, 1, ""), "")</f>
        <v/>
      </c>
      <c r="AJ12" s="45">
        <v>190</v>
      </c>
      <c r="AK12" s="102" t="str">
        <f t="shared" si="11"/>
        <v/>
      </c>
      <c r="AL12" s="47" t="str">
        <f>IF(AJ12&lt;&gt;"", IF(RANK(AJ12, AJ$5:AJ$75)+COUNTIF(AJ$5:AJ12, AJ12)-1=1, 1, ""), "")</f>
        <v/>
      </c>
      <c r="AM12" s="46">
        <v>435</v>
      </c>
      <c r="AN12" s="102" t="str">
        <f t="shared" si="12"/>
        <v/>
      </c>
      <c r="AO12" s="48" t="str">
        <f>IF(AM12&lt;&gt;"", IF(RANK(AM12, AM$5:AM$75)+COUNTIF(AM$5:AM12, AM12)-1=1, 1, ""), "")</f>
        <v/>
      </c>
      <c r="AP12" s="45">
        <v>760</v>
      </c>
      <c r="AQ12" s="102" t="str">
        <f t="shared" si="13"/>
        <v/>
      </c>
      <c r="AR12" s="47" t="str">
        <f>IF(AP12&lt;&gt;"", IF(RANK(AP12, AP$5:AP$75)+COUNTIF(AP$5:AP12, AP12)-1=1, 1, ""), "")</f>
        <v/>
      </c>
      <c r="AS12" s="46">
        <v>127</v>
      </c>
      <c r="AT12" s="102" t="str">
        <f t="shared" si="14"/>
        <v/>
      </c>
      <c r="AU12" s="48" t="str">
        <f>IF(AS12&lt;&gt;"", IF(RANK(AS12, AS$5:AS$75)+COUNTIF(AS$5:AS12, AS12)-1=1, 1, ""), "")</f>
        <v/>
      </c>
      <c r="AV12" s="45">
        <v>144</v>
      </c>
      <c r="AW12" s="102" t="str">
        <f t="shared" si="15"/>
        <v/>
      </c>
      <c r="AX12" s="47" t="str">
        <f>IF(AV12&lt;&gt;"", IF(RANK(AV12, AV$5:AV$75)+COUNTIF(AV$5:AV12, AV12)-1=1, 1, ""), "")</f>
        <v/>
      </c>
      <c r="AY12" s="46">
        <v>103</v>
      </c>
      <c r="AZ12" s="102" t="str">
        <f t="shared" si="16"/>
        <v/>
      </c>
      <c r="BA12" s="48" t="str">
        <f>IF(AY12&lt;&gt;"", IF(RANK(AY12, AY$5:AY$75)+COUNTIF(AY$5:AY12, AY12)-1=1, 1, ""), "")</f>
        <v/>
      </c>
      <c r="BB12" s="45">
        <v>153</v>
      </c>
      <c r="BC12" s="102" t="str">
        <f t="shared" si="17"/>
        <v/>
      </c>
      <c r="BD12" s="47" t="str">
        <f>IF(BB12&lt;&gt;"", IF(RANK(BB12, BB$5:BB$75)+COUNTIF(BB$5:BB12, BB12)-1=1, 1, ""), "")</f>
        <v/>
      </c>
      <c r="BE12" s="46">
        <v>51</v>
      </c>
      <c r="BF12" s="102" t="str">
        <f t="shared" si="18"/>
        <v/>
      </c>
      <c r="BG12" s="48" t="str">
        <f>IF(BE12&lt;&gt;"", IF(RANK(BE12, BE$5:BE$75)+COUNTIF(BE$5:BE12, BE12)-1=1, 1, ""), "")</f>
        <v/>
      </c>
      <c r="BH12" s="45">
        <v>40</v>
      </c>
      <c r="BI12" s="102" t="str">
        <f t="shared" si="19"/>
        <v/>
      </c>
      <c r="BJ12" s="47" t="str">
        <f>IF(BH12&lt;&gt;"", IF(RANK(BH12, BH$5:BH$75)+COUNTIF(BH$5:BH12, BH12)-1=1, 1, ""), "")</f>
        <v/>
      </c>
      <c r="BK12" s="46">
        <v>131</v>
      </c>
      <c r="BL12" s="102" t="str">
        <f t="shared" si="20"/>
        <v/>
      </c>
      <c r="BM12" s="48" t="str">
        <f>IF(BK12&lt;&gt;"", IF(RANK(BK12, BK$5:BK$75)+COUNTIF(BK$5:BK12, BK12)-1=1, 1, ""), "")</f>
        <v/>
      </c>
      <c r="BN12" s="45">
        <v>32</v>
      </c>
      <c r="BO12" s="102" t="str">
        <f t="shared" si="21"/>
        <v/>
      </c>
      <c r="BP12" s="47" t="str">
        <f>IF(BN12&lt;&gt;"", IF(RANK(BN12, BN$5:BN$75)+COUNTIF(BN$5:BN12, BN12)-1=1, 1, ""), "")</f>
        <v/>
      </c>
      <c r="BQ12" s="46">
        <v>17</v>
      </c>
      <c r="BR12" s="102" t="str">
        <f t="shared" si="22"/>
        <v/>
      </c>
      <c r="BS12" s="48" t="str">
        <f>IF(BQ12&lt;&gt;"", IF(RANK(BQ12, BQ$5:BQ$75)+COUNTIF(BQ$5:BQ12, BQ12)-1=1, 1, ""), "")</f>
        <v/>
      </c>
      <c r="BT12" s="45">
        <v>32</v>
      </c>
      <c r="BU12" s="102" t="str">
        <f t="shared" si="23"/>
        <v/>
      </c>
      <c r="BV12" s="47" t="str">
        <f>IF(BT12&lt;&gt;"", IF(RANK(BT12, BT$5:BT$75)+COUNTIF(BT$5:BT12, BT12)-1=1, 1, ""), "")</f>
        <v/>
      </c>
      <c r="BW12" s="46">
        <v>77</v>
      </c>
      <c r="BX12" s="102" t="str">
        <f t="shared" si="24"/>
        <v/>
      </c>
      <c r="BY12" s="48" t="str">
        <f>IF(BW12&lt;&gt;"", IF(RANK(BW12, BW$5:BW$75)+COUNTIF(BW$5:BW12, BW12)-1=1, 1, ""), "")</f>
        <v/>
      </c>
      <c r="BZ12" s="45">
        <v>71</v>
      </c>
      <c r="CA12" s="102" t="str">
        <f t="shared" si="25"/>
        <v/>
      </c>
      <c r="CB12" s="47" t="str">
        <f>IF(BZ12&lt;&gt;"", IF(RANK(BZ12, BZ$5:BZ$75)+COUNTIF(BZ$5:BZ12, BZ12)-1=1, 1, ""), "")</f>
        <v/>
      </c>
      <c r="CC12" s="46">
        <v>164</v>
      </c>
      <c r="CD12" s="102" t="str">
        <f t="shared" si="26"/>
        <v/>
      </c>
      <c r="CE12" s="48" t="str">
        <f>IF(CC12&lt;&gt;"", IF(RANK(CC12, CC$5:CC$75)+COUNTIF(CC$5:CC12, CC12)-1=1, 1, ""), "")</f>
        <v/>
      </c>
      <c r="CF12" s="45">
        <v>55</v>
      </c>
      <c r="CG12" s="102" t="str">
        <f t="shared" si="27"/>
        <v/>
      </c>
      <c r="CH12" s="47" t="str">
        <f>IF(CF12&lt;&gt;"", IF(RANK(CF12, CF$5:CF$75)+COUNTIF(CF$5:CF12, CF12)-1=1, 1, ""), "")</f>
        <v/>
      </c>
      <c r="CI12" s="46">
        <v>18</v>
      </c>
      <c r="CJ12" s="102" t="str">
        <f t="shared" si="28"/>
        <v/>
      </c>
      <c r="CK12" s="48" t="str">
        <f>IF(CI12&lt;&gt;"", IF(RANK(CI12, CI$5:CI$75)+COUNTIF(CI$5:CI12, CI12)-1=1, 1, ""), "")</f>
        <v/>
      </c>
      <c r="CL12" s="45">
        <v>64</v>
      </c>
      <c r="CM12" s="102" t="str">
        <f t="shared" si="29"/>
        <v/>
      </c>
      <c r="CN12" s="47" t="str">
        <f>IF(CL12&lt;&gt;"", IF(RANK(CL12, CL$5:CL$75)+COUNTIF(CL$5:CL12, CL12)-1=1, 1, ""), "")</f>
        <v/>
      </c>
      <c r="CO12" s="46">
        <v>57</v>
      </c>
      <c r="CP12" s="102" t="str">
        <f t="shared" si="30"/>
        <v/>
      </c>
      <c r="CQ12" s="48" t="str">
        <f>IF(CO12&lt;&gt;"", IF(RANK(CO12, CO$5:CO$75)+COUNTIF(CO$5:CO12, CO12)-1=1, 1, ""), "")</f>
        <v/>
      </c>
      <c r="CR12" s="45">
        <v>39</v>
      </c>
      <c r="CS12" s="102" t="str">
        <f t="shared" si="31"/>
        <v/>
      </c>
      <c r="CT12" s="47" t="str">
        <f>IF(CR12&lt;&gt;"", IF(RANK(CR12, CR$5:CR$75)+COUNTIF(CR$5:CR12, CR12)-1=1, 1, ""), "")</f>
        <v/>
      </c>
      <c r="CU12" s="46">
        <v>55</v>
      </c>
      <c r="CV12" s="102" t="str">
        <f t="shared" si="32"/>
        <v/>
      </c>
      <c r="CW12" s="48" t="str">
        <f>IF(CU12&lt;&gt;"", IF(RANK(CU12, CU$5:CU$75)+COUNTIF(CU$5:CU12, CU12)-1=1, 1, ""), "")</f>
        <v/>
      </c>
      <c r="CX12" s="45">
        <v>53</v>
      </c>
      <c r="CY12" s="102" t="str">
        <f t="shared" si="33"/>
        <v/>
      </c>
      <c r="CZ12" s="47" t="str">
        <f>IF(CX12&lt;&gt;"", IF(RANK(CX12, CX$5:CX$75)+COUNTIF(CX$5:CX12, CX12)-1=1, 1, ""), "")</f>
        <v/>
      </c>
      <c r="DA12" s="46">
        <v>34</v>
      </c>
      <c r="DB12" s="102" t="str">
        <f t="shared" si="34"/>
        <v/>
      </c>
      <c r="DC12" s="48" t="str">
        <f>IF(DA12&lt;&gt;"", IF(RANK(DA12, DA$5:DA$75)+COUNTIF(DA$5:DA12, DA12)-1=1, 1, ""), "")</f>
        <v/>
      </c>
      <c r="DD12" s="45">
        <v>125</v>
      </c>
      <c r="DE12" s="102" t="str">
        <f t="shared" si="35"/>
        <v/>
      </c>
      <c r="DF12" s="48" t="str">
        <f>IF(DD12&lt;&gt;"", IF(RANK(DD12, DD$5:DD$75)+COUNTIF(DD$5:DD12, DD12)-1=1, 1, ""), "")</f>
        <v/>
      </c>
      <c r="DG12" s="129" t="str">
        <f t="shared" si="36"/>
        <v/>
      </c>
      <c r="DH12" s="126">
        <f t="shared" si="37"/>
        <v>8642</v>
      </c>
      <c r="DI12" s="60"/>
      <c r="DJ12" s="60" t="str">
        <f t="shared" si="38"/>
        <v/>
      </c>
      <c r="DK12" s="60" t="str">
        <f t="shared" si="39"/>
        <v/>
      </c>
      <c r="DL12" s="60"/>
      <c r="DM12" s="85" t="str">
        <f t="shared" si="40"/>
        <v/>
      </c>
      <c r="DN12" s="60" t="str">
        <f t="shared" si="41"/>
        <v/>
      </c>
      <c r="DO12" s="60" t="str">
        <f t="shared" si="42"/>
        <v/>
      </c>
      <c r="DP12" s="60" t="str">
        <f>IF(DJ12&lt;&gt;"", IF(RANK(DO12, DO$5:DO$75)+COUNTIF(DO$12:DO12, DO12) -1&lt;=(B$80-DK$76-DN$76), RANK(DO12, DO$5:DO$75)+COUNTIF(DO$12:DO12, DO12) -1, ""), "")</f>
        <v/>
      </c>
      <c r="DQ12" s="72" t="str">
        <f t="shared" si="43"/>
        <v/>
      </c>
      <c r="DR12" s="66" t="str">
        <f t="shared" si="44"/>
        <v/>
      </c>
      <c r="DT12" s="91">
        <f>IF(DH12&lt;&gt; "", DH12/DH76, "")</f>
        <v>4.8205889686494374E-3</v>
      </c>
      <c r="DU12" s="39" t="str">
        <f t="shared" si="45"/>
        <v/>
      </c>
      <c r="DV12" s="92">
        <f t="shared" si="46"/>
        <v>-4.82058896864944E-3</v>
      </c>
      <c r="DX12" s="65" t="str">
        <f t="shared" si="47"/>
        <v/>
      </c>
      <c r="DY12" s="99" t="str">
        <f t="shared" si="48"/>
        <v/>
      </c>
      <c r="DZ12" s="99" t="str">
        <f t="shared" si="49"/>
        <v/>
      </c>
      <c r="EA12" s="100" t="str">
        <f t="shared" si="50"/>
        <v/>
      </c>
    </row>
    <row r="13" spans="1:131" ht="16" x14ac:dyDescent="0.2">
      <c r="A13" s="20" t="s">
        <v>321</v>
      </c>
      <c r="B13" s="33" t="s">
        <v>392</v>
      </c>
      <c r="C13" s="45">
        <v>3</v>
      </c>
      <c r="D13" s="102" t="str">
        <f t="shared" si="0"/>
        <v/>
      </c>
      <c r="E13" s="42" t="str">
        <f>IF(C13&lt;&gt;"", IF(RANK(C13, C$5:C$75)+COUNTIF(C$5:C13, C13)-1=1, 1, ""), "")</f>
        <v/>
      </c>
      <c r="F13" s="46">
        <v>49</v>
      </c>
      <c r="G13" s="102" t="str">
        <f t="shared" si="1"/>
        <v/>
      </c>
      <c r="H13" s="44" t="str">
        <f>IF(F13&lt;&gt;"", IF(RANK(F13, F$5:F$75)+COUNTIF(F$5:F13, F13)-1=1, 1, ""), "")</f>
        <v/>
      </c>
      <c r="I13" s="45">
        <v>22</v>
      </c>
      <c r="J13" s="102" t="str">
        <f t="shared" si="2"/>
        <v/>
      </c>
      <c r="K13" s="42" t="str">
        <f>IF(I13&lt;&gt;"", IF(RANK(I13, I$5:I$75)+COUNTIF(I$5:I13, I13)-1=1, 1, ""), "")</f>
        <v/>
      </c>
      <c r="L13" s="46">
        <v>6</v>
      </c>
      <c r="M13" s="102" t="str">
        <f t="shared" si="3"/>
        <v/>
      </c>
      <c r="N13" s="44" t="str">
        <f>IF(L13&lt;&gt;"", IF(RANK(L13, L$5:L$75)+COUNTIF(L$5:L13, L13)-1=1, 1, ""), "")</f>
        <v/>
      </c>
      <c r="O13" s="45">
        <v>10</v>
      </c>
      <c r="P13" s="102" t="str">
        <f t="shared" si="4"/>
        <v/>
      </c>
      <c r="Q13" s="42" t="str">
        <f>IF(O13&lt;&gt;"", IF(RANK(O13, O$5:O$75)+COUNTIF(O$5:O13, O13)-1=1, 1, ""), "")</f>
        <v/>
      </c>
      <c r="R13" s="46">
        <v>17</v>
      </c>
      <c r="S13" s="102" t="str">
        <f t="shared" si="5"/>
        <v/>
      </c>
      <c r="T13" s="44" t="str">
        <f>IF(R13&lt;&gt;"", IF(RANK(R13, R$5:R$75)+COUNTIF(R$5:R13, R13)-1=1, 1, ""), "")</f>
        <v/>
      </c>
      <c r="U13" s="45">
        <v>11</v>
      </c>
      <c r="V13" s="102" t="str">
        <f t="shared" si="6"/>
        <v/>
      </c>
      <c r="W13" s="42" t="str">
        <f>IF(U13&lt;&gt;"", IF(RANK(U13, U$5:U$75)+COUNTIF(U$5:U13, U13)-1=1, 1, ""), "")</f>
        <v/>
      </c>
      <c r="X13" s="46">
        <v>4</v>
      </c>
      <c r="Y13" s="102" t="str">
        <f t="shared" si="7"/>
        <v/>
      </c>
      <c r="Z13" s="42" t="str">
        <f>IF(X13&lt;&gt;"", IF(RANK(X13, X$5:X$75)+COUNTIF(X$5:X13, X13)-1=1, 1, ""), "")</f>
        <v/>
      </c>
      <c r="AA13" s="46">
        <v>18</v>
      </c>
      <c r="AB13" s="102" t="str">
        <f t="shared" si="8"/>
        <v/>
      </c>
      <c r="AC13" s="44" t="str">
        <f>IF(AA13&lt;&gt;"", IF(RANK(AA13, AA$5:AA$75)+COUNTIF(AA$5:AA13, AA13)-1=1, 1, ""), "")</f>
        <v/>
      </c>
      <c r="AD13" s="45">
        <v>15</v>
      </c>
      <c r="AE13" s="102" t="str">
        <f t="shared" si="9"/>
        <v/>
      </c>
      <c r="AF13" s="42" t="str">
        <f>IF(AD13&lt;&gt;"", IF(RANK(AD13, AD$5:AD$75)+COUNTIF(AD$5:AD13, AD13)-1=1, 1, ""), "")</f>
        <v/>
      </c>
      <c r="AG13" s="46">
        <v>16</v>
      </c>
      <c r="AH13" s="102" t="str">
        <f t="shared" si="10"/>
        <v/>
      </c>
      <c r="AI13" s="44" t="str">
        <f>IF(AG13&lt;&gt;"", IF(RANK(AG13, AG$5:AG$75)+COUNTIF(AG$5:AG13, AG13)-1=1, 1, ""), "")</f>
        <v/>
      </c>
      <c r="AJ13" s="45">
        <v>11</v>
      </c>
      <c r="AK13" s="102" t="str">
        <f t="shared" si="11"/>
        <v/>
      </c>
      <c r="AL13" s="42" t="str">
        <f>IF(AJ13&lt;&gt;"", IF(RANK(AJ13, AJ$5:AJ$75)+COUNTIF(AJ$5:AJ13, AJ13)-1=1, 1, ""), "")</f>
        <v/>
      </c>
      <c r="AM13" s="46">
        <v>22</v>
      </c>
      <c r="AN13" s="102" t="str">
        <f t="shared" si="12"/>
        <v/>
      </c>
      <c r="AO13" s="44" t="str">
        <f>IF(AM13&lt;&gt;"", IF(RANK(AM13, AM$5:AM$75)+COUNTIF(AM$5:AM13, AM13)-1=1, 1, ""), "")</f>
        <v/>
      </c>
      <c r="AP13" s="45">
        <v>6</v>
      </c>
      <c r="AQ13" s="102" t="str">
        <f t="shared" si="13"/>
        <v/>
      </c>
      <c r="AR13" s="42" t="str">
        <f>IF(AP13&lt;&gt;"", IF(RANK(AP13, AP$5:AP$75)+COUNTIF(AP$5:AP13, AP13)-1=1, 1, ""), "")</f>
        <v/>
      </c>
      <c r="AS13" s="46">
        <v>5</v>
      </c>
      <c r="AT13" s="102" t="str">
        <f t="shared" si="14"/>
        <v/>
      </c>
      <c r="AU13" s="44" t="str">
        <f>IF(AS13&lt;&gt;"", IF(RANK(AS13, AS$5:AS$75)+COUNTIF(AS$5:AS13, AS13)-1=1, 1, ""), "")</f>
        <v/>
      </c>
      <c r="AV13" s="45">
        <v>6</v>
      </c>
      <c r="AW13" s="102" t="str">
        <f t="shared" si="15"/>
        <v/>
      </c>
      <c r="AX13" s="42" t="str">
        <f>IF(AV13&lt;&gt;"", IF(RANK(AV13, AV$5:AV$75)+COUNTIF(AV$5:AV13, AV13)-1=1, 1, ""), "")</f>
        <v/>
      </c>
      <c r="AY13" s="46">
        <v>97</v>
      </c>
      <c r="AZ13" s="102" t="str">
        <f t="shared" si="16"/>
        <v/>
      </c>
      <c r="BA13" s="44" t="str">
        <f>IF(AY13&lt;&gt;"", IF(RANK(AY13, AY$5:AY$75)+COUNTIF(AY$5:AY13, AY13)-1=1, 1, ""), "")</f>
        <v/>
      </c>
      <c r="BB13" s="45">
        <v>19</v>
      </c>
      <c r="BC13" s="102" t="str">
        <f t="shared" si="17"/>
        <v/>
      </c>
      <c r="BD13" s="42" t="str">
        <f>IF(BB13&lt;&gt;"", IF(RANK(BB13, BB$5:BB$75)+COUNTIF(BB$5:BB13, BB13)-1=1, 1, ""), "")</f>
        <v/>
      </c>
      <c r="BE13" s="46">
        <v>191</v>
      </c>
      <c r="BF13" s="102" t="str">
        <f t="shared" si="18"/>
        <v/>
      </c>
      <c r="BG13" s="44" t="str">
        <f>IF(BE13&lt;&gt;"", IF(RANK(BE13, BE$5:BE$75)+COUNTIF(BE$5:BE13, BE13)-1=1, 1, ""), "")</f>
        <v/>
      </c>
      <c r="BH13" s="45">
        <v>165</v>
      </c>
      <c r="BI13" s="102" t="str">
        <f t="shared" si="19"/>
        <v/>
      </c>
      <c r="BJ13" s="42" t="str">
        <f>IF(BH13&lt;&gt;"", IF(RANK(BH13, BH$5:BH$75)+COUNTIF(BH$5:BH13, BH13)-1=1, 1, ""), "")</f>
        <v/>
      </c>
      <c r="BK13" s="46">
        <v>15</v>
      </c>
      <c r="BL13" s="102" t="str">
        <f t="shared" si="20"/>
        <v/>
      </c>
      <c r="BM13" s="44" t="str">
        <f>IF(BK13&lt;&gt;"", IF(RANK(BK13, BK$5:BK$75)+COUNTIF(BK$5:BK13, BK13)-1=1, 1, ""), "")</f>
        <v/>
      </c>
      <c r="BN13" s="45">
        <v>8</v>
      </c>
      <c r="BO13" s="102" t="str">
        <f t="shared" si="21"/>
        <v/>
      </c>
      <c r="BP13" s="42" t="str">
        <f>IF(BN13&lt;&gt;"", IF(RANK(BN13, BN$5:BN$75)+COUNTIF(BN$5:BN13, BN13)-1=1, 1, ""), "")</f>
        <v/>
      </c>
      <c r="BQ13" s="46">
        <v>26</v>
      </c>
      <c r="BR13" s="102" t="str">
        <f t="shared" si="22"/>
        <v/>
      </c>
      <c r="BS13" s="44" t="str">
        <f>IF(BQ13&lt;&gt;"", IF(RANK(BQ13, BQ$5:BQ$75)+COUNTIF(BQ$5:BQ13, BQ13)-1=1, 1, ""), "")</f>
        <v/>
      </c>
      <c r="BT13" s="45">
        <v>33</v>
      </c>
      <c r="BU13" s="102" t="str">
        <f t="shared" si="23"/>
        <v/>
      </c>
      <c r="BV13" s="42" t="str">
        <f>IF(BT13&lt;&gt;"", IF(RANK(BT13, BT$5:BT$75)+COUNTIF(BT$5:BT13, BT13)-1=1, 1, ""), "")</f>
        <v/>
      </c>
      <c r="BW13" s="46">
        <v>153</v>
      </c>
      <c r="BX13" s="102" t="str">
        <f t="shared" si="24"/>
        <v/>
      </c>
      <c r="BY13" s="44" t="str">
        <f>IF(BW13&lt;&gt;"", IF(RANK(BW13, BW$5:BW$75)+COUNTIF(BW$5:BW13, BW13)-1=1, 1, ""), "")</f>
        <v/>
      </c>
      <c r="BZ13" s="45">
        <v>20</v>
      </c>
      <c r="CA13" s="102" t="str">
        <f t="shared" si="25"/>
        <v/>
      </c>
      <c r="CB13" s="42" t="str">
        <f>IF(BZ13&lt;&gt;"", IF(RANK(BZ13, BZ$5:BZ$75)+COUNTIF(BZ$5:BZ13, BZ13)-1=1, 1, ""), "")</f>
        <v/>
      </c>
      <c r="CC13" s="46">
        <v>8</v>
      </c>
      <c r="CD13" s="102" t="str">
        <f t="shared" si="26"/>
        <v/>
      </c>
      <c r="CE13" s="44" t="str">
        <f>IF(CC13&lt;&gt;"", IF(RANK(CC13, CC$5:CC$75)+COUNTIF(CC$5:CC13, CC13)-1=1, 1, ""), "")</f>
        <v/>
      </c>
      <c r="CF13" s="45">
        <v>5</v>
      </c>
      <c r="CG13" s="102" t="str">
        <f t="shared" si="27"/>
        <v/>
      </c>
      <c r="CH13" s="42" t="str">
        <f>IF(CF13&lt;&gt;"", IF(RANK(CF13, CF$5:CF$75)+COUNTIF(CF$5:CF13, CF13)-1=1, 1, ""), "")</f>
        <v/>
      </c>
      <c r="CI13" s="46">
        <v>9</v>
      </c>
      <c r="CJ13" s="102" t="str">
        <f t="shared" si="28"/>
        <v/>
      </c>
      <c r="CK13" s="44" t="str">
        <f>IF(CI13&lt;&gt;"", IF(RANK(CI13, CI$5:CI$75)+COUNTIF(CI$5:CI13, CI13)-1=1, 1, ""), "")</f>
        <v/>
      </c>
      <c r="CL13" s="45">
        <v>8</v>
      </c>
      <c r="CM13" s="102" t="str">
        <f t="shared" si="29"/>
        <v/>
      </c>
      <c r="CN13" s="42" t="str">
        <f>IF(CL13&lt;&gt;"", IF(RANK(CL13, CL$5:CL$75)+COUNTIF(CL$5:CL13, CL13)-1=1, 1, ""), "")</f>
        <v/>
      </c>
      <c r="CO13" s="46">
        <v>12</v>
      </c>
      <c r="CP13" s="102" t="str">
        <f t="shared" si="30"/>
        <v/>
      </c>
      <c r="CQ13" s="44" t="str">
        <f>IF(CO13&lt;&gt;"", IF(RANK(CO13, CO$5:CO$75)+COUNTIF(CO$5:CO13, CO13)-1=1, 1, ""), "")</f>
        <v/>
      </c>
      <c r="CR13" s="45">
        <v>17</v>
      </c>
      <c r="CS13" s="102" t="str">
        <f t="shared" si="31"/>
        <v/>
      </c>
      <c r="CT13" s="42" t="str">
        <f>IF(CR13&lt;&gt;"", IF(RANK(CR13, CR$5:CR$75)+COUNTIF(CR$5:CR13, CR13)-1=1, 1, ""), "")</f>
        <v/>
      </c>
      <c r="CU13" s="46">
        <v>9</v>
      </c>
      <c r="CV13" s="102" t="str">
        <f t="shared" si="32"/>
        <v/>
      </c>
      <c r="CW13" s="44" t="str">
        <f>IF(CU13&lt;&gt;"", IF(RANK(CU13, CU$5:CU$75)+COUNTIF(CU$5:CU13, CU13)-1=1, 1, ""), "")</f>
        <v/>
      </c>
      <c r="CX13" s="45">
        <v>7</v>
      </c>
      <c r="CY13" s="102" t="str">
        <f t="shared" si="33"/>
        <v/>
      </c>
      <c r="CZ13" s="42" t="str">
        <f>IF(CX13&lt;&gt;"", IF(RANK(CX13, CX$5:CX$75)+COUNTIF(CX$5:CX13, CX13)-1=1, 1, ""), "")</f>
        <v/>
      </c>
      <c r="DA13" s="46">
        <v>8</v>
      </c>
      <c r="DB13" s="102" t="str">
        <f t="shared" si="34"/>
        <v/>
      </c>
      <c r="DC13" s="44" t="str">
        <f>IF(DA13&lt;&gt;"", IF(RANK(DA13, DA$5:DA$75)+COUNTIF(DA$5:DA13, DA13)-1=1, 1, ""), "")</f>
        <v/>
      </c>
      <c r="DD13" s="45">
        <v>16</v>
      </c>
      <c r="DE13" s="102" t="str">
        <f t="shared" si="35"/>
        <v/>
      </c>
      <c r="DF13" s="44" t="str">
        <f>IF(DD13&lt;&gt;"", IF(RANK(DD13, DD$5:DD$75)+COUNTIF(DD$5:DD13, DD13)-1=1, 1, ""), "")</f>
        <v/>
      </c>
      <c r="DG13" s="129" t="str">
        <f t="shared" si="36"/>
        <v/>
      </c>
      <c r="DH13" s="126">
        <f t="shared" si="37"/>
        <v>1047</v>
      </c>
      <c r="DI13" s="60"/>
      <c r="DJ13" s="60" t="str">
        <f t="shared" si="38"/>
        <v/>
      </c>
      <c r="DK13" s="60" t="str">
        <f t="shared" si="39"/>
        <v/>
      </c>
      <c r="DL13" s="60"/>
      <c r="DM13" s="85" t="str">
        <f t="shared" si="40"/>
        <v/>
      </c>
      <c r="DN13" s="60" t="str">
        <f t="shared" si="41"/>
        <v/>
      </c>
      <c r="DO13" s="60" t="str">
        <f t="shared" si="42"/>
        <v/>
      </c>
      <c r="DP13" s="60" t="str">
        <f>IF(DJ13&lt;&gt;"", IF(RANK(DO13, DO$5:DO$75)+COUNTIF(DO$13:DO13, DO13) -1&lt;=(B$80-DK$76-DN$76), RANK(DO13, DO$5:DO$75)+COUNTIF(DO$13:DO13, DO13) -1, ""), "")</f>
        <v/>
      </c>
      <c r="DQ13" s="72" t="str">
        <f t="shared" si="43"/>
        <v/>
      </c>
      <c r="DR13" s="66" t="str">
        <f t="shared" si="44"/>
        <v/>
      </c>
      <c r="DT13" s="91">
        <f>IF(DH13&lt;&gt; "", DH13/DH76, "")</f>
        <v>5.8402645801619547E-4</v>
      </c>
      <c r="DU13" s="39" t="str">
        <f t="shared" si="45"/>
        <v/>
      </c>
      <c r="DV13" s="92">
        <f t="shared" si="46"/>
        <v>-5.8402645801619503E-4</v>
      </c>
      <c r="DX13" s="65" t="str">
        <f t="shared" si="47"/>
        <v/>
      </c>
      <c r="DY13" s="99" t="str">
        <f t="shared" si="48"/>
        <v/>
      </c>
      <c r="DZ13" s="99" t="str">
        <f t="shared" si="49"/>
        <v/>
      </c>
      <c r="EA13" s="100" t="str">
        <f t="shared" si="50"/>
        <v/>
      </c>
    </row>
    <row r="14" spans="1:131" ht="16" x14ac:dyDescent="0.2">
      <c r="A14" s="20" t="s">
        <v>322</v>
      </c>
      <c r="B14" s="33" t="s">
        <v>393</v>
      </c>
      <c r="C14" s="41"/>
      <c r="D14" s="102" t="str">
        <f t="shared" si="0"/>
        <v/>
      </c>
      <c r="E14" s="42" t="str">
        <f>IF(C14&lt;&gt;"", IF(RANK(C14, C$5:C$75)+COUNTIF(C$5:C14, C14)-1=1, 1, ""), "")</f>
        <v/>
      </c>
      <c r="F14" s="43"/>
      <c r="G14" s="102" t="str">
        <f t="shared" si="1"/>
        <v/>
      </c>
      <c r="H14" s="44" t="str">
        <f>IF(F14&lt;&gt;"", IF(RANK(F14, F$5:F$75)+COUNTIF(F$5:F14, F14)-1=1, 1, ""), "")</f>
        <v/>
      </c>
      <c r="I14" s="41"/>
      <c r="J14" s="102" t="str">
        <f t="shared" si="2"/>
        <v/>
      </c>
      <c r="K14" s="42" t="str">
        <f>IF(I14&lt;&gt;"", IF(RANK(I14, I$5:I$75)+COUNTIF(I$5:I14, I14)-1=1, 1, ""), "")</f>
        <v/>
      </c>
      <c r="L14" s="43"/>
      <c r="M14" s="102" t="str">
        <f t="shared" si="3"/>
        <v/>
      </c>
      <c r="N14" s="44" t="str">
        <f>IF(L14&lt;&gt;"", IF(RANK(L14, L$5:L$75)+COUNTIF(L$5:L14, L14)-1=1, 1, ""), "")</f>
        <v/>
      </c>
      <c r="O14" s="41"/>
      <c r="P14" s="102" t="str">
        <f t="shared" si="4"/>
        <v/>
      </c>
      <c r="Q14" s="42" t="str">
        <f>IF(O14&lt;&gt;"", IF(RANK(O14, O$5:O$75)+COUNTIF(O$5:O14, O14)-1=1, 1, ""), "")</f>
        <v/>
      </c>
      <c r="R14" s="43"/>
      <c r="S14" s="102" t="str">
        <f t="shared" si="5"/>
        <v/>
      </c>
      <c r="T14" s="44" t="str">
        <f>IF(R14&lt;&gt;"", IF(RANK(R14, R$5:R$75)+COUNTIF(R$5:R14, R14)-1=1, 1, ""), "")</f>
        <v/>
      </c>
      <c r="U14" s="41"/>
      <c r="V14" s="102" t="str">
        <f t="shared" si="6"/>
        <v/>
      </c>
      <c r="W14" s="42" t="str">
        <f>IF(U14&lt;&gt;"", IF(RANK(U14, U$5:U$75)+COUNTIF(U$5:U14, U14)-1=1, 1, ""), "")</f>
        <v/>
      </c>
      <c r="X14" s="43"/>
      <c r="Y14" s="102" t="str">
        <f t="shared" si="7"/>
        <v/>
      </c>
      <c r="Z14" s="42" t="str">
        <f>IF(X14&lt;&gt;"", IF(RANK(X14, X$5:X$75)+COUNTIF(X$5:X14, X14)-1=1, 1, ""), "")</f>
        <v/>
      </c>
      <c r="AA14" s="43"/>
      <c r="AB14" s="102" t="str">
        <f t="shared" si="8"/>
        <v/>
      </c>
      <c r="AC14" s="44" t="str">
        <f>IF(AA14&lt;&gt;"", IF(RANK(AA14, AA$5:AA$75)+COUNTIF(AA$5:AA14, AA14)-1=1, 1, ""), "")</f>
        <v/>
      </c>
      <c r="AD14" s="41"/>
      <c r="AE14" s="102" t="str">
        <f t="shared" si="9"/>
        <v/>
      </c>
      <c r="AF14" s="42" t="str">
        <f>IF(AD14&lt;&gt;"", IF(RANK(AD14, AD$5:AD$75)+COUNTIF(AD$5:AD14, AD14)-1=1, 1, ""), "")</f>
        <v/>
      </c>
      <c r="AG14" s="43"/>
      <c r="AH14" s="102" t="str">
        <f t="shared" si="10"/>
        <v/>
      </c>
      <c r="AI14" s="44" t="str">
        <f>IF(AG14&lt;&gt;"", IF(RANK(AG14, AG$5:AG$75)+COUNTIF(AG$5:AG14, AG14)-1=1, 1, ""), "")</f>
        <v/>
      </c>
      <c r="AJ14" s="41"/>
      <c r="AK14" s="102" t="str">
        <f t="shared" si="11"/>
        <v/>
      </c>
      <c r="AL14" s="42" t="str">
        <f>IF(AJ14&lt;&gt;"", IF(RANK(AJ14, AJ$5:AJ$75)+COUNTIF(AJ$5:AJ14, AJ14)-1=1, 1, ""), "")</f>
        <v/>
      </c>
      <c r="AM14" s="43"/>
      <c r="AN14" s="102" t="str">
        <f t="shared" si="12"/>
        <v/>
      </c>
      <c r="AO14" s="44" t="str">
        <f>IF(AM14&lt;&gt;"", IF(RANK(AM14, AM$5:AM$75)+COUNTIF(AM$5:AM14, AM14)-1=1, 1, ""), "")</f>
        <v/>
      </c>
      <c r="AP14" s="41"/>
      <c r="AQ14" s="102" t="str">
        <f t="shared" si="13"/>
        <v/>
      </c>
      <c r="AR14" s="42" t="str">
        <f>IF(AP14&lt;&gt;"", IF(RANK(AP14, AP$5:AP$75)+COUNTIF(AP$5:AP14, AP14)-1=1, 1, ""), "")</f>
        <v/>
      </c>
      <c r="AS14" s="43"/>
      <c r="AT14" s="102" t="str">
        <f t="shared" si="14"/>
        <v/>
      </c>
      <c r="AU14" s="44" t="str">
        <f>IF(AS14&lt;&gt;"", IF(RANK(AS14, AS$5:AS$75)+COUNTIF(AS$5:AS14, AS14)-1=1, 1, ""), "")</f>
        <v/>
      </c>
      <c r="AV14" s="41"/>
      <c r="AW14" s="102" t="str">
        <f t="shared" si="15"/>
        <v/>
      </c>
      <c r="AX14" s="42" t="str">
        <f>IF(AV14&lt;&gt;"", IF(RANK(AV14, AV$5:AV$75)+COUNTIF(AV$5:AV14, AV14)-1=1, 1, ""), "")</f>
        <v/>
      </c>
      <c r="AY14" s="43"/>
      <c r="AZ14" s="102" t="str">
        <f t="shared" si="16"/>
        <v/>
      </c>
      <c r="BA14" s="44" t="str">
        <f>IF(AY14&lt;&gt;"", IF(RANK(AY14, AY$5:AY$75)+COUNTIF(AY$5:AY14, AY14)-1=1, 1, ""), "")</f>
        <v/>
      </c>
      <c r="BB14" s="41"/>
      <c r="BC14" s="102" t="str">
        <f t="shared" si="17"/>
        <v/>
      </c>
      <c r="BD14" s="42" t="str">
        <f>IF(BB14&lt;&gt;"", IF(RANK(BB14, BB$5:BB$75)+COUNTIF(BB$5:BB14, BB14)-1=1, 1, ""), "")</f>
        <v/>
      </c>
      <c r="BE14" s="43"/>
      <c r="BF14" s="102" t="str">
        <f t="shared" si="18"/>
        <v/>
      </c>
      <c r="BG14" s="44" t="str">
        <f>IF(BE14&lt;&gt;"", IF(RANK(BE14, BE$5:BE$75)+COUNTIF(BE$5:BE14, BE14)-1=1, 1, ""), "")</f>
        <v/>
      </c>
      <c r="BH14" s="41"/>
      <c r="BI14" s="102" t="str">
        <f t="shared" si="19"/>
        <v/>
      </c>
      <c r="BJ14" s="42" t="str">
        <f>IF(BH14&lt;&gt;"", IF(RANK(BH14, BH$5:BH$75)+COUNTIF(BH$5:BH14, BH14)-1=1, 1, ""), "")</f>
        <v/>
      </c>
      <c r="BK14" s="43"/>
      <c r="BL14" s="102" t="str">
        <f t="shared" si="20"/>
        <v/>
      </c>
      <c r="BM14" s="44" t="str">
        <f>IF(BK14&lt;&gt;"", IF(RANK(BK14, BK$5:BK$75)+COUNTIF(BK$5:BK14, BK14)-1=1, 1, ""), "")</f>
        <v/>
      </c>
      <c r="BN14" s="41"/>
      <c r="BO14" s="102" t="str">
        <f t="shared" si="21"/>
        <v/>
      </c>
      <c r="BP14" s="42" t="str">
        <f>IF(BN14&lt;&gt;"", IF(RANK(BN14, BN$5:BN$75)+COUNTIF(BN$5:BN14, BN14)-1=1, 1, ""), "")</f>
        <v/>
      </c>
      <c r="BQ14" s="43"/>
      <c r="BR14" s="102" t="str">
        <f t="shared" si="22"/>
        <v/>
      </c>
      <c r="BS14" s="44" t="str">
        <f>IF(BQ14&lt;&gt;"", IF(RANK(BQ14, BQ$5:BQ$75)+COUNTIF(BQ$5:BQ14, BQ14)-1=1, 1, ""), "")</f>
        <v/>
      </c>
      <c r="BT14" s="41"/>
      <c r="BU14" s="102" t="str">
        <f t="shared" si="23"/>
        <v/>
      </c>
      <c r="BV14" s="42" t="str">
        <f>IF(BT14&lt;&gt;"", IF(RANK(BT14, BT$5:BT$75)+COUNTIF(BT$5:BT14, BT14)-1=1, 1, ""), "")</f>
        <v/>
      </c>
      <c r="BW14" s="43"/>
      <c r="BX14" s="102" t="str">
        <f t="shared" si="24"/>
        <v/>
      </c>
      <c r="BY14" s="44" t="str">
        <f>IF(BW14&lt;&gt;"", IF(RANK(BW14, BW$5:BW$75)+COUNTIF(BW$5:BW14, BW14)-1=1, 1, ""), "")</f>
        <v/>
      </c>
      <c r="BZ14" s="41"/>
      <c r="CA14" s="102" t="str">
        <f t="shared" si="25"/>
        <v/>
      </c>
      <c r="CB14" s="42" t="str">
        <f>IF(BZ14&lt;&gt;"", IF(RANK(BZ14, BZ$5:BZ$75)+COUNTIF(BZ$5:BZ14, BZ14)-1=1, 1, ""), "")</f>
        <v/>
      </c>
      <c r="CC14" s="43"/>
      <c r="CD14" s="102" t="str">
        <f t="shared" si="26"/>
        <v/>
      </c>
      <c r="CE14" s="44" t="str">
        <f>IF(CC14&lt;&gt;"", IF(RANK(CC14, CC$5:CC$75)+COUNTIF(CC$5:CC14, CC14)-1=1, 1, ""), "")</f>
        <v/>
      </c>
      <c r="CF14" s="41"/>
      <c r="CG14" s="102" t="str">
        <f t="shared" si="27"/>
        <v/>
      </c>
      <c r="CH14" s="42" t="str">
        <f>IF(CF14&lt;&gt;"", IF(RANK(CF14, CF$5:CF$75)+COUNTIF(CF$5:CF14, CF14)-1=1, 1, ""), "")</f>
        <v/>
      </c>
      <c r="CI14" s="43"/>
      <c r="CJ14" s="102" t="str">
        <f t="shared" si="28"/>
        <v/>
      </c>
      <c r="CK14" s="44" t="str">
        <f>IF(CI14&lt;&gt;"", IF(RANK(CI14, CI$5:CI$75)+COUNTIF(CI$5:CI14, CI14)-1=1, 1, ""), "")</f>
        <v/>
      </c>
      <c r="CL14" s="41"/>
      <c r="CM14" s="102" t="str">
        <f t="shared" si="29"/>
        <v/>
      </c>
      <c r="CN14" s="42" t="str">
        <f>IF(CL14&lt;&gt;"", IF(RANK(CL14, CL$5:CL$75)+COUNTIF(CL$5:CL14, CL14)-1=1, 1, ""), "")</f>
        <v/>
      </c>
      <c r="CO14" s="43"/>
      <c r="CP14" s="102" t="str">
        <f t="shared" si="30"/>
        <v/>
      </c>
      <c r="CQ14" s="44" t="str">
        <f>IF(CO14&lt;&gt;"", IF(RANK(CO14, CO$5:CO$75)+COUNTIF(CO$5:CO14, CO14)-1=1, 1, ""), "")</f>
        <v/>
      </c>
      <c r="CR14" s="41"/>
      <c r="CS14" s="102" t="str">
        <f t="shared" si="31"/>
        <v/>
      </c>
      <c r="CT14" s="42" t="str">
        <f>IF(CR14&lt;&gt;"", IF(RANK(CR14, CR$5:CR$75)+COUNTIF(CR$5:CR14, CR14)-1=1, 1, ""), "")</f>
        <v/>
      </c>
      <c r="CU14" s="43"/>
      <c r="CV14" s="102" t="str">
        <f t="shared" si="32"/>
        <v/>
      </c>
      <c r="CW14" s="44" t="str">
        <f>IF(CU14&lt;&gt;"", IF(RANK(CU14, CU$5:CU$75)+COUNTIF(CU$5:CU14, CU14)-1=1, 1, ""), "")</f>
        <v/>
      </c>
      <c r="CX14" s="41"/>
      <c r="CY14" s="102" t="str">
        <f t="shared" si="33"/>
        <v/>
      </c>
      <c r="CZ14" s="42" t="str">
        <f>IF(CX14&lt;&gt;"", IF(RANK(CX14, CX$5:CX$75)+COUNTIF(CX$5:CX14, CX14)-1=1, 1, ""), "")</f>
        <v/>
      </c>
      <c r="DA14" s="43"/>
      <c r="DB14" s="102" t="str">
        <f t="shared" si="34"/>
        <v/>
      </c>
      <c r="DC14" s="44" t="str">
        <f>IF(DA14&lt;&gt;"", IF(RANK(DA14, DA$5:DA$75)+COUNTIF(DA$5:DA14, DA14)-1=1, 1, ""), "")</f>
        <v/>
      </c>
      <c r="DD14" s="41"/>
      <c r="DE14" s="102" t="str">
        <f t="shared" si="35"/>
        <v/>
      </c>
      <c r="DF14" s="44" t="str">
        <f>IF(DD14&lt;&gt;"", IF(RANK(DD14, DD$5:DD$75)+COUNTIF(DD$5:DD14, DD14)-1=1, 1, ""), "")</f>
        <v/>
      </c>
      <c r="DG14" s="129" t="str">
        <f t="shared" si="36"/>
        <v/>
      </c>
      <c r="DH14" s="126" t="str">
        <f t="shared" si="37"/>
        <v/>
      </c>
      <c r="DI14" s="60"/>
      <c r="DJ14" s="60" t="str">
        <f t="shared" si="38"/>
        <v/>
      </c>
      <c r="DK14" s="60" t="str">
        <f t="shared" si="39"/>
        <v/>
      </c>
      <c r="DL14" s="60"/>
      <c r="DM14" s="85" t="str">
        <f t="shared" si="40"/>
        <v/>
      </c>
      <c r="DN14" s="60" t="str">
        <f t="shared" si="41"/>
        <v/>
      </c>
      <c r="DO14" s="60" t="str">
        <f t="shared" si="42"/>
        <v/>
      </c>
      <c r="DP14" s="60" t="str">
        <f>IF(DJ14&lt;&gt;"", IF(RANK(DO14, DO$5:DO$75)+COUNTIF(DO$14:DO14, DO14) -1&lt;=(B$80-DK$76-DN$76), RANK(DO14, DO$5:DO$75)+COUNTIF(DO$14:DO14, DO14) -1, ""), "")</f>
        <v/>
      </c>
      <c r="DQ14" s="72" t="str">
        <f t="shared" si="43"/>
        <v/>
      </c>
      <c r="DR14" s="66" t="str">
        <f t="shared" si="44"/>
        <v/>
      </c>
      <c r="DT14" s="91" t="str">
        <f>IF(DH14&lt;&gt; "", DH14/DH76, "")</f>
        <v/>
      </c>
      <c r="DU14" s="39" t="str">
        <f t="shared" si="45"/>
        <v/>
      </c>
      <c r="DV14" s="92" t="str">
        <f t="shared" si="46"/>
        <v/>
      </c>
      <c r="DX14" s="65" t="str">
        <f t="shared" si="47"/>
        <v/>
      </c>
      <c r="DY14" s="99" t="str">
        <f t="shared" si="48"/>
        <v/>
      </c>
      <c r="DZ14" s="99" t="str">
        <f t="shared" si="49"/>
        <v/>
      </c>
      <c r="EA14" s="100" t="str">
        <f t="shared" si="50"/>
        <v/>
      </c>
    </row>
    <row r="15" spans="1:131" ht="16" x14ac:dyDescent="0.2">
      <c r="A15" s="20" t="s">
        <v>323</v>
      </c>
      <c r="B15" s="33" t="s">
        <v>394</v>
      </c>
      <c r="C15" s="41"/>
      <c r="D15" s="102" t="str">
        <f t="shared" si="0"/>
        <v/>
      </c>
      <c r="E15" s="42" t="str">
        <f>IF(C15&lt;&gt;"", IF(RANK(C15, C$5:C$75)+COUNTIF(C$5:C15, C15)-1=1, 1, ""), "")</f>
        <v/>
      </c>
      <c r="F15" s="43"/>
      <c r="G15" s="102" t="str">
        <f t="shared" si="1"/>
        <v/>
      </c>
      <c r="H15" s="44" t="str">
        <f>IF(F15&lt;&gt;"", IF(RANK(F15, F$5:F$75)+COUNTIF(F$5:F15, F15)-1=1, 1, ""), "")</f>
        <v/>
      </c>
      <c r="I15" s="41"/>
      <c r="J15" s="102" t="str">
        <f t="shared" si="2"/>
        <v/>
      </c>
      <c r="K15" s="42" t="str">
        <f>IF(I15&lt;&gt;"", IF(RANK(I15, I$5:I$75)+COUNTIF(I$5:I15, I15)-1=1, 1, ""), "")</f>
        <v/>
      </c>
      <c r="L15" s="43"/>
      <c r="M15" s="102" t="str">
        <f t="shared" si="3"/>
        <v/>
      </c>
      <c r="N15" s="44" t="str">
        <f>IF(L15&lt;&gt;"", IF(RANK(L15, L$5:L$75)+COUNTIF(L$5:L15, L15)-1=1, 1, ""), "")</f>
        <v/>
      </c>
      <c r="O15" s="41"/>
      <c r="P15" s="102" t="str">
        <f t="shared" si="4"/>
        <v/>
      </c>
      <c r="Q15" s="42" t="str">
        <f>IF(O15&lt;&gt;"", IF(RANK(O15, O$5:O$75)+COUNTIF(O$5:O15, O15)-1=1, 1, ""), "")</f>
        <v/>
      </c>
      <c r="R15" s="43"/>
      <c r="S15" s="102" t="str">
        <f t="shared" si="5"/>
        <v/>
      </c>
      <c r="T15" s="44" t="str">
        <f>IF(R15&lt;&gt;"", IF(RANK(R15, R$5:R$75)+COUNTIF(R$5:R15, R15)-1=1, 1, ""), "")</f>
        <v/>
      </c>
      <c r="U15" s="41"/>
      <c r="V15" s="102" t="str">
        <f t="shared" si="6"/>
        <v/>
      </c>
      <c r="W15" s="42" t="str">
        <f>IF(U15&lt;&gt;"", IF(RANK(U15, U$5:U$75)+COUNTIF(U$5:U15, U15)-1=1, 1, ""), "")</f>
        <v/>
      </c>
      <c r="X15" s="43"/>
      <c r="Y15" s="102" t="str">
        <f t="shared" si="7"/>
        <v/>
      </c>
      <c r="Z15" s="42" t="str">
        <f>IF(X15&lt;&gt;"", IF(RANK(X15, X$5:X$75)+COUNTIF(X$5:X15, X15)-1=1, 1, ""), "")</f>
        <v/>
      </c>
      <c r="AA15" s="43"/>
      <c r="AB15" s="102" t="str">
        <f t="shared" si="8"/>
        <v/>
      </c>
      <c r="AC15" s="44" t="str">
        <f>IF(AA15&lt;&gt;"", IF(RANK(AA15, AA$5:AA$75)+COUNTIF(AA$5:AA15, AA15)-1=1, 1, ""), "")</f>
        <v/>
      </c>
      <c r="AD15" s="41"/>
      <c r="AE15" s="102" t="str">
        <f t="shared" si="9"/>
        <v/>
      </c>
      <c r="AF15" s="42" t="str">
        <f>IF(AD15&lt;&gt;"", IF(RANK(AD15, AD$5:AD$75)+COUNTIF(AD$5:AD15, AD15)-1=1, 1, ""), "")</f>
        <v/>
      </c>
      <c r="AG15" s="43"/>
      <c r="AH15" s="102" t="str">
        <f t="shared" si="10"/>
        <v/>
      </c>
      <c r="AI15" s="44" t="str">
        <f>IF(AG15&lt;&gt;"", IF(RANK(AG15, AG$5:AG$75)+COUNTIF(AG$5:AG15, AG15)-1=1, 1, ""), "")</f>
        <v/>
      </c>
      <c r="AJ15" s="41"/>
      <c r="AK15" s="102" t="str">
        <f t="shared" si="11"/>
        <v/>
      </c>
      <c r="AL15" s="42" t="str">
        <f>IF(AJ15&lt;&gt;"", IF(RANK(AJ15, AJ$5:AJ$75)+COUNTIF(AJ$5:AJ15, AJ15)-1=1, 1, ""), "")</f>
        <v/>
      </c>
      <c r="AM15" s="43"/>
      <c r="AN15" s="102" t="str">
        <f t="shared" si="12"/>
        <v/>
      </c>
      <c r="AO15" s="44" t="str">
        <f>IF(AM15&lt;&gt;"", IF(RANK(AM15, AM$5:AM$75)+COUNTIF(AM$5:AM15, AM15)-1=1, 1, ""), "")</f>
        <v/>
      </c>
      <c r="AP15" s="41"/>
      <c r="AQ15" s="102" t="str">
        <f t="shared" si="13"/>
        <v/>
      </c>
      <c r="AR15" s="42" t="str">
        <f>IF(AP15&lt;&gt;"", IF(RANK(AP15, AP$5:AP$75)+COUNTIF(AP$5:AP15, AP15)-1=1, 1, ""), "")</f>
        <v/>
      </c>
      <c r="AS15" s="43"/>
      <c r="AT15" s="102" t="str">
        <f t="shared" si="14"/>
        <v/>
      </c>
      <c r="AU15" s="44" t="str">
        <f>IF(AS15&lt;&gt;"", IF(RANK(AS15, AS$5:AS$75)+COUNTIF(AS$5:AS15, AS15)-1=1, 1, ""), "")</f>
        <v/>
      </c>
      <c r="AV15" s="41"/>
      <c r="AW15" s="102" t="str">
        <f t="shared" si="15"/>
        <v/>
      </c>
      <c r="AX15" s="42" t="str">
        <f>IF(AV15&lt;&gt;"", IF(RANK(AV15, AV$5:AV$75)+COUNTIF(AV$5:AV15, AV15)-1=1, 1, ""), "")</f>
        <v/>
      </c>
      <c r="AY15" s="43"/>
      <c r="AZ15" s="102" t="str">
        <f t="shared" si="16"/>
        <v/>
      </c>
      <c r="BA15" s="44" t="str">
        <f>IF(AY15&lt;&gt;"", IF(RANK(AY15, AY$5:AY$75)+COUNTIF(AY$5:AY15, AY15)-1=1, 1, ""), "")</f>
        <v/>
      </c>
      <c r="BB15" s="41"/>
      <c r="BC15" s="102" t="str">
        <f t="shared" si="17"/>
        <v/>
      </c>
      <c r="BD15" s="42" t="str">
        <f>IF(BB15&lt;&gt;"", IF(RANK(BB15, BB$5:BB$75)+COUNTIF(BB$5:BB15, BB15)-1=1, 1, ""), "")</f>
        <v/>
      </c>
      <c r="BE15" s="43"/>
      <c r="BF15" s="102" t="str">
        <f t="shared" si="18"/>
        <v/>
      </c>
      <c r="BG15" s="44" t="str">
        <f>IF(BE15&lt;&gt;"", IF(RANK(BE15, BE$5:BE$75)+COUNTIF(BE$5:BE15, BE15)-1=1, 1, ""), "")</f>
        <v/>
      </c>
      <c r="BH15" s="41"/>
      <c r="BI15" s="102" t="str">
        <f t="shared" si="19"/>
        <v/>
      </c>
      <c r="BJ15" s="42" t="str">
        <f>IF(BH15&lt;&gt;"", IF(RANK(BH15, BH$5:BH$75)+COUNTIF(BH$5:BH15, BH15)-1=1, 1, ""), "")</f>
        <v/>
      </c>
      <c r="BK15" s="43"/>
      <c r="BL15" s="102" t="str">
        <f t="shared" si="20"/>
        <v/>
      </c>
      <c r="BM15" s="44" t="str">
        <f>IF(BK15&lt;&gt;"", IF(RANK(BK15, BK$5:BK$75)+COUNTIF(BK$5:BK15, BK15)-1=1, 1, ""), "")</f>
        <v/>
      </c>
      <c r="BN15" s="41"/>
      <c r="BO15" s="102" t="str">
        <f t="shared" si="21"/>
        <v/>
      </c>
      <c r="BP15" s="42" t="str">
        <f>IF(BN15&lt;&gt;"", IF(RANK(BN15, BN$5:BN$75)+COUNTIF(BN$5:BN15, BN15)-1=1, 1, ""), "")</f>
        <v/>
      </c>
      <c r="BQ15" s="43"/>
      <c r="BR15" s="102" t="str">
        <f t="shared" si="22"/>
        <v/>
      </c>
      <c r="BS15" s="44" t="str">
        <f>IF(BQ15&lt;&gt;"", IF(RANK(BQ15, BQ$5:BQ$75)+COUNTIF(BQ$5:BQ15, BQ15)-1=1, 1, ""), "")</f>
        <v/>
      </c>
      <c r="BT15" s="41"/>
      <c r="BU15" s="102" t="str">
        <f t="shared" si="23"/>
        <v/>
      </c>
      <c r="BV15" s="42" t="str">
        <f>IF(BT15&lt;&gt;"", IF(RANK(BT15, BT$5:BT$75)+COUNTIF(BT$5:BT15, BT15)-1=1, 1, ""), "")</f>
        <v/>
      </c>
      <c r="BW15" s="43"/>
      <c r="BX15" s="102" t="str">
        <f t="shared" si="24"/>
        <v/>
      </c>
      <c r="BY15" s="44" t="str">
        <f>IF(BW15&lt;&gt;"", IF(RANK(BW15, BW$5:BW$75)+COUNTIF(BW$5:BW15, BW15)-1=1, 1, ""), "")</f>
        <v/>
      </c>
      <c r="BZ15" s="41"/>
      <c r="CA15" s="102" t="str">
        <f t="shared" si="25"/>
        <v/>
      </c>
      <c r="CB15" s="42" t="str">
        <f>IF(BZ15&lt;&gt;"", IF(RANK(BZ15, BZ$5:BZ$75)+COUNTIF(BZ$5:BZ15, BZ15)-1=1, 1, ""), "")</f>
        <v/>
      </c>
      <c r="CC15" s="43"/>
      <c r="CD15" s="102" t="str">
        <f t="shared" si="26"/>
        <v/>
      </c>
      <c r="CE15" s="44" t="str">
        <f>IF(CC15&lt;&gt;"", IF(RANK(CC15, CC$5:CC$75)+COUNTIF(CC$5:CC15, CC15)-1=1, 1, ""), "")</f>
        <v/>
      </c>
      <c r="CF15" s="41"/>
      <c r="CG15" s="102" t="str">
        <f t="shared" si="27"/>
        <v/>
      </c>
      <c r="CH15" s="42" t="str">
        <f>IF(CF15&lt;&gt;"", IF(RANK(CF15, CF$5:CF$75)+COUNTIF(CF$5:CF15, CF15)-1=1, 1, ""), "")</f>
        <v/>
      </c>
      <c r="CI15" s="43"/>
      <c r="CJ15" s="102" t="str">
        <f t="shared" si="28"/>
        <v/>
      </c>
      <c r="CK15" s="44" t="str">
        <f>IF(CI15&lt;&gt;"", IF(RANK(CI15, CI$5:CI$75)+COUNTIF(CI$5:CI15, CI15)-1=1, 1, ""), "")</f>
        <v/>
      </c>
      <c r="CL15" s="41"/>
      <c r="CM15" s="102" t="str">
        <f t="shared" si="29"/>
        <v/>
      </c>
      <c r="CN15" s="42" t="str">
        <f>IF(CL15&lt;&gt;"", IF(RANK(CL15, CL$5:CL$75)+COUNTIF(CL$5:CL15, CL15)-1=1, 1, ""), "")</f>
        <v/>
      </c>
      <c r="CO15" s="43"/>
      <c r="CP15" s="102" t="str">
        <f t="shared" si="30"/>
        <v/>
      </c>
      <c r="CQ15" s="44" t="str">
        <f>IF(CO15&lt;&gt;"", IF(RANK(CO15, CO$5:CO$75)+COUNTIF(CO$5:CO15, CO15)-1=1, 1, ""), "")</f>
        <v/>
      </c>
      <c r="CR15" s="41"/>
      <c r="CS15" s="102" t="str">
        <f t="shared" si="31"/>
        <v/>
      </c>
      <c r="CT15" s="42" t="str">
        <f>IF(CR15&lt;&gt;"", IF(RANK(CR15, CR$5:CR$75)+COUNTIF(CR$5:CR15, CR15)-1=1, 1, ""), "")</f>
        <v/>
      </c>
      <c r="CU15" s="43"/>
      <c r="CV15" s="102" t="str">
        <f t="shared" si="32"/>
        <v/>
      </c>
      <c r="CW15" s="44" t="str">
        <f>IF(CU15&lt;&gt;"", IF(RANK(CU15, CU$5:CU$75)+COUNTIF(CU$5:CU15, CU15)-1=1, 1, ""), "")</f>
        <v/>
      </c>
      <c r="CX15" s="41"/>
      <c r="CY15" s="102" t="str">
        <f t="shared" si="33"/>
        <v/>
      </c>
      <c r="CZ15" s="42" t="str">
        <f>IF(CX15&lt;&gt;"", IF(RANK(CX15, CX$5:CX$75)+COUNTIF(CX$5:CX15, CX15)-1=1, 1, ""), "")</f>
        <v/>
      </c>
      <c r="DA15" s="43"/>
      <c r="DB15" s="102" t="str">
        <f t="shared" si="34"/>
        <v/>
      </c>
      <c r="DC15" s="44" t="str">
        <f>IF(DA15&lt;&gt;"", IF(RANK(DA15, DA$5:DA$75)+COUNTIF(DA$5:DA15, DA15)-1=1, 1, ""), "")</f>
        <v/>
      </c>
      <c r="DD15" s="41"/>
      <c r="DE15" s="102" t="str">
        <f t="shared" si="35"/>
        <v/>
      </c>
      <c r="DF15" s="44" t="str">
        <f>IF(DD15&lt;&gt;"", IF(RANK(DD15, DD$5:DD$75)+COUNTIF(DD$5:DD15, DD15)-1=1, 1, ""), "")</f>
        <v/>
      </c>
      <c r="DG15" s="129" t="str">
        <f t="shared" si="36"/>
        <v/>
      </c>
      <c r="DH15" s="126" t="str">
        <f t="shared" si="37"/>
        <v/>
      </c>
      <c r="DI15" s="60"/>
      <c r="DJ15" s="60" t="str">
        <f t="shared" si="38"/>
        <v/>
      </c>
      <c r="DK15" s="60" t="str">
        <f t="shared" si="39"/>
        <v/>
      </c>
      <c r="DL15" s="60"/>
      <c r="DM15" s="85" t="str">
        <f t="shared" si="40"/>
        <v/>
      </c>
      <c r="DN15" s="60" t="str">
        <f t="shared" si="41"/>
        <v/>
      </c>
      <c r="DO15" s="60" t="str">
        <f t="shared" si="42"/>
        <v/>
      </c>
      <c r="DP15" s="60" t="str">
        <f>IF(DJ15&lt;&gt;"", IF(RANK(DO15, DO$5:DO$75)+COUNTIF(DO$15:DO15, DO15) -1&lt;=(B$80-DK$76-DN$76), RANK(DO15, DO$5:DO$75)+COUNTIF(DO$15:DO15, DO15) -1, ""), "")</f>
        <v/>
      </c>
      <c r="DQ15" s="72" t="str">
        <f t="shared" si="43"/>
        <v/>
      </c>
      <c r="DR15" s="66" t="str">
        <f t="shared" si="44"/>
        <v/>
      </c>
      <c r="DT15" s="91" t="str">
        <f>IF(DH15&lt;&gt; "", DH15/DH76, "")</f>
        <v/>
      </c>
      <c r="DU15" s="39" t="str">
        <f t="shared" si="45"/>
        <v/>
      </c>
      <c r="DV15" s="92" t="str">
        <f t="shared" si="46"/>
        <v/>
      </c>
      <c r="DX15" s="65" t="str">
        <f t="shared" si="47"/>
        <v/>
      </c>
      <c r="DY15" s="99" t="str">
        <f t="shared" si="48"/>
        <v/>
      </c>
      <c r="DZ15" s="99" t="str">
        <f t="shared" si="49"/>
        <v/>
      </c>
      <c r="EA15" s="100" t="str">
        <f t="shared" si="50"/>
        <v/>
      </c>
    </row>
    <row r="16" spans="1:131" ht="16" x14ac:dyDescent="0.2">
      <c r="A16" s="20" t="s">
        <v>324</v>
      </c>
      <c r="B16" s="33" t="s">
        <v>395</v>
      </c>
      <c r="C16" s="45">
        <v>73</v>
      </c>
      <c r="D16" s="102" t="str">
        <f t="shared" si="0"/>
        <v/>
      </c>
      <c r="E16" s="42" t="str">
        <f>IF(C16&lt;&gt;"", IF(RANK(C16, C$5:C$75)+COUNTIF(C$5:C16, C16)-1=1, 1, ""), "")</f>
        <v/>
      </c>
      <c r="F16" s="46">
        <v>24</v>
      </c>
      <c r="G16" s="102" t="str">
        <f t="shared" si="1"/>
        <v/>
      </c>
      <c r="H16" s="44" t="str">
        <f>IF(F16&lt;&gt;"", IF(RANK(F16, F$5:F$75)+COUNTIF(F$5:F16, F16)-1=1, 1, ""), "")</f>
        <v/>
      </c>
      <c r="I16" s="45">
        <v>27</v>
      </c>
      <c r="J16" s="102" t="str">
        <f t="shared" si="2"/>
        <v/>
      </c>
      <c r="K16" s="42" t="str">
        <f>IF(I16&lt;&gt;"", IF(RANK(I16, I$5:I$75)+COUNTIF(I$5:I16, I16)-1=1, 1, ""), "")</f>
        <v/>
      </c>
      <c r="L16" s="46">
        <v>66</v>
      </c>
      <c r="M16" s="102" t="str">
        <f t="shared" si="3"/>
        <v/>
      </c>
      <c r="N16" s="44" t="str">
        <f>IF(L16&lt;&gt;"", IF(RANK(L16, L$5:L$75)+COUNTIF(L$5:L16, L16)-1=1, 1, ""), "")</f>
        <v/>
      </c>
      <c r="O16" s="45">
        <v>173</v>
      </c>
      <c r="P16" s="102" t="str">
        <f t="shared" si="4"/>
        <v/>
      </c>
      <c r="Q16" s="42" t="str">
        <f>IF(O16&lt;&gt;"", IF(RANK(O16, O$5:O$75)+COUNTIF(O$5:O16, O16)-1=1, 1, ""), "")</f>
        <v/>
      </c>
      <c r="R16" s="46">
        <v>109</v>
      </c>
      <c r="S16" s="102" t="str">
        <f t="shared" si="5"/>
        <v/>
      </c>
      <c r="T16" s="44" t="str">
        <f>IF(R16&lt;&gt;"", IF(RANK(R16, R$5:R$75)+COUNTIF(R$5:R16, R16)-1=1, 1, ""), "")</f>
        <v/>
      </c>
      <c r="U16" s="45">
        <v>117</v>
      </c>
      <c r="V16" s="102" t="str">
        <f t="shared" si="6"/>
        <v/>
      </c>
      <c r="W16" s="42" t="str">
        <f>IF(U16&lt;&gt;"", IF(RANK(U16, U$5:U$75)+COUNTIF(U$5:U16, U16)-1=1, 1, ""), "")</f>
        <v/>
      </c>
      <c r="X16" s="46">
        <v>83</v>
      </c>
      <c r="Y16" s="102" t="str">
        <f t="shared" si="7"/>
        <v/>
      </c>
      <c r="Z16" s="42" t="str">
        <f>IF(X16&lt;&gt;"", IF(RANK(X16, X$5:X$75)+COUNTIF(X$5:X16, X16)-1=1, 1, ""), "")</f>
        <v/>
      </c>
      <c r="AA16" s="46">
        <v>97</v>
      </c>
      <c r="AB16" s="102" t="str">
        <f t="shared" si="8"/>
        <v/>
      </c>
      <c r="AC16" s="44" t="str">
        <f>IF(AA16&lt;&gt;"", IF(RANK(AA16, AA$5:AA$75)+COUNTIF(AA$5:AA16, AA16)-1=1, 1, ""), "")</f>
        <v/>
      </c>
      <c r="AD16" s="45">
        <v>119</v>
      </c>
      <c r="AE16" s="102" t="str">
        <f t="shared" si="9"/>
        <v/>
      </c>
      <c r="AF16" s="42" t="str">
        <f>IF(AD16&lt;&gt;"", IF(RANK(AD16, AD$5:AD$75)+COUNTIF(AD$5:AD16, AD16)-1=1, 1, ""), "")</f>
        <v/>
      </c>
      <c r="AG16" s="46">
        <v>121</v>
      </c>
      <c r="AH16" s="102" t="str">
        <f t="shared" si="10"/>
        <v/>
      </c>
      <c r="AI16" s="44" t="str">
        <f>IF(AG16&lt;&gt;"", IF(RANK(AG16, AG$5:AG$75)+COUNTIF(AG$5:AG16, AG16)-1=1, 1, ""), "")</f>
        <v/>
      </c>
      <c r="AJ16" s="45">
        <v>101</v>
      </c>
      <c r="AK16" s="102" t="str">
        <f t="shared" si="11"/>
        <v/>
      </c>
      <c r="AL16" s="42" t="str">
        <f>IF(AJ16&lt;&gt;"", IF(RANK(AJ16, AJ$5:AJ$75)+COUNTIF(AJ$5:AJ16, AJ16)-1=1, 1, ""), "")</f>
        <v/>
      </c>
      <c r="AM16" s="46">
        <v>57</v>
      </c>
      <c r="AN16" s="102" t="str">
        <f t="shared" si="12"/>
        <v/>
      </c>
      <c r="AO16" s="44" t="str">
        <f>IF(AM16&lt;&gt;"", IF(RANK(AM16, AM$5:AM$75)+COUNTIF(AM$5:AM16, AM16)-1=1, 1, ""), "")</f>
        <v/>
      </c>
      <c r="AP16" s="45">
        <v>86</v>
      </c>
      <c r="AQ16" s="102" t="str">
        <f t="shared" si="13"/>
        <v/>
      </c>
      <c r="AR16" s="42" t="str">
        <f>IF(AP16&lt;&gt;"", IF(RANK(AP16, AP$5:AP$75)+COUNTIF(AP$5:AP16, AP16)-1=1, 1, ""), "")</f>
        <v/>
      </c>
      <c r="AS16" s="46">
        <v>89</v>
      </c>
      <c r="AT16" s="102" t="str">
        <f t="shared" si="14"/>
        <v/>
      </c>
      <c r="AU16" s="44" t="str">
        <f>IF(AS16&lt;&gt;"", IF(RANK(AS16, AS$5:AS$75)+COUNTIF(AS$5:AS16, AS16)-1=1, 1, ""), "")</f>
        <v/>
      </c>
      <c r="AV16" s="45">
        <v>91</v>
      </c>
      <c r="AW16" s="102" t="str">
        <f t="shared" si="15"/>
        <v/>
      </c>
      <c r="AX16" s="42" t="str">
        <f>IF(AV16&lt;&gt;"", IF(RANK(AV16, AV$5:AV$75)+COUNTIF(AV$5:AV16, AV16)-1=1, 1, ""), "")</f>
        <v/>
      </c>
      <c r="AY16" s="46">
        <v>99</v>
      </c>
      <c r="AZ16" s="102" t="str">
        <f t="shared" si="16"/>
        <v/>
      </c>
      <c r="BA16" s="44" t="str">
        <f>IF(AY16&lt;&gt;"", IF(RANK(AY16, AY$5:AY$75)+COUNTIF(AY$5:AY16, AY16)-1=1, 1, ""), "")</f>
        <v/>
      </c>
      <c r="BB16" s="45">
        <v>97</v>
      </c>
      <c r="BC16" s="102" t="str">
        <f t="shared" si="17"/>
        <v/>
      </c>
      <c r="BD16" s="42" t="str">
        <f>IF(BB16&lt;&gt;"", IF(RANK(BB16, BB$5:BB$75)+COUNTIF(BB$5:BB16, BB16)-1=1, 1, ""), "")</f>
        <v/>
      </c>
      <c r="BE16" s="46">
        <v>118</v>
      </c>
      <c r="BF16" s="102" t="str">
        <f t="shared" si="18"/>
        <v/>
      </c>
      <c r="BG16" s="44" t="str">
        <f>IF(BE16&lt;&gt;"", IF(RANK(BE16, BE$5:BE$75)+COUNTIF(BE$5:BE16, BE16)-1=1, 1, ""), "")</f>
        <v/>
      </c>
      <c r="BH16" s="45">
        <v>109</v>
      </c>
      <c r="BI16" s="102" t="str">
        <f t="shared" si="19"/>
        <v/>
      </c>
      <c r="BJ16" s="42" t="str">
        <f>IF(BH16&lt;&gt;"", IF(RANK(BH16, BH$5:BH$75)+COUNTIF(BH$5:BH16, BH16)-1=1, 1, ""), "")</f>
        <v/>
      </c>
      <c r="BK16" s="46">
        <v>119</v>
      </c>
      <c r="BL16" s="102" t="str">
        <f t="shared" si="20"/>
        <v/>
      </c>
      <c r="BM16" s="44" t="str">
        <f>IF(BK16&lt;&gt;"", IF(RANK(BK16, BK$5:BK$75)+COUNTIF(BK$5:BK16, BK16)-1=1, 1, ""), "")</f>
        <v/>
      </c>
      <c r="BN16" s="45">
        <v>78</v>
      </c>
      <c r="BO16" s="102" t="str">
        <f t="shared" si="21"/>
        <v/>
      </c>
      <c r="BP16" s="42" t="str">
        <f>IF(BN16&lt;&gt;"", IF(RANK(BN16, BN$5:BN$75)+COUNTIF(BN$5:BN16, BN16)-1=1, 1, ""), "")</f>
        <v/>
      </c>
      <c r="BQ16" s="46">
        <v>76</v>
      </c>
      <c r="BR16" s="102" t="str">
        <f t="shared" si="22"/>
        <v/>
      </c>
      <c r="BS16" s="44" t="str">
        <f>IF(BQ16&lt;&gt;"", IF(RANK(BQ16, BQ$5:BQ$75)+COUNTIF(BQ$5:BQ16, BQ16)-1=1, 1, ""), "")</f>
        <v/>
      </c>
      <c r="BT16" s="45">
        <v>85</v>
      </c>
      <c r="BU16" s="102" t="str">
        <f t="shared" si="23"/>
        <v/>
      </c>
      <c r="BV16" s="42" t="str">
        <f>IF(BT16&lt;&gt;"", IF(RANK(BT16, BT$5:BT$75)+COUNTIF(BT$5:BT16, BT16)-1=1, 1, ""), "")</f>
        <v/>
      </c>
      <c r="BW16" s="46">
        <v>122</v>
      </c>
      <c r="BX16" s="102" t="str">
        <f t="shared" si="24"/>
        <v/>
      </c>
      <c r="BY16" s="44" t="str">
        <f>IF(BW16&lt;&gt;"", IF(RANK(BW16, BW$5:BW$75)+COUNTIF(BW$5:BW16, BW16)-1=1, 1, ""), "")</f>
        <v/>
      </c>
      <c r="BZ16" s="45">
        <v>143</v>
      </c>
      <c r="CA16" s="102" t="str">
        <f t="shared" si="25"/>
        <v/>
      </c>
      <c r="CB16" s="42" t="str">
        <f>IF(BZ16&lt;&gt;"", IF(RANK(BZ16, BZ$5:BZ$75)+COUNTIF(BZ$5:BZ16, BZ16)-1=1, 1, ""), "")</f>
        <v/>
      </c>
      <c r="CC16" s="46">
        <v>54</v>
      </c>
      <c r="CD16" s="102" t="str">
        <f t="shared" si="26"/>
        <v/>
      </c>
      <c r="CE16" s="44" t="str">
        <f>IF(CC16&lt;&gt;"", IF(RANK(CC16, CC$5:CC$75)+COUNTIF(CC$5:CC16, CC16)-1=1, 1, ""), "")</f>
        <v/>
      </c>
      <c r="CF16" s="45">
        <v>139</v>
      </c>
      <c r="CG16" s="102" t="str">
        <f t="shared" si="27"/>
        <v/>
      </c>
      <c r="CH16" s="42" t="str">
        <f>IF(CF16&lt;&gt;"", IF(RANK(CF16, CF$5:CF$75)+COUNTIF(CF$5:CF16, CF16)-1=1, 1, ""), "")</f>
        <v/>
      </c>
      <c r="CI16" s="46">
        <v>72</v>
      </c>
      <c r="CJ16" s="102" t="str">
        <f t="shared" si="28"/>
        <v/>
      </c>
      <c r="CK16" s="44" t="str">
        <f>IF(CI16&lt;&gt;"", IF(RANK(CI16, CI$5:CI$75)+COUNTIF(CI$5:CI16, CI16)-1=1, 1, ""), "")</f>
        <v/>
      </c>
      <c r="CL16" s="45">
        <v>90</v>
      </c>
      <c r="CM16" s="102" t="str">
        <f t="shared" si="29"/>
        <v/>
      </c>
      <c r="CN16" s="42" t="str">
        <f>IF(CL16&lt;&gt;"", IF(RANK(CL16, CL$5:CL$75)+COUNTIF(CL$5:CL16, CL16)-1=1, 1, ""), "")</f>
        <v/>
      </c>
      <c r="CO16" s="46">
        <v>98</v>
      </c>
      <c r="CP16" s="102" t="str">
        <f t="shared" si="30"/>
        <v/>
      </c>
      <c r="CQ16" s="44" t="str">
        <f>IF(CO16&lt;&gt;"", IF(RANK(CO16, CO$5:CO$75)+COUNTIF(CO$5:CO16, CO16)-1=1, 1, ""), "")</f>
        <v/>
      </c>
      <c r="CR16" s="45">
        <v>117</v>
      </c>
      <c r="CS16" s="102" t="str">
        <f t="shared" si="31"/>
        <v/>
      </c>
      <c r="CT16" s="42" t="str">
        <f>IF(CR16&lt;&gt;"", IF(RANK(CR16, CR$5:CR$75)+COUNTIF(CR$5:CR16, CR16)-1=1, 1, ""), "")</f>
        <v/>
      </c>
      <c r="CU16" s="46">
        <v>92</v>
      </c>
      <c r="CV16" s="102" t="str">
        <f t="shared" si="32"/>
        <v/>
      </c>
      <c r="CW16" s="44" t="str">
        <f>IF(CU16&lt;&gt;"", IF(RANK(CU16, CU$5:CU$75)+COUNTIF(CU$5:CU16, CU16)-1=1, 1, ""), "")</f>
        <v/>
      </c>
      <c r="CX16" s="45">
        <v>123</v>
      </c>
      <c r="CY16" s="102" t="str">
        <f t="shared" si="33"/>
        <v/>
      </c>
      <c r="CZ16" s="42" t="str">
        <f>IF(CX16&lt;&gt;"", IF(RANK(CX16, CX$5:CX$75)+COUNTIF(CX$5:CX16, CX16)-1=1, 1, ""), "")</f>
        <v/>
      </c>
      <c r="DA16" s="46">
        <v>211</v>
      </c>
      <c r="DB16" s="102" t="str">
        <f t="shared" si="34"/>
        <v/>
      </c>
      <c r="DC16" s="44" t="str">
        <f>IF(DA16&lt;&gt;"", IF(RANK(DA16, DA$5:DA$75)+COUNTIF(DA$5:DA16, DA16)-1=1, 1, ""), "")</f>
        <v/>
      </c>
      <c r="DD16" s="45">
        <v>460</v>
      </c>
      <c r="DE16" s="102" t="str">
        <f t="shared" si="35"/>
        <v/>
      </c>
      <c r="DF16" s="44" t="str">
        <f>IF(DD16&lt;&gt;"", IF(RANK(DD16, DD$5:DD$75)+COUNTIF(DD$5:DD16, DD16)-1=1, 1, ""), "")</f>
        <v/>
      </c>
      <c r="DG16" s="129" t="str">
        <f t="shared" si="36"/>
        <v/>
      </c>
      <c r="DH16" s="126">
        <f t="shared" si="37"/>
        <v>3935</v>
      </c>
      <c r="DI16" s="60"/>
      <c r="DJ16" s="60" t="str">
        <f t="shared" si="38"/>
        <v/>
      </c>
      <c r="DK16" s="60" t="str">
        <f t="shared" si="39"/>
        <v/>
      </c>
      <c r="DL16" s="60"/>
      <c r="DM16" s="85" t="str">
        <f t="shared" si="40"/>
        <v/>
      </c>
      <c r="DN16" s="60" t="str">
        <f t="shared" si="41"/>
        <v/>
      </c>
      <c r="DO16" s="60" t="str">
        <f t="shared" si="42"/>
        <v/>
      </c>
      <c r="DP16" s="60" t="str">
        <f>IF(DJ16&lt;&gt;"", IF(RANK(DO16, DO$5:DO$75)+COUNTIF(DO$16:DO16, DO16) -1&lt;=(B$80-DK$76-DN$76), RANK(DO16, DO$5:DO$75)+COUNTIF(DO$16:DO16, DO16) -1, ""), "")</f>
        <v/>
      </c>
      <c r="DQ16" s="72" t="str">
        <f t="shared" si="43"/>
        <v/>
      </c>
      <c r="DR16" s="66" t="str">
        <f t="shared" si="44"/>
        <v/>
      </c>
      <c r="DT16" s="91">
        <f>IF(DH16&lt;&gt; "", DH16/DH76, "")</f>
        <v>2.1949800499462551E-3</v>
      </c>
      <c r="DU16" s="39" t="str">
        <f t="shared" si="45"/>
        <v/>
      </c>
      <c r="DV16" s="92">
        <f t="shared" si="46"/>
        <v>-2.1949800499462598E-3</v>
      </c>
      <c r="DX16" s="65" t="str">
        <f t="shared" si="47"/>
        <v/>
      </c>
      <c r="DY16" s="99" t="str">
        <f t="shared" si="48"/>
        <v/>
      </c>
      <c r="DZ16" s="99" t="str">
        <f t="shared" si="49"/>
        <v/>
      </c>
      <c r="EA16" s="100" t="str">
        <f t="shared" si="50"/>
        <v/>
      </c>
    </row>
    <row r="17" spans="1:131" ht="16" x14ac:dyDescent="0.2">
      <c r="A17" s="20" t="s">
        <v>325</v>
      </c>
      <c r="B17" s="33" t="s">
        <v>396</v>
      </c>
      <c r="C17" s="41"/>
      <c r="D17" s="102" t="str">
        <f t="shared" si="0"/>
        <v/>
      </c>
      <c r="E17" s="42" t="str">
        <f>IF(C17&lt;&gt;"", IF(RANK(C17, C$5:C$75)+COUNTIF(C$5:C17, C17)-1=1, 1, ""), "")</f>
        <v/>
      </c>
      <c r="F17" s="43"/>
      <c r="G17" s="102" t="str">
        <f t="shared" si="1"/>
        <v/>
      </c>
      <c r="H17" s="44" t="str">
        <f>IF(F17&lt;&gt;"", IF(RANK(F17, F$5:F$75)+COUNTIF(F$5:F17, F17)-1=1, 1, ""), "")</f>
        <v/>
      </c>
      <c r="I17" s="41"/>
      <c r="J17" s="102" t="str">
        <f t="shared" si="2"/>
        <v/>
      </c>
      <c r="K17" s="42" t="str">
        <f>IF(I17&lt;&gt;"", IF(RANK(I17, I$5:I$75)+COUNTIF(I$5:I17, I17)-1=1, 1, ""), "")</f>
        <v/>
      </c>
      <c r="L17" s="43"/>
      <c r="M17" s="102" t="str">
        <f t="shared" si="3"/>
        <v/>
      </c>
      <c r="N17" s="44" t="str">
        <f>IF(L17&lt;&gt;"", IF(RANK(L17, L$5:L$75)+COUNTIF(L$5:L17, L17)-1=1, 1, ""), "")</f>
        <v/>
      </c>
      <c r="O17" s="41"/>
      <c r="P17" s="102" t="str">
        <f t="shared" si="4"/>
        <v/>
      </c>
      <c r="Q17" s="42" t="str">
        <f>IF(O17&lt;&gt;"", IF(RANK(O17, O$5:O$75)+COUNTIF(O$5:O17, O17)-1=1, 1, ""), "")</f>
        <v/>
      </c>
      <c r="R17" s="43"/>
      <c r="S17" s="102" t="str">
        <f t="shared" si="5"/>
        <v/>
      </c>
      <c r="T17" s="44" t="str">
        <f>IF(R17&lt;&gt;"", IF(RANK(R17, R$5:R$75)+COUNTIF(R$5:R17, R17)-1=1, 1, ""), "")</f>
        <v/>
      </c>
      <c r="U17" s="41"/>
      <c r="V17" s="102" t="str">
        <f t="shared" si="6"/>
        <v/>
      </c>
      <c r="W17" s="42" t="str">
        <f>IF(U17&lt;&gt;"", IF(RANK(U17, U$5:U$75)+COUNTIF(U$5:U17, U17)-1=1, 1, ""), "")</f>
        <v/>
      </c>
      <c r="X17" s="43"/>
      <c r="Y17" s="102" t="str">
        <f t="shared" si="7"/>
        <v/>
      </c>
      <c r="Z17" s="42" t="str">
        <f>IF(X17&lt;&gt;"", IF(RANK(X17, X$5:X$75)+COUNTIF(X$5:X17, X17)-1=1, 1, ""), "")</f>
        <v/>
      </c>
      <c r="AA17" s="43"/>
      <c r="AB17" s="102" t="str">
        <f t="shared" si="8"/>
        <v/>
      </c>
      <c r="AC17" s="44" t="str">
        <f>IF(AA17&lt;&gt;"", IF(RANK(AA17, AA$5:AA$75)+COUNTIF(AA$5:AA17, AA17)-1=1, 1, ""), "")</f>
        <v/>
      </c>
      <c r="AD17" s="41"/>
      <c r="AE17" s="102" t="str">
        <f t="shared" si="9"/>
        <v/>
      </c>
      <c r="AF17" s="42" t="str">
        <f>IF(AD17&lt;&gt;"", IF(RANK(AD17, AD$5:AD$75)+COUNTIF(AD$5:AD17, AD17)-1=1, 1, ""), "")</f>
        <v/>
      </c>
      <c r="AG17" s="43"/>
      <c r="AH17" s="102" t="str">
        <f t="shared" si="10"/>
        <v/>
      </c>
      <c r="AI17" s="44" t="str">
        <f>IF(AG17&lt;&gt;"", IF(RANK(AG17, AG$5:AG$75)+COUNTIF(AG$5:AG17, AG17)-1=1, 1, ""), "")</f>
        <v/>
      </c>
      <c r="AJ17" s="41"/>
      <c r="AK17" s="102" t="str">
        <f t="shared" si="11"/>
        <v/>
      </c>
      <c r="AL17" s="42" t="str">
        <f>IF(AJ17&lt;&gt;"", IF(RANK(AJ17, AJ$5:AJ$75)+COUNTIF(AJ$5:AJ17, AJ17)-1=1, 1, ""), "")</f>
        <v/>
      </c>
      <c r="AM17" s="43"/>
      <c r="AN17" s="102" t="str">
        <f t="shared" si="12"/>
        <v/>
      </c>
      <c r="AO17" s="44" t="str">
        <f>IF(AM17&lt;&gt;"", IF(RANK(AM17, AM$5:AM$75)+COUNTIF(AM$5:AM17, AM17)-1=1, 1, ""), "")</f>
        <v/>
      </c>
      <c r="AP17" s="41"/>
      <c r="AQ17" s="102" t="str">
        <f t="shared" si="13"/>
        <v/>
      </c>
      <c r="AR17" s="42" t="str">
        <f>IF(AP17&lt;&gt;"", IF(RANK(AP17, AP$5:AP$75)+COUNTIF(AP$5:AP17, AP17)-1=1, 1, ""), "")</f>
        <v/>
      </c>
      <c r="AS17" s="43"/>
      <c r="AT17" s="102" t="str">
        <f t="shared" si="14"/>
        <v/>
      </c>
      <c r="AU17" s="44" t="str">
        <f>IF(AS17&lt;&gt;"", IF(RANK(AS17, AS$5:AS$75)+COUNTIF(AS$5:AS17, AS17)-1=1, 1, ""), "")</f>
        <v/>
      </c>
      <c r="AV17" s="41"/>
      <c r="AW17" s="102" t="str">
        <f t="shared" si="15"/>
        <v/>
      </c>
      <c r="AX17" s="42" t="str">
        <f>IF(AV17&lt;&gt;"", IF(RANK(AV17, AV$5:AV$75)+COUNTIF(AV$5:AV17, AV17)-1=1, 1, ""), "")</f>
        <v/>
      </c>
      <c r="AY17" s="43"/>
      <c r="AZ17" s="102" t="str">
        <f t="shared" si="16"/>
        <v/>
      </c>
      <c r="BA17" s="44" t="str">
        <f>IF(AY17&lt;&gt;"", IF(RANK(AY17, AY$5:AY$75)+COUNTIF(AY$5:AY17, AY17)-1=1, 1, ""), "")</f>
        <v/>
      </c>
      <c r="BB17" s="41"/>
      <c r="BC17" s="102" t="str">
        <f t="shared" si="17"/>
        <v/>
      </c>
      <c r="BD17" s="42" t="str">
        <f>IF(BB17&lt;&gt;"", IF(RANK(BB17, BB$5:BB$75)+COUNTIF(BB$5:BB17, BB17)-1=1, 1, ""), "")</f>
        <v/>
      </c>
      <c r="BE17" s="43"/>
      <c r="BF17" s="102" t="str">
        <f t="shared" si="18"/>
        <v/>
      </c>
      <c r="BG17" s="44" t="str">
        <f>IF(BE17&lt;&gt;"", IF(RANK(BE17, BE$5:BE$75)+COUNTIF(BE$5:BE17, BE17)-1=1, 1, ""), "")</f>
        <v/>
      </c>
      <c r="BH17" s="41"/>
      <c r="BI17" s="102" t="str">
        <f t="shared" si="19"/>
        <v/>
      </c>
      <c r="BJ17" s="42" t="str">
        <f>IF(BH17&lt;&gt;"", IF(RANK(BH17, BH$5:BH$75)+COUNTIF(BH$5:BH17, BH17)-1=1, 1, ""), "")</f>
        <v/>
      </c>
      <c r="BK17" s="43"/>
      <c r="BL17" s="102" t="str">
        <f t="shared" si="20"/>
        <v/>
      </c>
      <c r="BM17" s="44" t="str">
        <f>IF(BK17&lt;&gt;"", IF(RANK(BK17, BK$5:BK$75)+COUNTIF(BK$5:BK17, BK17)-1=1, 1, ""), "")</f>
        <v/>
      </c>
      <c r="BN17" s="41"/>
      <c r="BO17" s="102" t="str">
        <f t="shared" si="21"/>
        <v/>
      </c>
      <c r="BP17" s="42" t="str">
        <f>IF(BN17&lt;&gt;"", IF(RANK(BN17, BN$5:BN$75)+COUNTIF(BN$5:BN17, BN17)-1=1, 1, ""), "")</f>
        <v/>
      </c>
      <c r="BQ17" s="43"/>
      <c r="BR17" s="102" t="str">
        <f t="shared" si="22"/>
        <v/>
      </c>
      <c r="BS17" s="44" t="str">
        <f>IF(BQ17&lt;&gt;"", IF(RANK(BQ17, BQ$5:BQ$75)+COUNTIF(BQ$5:BQ17, BQ17)-1=1, 1, ""), "")</f>
        <v/>
      </c>
      <c r="BT17" s="41"/>
      <c r="BU17" s="102" t="str">
        <f t="shared" si="23"/>
        <v/>
      </c>
      <c r="BV17" s="42" t="str">
        <f>IF(BT17&lt;&gt;"", IF(RANK(BT17, BT$5:BT$75)+COUNTIF(BT$5:BT17, BT17)-1=1, 1, ""), "")</f>
        <v/>
      </c>
      <c r="BW17" s="43"/>
      <c r="BX17" s="102" t="str">
        <f t="shared" si="24"/>
        <v/>
      </c>
      <c r="BY17" s="44" t="str">
        <f>IF(BW17&lt;&gt;"", IF(RANK(BW17, BW$5:BW$75)+COUNTIF(BW$5:BW17, BW17)-1=1, 1, ""), "")</f>
        <v/>
      </c>
      <c r="BZ17" s="41"/>
      <c r="CA17" s="102" t="str">
        <f t="shared" si="25"/>
        <v/>
      </c>
      <c r="CB17" s="42" t="str">
        <f>IF(BZ17&lt;&gt;"", IF(RANK(BZ17, BZ$5:BZ$75)+COUNTIF(BZ$5:BZ17, BZ17)-1=1, 1, ""), "")</f>
        <v/>
      </c>
      <c r="CC17" s="43"/>
      <c r="CD17" s="102" t="str">
        <f t="shared" si="26"/>
        <v/>
      </c>
      <c r="CE17" s="44" t="str">
        <f>IF(CC17&lt;&gt;"", IF(RANK(CC17, CC$5:CC$75)+COUNTIF(CC$5:CC17, CC17)-1=1, 1, ""), "")</f>
        <v/>
      </c>
      <c r="CF17" s="41"/>
      <c r="CG17" s="102" t="str">
        <f t="shared" si="27"/>
        <v/>
      </c>
      <c r="CH17" s="42" t="str">
        <f>IF(CF17&lt;&gt;"", IF(RANK(CF17, CF$5:CF$75)+COUNTIF(CF$5:CF17, CF17)-1=1, 1, ""), "")</f>
        <v/>
      </c>
      <c r="CI17" s="43"/>
      <c r="CJ17" s="102" t="str">
        <f t="shared" si="28"/>
        <v/>
      </c>
      <c r="CK17" s="44" t="str">
        <f>IF(CI17&lt;&gt;"", IF(RANK(CI17, CI$5:CI$75)+COUNTIF(CI$5:CI17, CI17)-1=1, 1, ""), "")</f>
        <v/>
      </c>
      <c r="CL17" s="41"/>
      <c r="CM17" s="102" t="str">
        <f t="shared" si="29"/>
        <v/>
      </c>
      <c r="CN17" s="42" t="str">
        <f>IF(CL17&lt;&gt;"", IF(RANK(CL17, CL$5:CL$75)+COUNTIF(CL$5:CL17, CL17)-1=1, 1, ""), "")</f>
        <v/>
      </c>
      <c r="CO17" s="43"/>
      <c r="CP17" s="102" t="str">
        <f t="shared" si="30"/>
        <v/>
      </c>
      <c r="CQ17" s="44" t="str">
        <f>IF(CO17&lt;&gt;"", IF(RANK(CO17, CO$5:CO$75)+COUNTIF(CO$5:CO17, CO17)-1=1, 1, ""), "")</f>
        <v/>
      </c>
      <c r="CR17" s="41"/>
      <c r="CS17" s="102" t="str">
        <f t="shared" si="31"/>
        <v/>
      </c>
      <c r="CT17" s="42" t="str">
        <f>IF(CR17&lt;&gt;"", IF(RANK(CR17, CR$5:CR$75)+COUNTIF(CR$5:CR17, CR17)-1=1, 1, ""), "")</f>
        <v/>
      </c>
      <c r="CU17" s="43"/>
      <c r="CV17" s="102" t="str">
        <f t="shared" si="32"/>
        <v/>
      </c>
      <c r="CW17" s="44" t="str">
        <f>IF(CU17&lt;&gt;"", IF(RANK(CU17, CU$5:CU$75)+COUNTIF(CU$5:CU17, CU17)-1=1, 1, ""), "")</f>
        <v/>
      </c>
      <c r="CX17" s="41"/>
      <c r="CY17" s="102" t="str">
        <f t="shared" si="33"/>
        <v/>
      </c>
      <c r="CZ17" s="42" t="str">
        <f>IF(CX17&lt;&gt;"", IF(RANK(CX17, CX$5:CX$75)+COUNTIF(CX$5:CX17, CX17)-1=1, 1, ""), "")</f>
        <v/>
      </c>
      <c r="DA17" s="43"/>
      <c r="DB17" s="102" t="str">
        <f t="shared" si="34"/>
        <v/>
      </c>
      <c r="DC17" s="44" t="str">
        <f>IF(DA17&lt;&gt;"", IF(RANK(DA17, DA$5:DA$75)+COUNTIF(DA$5:DA17, DA17)-1=1, 1, ""), "")</f>
        <v/>
      </c>
      <c r="DD17" s="41"/>
      <c r="DE17" s="102" t="str">
        <f t="shared" si="35"/>
        <v/>
      </c>
      <c r="DF17" s="44" t="str">
        <f>IF(DD17&lt;&gt;"", IF(RANK(DD17, DD$5:DD$75)+COUNTIF(DD$5:DD17, DD17)-1=1, 1, ""), "")</f>
        <v/>
      </c>
      <c r="DG17" s="129" t="str">
        <f t="shared" si="36"/>
        <v/>
      </c>
      <c r="DH17" s="126" t="str">
        <f t="shared" si="37"/>
        <v/>
      </c>
      <c r="DI17" s="60"/>
      <c r="DJ17" s="60" t="str">
        <f t="shared" si="38"/>
        <v/>
      </c>
      <c r="DK17" s="60" t="str">
        <f t="shared" si="39"/>
        <v/>
      </c>
      <c r="DL17" s="60"/>
      <c r="DM17" s="85" t="str">
        <f t="shared" si="40"/>
        <v/>
      </c>
      <c r="DN17" s="60" t="str">
        <f t="shared" si="41"/>
        <v/>
      </c>
      <c r="DO17" s="60" t="str">
        <f t="shared" si="42"/>
        <v/>
      </c>
      <c r="DP17" s="60" t="str">
        <f>IF(DJ17&lt;&gt;"", IF(RANK(DO17, DO$5:DO$75)+COUNTIF(DO$17:DO17, DO17) -1&lt;=(B$80-DK$76-DN$76), RANK(DO17, DO$5:DO$75)+COUNTIF(DO$17:DO17, DO17) -1, ""), "")</f>
        <v/>
      </c>
      <c r="DQ17" s="72" t="str">
        <f t="shared" si="43"/>
        <v/>
      </c>
      <c r="DR17" s="66" t="str">
        <f t="shared" si="44"/>
        <v/>
      </c>
      <c r="DT17" s="91" t="str">
        <f>IF(DH17&lt;&gt; "", DH17/DH76, "")</f>
        <v/>
      </c>
      <c r="DU17" s="39" t="str">
        <f t="shared" si="45"/>
        <v/>
      </c>
      <c r="DV17" s="92" t="str">
        <f t="shared" si="46"/>
        <v/>
      </c>
      <c r="DX17" s="65" t="str">
        <f t="shared" si="47"/>
        <v/>
      </c>
      <c r="DY17" s="99" t="str">
        <f t="shared" si="48"/>
        <v/>
      </c>
      <c r="DZ17" s="99" t="str">
        <f t="shared" si="49"/>
        <v/>
      </c>
      <c r="EA17" s="100" t="str">
        <f t="shared" si="50"/>
        <v/>
      </c>
    </row>
    <row r="18" spans="1:131" ht="16" x14ac:dyDescent="0.2">
      <c r="A18" s="20" t="s">
        <v>326</v>
      </c>
      <c r="B18" s="33" t="s">
        <v>397</v>
      </c>
      <c r="C18" s="45">
        <v>3</v>
      </c>
      <c r="D18" s="102" t="str">
        <f t="shared" si="0"/>
        <v/>
      </c>
      <c r="E18" s="47" t="str">
        <f>IF(C18&lt;&gt;"", IF(RANK(C18, C$5:C$75)+COUNTIF(C$5:C18, C18)-1=1, 1, ""), "")</f>
        <v/>
      </c>
      <c r="F18" s="46">
        <v>1</v>
      </c>
      <c r="G18" s="102" t="str">
        <f t="shared" si="1"/>
        <v/>
      </c>
      <c r="H18" s="48" t="str">
        <f>IF(F18&lt;&gt;"", IF(RANK(F18, F$5:F$75)+COUNTIF(F$5:F18, F18)-1=1, 1, ""), "")</f>
        <v/>
      </c>
      <c r="I18" s="45">
        <v>10</v>
      </c>
      <c r="J18" s="102" t="str">
        <f t="shared" si="2"/>
        <v/>
      </c>
      <c r="K18" s="47" t="str">
        <f>IF(I18&lt;&gt;"", IF(RANK(I18, I$5:I$75)+COUNTIF(I$5:I18, I18)-1=1, 1, ""), "")</f>
        <v/>
      </c>
      <c r="L18" s="46">
        <v>4</v>
      </c>
      <c r="M18" s="102" t="str">
        <f t="shared" si="3"/>
        <v/>
      </c>
      <c r="N18" s="48" t="str">
        <f>IF(L18&lt;&gt;"", IF(RANK(L18, L$5:L$75)+COUNTIF(L$5:L18, L18)-1=1, 1, ""), "")</f>
        <v/>
      </c>
      <c r="O18" s="45">
        <v>1</v>
      </c>
      <c r="P18" s="102" t="str">
        <f t="shared" si="4"/>
        <v/>
      </c>
      <c r="Q18" s="47" t="str">
        <f>IF(O18&lt;&gt;"", IF(RANK(O18, O$5:O$75)+COUNTIF(O$5:O18, O18)-1=1, 1, ""), "")</f>
        <v/>
      </c>
      <c r="R18" s="46"/>
      <c r="S18" s="102" t="str">
        <f t="shared" si="5"/>
        <v/>
      </c>
      <c r="T18" s="48" t="str">
        <f>IF(R18&lt;&gt;"", IF(RANK(R18, R$5:R$75)+COUNTIF(R$5:R18, R18)-1=1, 1, ""), "")</f>
        <v/>
      </c>
      <c r="U18" s="45">
        <v>3</v>
      </c>
      <c r="V18" s="102" t="str">
        <f t="shared" si="6"/>
        <v/>
      </c>
      <c r="W18" s="47" t="str">
        <f>IF(U18&lt;&gt;"", IF(RANK(U18, U$5:U$75)+COUNTIF(U$5:U18, U18)-1=1, 1, ""), "")</f>
        <v/>
      </c>
      <c r="X18" s="46">
        <v>4</v>
      </c>
      <c r="Y18" s="102" t="str">
        <f t="shared" si="7"/>
        <v/>
      </c>
      <c r="Z18" s="47" t="str">
        <f>IF(X18&lt;&gt;"", IF(RANK(X18, X$5:X$75)+COUNTIF(X$5:X18, X18)-1=1, 1, ""), "")</f>
        <v/>
      </c>
      <c r="AA18" s="46">
        <v>6</v>
      </c>
      <c r="AB18" s="102" t="str">
        <f t="shared" si="8"/>
        <v/>
      </c>
      <c r="AC18" s="48" t="str">
        <f>IF(AA18&lt;&gt;"", IF(RANK(AA18, AA$5:AA$75)+COUNTIF(AA$5:AA18, AA18)-1=1, 1, ""), "")</f>
        <v/>
      </c>
      <c r="AD18" s="45">
        <v>5</v>
      </c>
      <c r="AE18" s="102" t="str">
        <f t="shared" si="9"/>
        <v/>
      </c>
      <c r="AF18" s="47" t="str">
        <f>IF(AD18&lt;&gt;"", IF(RANK(AD18, AD$5:AD$75)+COUNTIF(AD$5:AD18, AD18)-1=1, 1, ""), "")</f>
        <v/>
      </c>
      <c r="AG18" s="46">
        <v>3</v>
      </c>
      <c r="AH18" s="102" t="str">
        <f t="shared" si="10"/>
        <v/>
      </c>
      <c r="AI18" s="48" t="str">
        <f>IF(AG18&lt;&gt;"", IF(RANK(AG18, AG$5:AG$75)+COUNTIF(AG$5:AG18, AG18)-1=1, 1, ""), "")</f>
        <v/>
      </c>
      <c r="AJ18" s="45">
        <v>2</v>
      </c>
      <c r="AK18" s="102" t="str">
        <f t="shared" si="11"/>
        <v/>
      </c>
      <c r="AL18" s="47" t="str">
        <f>IF(AJ18&lt;&gt;"", IF(RANK(AJ18, AJ$5:AJ$75)+COUNTIF(AJ$5:AJ18, AJ18)-1=1, 1, ""), "")</f>
        <v/>
      </c>
      <c r="AM18" s="46">
        <v>3</v>
      </c>
      <c r="AN18" s="102" t="str">
        <f t="shared" si="12"/>
        <v/>
      </c>
      <c r="AO18" s="48" t="str">
        <f>IF(AM18&lt;&gt;"", IF(RANK(AM18, AM$5:AM$75)+COUNTIF(AM$5:AM18, AM18)-1=1, 1, ""), "")</f>
        <v/>
      </c>
      <c r="AP18" s="45">
        <v>2</v>
      </c>
      <c r="AQ18" s="102" t="str">
        <f t="shared" si="13"/>
        <v/>
      </c>
      <c r="AR18" s="47" t="str">
        <f>IF(AP18&lt;&gt;"", IF(RANK(AP18, AP$5:AP$75)+COUNTIF(AP$5:AP18, AP18)-1=1, 1, ""), "")</f>
        <v/>
      </c>
      <c r="AS18" s="46">
        <v>10</v>
      </c>
      <c r="AT18" s="102" t="str">
        <f t="shared" si="14"/>
        <v/>
      </c>
      <c r="AU18" s="48" t="str">
        <f>IF(AS18&lt;&gt;"", IF(RANK(AS18, AS$5:AS$75)+COUNTIF(AS$5:AS18, AS18)-1=1, 1, ""), "")</f>
        <v/>
      </c>
      <c r="AV18" s="45">
        <v>28</v>
      </c>
      <c r="AW18" s="102" t="str">
        <f t="shared" si="15"/>
        <v/>
      </c>
      <c r="AX18" s="47" t="str">
        <f>IF(AV18&lt;&gt;"", IF(RANK(AV18, AV$5:AV$75)+COUNTIF(AV$5:AV18, AV18)-1=1, 1, ""), "")</f>
        <v/>
      </c>
      <c r="AY18" s="46">
        <v>3</v>
      </c>
      <c r="AZ18" s="102" t="str">
        <f t="shared" si="16"/>
        <v/>
      </c>
      <c r="BA18" s="48" t="str">
        <f>IF(AY18&lt;&gt;"", IF(RANK(AY18, AY$5:AY$75)+COUNTIF(AY$5:AY18, AY18)-1=1, 1, ""), "")</f>
        <v/>
      </c>
      <c r="BB18" s="45">
        <v>5</v>
      </c>
      <c r="BC18" s="102" t="str">
        <f t="shared" si="17"/>
        <v/>
      </c>
      <c r="BD18" s="47" t="str">
        <f>IF(BB18&lt;&gt;"", IF(RANK(BB18, BB$5:BB$75)+COUNTIF(BB$5:BB18, BB18)-1=1, 1, ""), "")</f>
        <v/>
      </c>
      <c r="BE18" s="46">
        <v>5</v>
      </c>
      <c r="BF18" s="102" t="str">
        <f t="shared" si="18"/>
        <v/>
      </c>
      <c r="BG18" s="48" t="str">
        <f>IF(BE18&lt;&gt;"", IF(RANK(BE18, BE$5:BE$75)+COUNTIF(BE$5:BE18, BE18)-1=1, 1, ""), "")</f>
        <v/>
      </c>
      <c r="BH18" s="45">
        <v>6</v>
      </c>
      <c r="BI18" s="102" t="str">
        <f t="shared" si="19"/>
        <v/>
      </c>
      <c r="BJ18" s="47" t="str">
        <f>IF(BH18&lt;&gt;"", IF(RANK(BH18, BH$5:BH$75)+COUNTIF(BH$5:BH18, BH18)-1=1, 1, ""), "")</f>
        <v/>
      </c>
      <c r="BK18" s="46">
        <v>4</v>
      </c>
      <c r="BL18" s="102" t="str">
        <f t="shared" si="20"/>
        <v/>
      </c>
      <c r="BM18" s="48" t="str">
        <f>IF(BK18&lt;&gt;"", IF(RANK(BK18, BK$5:BK$75)+COUNTIF(BK$5:BK18, BK18)-1=1, 1, ""), "")</f>
        <v/>
      </c>
      <c r="BN18" s="45">
        <v>3</v>
      </c>
      <c r="BO18" s="102" t="str">
        <f t="shared" si="21"/>
        <v/>
      </c>
      <c r="BP18" s="47" t="str">
        <f>IF(BN18&lt;&gt;"", IF(RANK(BN18, BN$5:BN$75)+COUNTIF(BN$5:BN18, BN18)-1=1, 1, ""), "")</f>
        <v/>
      </c>
      <c r="BQ18" s="46">
        <v>29</v>
      </c>
      <c r="BR18" s="102" t="str">
        <f t="shared" si="22"/>
        <v/>
      </c>
      <c r="BS18" s="48" t="str">
        <f>IF(BQ18&lt;&gt;"", IF(RANK(BQ18, BQ$5:BQ$75)+COUNTIF(BQ$5:BQ18, BQ18)-1=1, 1, ""), "")</f>
        <v/>
      </c>
      <c r="BT18" s="45">
        <v>6</v>
      </c>
      <c r="BU18" s="102" t="str">
        <f t="shared" si="23"/>
        <v/>
      </c>
      <c r="BV18" s="47" t="str">
        <f>IF(BT18&lt;&gt;"", IF(RANK(BT18, BT$5:BT$75)+COUNTIF(BT$5:BT18, BT18)-1=1, 1, ""), "")</f>
        <v/>
      </c>
      <c r="BW18" s="46">
        <v>6</v>
      </c>
      <c r="BX18" s="102" t="str">
        <f t="shared" si="24"/>
        <v/>
      </c>
      <c r="BY18" s="48" t="str">
        <f>IF(BW18&lt;&gt;"", IF(RANK(BW18, BW$5:BW$75)+COUNTIF(BW$5:BW18, BW18)-1=1, 1, ""), "")</f>
        <v/>
      </c>
      <c r="BZ18" s="45">
        <v>8</v>
      </c>
      <c r="CA18" s="102" t="str">
        <f t="shared" si="25"/>
        <v/>
      </c>
      <c r="CB18" s="47" t="str">
        <f>IF(BZ18&lt;&gt;"", IF(RANK(BZ18, BZ$5:BZ$75)+COUNTIF(BZ$5:BZ18, BZ18)-1=1, 1, ""), "")</f>
        <v/>
      </c>
      <c r="CC18" s="46">
        <v>2</v>
      </c>
      <c r="CD18" s="102" t="str">
        <f t="shared" si="26"/>
        <v/>
      </c>
      <c r="CE18" s="48" t="str">
        <f>IF(CC18&lt;&gt;"", IF(RANK(CC18, CC$5:CC$75)+COUNTIF(CC$5:CC18, CC18)-1=1, 1, ""), "")</f>
        <v/>
      </c>
      <c r="CF18" s="45">
        <v>5</v>
      </c>
      <c r="CG18" s="102" t="str">
        <f t="shared" si="27"/>
        <v/>
      </c>
      <c r="CH18" s="47" t="str">
        <f>IF(CF18&lt;&gt;"", IF(RANK(CF18, CF$5:CF$75)+COUNTIF(CF$5:CF18, CF18)-1=1, 1, ""), "")</f>
        <v/>
      </c>
      <c r="CI18" s="46">
        <v>10</v>
      </c>
      <c r="CJ18" s="102" t="str">
        <f t="shared" si="28"/>
        <v/>
      </c>
      <c r="CK18" s="48" t="str">
        <f>IF(CI18&lt;&gt;"", IF(RANK(CI18, CI$5:CI$75)+COUNTIF(CI$5:CI18, CI18)-1=1, 1, ""), "")</f>
        <v/>
      </c>
      <c r="CL18" s="45">
        <v>4</v>
      </c>
      <c r="CM18" s="102" t="str">
        <f t="shared" si="29"/>
        <v/>
      </c>
      <c r="CN18" s="47" t="str">
        <f>IF(CL18&lt;&gt;"", IF(RANK(CL18, CL$5:CL$75)+COUNTIF(CL$5:CL18, CL18)-1=1, 1, ""), "")</f>
        <v/>
      </c>
      <c r="CO18" s="46">
        <v>11</v>
      </c>
      <c r="CP18" s="102" t="str">
        <f t="shared" si="30"/>
        <v/>
      </c>
      <c r="CQ18" s="48" t="str">
        <f>IF(CO18&lt;&gt;"", IF(RANK(CO18, CO$5:CO$75)+COUNTIF(CO$5:CO18, CO18)-1=1, 1, ""), "")</f>
        <v/>
      </c>
      <c r="CR18" s="45">
        <v>8</v>
      </c>
      <c r="CS18" s="102" t="str">
        <f t="shared" si="31"/>
        <v/>
      </c>
      <c r="CT18" s="47" t="str">
        <f>IF(CR18&lt;&gt;"", IF(RANK(CR18, CR$5:CR$75)+COUNTIF(CR$5:CR18, CR18)-1=1, 1, ""), "")</f>
        <v/>
      </c>
      <c r="CU18" s="46">
        <v>21</v>
      </c>
      <c r="CV18" s="102" t="str">
        <f t="shared" si="32"/>
        <v/>
      </c>
      <c r="CW18" s="48" t="str">
        <f>IF(CU18&lt;&gt;"", IF(RANK(CU18, CU$5:CU$75)+COUNTIF(CU$5:CU18, CU18)-1=1, 1, ""), "")</f>
        <v/>
      </c>
      <c r="CX18" s="45">
        <v>16</v>
      </c>
      <c r="CY18" s="102" t="str">
        <f t="shared" si="33"/>
        <v/>
      </c>
      <c r="CZ18" s="47" t="str">
        <f>IF(CX18&lt;&gt;"", IF(RANK(CX18, CX$5:CX$75)+COUNTIF(CX$5:CX18, CX18)-1=1, 1, ""), "")</f>
        <v/>
      </c>
      <c r="DA18" s="46">
        <v>6</v>
      </c>
      <c r="DB18" s="102" t="str">
        <f t="shared" si="34"/>
        <v/>
      </c>
      <c r="DC18" s="48" t="str">
        <f>IF(DA18&lt;&gt;"", IF(RANK(DA18, DA$5:DA$75)+COUNTIF(DA$5:DA18, DA18)-1=1, 1, ""), "")</f>
        <v/>
      </c>
      <c r="DD18" s="45">
        <v>26</v>
      </c>
      <c r="DE18" s="102" t="str">
        <f t="shared" si="35"/>
        <v/>
      </c>
      <c r="DF18" s="48" t="str">
        <f>IF(DD18&lt;&gt;"", IF(RANK(DD18, DD$5:DD$75)+COUNTIF(DD$5:DD18, DD18)-1=1, 1, ""), "")</f>
        <v/>
      </c>
      <c r="DG18" s="129" t="str">
        <f t="shared" si="36"/>
        <v/>
      </c>
      <c r="DH18" s="126">
        <f t="shared" si="37"/>
        <v>269</v>
      </c>
      <c r="DI18" s="60"/>
      <c r="DJ18" s="60" t="str">
        <f t="shared" si="38"/>
        <v/>
      </c>
      <c r="DK18" s="60" t="str">
        <f t="shared" si="39"/>
        <v/>
      </c>
      <c r="DL18" s="60"/>
      <c r="DM18" s="85" t="str">
        <f t="shared" si="40"/>
        <v/>
      </c>
      <c r="DN18" s="60" t="str">
        <f t="shared" si="41"/>
        <v/>
      </c>
      <c r="DO18" s="60" t="str">
        <f t="shared" si="42"/>
        <v/>
      </c>
      <c r="DP18" s="60" t="str">
        <f>IF(DJ18&lt;&gt;"", IF(RANK(DO18, DO$5:DO$75)+COUNTIF(DO$18:DO18, DO18) -1&lt;=(B$80-DK$76-DN$76), RANK(DO18, DO$5:DO$75)+COUNTIF(DO$18:DO18, DO18) -1, ""), "")</f>
        <v/>
      </c>
      <c r="DQ18" s="72" t="str">
        <f t="shared" si="43"/>
        <v/>
      </c>
      <c r="DR18" s="66" t="str">
        <f t="shared" si="44"/>
        <v/>
      </c>
      <c r="DT18" s="91">
        <f>IF(DH18&lt;&gt; "", DH18/DH76, "")</f>
        <v>1.5005073276633864E-4</v>
      </c>
      <c r="DU18" s="39" t="str">
        <f t="shared" si="45"/>
        <v/>
      </c>
      <c r="DV18" s="92">
        <f t="shared" si="46"/>
        <v>-1.50050732766339E-4</v>
      </c>
      <c r="DX18" s="65" t="str">
        <f t="shared" si="47"/>
        <v/>
      </c>
      <c r="DY18" s="99" t="str">
        <f t="shared" si="48"/>
        <v/>
      </c>
      <c r="DZ18" s="99" t="str">
        <f t="shared" si="49"/>
        <v/>
      </c>
      <c r="EA18" s="100" t="str">
        <f t="shared" si="50"/>
        <v/>
      </c>
    </row>
    <row r="19" spans="1:131" ht="16" x14ac:dyDescent="0.2">
      <c r="A19" s="105" t="s">
        <v>327</v>
      </c>
      <c r="B19" s="106" t="s">
        <v>398</v>
      </c>
      <c r="C19" s="107">
        <v>17988</v>
      </c>
      <c r="D19" s="108" t="str">
        <f t="shared" si="0"/>
        <v/>
      </c>
      <c r="E19" s="109" t="str">
        <f>IF(C19&lt;&gt;"", IF(RANK(C19, C$5:C$75)+COUNTIF(C$5:C19, C19)-1=1, 1, ""), "")</f>
        <v/>
      </c>
      <c r="F19" s="110">
        <v>9956</v>
      </c>
      <c r="G19" s="108" t="str">
        <f t="shared" si="1"/>
        <v/>
      </c>
      <c r="H19" s="111" t="str">
        <f>IF(F19&lt;&gt;"", IF(RANK(F19, F$5:F$75)+COUNTIF(F$5:F19, F19)-1=1, 1, ""), "")</f>
        <v/>
      </c>
      <c r="I19" s="107">
        <v>7995</v>
      </c>
      <c r="J19" s="108" t="str">
        <f t="shared" si="2"/>
        <v/>
      </c>
      <c r="K19" s="109" t="str">
        <f>IF(I19&lt;&gt;"", IF(RANK(I19, I$5:I$75)+COUNTIF(I$5:I19, I19)-1=1, 1, ""), "")</f>
        <v/>
      </c>
      <c r="L19" s="110">
        <v>17484</v>
      </c>
      <c r="M19" s="108" t="str">
        <f t="shared" si="3"/>
        <v/>
      </c>
      <c r="N19" s="111" t="str">
        <f>IF(L19&lt;&gt;"", IF(RANK(L19, L$5:L$75)+COUNTIF(L$5:L19, L19)-1=1, 1, ""), "")</f>
        <v/>
      </c>
      <c r="O19" s="107">
        <v>31426</v>
      </c>
      <c r="P19" s="108">
        <f t="shared" si="4"/>
        <v>0.6345994628541427</v>
      </c>
      <c r="Q19" s="109">
        <f>IF(O19&lt;&gt;"", IF(RANK(O19, O$5:O$75)+COUNTIF(O$5:O19, O19)-1=1, 1, ""), "")</f>
        <v>1</v>
      </c>
      <c r="R19" s="110">
        <v>34138</v>
      </c>
      <c r="S19" s="108">
        <f t="shared" si="5"/>
        <v>0.67917396148336784</v>
      </c>
      <c r="T19" s="111">
        <f>IF(R19&lt;&gt;"", IF(RANK(R19, R$5:R$75)+COUNTIF(R$5:R19, R19)-1=1, 1, ""), "")</f>
        <v>1</v>
      </c>
      <c r="U19" s="107">
        <v>22412</v>
      </c>
      <c r="V19" s="108">
        <f t="shared" si="6"/>
        <v>0.45033857777241948</v>
      </c>
      <c r="W19" s="109">
        <f>IF(U19&lt;&gt;"", IF(RANK(U19, U$5:U$75)+COUNTIF(U$5:U19, U19)-1=1, 1, ""), "")</f>
        <v>1</v>
      </c>
      <c r="X19" s="110">
        <v>25709</v>
      </c>
      <c r="Y19" s="108">
        <f t="shared" si="7"/>
        <v>0.50450362055770326</v>
      </c>
      <c r="Z19" s="109">
        <f>IF(X19&lt;&gt;"", IF(RANK(X19, X$5:X$75)+COUNTIF(X$5:X19, X19)-1=1, 1, ""), "")</f>
        <v>1</v>
      </c>
      <c r="AA19" s="110">
        <v>26169</v>
      </c>
      <c r="AB19" s="108">
        <f t="shared" si="8"/>
        <v>0.50954086997157211</v>
      </c>
      <c r="AC19" s="111">
        <f>IF(AA19&lt;&gt;"", IF(RANK(AA19, AA$5:AA$75)+COUNTIF(AA$5:AA19, AA19)-1=1, 1, ""), "")</f>
        <v>1</v>
      </c>
      <c r="AD19" s="107">
        <v>32651</v>
      </c>
      <c r="AE19" s="108">
        <f t="shared" si="9"/>
        <v>0.63307804168686377</v>
      </c>
      <c r="AF19" s="109">
        <f>IF(AD19&lt;&gt;"", IF(RANK(AD19, AD$5:AD$75)+COUNTIF(AD$5:AD19, AD19)-1=1, 1, ""), "")</f>
        <v>1</v>
      </c>
      <c r="AG19" s="110">
        <v>40326</v>
      </c>
      <c r="AH19" s="108">
        <f t="shared" si="10"/>
        <v>0.78844875454580998</v>
      </c>
      <c r="AI19" s="111">
        <f>IF(AG19&lt;&gt;"", IF(RANK(AG19, AG$5:AG$75)+COUNTIF(AG$5:AG19, AG19)-1=1, 1, ""), "")</f>
        <v>1</v>
      </c>
      <c r="AJ19" s="107">
        <v>36782</v>
      </c>
      <c r="AK19" s="108">
        <f t="shared" si="11"/>
        <v>0.67864720751305374</v>
      </c>
      <c r="AL19" s="109">
        <f>IF(AJ19&lt;&gt;"", IF(RANK(AJ19, AJ$5:AJ$75)+COUNTIF(AJ$5:AJ19, AJ19)-1=1, 1, ""), "")</f>
        <v>1</v>
      </c>
      <c r="AM19" s="110">
        <v>21790</v>
      </c>
      <c r="AN19" s="108">
        <f t="shared" si="12"/>
        <v>0.41141152480930443</v>
      </c>
      <c r="AO19" s="111">
        <f>IF(AM19&lt;&gt;"", IF(RANK(AM19, AM$5:AM$75)+COUNTIF(AM$5:AM19, AM19)-1=1, 1, ""), "")</f>
        <v>1</v>
      </c>
      <c r="AP19" s="107">
        <v>22868</v>
      </c>
      <c r="AQ19" s="108">
        <f t="shared" si="13"/>
        <v>0.39329939460649421</v>
      </c>
      <c r="AR19" s="109">
        <f>IF(AP19&lt;&gt;"", IF(RANK(AP19, AP$5:AP$75)+COUNTIF(AP$5:AP19, AP19)-1=1, 1, ""), "")</f>
        <v>1</v>
      </c>
      <c r="AS19" s="110">
        <v>35691</v>
      </c>
      <c r="AT19" s="108">
        <f t="shared" si="14"/>
        <v>0.69008120649651972</v>
      </c>
      <c r="AU19" s="111">
        <f>IF(AS19&lt;&gt;"", IF(RANK(AS19, AS$5:AS$75)+COUNTIF(AS$5:AS19, AS19)-1=1, 1, ""), "")</f>
        <v>1</v>
      </c>
      <c r="AV19" s="107">
        <v>37599</v>
      </c>
      <c r="AW19" s="108">
        <f t="shared" si="15"/>
        <v>0.73139844768222229</v>
      </c>
      <c r="AX19" s="109">
        <f>IF(AV19&lt;&gt;"", IF(RANK(AV19, AV$5:AV$75)+COUNTIF(AV$5:AV19, AV19)-1=1, 1, ""), "")</f>
        <v>1</v>
      </c>
      <c r="AY19" s="110">
        <v>34824</v>
      </c>
      <c r="AZ19" s="108">
        <f t="shared" si="16"/>
        <v>0.68010311694398873</v>
      </c>
      <c r="BA19" s="111">
        <f>IF(AY19&lt;&gt;"", IF(RANK(AY19, AY$5:AY$75)+COUNTIF(AY$5:AY19, AY19)-1=1, 1, ""), "")</f>
        <v>1</v>
      </c>
      <c r="BB19" s="107">
        <v>33820</v>
      </c>
      <c r="BC19" s="108">
        <f t="shared" si="17"/>
        <v>0.658835446983422</v>
      </c>
      <c r="BD19" s="109">
        <f>IF(BB19&lt;&gt;"", IF(RANK(BB19, BB$5:BB$75)+COUNTIF(BB$5:BB19, BB19)-1=1, 1, ""), "")</f>
        <v>1</v>
      </c>
      <c r="BE19" s="110">
        <v>42080</v>
      </c>
      <c r="BF19" s="108">
        <f t="shared" si="18"/>
        <v>0.77946134182936322</v>
      </c>
      <c r="BG19" s="111">
        <f>IF(BE19&lt;&gt;"", IF(RANK(BE19, BE$5:BE$75)+COUNTIF(BE$5:BE19, BE19)-1=1, 1, ""), "")</f>
        <v>1</v>
      </c>
      <c r="BH19" s="107">
        <v>35976</v>
      </c>
      <c r="BI19" s="108">
        <f t="shared" si="19"/>
        <v>0.7862231740897766</v>
      </c>
      <c r="BJ19" s="109">
        <f>IF(BH19&lt;&gt;"", IF(RANK(BH19, BH$5:BH$75)+COUNTIF(BH$5:BH19, BH19)-1=1, 1, ""), "")</f>
        <v>1</v>
      </c>
      <c r="BK19" s="110">
        <v>33399</v>
      </c>
      <c r="BL19" s="108">
        <f t="shared" si="20"/>
        <v>0.69697412353923205</v>
      </c>
      <c r="BM19" s="111">
        <f>IF(BK19&lt;&gt;"", IF(RANK(BK19, BK$5:BK$75)+COUNTIF(BK$5:BK19, BK19)-1=1, 1, ""), "")</f>
        <v>1</v>
      </c>
      <c r="BN19" s="107">
        <v>32252</v>
      </c>
      <c r="BO19" s="108">
        <f t="shared" si="21"/>
        <v>0.74364768272999771</v>
      </c>
      <c r="BP19" s="109">
        <f>IF(BN19&lt;&gt;"", IF(RANK(BN19, BN$5:BN$75)+COUNTIF(BN$5:BN19, BN19)-1=1, 1, ""), "")</f>
        <v>1</v>
      </c>
      <c r="BQ19" s="110">
        <v>29404</v>
      </c>
      <c r="BR19" s="108">
        <f t="shared" si="22"/>
        <v>0.74446160467883638</v>
      </c>
      <c r="BS19" s="111">
        <f>IF(BQ19&lt;&gt;"", IF(RANK(BQ19, BQ$5:BQ$75)+COUNTIF(BQ$5:BQ19, BQ19)-1=1, 1, ""), "")</f>
        <v>1</v>
      </c>
      <c r="BT19" s="107">
        <v>29179</v>
      </c>
      <c r="BU19" s="108">
        <f t="shared" si="23"/>
        <v>0.66556419789694576</v>
      </c>
      <c r="BV19" s="109">
        <f>IF(BT19&lt;&gt;"", IF(RANK(BT19, BT$5:BT$75)+COUNTIF(BT$5:BT19, BT19)-1=1, 1, ""), "")</f>
        <v>1</v>
      </c>
      <c r="BW19" s="110">
        <v>35127</v>
      </c>
      <c r="BX19" s="108">
        <f t="shared" si="24"/>
        <v>0.78443501563197859</v>
      </c>
      <c r="BY19" s="111">
        <f>IF(BW19&lt;&gt;"", IF(RANK(BW19, BW$5:BW$75)+COUNTIF(BW$5:BW19, BW19)-1=1, 1, ""), "")</f>
        <v>1</v>
      </c>
      <c r="BZ19" s="107">
        <v>36905</v>
      </c>
      <c r="CA19" s="108">
        <f t="shared" si="25"/>
        <v>0.76037910786030705</v>
      </c>
      <c r="CB19" s="109">
        <f>IF(BZ19&lt;&gt;"", IF(RANK(BZ19, BZ$5:BZ$75)+COUNTIF(BZ$5:BZ19, BZ19)-1=1, 1, ""), "")</f>
        <v>1</v>
      </c>
      <c r="CC19" s="110">
        <v>19203</v>
      </c>
      <c r="CD19" s="108">
        <f t="shared" si="26"/>
        <v>0.48475286514868482</v>
      </c>
      <c r="CE19" s="111">
        <f>IF(CC19&lt;&gt;"", IF(RANK(CC19, CC$5:CC$75)+COUNTIF(CC$5:CC19, CC19)-1=1, 1, ""), "")</f>
        <v>1</v>
      </c>
      <c r="CF19" s="107">
        <v>33975</v>
      </c>
      <c r="CG19" s="108">
        <f t="shared" si="27"/>
        <v>0.73698481561822127</v>
      </c>
      <c r="CH19" s="109">
        <f>IF(CF19&lt;&gt;"", IF(RANK(CF19, CF$5:CF$75)+COUNTIF(CF$5:CF19, CF19)-1=1, 1, ""), "")</f>
        <v>1</v>
      </c>
      <c r="CI19" s="110">
        <v>38391</v>
      </c>
      <c r="CJ19" s="108">
        <f t="shared" si="28"/>
        <v>0.83667865315462564</v>
      </c>
      <c r="CK19" s="111">
        <f>IF(CI19&lt;&gt;"", IF(RANK(CI19, CI$5:CI$75)+COUNTIF(CI$5:CI19, CI19)-1=1, 1, ""), "")</f>
        <v>1</v>
      </c>
      <c r="CL19" s="107">
        <v>37559</v>
      </c>
      <c r="CM19" s="108">
        <f t="shared" si="29"/>
        <v>0.79228367717166603</v>
      </c>
      <c r="CN19" s="109">
        <f>IF(CL19&lt;&gt;"", IF(RANK(CL19, CL$5:CL$75)+COUNTIF(CL$5:CL19, CL19)-1=1, 1, ""), "")</f>
        <v>1</v>
      </c>
      <c r="CO19" s="110">
        <v>37814</v>
      </c>
      <c r="CP19" s="108">
        <f t="shared" si="30"/>
        <v>0.75620437956204378</v>
      </c>
      <c r="CQ19" s="111">
        <f>IF(CO19&lt;&gt;"", IF(RANK(CO19, CO$5:CO$75)+COUNTIF(CO$5:CO19, CO19)-1=1, 1, ""), "")</f>
        <v>1</v>
      </c>
      <c r="CR19" s="107">
        <v>34392</v>
      </c>
      <c r="CS19" s="108">
        <f t="shared" si="31"/>
        <v>0.74045686481365858</v>
      </c>
      <c r="CT19" s="109">
        <f>IF(CR19&lt;&gt;"", IF(RANK(CR19, CR$5:CR$75)+COUNTIF(CR$5:CR19, CR19)-1=1, 1, ""), "")</f>
        <v>1</v>
      </c>
      <c r="CU19" s="110">
        <v>36991</v>
      </c>
      <c r="CV19" s="108">
        <f t="shared" si="32"/>
        <v>0.77934855890780386</v>
      </c>
      <c r="CW19" s="111">
        <f>IF(CU19&lt;&gt;"", IF(RANK(CU19, CU$5:CU$75)+COUNTIF(CU$5:CU19, CU19)-1=1, 1, ""), "")</f>
        <v>1</v>
      </c>
      <c r="CX19" s="107">
        <v>38260</v>
      </c>
      <c r="CY19" s="108">
        <f t="shared" si="33"/>
        <v>0.80066966621324687</v>
      </c>
      <c r="CZ19" s="109">
        <f>IF(CX19&lt;&gt;"", IF(RANK(CX19, CX$5:CX$75)+COUNTIF(CX$5:CX19, CX19)-1=1, 1, ""), "")</f>
        <v>1</v>
      </c>
      <c r="DA19" s="110">
        <v>36637</v>
      </c>
      <c r="DB19" s="108">
        <f t="shared" si="34"/>
        <v>0.7774429708222812</v>
      </c>
      <c r="DC19" s="111">
        <f>IF(DA19&lt;&gt;"", IF(RANK(DA19, DA$5:DA$75)+COUNTIF(DA$5:DA19, DA19)-1=1, 1, ""), "")</f>
        <v>1</v>
      </c>
      <c r="DD19" s="107">
        <v>37122</v>
      </c>
      <c r="DE19" s="108">
        <f t="shared" si="35"/>
        <v>0.71603271352519093</v>
      </c>
      <c r="DF19" s="111">
        <f>IF(DD19&lt;&gt;"", IF(RANK(DD19, DD$5:DD$75)+COUNTIF(DD$5:DD19, DD19)-1=1, 1, ""), "")</f>
        <v>1</v>
      </c>
      <c r="DG19" s="112">
        <f t="shared" si="36"/>
        <v>32</v>
      </c>
      <c r="DH19" s="113">
        <f t="shared" si="37"/>
        <v>1114294</v>
      </c>
      <c r="DI19" s="114"/>
      <c r="DJ19" s="114">
        <f t="shared" si="38"/>
        <v>1114294</v>
      </c>
      <c r="DK19" s="114" t="str">
        <f t="shared" si="39"/>
        <v/>
      </c>
      <c r="DL19" s="114"/>
      <c r="DM19" s="115">
        <f t="shared" si="40"/>
        <v>47.161891056841746</v>
      </c>
      <c r="DN19" s="114">
        <f t="shared" si="41"/>
        <v>47</v>
      </c>
      <c r="DO19" s="114">
        <f t="shared" si="42"/>
        <v>3825</v>
      </c>
      <c r="DP19" s="114" t="str">
        <f>IF(DJ19&lt;&gt;"", IF(RANK(DO19, DO$5:DO$75)+COUNTIF(DO$19:DO19, DO19) -1&lt;=(B$80-DK$76-DN$76), RANK(DO19, DO$5:DO$75)+COUNTIF(DO$19:DO19, DO19) -1, ""), "")</f>
        <v/>
      </c>
      <c r="DQ19" s="114">
        <f t="shared" si="43"/>
        <v>47</v>
      </c>
      <c r="DR19" s="116">
        <f t="shared" si="44"/>
        <v>15</v>
      </c>
      <c r="DT19" s="117">
        <f>IF(DH19&lt;&gt; "", DH19/DH76, "")</f>
        <v>0.62156368482206159</v>
      </c>
      <c r="DU19" s="118">
        <f t="shared" si="45"/>
        <v>0.65277777777777779</v>
      </c>
      <c r="DV19" s="119">
        <f t="shared" si="46"/>
        <v>3.1214092955715977E-2</v>
      </c>
      <c r="DX19" s="120">
        <f t="shared" si="47"/>
        <v>1114294</v>
      </c>
      <c r="DY19" s="121">
        <f t="shared" si="48"/>
        <v>0.64606191745112906</v>
      </c>
      <c r="DZ19" s="121">
        <f t="shared" si="49"/>
        <v>0.65277777777777779</v>
      </c>
      <c r="EA19" s="122">
        <f t="shared" si="50"/>
        <v>6.715860326648726E-3</v>
      </c>
    </row>
    <row r="20" spans="1:131" ht="16" x14ac:dyDescent="0.2">
      <c r="A20" s="20" t="s">
        <v>328</v>
      </c>
      <c r="B20" s="33" t="s">
        <v>399</v>
      </c>
      <c r="C20" s="41"/>
      <c r="D20" s="102" t="str">
        <f t="shared" si="0"/>
        <v/>
      </c>
      <c r="E20" s="42" t="str">
        <f>IF(C20&lt;&gt;"", IF(RANK(C20, C$5:C$75)+COUNTIF(C$5:C20, C20)-1=1, 1, ""), "")</f>
        <v/>
      </c>
      <c r="F20" s="43"/>
      <c r="G20" s="102" t="str">
        <f t="shared" si="1"/>
        <v/>
      </c>
      <c r="H20" s="44" t="str">
        <f>IF(F20&lt;&gt;"", IF(RANK(F20, F$5:F$75)+COUNTIF(F$5:F20, F20)-1=1, 1, ""), "")</f>
        <v/>
      </c>
      <c r="I20" s="41"/>
      <c r="J20" s="102" t="str">
        <f t="shared" si="2"/>
        <v/>
      </c>
      <c r="K20" s="42" t="str">
        <f>IF(I20&lt;&gt;"", IF(RANK(I20, I$5:I$75)+COUNTIF(I$5:I20, I20)-1=1, 1, ""), "")</f>
        <v/>
      </c>
      <c r="L20" s="43"/>
      <c r="M20" s="102" t="str">
        <f t="shared" si="3"/>
        <v/>
      </c>
      <c r="N20" s="44" t="str">
        <f>IF(L20&lt;&gt;"", IF(RANK(L20, L$5:L$75)+COUNTIF(L$5:L20, L20)-1=1, 1, ""), "")</f>
        <v/>
      </c>
      <c r="O20" s="41"/>
      <c r="P20" s="102" t="str">
        <f t="shared" si="4"/>
        <v/>
      </c>
      <c r="Q20" s="42" t="str">
        <f>IF(O20&lt;&gt;"", IF(RANK(O20, O$5:O$75)+COUNTIF(O$5:O20, O20)-1=1, 1, ""), "")</f>
        <v/>
      </c>
      <c r="R20" s="43"/>
      <c r="S20" s="102" t="str">
        <f t="shared" si="5"/>
        <v/>
      </c>
      <c r="T20" s="44" t="str">
        <f>IF(R20&lt;&gt;"", IF(RANK(R20, R$5:R$75)+COUNTIF(R$5:R20, R20)-1=1, 1, ""), "")</f>
        <v/>
      </c>
      <c r="U20" s="41"/>
      <c r="V20" s="102" t="str">
        <f t="shared" si="6"/>
        <v/>
      </c>
      <c r="W20" s="42" t="str">
        <f>IF(U20&lt;&gt;"", IF(RANK(U20, U$5:U$75)+COUNTIF(U$5:U20, U20)-1=1, 1, ""), "")</f>
        <v/>
      </c>
      <c r="X20" s="43"/>
      <c r="Y20" s="102" t="str">
        <f t="shared" si="7"/>
        <v/>
      </c>
      <c r="Z20" s="42" t="str">
        <f>IF(X20&lt;&gt;"", IF(RANK(X20, X$5:X$75)+COUNTIF(X$5:X20, X20)-1=1, 1, ""), "")</f>
        <v/>
      </c>
      <c r="AA20" s="43"/>
      <c r="AB20" s="102" t="str">
        <f t="shared" si="8"/>
        <v/>
      </c>
      <c r="AC20" s="44" t="str">
        <f>IF(AA20&lt;&gt;"", IF(RANK(AA20, AA$5:AA$75)+COUNTIF(AA$5:AA20, AA20)-1=1, 1, ""), "")</f>
        <v/>
      </c>
      <c r="AD20" s="41"/>
      <c r="AE20" s="102" t="str">
        <f t="shared" si="9"/>
        <v/>
      </c>
      <c r="AF20" s="42" t="str">
        <f>IF(AD20&lt;&gt;"", IF(RANK(AD20, AD$5:AD$75)+COUNTIF(AD$5:AD20, AD20)-1=1, 1, ""), "")</f>
        <v/>
      </c>
      <c r="AG20" s="43"/>
      <c r="AH20" s="102" t="str">
        <f t="shared" si="10"/>
        <v/>
      </c>
      <c r="AI20" s="44" t="str">
        <f>IF(AG20&lt;&gt;"", IF(RANK(AG20, AG$5:AG$75)+COUNTIF(AG$5:AG20, AG20)-1=1, 1, ""), "")</f>
        <v/>
      </c>
      <c r="AJ20" s="41"/>
      <c r="AK20" s="102" t="str">
        <f t="shared" si="11"/>
        <v/>
      </c>
      <c r="AL20" s="42" t="str">
        <f>IF(AJ20&lt;&gt;"", IF(RANK(AJ20, AJ$5:AJ$75)+COUNTIF(AJ$5:AJ20, AJ20)-1=1, 1, ""), "")</f>
        <v/>
      </c>
      <c r="AM20" s="43"/>
      <c r="AN20" s="102" t="str">
        <f t="shared" si="12"/>
        <v/>
      </c>
      <c r="AO20" s="44" t="str">
        <f>IF(AM20&lt;&gt;"", IF(RANK(AM20, AM$5:AM$75)+COUNTIF(AM$5:AM20, AM20)-1=1, 1, ""), "")</f>
        <v/>
      </c>
      <c r="AP20" s="41"/>
      <c r="AQ20" s="102" t="str">
        <f t="shared" si="13"/>
        <v/>
      </c>
      <c r="AR20" s="42" t="str">
        <f>IF(AP20&lt;&gt;"", IF(RANK(AP20, AP$5:AP$75)+COUNTIF(AP$5:AP20, AP20)-1=1, 1, ""), "")</f>
        <v/>
      </c>
      <c r="AS20" s="43"/>
      <c r="AT20" s="102" t="str">
        <f t="shared" si="14"/>
        <v/>
      </c>
      <c r="AU20" s="44" t="str">
        <f>IF(AS20&lt;&gt;"", IF(RANK(AS20, AS$5:AS$75)+COUNTIF(AS$5:AS20, AS20)-1=1, 1, ""), "")</f>
        <v/>
      </c>
      <c r="AV20" s="41"/>
      <c r="AW20" s="102" t="str">
        <f t="shared" si="15"/>
        <v/>
      </c>
      <c r="AX20" s="42" t="str">
        <f>IF(AV20&lt;&gt;"", IF(RANK(AV20, AV$5:AV$75)+COUNTIF(AV$5:AV20, AV20)-1=1, 1, ""), "")</f>
        <v/>
      </c>
      <c r="AY20" s="43"/>
      <c r="AZ20" s="102" t="str">
        <f t="shared" si="16"/>
        <v/>
      </c>
      <c r="BA20" s="44" t="str">
        <f>IF(AY20&lt;&gt;"", IF(RANK(AY20, AY$5:AY$75)+COUNTIF(AY$5:AY20, AY20)-1=1, 1, ""), "")</f>
        <v/>
      </c>
      <c r="BB20" s="41"/>
      <c r="BC20" s="102" t="str">
        <f t="shared" si="17"/>
        <v/>
      </c>
      <c r="BD20" s="42" t="str">
        <f>IF(BB20&lt;&gt;"", IF(RANK(BB20, BB$5:BB$75)+COUNTIF(BB$5:BB20, BB20)-1=1, 1, ""), "")</f>
        <v/>
      </c>
      <c r="BE20" s="43"/>
      <c r="BF20" s="102" t="str">
        <f t="shared" si="18"/>
        <v/>
      </c>
      <c r="BG20" s="44" t="str">
        <f>IF(BE20&lt;&gt;"", IF(RANK(BE20, BE$5:BE$75)+COUNTIF(BE$5:BE20, BE20)-1=1, 1, ""), "")</f>
        <v/>
      </c>
      <c r="BH20" s="41"/>
      <c r="BI20" s="102" t="str">
        <f t="shared" si="19"/>
        <v/>
      </c>
      <c r="BJ20" s="42" t="str">
        <f>IF(BH20&lt;&gt;"", IF(RANK(BH20, BH$5:BH$75)+COUNTIF(BH$5:BH20, BH20)-1=1, 1, ""), "")</f>
        <v/>
      </c>
      <c r="BK20" s="43"/>
      <c r="BL20" s="102" t="str">
        <f t="shared" si="20"/>
        <v/>
      </c>
      <c r="BM20" s="44" t="str">
        <f>IF(BK20&lt;&gt;"", IF(RANK(BK20, BK$5:BK$75)+COUNTIF(BK$5:BK20, BK20)-1=1, 1, ""), "")</f>
        <v/>
      </c>
      <c r="BN20" s="41"/>
      <c r="BO20" s="102" t="str">
        <f t="shared" si="21"/>
        <v/>
      </c>
      <c r="BP20" s="42" t="str">
        <f>IF(BN20&lt;&gt;"", IF(RANK(BN20, BN$5:BN$75)+COUNTIF(BN$5:BN20, BN20)-1=1, 1, ""), "")</f>
        <v/>
      </c>
      <c r="BQ20" s="43"/>
      <c r="BR20" s="102" t="str">
        <f t="shared" si="22"/>
        <v/>
      </c>
      <c r="BS20" s="44" t="str">
        <f>IF(BQ20&lt;&gt;"", IF(RANK(BQ20, BQ$5:BQ$75)+COUNTIF(BQ$5:BQ20, BQ20)-1=1, 1, ""), "")</f>
        <v/>
      </c>
      <c r="BT20" s="41"/>
      <c r="BU20" s="102" t="str">
        <f t="shared" si="23"/>
        <v/>
      </c>
      <c r="BV20" s="42" t="str">
        <f>IF(BT20&lt;&gt;"", IF(RANK(BT20, BT$5:BT$75)+COUNTIF(BT$5:BT20, BT20)-1=1, 1, ""), "")</f>
        <v/>
      </c>
      <c r="BW20" s="43"/>
      <c r="BX20" s="102" t="str">
        <f t="shared" si="24"/>
        <v/>
      </c>
      <c r="BY20" s="44" t="str">
        <f>IF(BW20&lt;&gt;"", IF(RANK(BW20, BW$5:BW$75)+COUNTIF(BW$5:BW20, BW20)-1=1, 1, ""), "")</f>
        <v/>
      </c>
      <c r="BZ20" s="41"/>
      <c r="CA20" s="102" t="str">
        <f t="shared" si="25"/>
        <v/>
      </c>
      <c r="CB20" s="42" t="str">
        <f>IF(BZ20&lt;&gt;"", IF(RANK(BZ20, BZ$5:BZ$75)+COUNTIF(BZ$5:BZ20, BZ20)-1=1, 1, ""), "")</f>
        <v/>
      </c>
      <c r="CC20" s="43"/>
      <c r="CD20" s="102" t="str">
        <f t="shared" si="26"/>
        <v/>
      </c>
      <c r="CE20" s="44" t="str">
        <f>IF(CC20&lt;&gt;"", IF(RANK(CC20, CC$5:CC$75)+COUNTIF(CC$5:CC20, CC20)-1=1, 1, ""), "")</f>
        <v/>
      </c>
      <c r="CF20" s="41"/>
      <c r="CG20" s="102" t="str">
        <f t="shared" si="27"/>
        <v/>
      </c>
      <c r="CH20" s="42" t="str">
        <f>IF(CF20&lt;&gt;"", IF(RANK(CF20, CF$5:CF$75)+COUNTIF(CF$5:CF20, CF20)-1=1, 1, ""), "")</f>
        <v/>
      </c>
      <c r="CI20" s="43"/>
      <c r="CJ20" s="102" t="str">
        <f t="shared" si="28"/>
        <v/>
      </c>
      <c r="CK20" s="44" t="str">
        <f>IF(CI20&lt;&gt;"", IF(RANK(CI20, CI$5:CI$75)+COUNTIF(CI$5:CI20, CI20)-1=1, 1, ""), "")</f>
        <v/>
      </c>
      <c r="CL20" s="41"/>
      <c r="CM20" s="102" t="str">
        <f t="shared" si="29"/>
        <v/>
      </c>
      <c r="CN20" s="42" t="str">
        <f>IF(CL20&lt;&gt;"", IF(RANK(CL20, CL$5:CL$75)+COUNTIF(CL$5:CL20, CL20)-1=1, 1, ""), "")</f>
        <v/>
      </c>
      <c r="CO20" s="43"/>
      <c r="CP20" s="102" t="str">
        <f t="shared" si="30"/>
        <v/>
      </c>
      <c r="CQ20" s="44" t="str">
        <f>IF(CO20&lt;&gt;"", IF(RANK(CO20, CO$5:CO$75)+COUNTIF(CO$5:CO20, CO20)-1=1, 1, ""), "")</f>
        <v/>
      </c>
      <c r="CR20" s="41"/>
      <c r="CS20" s="102" t="str">
        <f t="shared" si="31"/>
        <v/>
      </c>
      <c r="CT20" s="42" t="str">
        <f>IF(CR20&lt;&gt;"", IF(RANK(CR20, CR$5:CR$75)+COUNTIF(CR$5:CR20, CR20)-1=1, 1, ""), "")</f>
        <v/>
      </c>
      <c r="CU20" s="43"/>
      <c r="CV20" s="102" t="str">
        <f t="shared" si="32"/>
        <v/>
      </c>
      <c r="CW20" s="44" t="str">
        <f>IF(CU20&lt;&gt;"", IF(RANK(CU20, CU$5:CU$75)+COUNTIF(CU$5:CU20, CU20)-1=1, 1, ""), "")</f>
        <v/>
      </c>
      <c r="CX20" s="41"/>
      <c r="CY20" s="102" t="str">
        <f t="shared" si="33"/>
        <v/>
      </c>
      <c r="CZ20" s="42" t="str">
        <f>IF(CX20&lt;&gt;"", IF(RANK(CX20, CX$5:CX$75)+COUNTIF(CX$5:CX20, CX20)-1=1, 1, ""), "")</f>
        <v/>
      </c>
      <c r="DA20" s="43"/>
      <c r="DB20" s="102" t="str">
        <f t="shared" si="34"/>
        <v/>
      </c>
      <c r="DC20" s="44" t="str">
        <f>IF(DA20&lt;&gt;"", IF(RANK(DA20, DA$5:DA$75)+COUNTIF(DA$5:DA20, DA20)-1=1, 1, ""), "")</f>
        <v/>
      </c>
      <c r="DD20" s="41"/>
      <c r="DE20" s="102" t="str">
        <f t="shared" si="35"/>
        <v/>
      </c>
      <c r="DF20" s="44" t="str">
        <f>IF(DD20&lt;&gt;"", IF(RANK(DD20, DD$5:DD$75)+COUNTIF(DD$5:DD20, DD20)-1=1, 1, ""), "")</f>
        <v/>
      </c>
      <c r="DG20" s="129" t="str">
        <f t="shared" si="36"/>
        <v/>
      </c>
      <c r="DH20" s="126" t="str">
        <f t="shared" si="37"/>
        <v/>
      </c>
      <c r="DI20" s="60"/>
      <c r="DJ20" s="60" t="str">
        <f t="shared" si="38"/>
        <v/>
      </c>
      <c r="DK20" s="60" t="str">
        <f t="shared" si="39"/>
        <v/>
      </c>
      <c r="DL20" s="60"/>
      <c r="DM20" s="85" t="str">
        <f t="shared" si="40"/>
        <v/>
      </c>
      <c r="DN20" s="60" t="str">
        <f t="shared" si="41"/>
        <v/>
      </c>
      <c r="DO20" s="60" t="str">
        <f t="shared" si="42"/>
        <v/>
      </c>
      <c r="DP20" s="60" t="str">
        <f>IF(DJ20&lt;&gt;"", IF(RANK(DO20, DO$5:DO$75)+COUNTIF(DO$20:DO20, DO20) -1&lt;=(B$80-DK$76-DN$76), RANK(DO20, DO$5:DO$75)+COUNTIF(DO$20:DO20, DO20) -1, ""), "")</f>
        <v/>
      </c>
      <c r="DQ20" s="72" t="str">
        <f t="shared" si="43"/>
        <v/>
      </c>
      <c r="DR20" s="66" t="str">
        <f t="shared" si="44"/>
        <v/>
      </c>
      <c r="DT20" s="91" t="str">
        <f>IF(DH20&lt;&gt; "", DH20/DH76, "")</f>
        <v/>
      </c>
      <c r="DU20" s="39" t="str">
        <f t="shared" si="45"/>
        <v/>
      </c>
      <c r="DV20" s="92" t="str">
        <f t="shared" si="46"/>
        <v/>
      </c>
      <c r="DX20" s="65" t="str">
        <f t="shared" si="47"/>
        <v/>
      </c>
      <c r="DY20" s="99" t="str">
        <f t="shared" si="48"/>
        <v/>
      </c>
      <c r="DZ20" s="99" t="str">
        <f t="shared" si="49"/>
        <v/>
      </c>
      <c r="EA20" s="100" t="str">
        <f t="shared" si="50"/>
        <v/>
      </c>
    </row>
    <row r="21" spans="1:131" ht="16" x14ac:dyDescent="0.2">
      <c r="A21" s="20" t="s">
        <v>329</v>
      </c>
      <c r="B21" s="33" t="s">
        <v>400</v>
      </c>
      <c r="C21" s="45">
        <v>36</v>
      </c>
      <c r="D21" s="102" t="str">
        <f t="shared" si="0"/>
        <v/>
      </c>
      <c r="E21" s="47" t="str">
        <f>IF(C21&lt;&gt;"", IF(RANK(C21, C$5:C$75)+COUNTIF(C$5:C21, C21)-1=1, 1, ""), "")</f>
        <v/>
      </c>
      <c r="F21" s="46">
        <v>13</v>
      </c>
      <c r="G21" s="102" t="str">
        <f t="shared" si="1"/>
        <v/>
      </c>
      <c r="H21" s="48" t="str">
        <f>IF(F21&lt;&gt;"", IF(RANK(F21, F$5:F$75)+COUNTIF(F$5:F21, F21)-1=1, 1, ""), "")</f>
        <v/>
      </c>
      <c r="I21" s="45">
        <v>19</v>
      </c>
      <c r="J21" s="102" t="str">
        <f t="shared" si="2"/>
        <v/>
      </c>
      <c r="K21" s="47" t="str">
        <f>IF(I21&lt;&gt;"", IF(RANK(I21, I$5:I$75)+COUNTIF(I$5:I21, I21)-1=1, 1, ""), "")</f>
        <v/>
      </c>
      <c r="L21" s="46">
        <v>52</v>
      </c>
      <c r="M21" s="102" t="str">
        <f t="shared" si="3"/>
        <v/>
      </c>
      <c r="N21" s="48" t="str">
        <f>IF(L21&lt;&gt;"", IF(RANK(L21, L$5:L$75)+COUNTIF(L$5:L21, L21)-1=1, 1, ""), "")</f>
        <v/>
      </c>
      <c r="O21" s="45">
        <v>24</v>
      </c>
      <c r="P21" s="102" t="str">
        <f t="shared" si="4"/>
        <v/>
      </c>
      <c r="Q21" s="47" t="str">
        <f>IF(O21&lt;&gt;"", IF(RANK(O21, O$5:O$75)+COUNTIF(O$5:O21, O21)-1=1, 1, ""), "")</f>
        <v/>
      </c>
      <c r="R21" s="46">
        <v>25</v>
      </c>
      <c r="S21" s="102" t="str">
        <f t="shared" si="5"/>
        <v/>
      </c>
      <c r="T21" s="48" t="str">
        <f>IF(R21&lt;&gt;"", IF(RANK(R21, R$5:R$75)+COUNTIF(R$5:R21, R21)-1=1, 1, ""), "")</f>
        <v/>
      </c>
      <c r="U21" s="45">
        <v>49</v>
      </c>
      <c r="V21" s="102" t="str">
        <f t="shared" si="6"/>
        <v/>
      </c>
      <c r="W21" s="47" t="str">
        <f>IF(U21&lt;&gt;"", IF(RANK(U21, U$5:U$75)+COUNTIF(U$5:U21, U21)-1=1, 1, ""), "")</f>
        <v/>
      </c>
      <c r="X21" s="46">
        <v>35</v>
      </c>
      <c r="Y21" s="102" t="str">
        <f t="shared" si="7"/>
        <v/>
      </c>
      <c r="Z21" s="47" t="str">
        <f>IF(X21&lt;&gt;"", IF(RANK(X21, X$5:X$75)+COUNTIF(X$5:X21, X21)-1=1, 1, ""), "")</f>
        <v/>
      </c>
      <c r="AA21" s="46">
        <v>31</v>
      </c>
      <c r="AB21" s="102" t="str">
        <f t="shared" si="8"/>
        <v/>
      </c>
      <c r="AC21" s="48" t="str">
        <f>IF(AA21&lt;&gt;"", IF(RANK(AA21, AA$5:AA$75)+COUNTIF(AA$5:AA21, AA21)-1=1, 1, ""), "")</f>
        <v/>
      </c>
      <c r="AD21" s="45">
        <v>66</v>
      </c>
      <c r="AE21" s="102" t="str">
        <f t="shared" si="9"/>
        <v/>
      </c>
      <c r="AF21" s="47" t="str">
        <f>IF(AD21&lt;&gt;"", IF(RANK(AD21, AD$5:AD$75)+COUNTIF(AD$5:AD21, AD21)-1=1, 1, ""), "")</f>
        <v/>
      </c>
      <c r="AG21" s="46">
        <v>39</v>
      </c>
      <c r="AH21" s="102" t="str">
        <f t="shared" si="10"/>
        <v/>
      </c>
      <c r="AI21" s="48" t="str">
        <f>IF(AG21&lt;&gt;"", IF(RANK(AG21, AG$5:AG$75)+COUNTIF(AG$5:AG21, AG21)-1=1, 1, ""), "")</f>
        <v/>
      </c>
      <c r="AJ21" s="45">
        <v>39</v>
      </c>
      <c r="AK21" s="102" t="str">
        <f t="shared" si="11"/>
        <v/>
      </c>
      <c r="AL21" s="47" t="str">
        <f>IF(AJ21&lt;&gt;"", IF(RANK(AJ21, AJ$5:AJ$75)+COUNTIF(AJ$5:AJ21, AJ21)-1=1, 1, ""), "")</f>
        <v/>
      </c>
      <c r="AM21" s="46">
        <v>41</v>
      </c>
      <c r="AN21" s="102" t="str">
        <f t="shared" si="12"/>
        <v/>
      </c>
      <c r="AO21" s="48" t="str">
        <f>IF(AM21&lt;&gt;"", IF(RANK(AM21, AM$5:AM$75)+COUNTIF(AM$5:AM21, AM21)-1=1, 1, ""), "")</f>
        <v/>
      </c>
      <c r="AP21" s="45">
        <v>20</v>
      </c>
      <c r="AQ21" s="102" t="str">
        <f t="shared" si="13"/>
        <v/>
      </c>
      <c r="AR21" s="47" t="str">
        <f>IF(AP21&lt;&gt;"", IF(RANK(AP21, AP$5:AP$75)+COUNTIF(AP$5:AP21, AP21)-1=1, 1, ""), "")</f>
        <v/>
      </c>
      <c r="AS21" s="46">
        <v>50</v>
      </c>
      <c r="AT21" s="102" t="str">
        <f t="shared" si="14"/>
        <v/>
      </c>
      <c r="AU21" s="48" t="str">
        <f>IF(AS21&lt;&gt;"", IF(RANK(AS21, AS$5:AS$75)+COUNTIF(AS$5:AS21, AS21)-1=1, 1, ""), "")</f>
        <v/>
      </c>
      <c r="AV21" s="45">
        <v>115</v>
      </c>
      <c r="AW21" s="102" t="str">
        <f t="shared" si="15"/>
        <v/>
      </c>
      <c r="AX21" s="47" t="str">
        <f>IF(AV21&lt;&gt;"", IF(RANK(AV21, AV$5:AV$75)+COUNTIF(AV$5:AV21, AV21)-1=1, 1, ""), "")</f>
        <v/>
      </c>
      <c r="AY21" s="46">
        <v>30</v>
      </c>
      <c r="AZ21" s="102" t="str">
        <f t="shared" si="16"/>
        <v/>
      </c>
      <c r="BA21" s="48" t="str">
        <f>IF(AY21&lt;&gt;"", IF(RANK(AY21, AY$5:AY$75)+COUNTIF(AY$5:AY21, AY21)-1=1, 1, ""), "")</f>
        <v/>
      </c>
      <c r="BB21" s="45">
        <v>52</v>
      </c>
      <c r="BC21" s="102" t="str">
        <f t="shared" si="17"/>
        <v/>
      </c>
      <c r="BD21" s="47" t="str">
        <f>IF(BB21&lt;&gt;"", IF(RANK(BB21, BB$5:BB$75)+COUNTIF(BB$5:BB21, BB21)-1=1, 1, ""), "")</f>
        <v/>
      </c>
      <c r="BE21" s="46">
        <v>51</v>
      </c>
      <c r="BF21" s="102" t="str">
        <f t="shared" si="18"/>
        <v/>
      </c>
      <c r="BG21" s="48" t="str">
        <f>IF(BE21&lt;&gt;"", IF(RANK(BE21, BE$5:BE$75)+COUNTIF(BE$5:BE21, BE21)-1=1, 1, ""), "")</f>
        <v/>
      </c>
      <c r="BH21" s="45">
        <v>39</v>
      </c>
      <c r="BI21" s="102" t="str">
        <f t="shared" si="19"/>
        <v/>
      </c>
      <c r="BJ21" s="47" t="str">
        <f>IF(BH21&lt;&gt;"", IF(RANK(BH21, BH$5:BH$75)+COUNTIF(BH$5:BH21, BH21)-1=1, 1, ""), "")</f>
        <v/>
      </c>
      <c r="BK21" s="46">
        <v>80</v>
      </c>
      <c r="BL21" s="102" t="str">
        <f t="shared" si="20"/>
        <v/>
      </c>
      <c r="BM21" s="48" t="str">
        <f>IF(BK21&lt;&gt;"", IF(RANK(BK21, BK$5:BK$75)+COUNTIF(BK$5:BK21, BK21)-1=1, 1, ""), "")</f>
        <v/>
      </c>
      <c r="BN21" s="45">
        <v>32</v>
      </c>
      <c r="BO21" s="102" t="str">
        <f t="shared" si="21"/>
        <v/>
      </c>
      <c r="BP21" s="47" t="str">
        <f>IF(BN21&lt;&gt;"", IF(RANK(BN21, BN$5:BN$75)+COUNTIF(BN$5:BN21, BN21)-1=1, 1, ""), "")</f>
        <v/>
      </c>
      <c r="BQ21" s="46">
        <v>36</v>
      </c>
      <c r="BR21" s="102" t="str">
        <f t="shared" si="22"/>
        <v/>
      </c>
      <c r="BS21" s="48" t="str">
        <f>IF(BQ21&lt;&gt;"", IF(RANK(BQ21, BQ$5:BQ$75)+COUNTIF(BQ$5:BQ21, BQ21)-1=1, 1, ""), "")</f>
        <v/>
      </c>
      <c r="BT21" s="45">
        <v>32</v>
      </c>
      <c r="BU21" s="102" t="str">
        <f t="shared" si="23"/>
        <v/>
      </c>
      <c r="BV21" s="47" t="str">
        <f>IF(BT21&lt;&gt;"", IF(RANK(BT21, BT$5:BT$75)+COUNTIF(BT$5:BT21, BT21)-1=1, 1, ""), "")</f>
        <v/>
      </c>
      <c r="BW21" s="46">
        <v>53</v>
      </c>
      <c r="BX21" s="102" t="str">
        <f t="shared" si="24"/>
        <v/>
      </c>
      <c r="BY21" s="48" t="str">
        <f>IF(BW21&lt;&gt;"", IF(RANK(BW21, BW$5:BW$75)+COUNTIF(BW$5:BW21, BW21)-1=1, 1, ""), "")</f>
        <v/>
      </c>
      <c r="BZ21" s="45">
        <v>71</v>
      </c>
      <c r="CA21" s="102" t="str">
        <f t="shared" si="25"/>
        <v/>
      </c>
      <c r="CB21" s="47" t="str">
        <f>IF(BZ21&lt;&gt;"", IF(RANK(BZ21, BZ$5:BZ$75)+COUNTIF(BZ$5:BZ21, BZ21)-1=1, 1, ""), "")</f>
        <v/>
      </c>
      <c r="CC21" s="46">
        <v>23</v>
      </c>
      <c r="CD21" s="102" t="str">
        <f t="shared" si="26"/>
        <v/>
      </c>
      <c r="CE21" s="48" t="str">
        <f>IF(CC21&lt;&gt;"", IF(RANK(CC21, CC$5:CC$75)+COUNTIF(CC$5:CC21, CC21)-1=1, 1, ""), "")</f>
        <v/>
      </c>
      <c r="CF21" s="45">
        <v>47</v>
      </c>
      <c r="CG21" s="102" t="str">
        <f t="shared" si="27"/>
        <v/>
      </c>
      <c r="CH21" s="47" t="str">
        <f>IF(CF21&lt;&gt;"", IF(RANK(CF21, CF$5:CF$75)+COUNTIF(CF$5:CF21, CF21)-1=1, 1, ""), "")</f>
        <v/>
      </c>
      <c r="CI21" s="46">
        <v>61</v>
      </c>
      <c r="CJ21" s="102" t="str">
        <f t="shared" si="28"/>
        <v/>
      </c>
      <c r="CK21" s="48" t="str">
        <f>IF(CI21&lt;&gt;"", IF(RANK(CI21, CI$5:CI$75)+COUNTIF(CI$5:CI21, CI21)-1=1, 1, ""), "")</f>
        <v/>
      </c>
      <c r="CL21" s="45">
        <v>36</v>
      </c>
      <c r="CM21" s="102" t="str">
        <f t="shared" si="29"/>
        <v/>
      </c>
      <c r="CN21" s="47" t="str">
        <f>IF(CL21&lt;&gt;"", IF(RANK(CL21, CL$5:CL$75)+COUNTIF(CL$5:CL21, CL21)-1=1, 1, ""), "")</f>
        <v/>
      </c>
      <c r="CO21" s="46">
        <v>195</v>
      </c>
      <c r="CP21" s="102" t="str">
        <f t="shared" si="30"/>
        <v/>
      </c>
      <c r="CQ21" s="48" t="str">
        <f>IF(CO21&lt;&gt;"", IF(RANK(CO21, CO$5:CO$75)+COUNTIF(CO$5:CO21, CO21)-1=1, 1, ""), "")</f>
        <v/>
      </c>
      <c r="CR21" s="45">
        <v>73</v>
      </c>
      <c r="CS21" s="102" t="str">
        <f t="shared" si="31"/>
        <v/>
      </c>
      <c r="CT21" s="47" t="str">
        <f>IF(CR21&lt;&gt;"", IF(RANK(CR21, CR$5:CR$75)+COUNTIF(CR$5:CR21, CR21)-1=1, 1, ""), "")</f>
        <v/>
      </c>
      <c r="CU21" s="46">
        <v>81</v>
      </c>
      <c r="CV21" s="102" t="str">
        <f t="shared" si="32"/>
        <v/>
      </c>
      <c r="CW21" s="48" t="str">
        <f>IF(CU21&lt;&gt;"", IF(RANK(CU21, CU$5:CU$75)+COUNTIF(CU$5:CU21, CU21)-1=1, 1, ""), "")</f>
        <v/>
      </c>
      <c r="CX21" s="45">
        <v>35</v>
      </c>
      <c r="CY21" s="102" t="str">
        <f t="shared" si="33"/>
        <v/>
      </c>
      <c r="CZ21" s="47" t="str">
        <f>IF(CX21&lt;&gt;"", IF(RANK(CX21, CX$5:CX$75)+COUNTIF(CX$5:CX21, CX21)-1=1, 1, ""), "")</f>
        <v/>
      </c>
      <c r="DA21" s="46">
        <v>34</v>
      </c>
      <c r="DB21" s="102" t="str">
        <f t="shared" si="34"/>
        <v/>
      </c>
      <c r="DC21" s="48" t="str">
        <f>IF(DA21&lt;&gt;"", IF(RANK(DA21, DA$5:DA$75)+COUNTIF(DA$5:DA21, DA21)-1=1, 1, ""), "")</f>
        <v/>
      </c>
      <c r="DD21" s="45">
        <v>55</v>
      </c>
      <c r="DE21" s="102" t="str">
        <f t="shared" si="35"/>
        <v/>
      </c>
      <c r="DF21" s="48" t="str">
        <f>IF(DD21&lt;&gt;"", IF(RANK(DD21, DD$5:DD$75)+COUNTIF(DD$5:DD21, DD21)-1=1, 1, ""), "")</f>
        <v/>
      </c>
      <c r="DG21" s="129" t="str">
        <f t="shared" si="36"/>
        <v/>
      </c>
      <c r="DH21" s="126">
        <f t="shared" si="37"/>
        <v>1770</v>
      </c>
      <c r="DI21" s="60"/>
      <c r="DJ21" s="60" t="str">
        <f t="shared" si="38"/>
        <v/>
      </c>
      <c r="DK21" s="60" t="str">
        <f t="shared" si="39"/>
        <v/>
      </c>
      <c r="DL21" s="60"/>
      <c r="DM21" s="85" t="str">
        <f t="shared" si="40"/>
        <v/>
      </c>
      <c r="DN21" s="60" t="str">
        <f t="shared" si="41"/>
        <v/>
      </c>
      <c r="DO21" s="60" t="str">
        <f t="shared" si="42"/>
        <v/>
      </c>
      <c r="DP21" s="60" t="str">
        <f>IF(DJ21&lt;&gt;"", IF(RANK(DO21, DO$5:DO$75)+COUNTIF(DO$21:DO21, DO21) -1&lt;=(B$80-DK$76-DN$76), RANK(DO21, DO$5:DO$75)+COUNTIF(DO$21:DO21, DO21) -1, ""), "")</f>
        <v/>
      </c>
      <c r="DQ21" s="72" t="str">
        <f t="shared" si="43"/>
        <v/>
      </c>
      <c r="DR21" s="66" t="str">
        <f t="shared" si="44"/>
        <v/>
      </c>
      <c r="DT21" s="91">
        <f>IF(DH21&lt;&gt; "", DH21/DH76, "")</f>
        <v>9.8732266541419868E-4</v>
      </c>
      <c r="DU21" s="39" t="str">
        <f t="shared" si="45"/>
        <v/>
      </c>
      <c r="DV21" s="92">
        <f t="shared" si="46"/>
        <v>-9.873226654141989E-4</v>
      </c>
      <c r="DX21" s="65" t="str">
        <f t="shared" si="47"/>
        <v/>
      </c>
      <c r="DY21" s="99" t="str">
        <f t="shared" si="48"/>
        <v/>
      </c>
      <c r="DZ21" s="99" t="str">
        <f t="shared" si="49"/>
        <v/>
      </c>
      <c r="EA21" s="100" t="str">
        <f t="shared" si="50"/>
        <v/>
      </c>
    </row>
    <row r="22" spans="1:131" ht="16" x14ac:dyDescent="0.2">
      <c r="A22" s="20" t="s">
        <v>330</v>
      </c>
      <c r="B22" s="33" t="s">
        <v>401</v>
      </c>
      <c r="C22" s="41"/>
      <c r="D22" s="102" t="str">
        <f t="shared" si="0"/>
        <v/>
      </c>
      <c r="E22" s="47" t="str">
        <f>IF(C22&lt;&gt;"", IF(RANK(C22, C$5:C$75)+COUNTIF(C$5:C22, C22)-1=1, 1, ""), "")</f>
        <v/>
      </c>
      <c r="F22" s="43"/>
      <c r="G22" s="102" t="str">
        <f t="shared" si="1"/>
        <v/>
      </c>
      <c r="H22" s="48" t="str">
        <f>IF(F22&lt;&gt;"", IF(RANK(F22, F$5:F$75)+COUNTIF(F$5:F22, F22)-1=1, 1, ""), "")</f>
        <v/>
      </c>
      <c r="I22" s="41"/>
      <c r="J22" s="102" t="str">
        <f t="shared" si="2"/>
        <v/>
      </c>
      <c r="K22" s="47" t="str">
        <f>IF(I22&lt;&gt;"", IF(RANK(I22, I$5:I$75)+COUNTIF(I$5:I22, I22)-1=1, 1, ""), "")</f>
        <v/>
      </c>
      <c r="L22" s="43"/>
      <c r="M22" s="102" t="str">
        <f t="shared" si="3"/>
        <v/>
      </c>
      <c r="N22" s="48" t="str">
        <f>IF(L22&lt;&gt;"", IF(RANK(L22, L$5:L$75)+COUNTIF(L$5:L22, L22)-1=1, 1, ""), "")</f>
        <v/>
      </c>
      <c r="O22" s="41"/>
      <c r="P22" s="102" t="str">
        <f t="shared" si="4"/>
        <v/>
      </c>
      <c r="Q22" s="47" t="str">
        <f>IF(O22&lt;&gt;"", IF(RANK(O22, O$5:O$75)+COUNTIF(O$5:O22, O22)-1=1, 1, ""), "")</f>
        <v/>
      </c>
      <c r="R22" s="43"/>
      <c r="S22" s="102" t="str">
        <f t="shared" si="5"/>
        <v/>
      </c>
      <c r="T22" s="48" t="str">
        <f>IF(R22&lt;&gt;"", IF(RANK(R22, R$5:R$75)+COUNTIF(R$5:R22, R22)-1=1, 1, ""), "")</f>
        <v/>
      </c>
      <c r="U22" s="41"/>
      <c r="V22" s="102" t="str">
        <f t="shared" si="6"/>
        <v/>
      </c>
      <c r="W22" s="47" t="str">
        <f>IF(U22&lt;&gt;"", IF(RANK(U22, U$5:U$75)+COUNTIF(U$5:U22, U22)-1=1, 1, ""), "")</f>
        <v/>
      </c>
      <c r="X22" s="43"/>
      <c r="Y22" s="102" t="str">
        <f t="shared" si="7"/>
        <v/>
      </c>
      <c r="Z22" s="47" t="str">
        <f>IF(X22&lt;&gt;"", IF(RANK(X22, X$5:X$75)+COUNTIF(X$5:X22, X22)-1=1, 1, ""), "")</f>
        <v/>
      </c>
      <c r="AA22" s="43"/>
      <c r="AB22" s="102" t="str">
        <f t="shared" si="8"/>
        <v/>
      </c>
      <c r="AC22" s="48" t="str">
        <f>IF(AA22&lt;&gt;"", IF(RANK(AA22, AA$5:AA$75)+COUNTIF(AA$5:AA22, AA22)-1=1, 1, ""), "")</f>
        <v/>
      </c>
      <c r="AD22" s="41"/>
      <c r="AE22" s="102" t="str">
        <f t="shared" si="9"/>
        <v/>
      </c>
      <c r="AF22" s="47" t="str">
        <f>IF(AD22&lt;&gt;"", IF(RANK(AD22, AD$5:AD$75)+COUNTIF(AD$5:AD22, AD22)-1=1, 1, ""), "")</f>
        <v/>
      </c>
      <c r="AG22" s="43"/>
      <c r="AH22" s="102" t="str">
        <f t="shared" si="10"/>
        <v/>
      </c>
      <c r="AI22" s="48" t="str">
        <f>IF(AG22&lt;&gt;"", IF(RANK(AG22, AG$5:AG$75)+COUNTIF(AG$5:AG22, AG22)-1=1, 1, ""), "")</f>
        <v/>
      </c>
      <c r="AJ22" s="41"/>
      <c r="AK22" s="102" t="str">
        <f t="shared" si="11"/>
        <v/>
      </c>
      <c r="AL22" s="47" t="str">
        <f>IF(AJ22&lt;&gt;"", IF(RANK(AJ22, AJ$5:AJ$75)+COUNTIF(AJ$5:AJ22, AJ22)-1=1, 1, ""), "")</f>
        <v/>
      </c>
      <c r="AM22" s="43"/>
      <c r="AN22" s="102" t="str">
        <f t="shared" si="12"/>
        <v/>
      </c>
      <c r="AO22" s="48" t="str">
        <f>IF(AM22&lt;&gt;"", IF(RANK(AM22, AM$5:AM$75)+COUNTIF(AM$5:AM22, AM22)-1=1, 1, ""), "")</f>
        <v/>
      </c>
      <c r="AP22" s="41"/>
      <c r="AQ22" s="102" t="str">
        <f t="shared" si="13"/>
        <v/>
      </c>
      <c r="AR22" s="47" t="str">
        <f>IF(AP22&lt;&gt;"", IF(RANK(AP22, AP$5:AP$75)+COUNTIF(AP$5:AP22, AP22)-1=1, 1, ""), "")</f>
        <v/>
      </c>
      <c r="AS22" s="43"/>
      <c r="AT22" s="102" t="str">
        <f t="shared" si="14"/>
        <v/>
      </c>
      <c r="AU22" s="48" t="str">
        <f>IF(AS22&lt;&gt;"", IF(RANK(AS22, AS$5:AS$75)+COUNTIF(AS$5:AS22, AS22)-1=1, 1, ""), "")</f>
        <v/>
      </c>
      <c r="AV22" s="41"/>
      <c r="AW22" s="102" t="str">
        <f t="shared" si="15"/>
        <v/>
      </c>
      <c r="AX22" s="47" t="str">
        <f>IF(AV22&lt;&gt;"", IF(RANK(AV22, AV$5:AV$75)+COUNTIF(AV$5:AV22, AV22)-1=1, 1, ""), "")</f>
        <v/>
      </c>
      <c r="AY22" s="43"/>
      <c r="AZ22" s="102" t="str">
        <f t="shared" si="16"/>
        <v/>
      </c>
      <c r="BA22" s="48" t="str">
        <f>IF(AY22&lt;&gt;"", IF(RANK(AY22, AY$5:AY$75)+COUNTIF(AY$5:AY22, AY22)-1=1, 1, ""), "")</f>
        <v/>
      </c>
      <c r="BB22" s="41"/>
      <c r="BC22" s="102" t="str">
        <f t="shared" si="17"/>
        <v/>
      </c>
      <c r="BD22" s="47" t="str">
        <f>IF(BB22&lt;&gt;"", IF(RANK(BB22, BB$5:BB$75)+COUNTIF(BB$5:BB22, BB22)-1=1, 1, ""), "")</f>
        <v/>
      </c>
      <c r="BE22" s="43"/>
      <c r="BF22" s="102" t="str">
        <f t="shared" si="18"/>
        <v/>
      </c>
      <c r="BG22" s="48" t="str">
        <f>IF(BE22&lt;&gt;"", IF(RANK(BE22, BE$5:BE$75)+COUNTIF(BE$5:BE22, BE22)-1=1, 1, ""), "")</f>
        <v/>
      </c>
      <c r="BH22" s="41"/>
      <c r="BI22" s="102" t="str">
        <f t="shared" si="19"/>
        <v/>
      </c>
      <c r="BJ22" s="47" t="str">
        <f>IF(BH22&lt;&gt;"", IF(RANK(BH22, BH$5:BH$75)+COUNTIF(BH$5:BH22, BH22)-1=1, 1, ""), "")</f>
        <v/>
      </c>
      <c r="BK22" s="43"/>
      <c r="BL22" s="102" t="str">
        <f t="shared" si="20"/>
        <v/>
      </c>
      <c r="BM22" s="48" t="str">
        <f>IF(BK22&lt;&gt;"", IF(RANK(BK22, BK$5:BK$75)+COUNTIF(BK$5:BK22, BK22)-1=1, 1, ""), "")</f>
        <v/>
      </c>
      <c r="BN22" s="41"/>
      <c r="BO22" s="102" t="str">
        <f t="shared" si="21"/>
        <v/>
      </c>
      <c r="BP22" s="47" t="str">
        <f>IF(BN22&lt;&gt;"", IF(RANK(BN22, BN$5:BN$75)+COUNTIF(BN$5:BN22, BN22)-1=1, 1, ""), "")</f>
        <v/>
      </c>
      <c r="BQ22" s="43"/>
      <c r="BR22" s="102" t="str">
        <f t="shared" si="22"/>
        <v/>
      </c>
      <c r="BS22" s="48" t="str">
        <f>IF(BQ22&lt;&gt;"", IF(RANK(BQ22, BQ$5:BQ$75)+COUNTIF(BQ$5:BQ22, BQ22)-1=1, 1, ""), "")</f>
        <v/>
      </c>
      <c r="BT22" s="41"/>
      <c r="BU22" s="102" t="str">
        <f t="shared" si="23"/>
        <v/>
      </c>
      <c r="BV22" s="47" t="str">
        <f>IF(BT22&lt;&gt;"", IF(RANK(BT22, BT$5:BT$75)+COUNTIF(BT$5:BT22, BT22)-1=1, 1, ""), "")</f>
        <v/>
      </c>
      <c r="BW22" s="43"/>
      <c r="BX22" s="102" t="str">
        <f t="shared" si="24"/>
        <v/>
      </c>
      <c r="BY22" s="48" t="str">
        <f>IF(BW22&lt;&gt;"", IF(RANK(BW22, BW$5:BW$75)+COUNTIF(BW$5:BW22, BW22)-1=1, 1, ""), "")</f>
        <v/>
      </c>
      <c r="BZ22" s="41"/>
      <c r="CA22" s="102" t="str">
        <f t="shared" si="25"/>
        <v/>
      </c>
      <c r="CB22" s="47" t="str">
        <f>IF(BZ22&lt;&gt;"", IF(RANK(BZ22, BZ$5:BZ$75)+COUNTIF(BZ$5:BZ22, BZ22)-1=1, 1, ""), "")</f>
        <v/>
      </c>
      <c r="CC22" s="43"/>
      <c r="CD22" s="102" t="str">
        <f t="shared" si="26"/>
        <v/>
      </c>
      <c r="CE22" s="48" t="str">
        <f>IF(CC22&lt;&gt;"", IF(RANK(CC22, CC$5:CC$75)+COUNTIF(CC$5:CC22, CC22)-1=1, 1, ""), "")</f>
        <v/>
      </c>
      <c r="CF22" s="41"/>
      <c r="CG22" s="102" t="str">
        <f t="shared" si="27"/>
        <v/>
      </c>
      <c r="CH22" s="47" t="str">
        <f>IF(CF22&lt;&gt;"", IF(RANK(CF22, CF$5:CF$75)+COUNTIF(CF$5:CF22, CF22)-1=1, 1, ""), "")</f>
        <v/>
      </c>
      <c r="CI22" s="43"/>
      <c r="CJ22" s="102" t="str">
        <f t="shared" si="28"/>
        <v/>
      </c>
      <c r="CK22" s="48" t="str">
        <f>IF(CI22&lt;&gt;"", IF(RANK(CI22, CI$5:CI$75)+COUNTIF(CI$5:CI22, CI22)-1=1, 1, ""), "")</f>
        <v/>
      </c>
      <c r="CL22" s="41"/>
      <c r="CM22" s="102" t="str">
        <f t="shared" si="29"/>
        <v/>
      </c>
      <c r="CN22" s="47" t="str">
        <f>IF(CL22&lt;&gt;"", IF(RANK(CL22, CL$5:CL$75)+COUNTIF(CL$5:CL22, CL22)-1=1, 1, ""), "")</f>
        <v/>
      </c>
      <c r="CO22" s="43"/>
      <c r="CP22" s="102" t="str">
        <f t="shared" si="30"/>
        <v/>
      </c>
      <c r="CQ22" s="48" t="str">
        <f>IF(CO22&lt;&gt;"", IF(RANK(CO22, CO$5:CO$75)+COUNTIF(CO$5:CO22, CO22)-1=1, 1, ""), "")</f>
        <v/>
      </c>
      <c r="CR22" s="41"/>
      <c r="CS22" s="102" t="str">
        <f t="shared" si="31"/>
        <v/>
      </c>
      <c r="CT22" s="47" t="str">
        <f>IF(CR22&lt;&gt;"", IF(RANK(CR22, CR$5:CR$75)+COUNTIF(CR$5:CR22, CR22)-1=1, 1, ""), "")</f>
        <v/>
      </c>
      <c r="CU22" s="43"/>
      <c r="CV22" s="102" t="str">
        <f t="shared" si="32"/>
        <v/>
      </c>
      <c r="CW22" s="48" t="str">
        <f>IF(CU22&lt;&gt;"", IF(RANK(CU22, CU$5:CU$75)+COUNTIF(CU$5:CU22, CU22)-1=1, 1, ""), "")</f>
        <v/>
      </c>
      <c r="CX22" s="41"/>
      <c r="CY22" s="102" t="str">
        <f t="shared" si="33"/>
        <v/>
      </c>
      <c r="CZ22" s="47" t="str">
        <f>IF(CX22&lt;&gt;"", IF(RANK(CX22, CX$5:CX$75)+COUNTIF(CX$5:CX22, CX22)-1=1, 1, ""), "")</f>
        <v/>
      </c>
      <c r="DA22" s="43"/>
      <c r="DB22" s="102" t="str">
        <f t="shared" si="34"/>
        <v/>
      </c>
      <c r="DC22" s="48" t="str">
        <f>IF(DA22&lt;&gt;"", IF(RANK(DA22, DA$5:DA$75)+COUNTIF(DA$5:DA22, DA22)-1=1, 1, ""), "")</f>
        <v/>
      </c>
      <c r="DD22" s="41"/>
      <c r="DE22" s="102" t="str">
        <f t="shared" si="35"/>
        <v/>
      </c>
      <c r="DF22" s="48" t="str">
        <f>IF(DD22&lt;&gt;"", IF(RANK(DD22, DD$5:DD$75)+COUNTIF(DD$5:DD22, DD22)-1=1, 1, ""), "")</f>
        <v/>
      </c>
      <c r="DG22" s="129" t="str">
        <f t="shared" si="36"/>
        <v/>
      </c>
      <c r="DH22" s="126" t="str">
        <f t="shared" si="37"/>
        <v/>
      </c>
      <c r="DI22" s="60"/>
      <c r="DJ22" s="60" t="str">
        <f t="shared" si="38"/>
        <v/>
      </c>
      <c r="DK22" s="60" t="str">
        <f t="shared" si="39"/>
        <v/>
      </c>
      <c r="DL22" s="60"/>
      <c r="DM22" s="85" t="str">
        <f t="shared" si="40"/>
        <v/>
      </c>
      <c r="DN22" s="60" t="str">
        <f t="shared" si="41"/>
        <v/>
      </c>
      <c r="DO22" s="60" t="str">
        <f t="shared" si="42"/>
        <v/>
      </c>
      <c r="DP22" s="60" t="str">
        <f>IF(DJ22&lt;&gt;"", IF(RANK(DO22, DO$5:DO$75)+COUNTIF(DO$22:DO22, DO22) -1&lt;=(B$80-DK$76-DN$76), RANK(DO22, DO$5:DO$75)+COUNTIF(DO$22:DO22, DO22) -1, ""), "")</f>
        <v/>
      </c>
      <c r="DQ22" s="72" t="str">
        <f t="shared" si="43"/>
        <v/>
      </c>
      <c r="DR22" s="66" t="str">
        <f t="shared" si="44"/>
        <v/>
      </c>
      <c r="DT22" s="91" t="str">
        <f>IF(DH22&lt;&gt; "", DH22/DH76, "")</f>
        <v/>
      </c>
      <c r="DU22" s="39" t="str">
        <f t="shared" si="45"/>
        <v/>
      </c>
      <c r="DV22" s="92" t="str">
        <f t="shared" si="46"/>
        <v/>
      </c>
      <c r="DX22" s="65" t="str">
        <f t="shared" si="47"/>
        <v/>
      </c>
      <c r="DY22" s="99" t="str">
        <f t="shared" si="48"/>
        <v/>
      </c>
      <c r="DZ22" s="99" t="str">
        <f t="shared" si="49"/>
        <v/>
      </c>
      <c r="EA22" s="100" t="str">
        <f t="shared" si="50"/>
        <v/>
      </c>
    </row>
    <row r="23" spans="1:131" ht="16" x14ac:dyDescent="0.2">
      <c r="A23" s="105" t="s">
        <v>331</v>
      </c>
      <c r="B23" s="106" t="s">
        <v>402</v>
      </c>
      <c r="C23" s="107">
        <v>31</v>
      </c>
      <c r="D23" s="108" t="str">
        <f t="shared" si="0"/>
        <v/>
      </c>
      <c r="E23" s="123" t="str">
        <f>IF(C23&lt;&gt;"", IF(RANK(C23, C$5:C$75)+COUNTIF(C$5:C23, C23)-1=1, 1, ""), "")</f>
        <v/>
      </c>
      <c r="F23" s="110">
        <v>183</v>
      </c>
      <c r="G23" s="108" t="str">
        <f t="shared" si="1"/>
        <v/>
      </c>
      <c r="H23" s="124" t="str">
        <f>IF(F23&lt;&gt;"", IF(RANK(F23, F$5:F$75)+COUNTIF(F$5:F23, F23)-1=1, 1, ""), "")</f>
        <v/>
      </c>
      <c r="I23" s="107">
        <v>79</v>
      </c>
      <c r="J23" s="108" t="str">
        <f t="shared" si="2"/>
        <v/>
      </c>
      <c r="K23" s="123" t="str">
        <f>IF(I23&lt;&gt;"", IF(RANK(I23, I$5:I$75)+COUNTIF(I$5:I23, I23)-1=1, 1, ""), "")</f>
        <v/>
      </c>
      <c r="L23" s="110">
        <v>62</v>
      </c>
      <c r="M23" s="108" t="str">
        <f t="shared" si="3"/>
        <v/>
      </c>
      <c r="N23" s="124" t="str">
        <f>IF(L23&lt;&gt;"", IF(RANK(L23, L$5:L$75)+COUNTIF(L$5:L23, L23)-1=1, 1, ""), "")</f>
        <v/>
      </c>
      <c r="O23" s="107">
        <v>183</v>
      </c>
      <c r="P23" s="108" t="str">
        <f t="shared" si="4"/>
        <v/>
      </c>
      <c r="Q23" s="123" t="str">
        <f>IF(O23&lt;&gt;"", IF(RANK(O23, O$5:O$75)+COUNTIF(O$5:O23, O23)-1=1, 1, ""), "")</f>
        <v/>
      </c>
      <c r="R23" s="110">
        <v>236</v>
      </c>
      <c r="S23" s="108" t="str">
        <f t="shared" si="5"/>
        <v/>
      </c>
      <c r="T23" s="124" t="str">
        <f>IF(R23&lt;&gt;"", IF(RANK(R23, R$5:R$75)+COUNTIF(R$5:R23, R23)-1=1, 1, ""), "")</f>
        <v/>
      </c>
      <c r="U23" s="107">
        <v>36</v>
      </c>
      <c r="V23" s="108" t="str">
        <f t="shared" si="6"/>
        <v/>
      </c>
      <c r="W23" s="123" t="str">
        <f>IF(U23&lt;&gt;"", IF(RANK(U23, U$5:U$75)+COUNTIF(U$5:U23, U23)-1=1, 1, ""), "")</f>
        <v/>
      </c>
      <c r="X23" s="110">
        <v>129</v>
      </c>
      <c r="Y23" s="108" t="str">
        <f t="shared" si="7"/>
        <v/>
      </c>
      <c r="Z23" s="123" t="str">
        <f>IF(X23&lt;&gt;"", IF(RANK(X23, X$5:X$75)+COUNTIF(X$5:X23, X23)-1=1, 1, ""), "")</f>
        <v/>
      </c>
      <c r="AA23" s="110">
        <v>41</v>
      </c>
      <c r="AB23" s="108" t="str">
        <f t="shared" si="8"/>
        <v/>
      </c>
      <c r="AC23" s="124" t="str">
        <f>IF(AA23&lt;&gt;"", IF(RANK(AA23, AA$5:AA$75)+COUNTIF(AA$5:AA23, AA23)-1=1, 1, ""), "")</f>
        <v/>
      </c>
      <c r="AD23" s="107">
        <v>202</v>
      </c>
      <c r="AE23" s="108" t="str">
        <f t="shared" si="9"/>
        <v/>
      </c>
      <c r="AF23" s="123" t="str">
        <f>IF(AD23&lt;&gt;"", IF(RANK(AD23, AD$5:AD$75)+COUNTIF(AD$5:AD23, AD23)-1=1, 1, ""), "")</f>
        <v/>
      </c>
      <c r="AG23" s="110">
        <v>545</v>
      </c>
      <c r="AH23" s="108" t="str">
        <f t="shared" si="10"/>
        <v/>
      </c>
      <c r="AI23" s="124" t="str">
        <f>IF(AG23&lt;&gt;"", IF(RANK(AG23, AG$5:AG$75)+COUNTIF(AG$5:AG23, AG23)-1=1, 1, ""), "")</f>
        <v/>
      </c>
      <c r="AJ23" s="107">
        <v>317</v>
      </c>
      <c r="AK23" s="108" t="str">
        <f t="shared" si="11"/>
        <v/>
      </c>
      <c r="AL23" s="123" t="str">
        <f>IF(AJ23&lt;&gt;"", IF(RANK(AJ23, AJ$5:AJ$75)+COUNTIF(AJ$5:AJ23, AJ23)-1=1, 1, ""), "")</f>
        <v/>
      </c>
      <c r="AM23" s="110">
        <v>472</v>
      </c>
      <c r="AN23" s="108" t="str">
        <f t="shared" si="12"/>
        <v/>
      </c>
      <c r="AO23" s="124" t="str">
        <f>IF(AM23&lt;&gt;"", IF(RANK(AM23, AM$5:AM$75)+COUNTIF(AM$5:AM23, AM23)-1=1, 1, ""), "")</f>
        <v/>
      </c>
      <c r="AP23" s="107">
        <v>385</v>
      </c>
      <c r="AQ23" s="108" t="str">
        <f t="shared" si="13"/>
        <v/>
      </c>
      <c r="AR23" s="123" t="str">
        <f>IF(AP23&lt;&gt;"", IF(RANK(AP23, AP$5:AP$75)+COUNTIF(AP$5:AP23, AP23)-1=1, 1, ""), "")</f>
        <v/>
      </c>
      <c r="AS23" s="110">
        <v>307</v>
      </c>
      <c r="AT23" s="108" t="str">
        <f t="shared" si="14"/>
        <v/>
      </c>
      <c r="AU23" s="124" t="str">
        <f>IF(AS23&lt;&gt;"", IF(RANK(AS23, AS$5:AS$75)+COUNTIF(AS$5:AS23, AS23)-1=1, 1, ""), "")</f>
        <v/>
      </c>
      <c r="AV23" s="107">
        <v>387</v>
      </c>
      <c r="AW23" s="108" t="str">
        <f t="shared" si="15"/>
        <v/>
      </c>
      <c r="AX23" s="123" t="str">
        <f>IF(AV23&lt;&gt;"", IF(RANK(AV23, AV$5:AV$75)+COUNTIF(AV$5:AV23, AV23)-1=1, 1, ""), "")</f>
        <v/>
      </c>
      <c r="AY23" s="110">
        <v>362</v>
      </c>
      <c r="AZ23" s="108" t="str">
        <f t="shared" si="16"/>
        <v/>
      </c>
      <c r="BA23" s="124" t="str">
        <f>IF(AY23&lt;&gt;"", IF(RANK(AY23, AY$5:AY$75)+COUNTIF(AY$5:AY23, AY23)-1=1, 1, ""), "")</f>
        <v/>
      </c>
      <c r="BB23" s="107">
        <v>432</v>
      </c>
      <c r="BC23" s="108" t="str">
        <f t="shared" si="17"/>
        <v/>
      </c>
      <c r="BD23" s="123" t="str">
        <f>IF(BB23&lt;&gt;"", IF(RANK(BB23, BB$5:BB$75)+COUNTIF(BB$5:BB23, BB23)-1=1, 1, ""), "")</f>
        <v/>
      </c>
      <c r="BE23" s="110">
        <v>642</v>
      </c>
      <c r="BF23" s="108" t="str">
        <f t="shared" si="18"/>
        <v/>
      </c>
      <c r="BG23" s="124" t="str">
        <f>IF(BE23&lt;&gt;"", IF(RANK(BE23, BE$5:BE$75)+COUNTIF(BE$5:BE23, BE23)-1=1, 1, ""), "")</f>
        <v/>
      </c>
      <c r="BH23" s="107">
        <v>692</v>
      </c>
      <c r="BI23" s="108" t="str">
        <f t="shared" si="19"/>
        <v/>
      </c>
      <c r="BJ23" s="123" t="str">
        <f>IF(BH23&lt;&gt;"", IF(RANK(BH23, BH$5:BH$75)+COUNTIF(BH$5:BH23, BH23)-1=1, 1, ""), "")</f>
        <v/>
      </c>
      <c r="BK23" s="110">
        <v>885</v>
      </c>
      <c r="BL23" s="108" t="str">
        <f t="shared" si="20"/>
        <v/>
      </c>
      <c r="BM23" s="124" t="str">
        <f>IF(BK23&lt;&gt;"", IF(RANK(BK23, BK$5:BK$75)+COUNTIF(BK$5:BK23, BK23)-1=1, 1, ""), "")</f>
        <v/>
      </c>
      <c r="BN23" s="107">
        <v>648</v>
      </c>
      <c r="BO23" s="108" t="str">
        <f t="shared" si="21"/>
        <v/>
      </c>
      <c r="BP23" s="123" t="str">
        <f>IF(BN23&lt;&gt;"", IF(RANK(BN23, BN$5:BN$75)+COUNTIF(BN$5:BN23, BN23)-1=1, 1, ""), "")</f>
        <v/>
      </c>
      <c r="BQ23" s="110">
        <v>1490</v>
      </c>
      <c r="BR23" s="108" t="str">
        <f t="shared" si="22"/>
        <v/>
      </c>
      <c r="BS23" s="124" t="str">
        <f>IF(BQ23&lt;&gt;"", IF(RANK(BQ23, BQ$5:BQ$75)+COUNTIF(BQ$5:BQ23, BQ23)-1=1, 1, ""), "")</f>
        <v/>
      </c>
      <c r="BT23" s="107">
        <v>1824</v>
      </c>
      <c r="BU23" s="108" t="str">
        <f t="shared" si="23"/>
        <v/>
      </c>
      <c r="BV23" s="123" t="str">
        <f>IF(BT23&lt;&gt;"", IF(RANK(BT23, BT$5:BT$75)+COUNTIF(BT$5:BT23, BT23)-1=1, 1, ""), "")</f>
        <v/>
      </c>
      <c r="BW23" s="110">
        <v>1533</v>
      </c>
      <c r="BX23" s="108" t="str">
        <f t="shared" si="24"/>
        <v/>
      </c>
      <c r="BY23" s="124" t="str">
        <f>IF(BW23&lt;&gt;"", IF(RANK(BW23, BW$5:BW$75)+COUNTIF(BW$5:BW23, BW23)-1=1, 1, ""), "")</f>
        <v/>
      </c>
      <c r="BZ23" s="107">
        <v>732</v>
      </c>
      <c r="CA23" s="108" t="str">
        <f t="shared" si="25"/>
        <v/>
      </c>
      <c r="CB23" s="123" t="str">
        <f>IF(BZ23&lt;&gt;"", IF(RANK(BZ23, BZ$5:BZ$75)+COUNTIF(BZ$5:BZ23, BZ23)-1=1, 1, ""), "")</f>
        <v/>
      </c>
      <c r="CC23" s="110">
        <v>1958</v>
      </c>
      <c r="CD23" s="108" t="str">
        <f t="shared" si="26"/>
        <v/>
      </c>
      <c r="CE23" s="124" t="str">
        <f>IF(CC23&lt;&gt;"", IF(RANK(CC23, CC$5:CC$75)+COUNTIF(CC$5:CC23, CC23)-1=1, 1, ""), "")</f>
        <v/>
      </c>
      <c r="CF23" s="107">
        <v>1984</v>
      </c>
      <c r="CG23" s="108" t="str">
        <f t="shared" si="27"/>
        <v/>
      </c>
      <c r="CH23" s="123" t="str">
        <f>IF(CF23&lt;&gt;"", IF(RANK(CF23, CF$5:CF$75)+COUNTIF(CF$5:CF23, CF23)-1=1, 1, ""), "")</f>
        <v/>
      </c>
      <c r="CI23" s="110">
        <v>1023</v>
      </c>
      <c r="CJ23" s="108" t="str">
        <f t="shared" si="28"/>
        <v/>
      </c>
      <c r="CK23" s="124" t="str">
        <f>IF(CI23&lt;&gt;"", IF(RANK(CI23, CI$5:CI$75)+COUNTIF(CI$5:CI23, CI23)-1=1, 1, ""), "")</f>
        <v/>
      </c>
      <c r="CL23" s="107">
        <v>1553</v>
      </c>
      <c r="CM23" s="108" t="str">
        <f t="shared" si="29"/>
        <v/>
      </c>
      <c r="CN23" s="123" t="str">
        <f>IF(CL23&lt;&gt;"", IF(RANK(CL23, CL$5:CL$75)+COUNTIF(CL$5:CL23, CL23)-1=1, 1, ""), "")</f>
        <v/>
      </c>
      <c r="CO23" s="110">
        <v>2284</v>
      </c>
      <c r="CP23" s="108" t="str">
        <f t="shared" si="30"/>
        <v/>
      </c>
      <c r="CQ23" s="124" t="str">
        <f>IF(CO23&lt;&gt;"", IF(RANK(CO23, CO$5:CO$75)+COUNTIF(CO$5:CO23, CO23)-1=1, 1, ""), "")</f>
        <v/>
      </c>
      <c r="CR23" s="107">
        <v>2177</v>
      </c>
      <c r="CS23" s="108" t="str">
        <f t="shared" si="31"/>
        <v/>
      </c>
      <c r="CT23" s="123" t="str">
        <f>IF(CR23&lt;&gt;"", IF(RANK(CR23, CR$5:CR$75)+COUNTIF(CR$5:CR23, CR23)-1=1, 1, ""), "")</f>
        <v/>
      </c>
      <c r="CU23" s="110">
        <v>1849</v>
      </c>
      <c r="CV23" s="108" t="str">
        <f t="shared" si="32"/>
        <v/>
      </c>
      <c r="CW23" s="124" t="str">
        <f>IF(CU23&lt;&gt;"", IF(RANK(CU23, CU$5:CU$75)+COUNTIF(CU$5:CU23, CU23)-1=1, 1, ""), "")</f>
        <v/>
      </c>
      <c r="CX23" s="107">
        <v>691</v>
      </c>
      <c r="CY23" s="108" t="str">
        <f t="shared" si="33"/>
        <v/>
      </c>
      <c r="CZ23" s="123" t="str">
        <f>IF(CX23&lt;&gt;"", IF(RANK(CX23, CX$5:CX$75)+COUNTIF(CX$5:CX23, CX23)-1=1, 1, ""), "")</f>
        <v/>
      </c>
      <c r="DA23" s="110">
        <v>833</v>
      </c>
      <c r="DB23" s="108" t="str">
        <f t="shared" si="34"/>
        <v/>
      </c>
      <c r="DC23" s="124" t="str">
        <f>IF(DA23&lt;&gt;"", IF(RANK(DA23, DA$5:DA$75)+COUNTIF(DA$5:DA23, DA23)-1=1, 1, ""), "")</f>
        <v/>
      </c>
      <c r="DD23" s="107">
        <v>574</v>
      </c>
      <c r="DE23" s="108" t="str">
        <f t="shared" si="35"/>
        <v/>
      </c>
      <c r="DF23" s="124" t="str">
        <f>IF(DD23&lt;&gt;"", IF(RANK(DD23, DD$5:DD$75)+COUNTIF(DD$5:DD23, DD23)-1=1, 1, ""), "")</f>
        <v/>
      </c>
      <c r="DG23" s="112" t="str">
        <f t="shared" si="36"/>
        <v/>
      </c>
      <c r="DH23" s="113">
        <f t="shared" si="37"/>
        <v>27761</v>
      </c>
      <c r="DI23" s="114"/>
      <c r="DJ23" s="114">
        <f t="shared" si="38"/>
        <v>27761</v>
      </c>
      <c r="DK23" s="114" t="str">
        <f t="shared" si="39"/>
        <v/>
      </c>
      <c r="DL23" s="114"/>
      <c r="DM23" s="115">
        <f t="shared" si="40"/>
        <v>1.1749693147670039</v>
      </c>
      <c r="DN23" s="114">
        <f t="shared" si="41"/>
        <v>1</v>
      </c>
      <c r="DO23" s="114">
        <f t="shared" si="42"/>
        <v>4134</v>
      </c>
      <c r="DP23" s="114" t="str">
        <f>IF(DJ23&lt;&gt;"", IF(RANK(DO23, DO$5:DO$75)+COUNTIF(DO$23:DO23, DO23) -1&lt;=(B$80-DK$76-DN$76), RANK(DO23, DO$5:DO$75)+COUNTIF(DO$23:DO23, DO23) -1, ""), "")</f>
        <v/>
      </c>
      <c r="DQ23" s="114">
        <f t="shared" si="43"/>
        <v>1</v>
      </c>
      <c r="DR23" s="116">
        <f t="shared" si="44"/>
        <v>1</v>
      </c>
      <c r="DT23" s="117">
        <f>IF(DH23&lt;&gt; "", DH23/DH76, "")</f>
        <v>1.5485347183369247E-2</v>
      </c>
      <c r="DU23" s="118">
        <f t="shared" si="45"/>
        <v>1.3888888888888888E-2</v>
      </c>
      <c r="DV23" s="119">
        <f t="shared" si="46"/>
        <v>-1.5964582944802998E-3</v>
      </c>
      <c r="DX23" s="120">
        <f t="shared" si="47"/>
        <v>27761</v>
      </c>
      <c r="DY23" s="121">
        <f t="shared" si="48"/>
        <v>1.6095684702924717E-2</v>
      </c>
      <c r="DZ23" s="121">
        <f t="shared" si="49"/>
        <v>1.3888888888888888E-2</v>
      </c>
      <c r="EA23" s="122">
        <f t="shared" si="50"/>
        <v>-2.2067958140358293E-3</v>
      </c>
    </row>
    <row r="24" spans="1:131" ht="16" x14ac:dyDescent="0.2">
      <c r="A24" s="20" t="s">
        <v>332</v>
      </c>
      <c r="B24" s="33" t="s">
        <v>403</v>
      </c>
      <c r="C24" s="45">
        <v>6</v>
      </c>
      <c r="D24" s="102" t="str">
        <f t="shared" si="0"/>
        <v/>
      </c>
      <c r="E24" s="47" t="str">
        <f>IF(C24&lt;&gt;"", IF(RANK(C24, C$5:C$75)+COUNTIF(C$5:C24, C24)-1=1, 1, ""), "")</f>
        <v/>
      </c>
      <c r="F24" s="46">
        <v>54</v>
      </c>
      <c r="G24" s="102" t="str">
        <f t="shared" si="1"/>
        <v/>
      </c>
      <c r="H24" s="48" t="str">
        <f>IF(F24&lt;&gt;"", IF(RANK(F24, F$5:F$75)+COUNTIF(F$5:F24, F24)-1=1, 1, ""), "")</f>
        <v/>
      </c>
      <c r="I24" s="45">
        <v>566</v>
      </c>
      <c r="J24" s="102" t="str">
        <f t="shared" si="2"/>
        <v/>
      </c>
      <c r="K24" s="47" t="str">
        <f>IF(I24&lt;&gt;"", IF(RANK(I24, I$5:I$75)+COUNTIF(I$5:I24, I24)-1=1, 1, ""), "")</f>
        <v/>
      </c>
      <c r="L24" s="46">
        <v>152</v>
      </c>
      <c r="M24" s="102" t="str">
        <f t="shared" si="3"/>
        <v/>
      </c>
      <c r="N24" s="48" t="str">
        <f>IF(L24&lt;&gt;"", IF(RANK(L24, L$5:L$75)+COUNTIF(L$5:L24, L24)-1=1, 1, ""), "")</f>
        <v/>
      </c>
      <c r="O24" s="45">
        <v>40</v>
      </c>
      <c r="P24" s="102" t="str">
        <f t="shared" si="4"/>
        <v/>
      </c>
      <c r="Q24" s="47" t="str">
        <f>IF(O24&lt;&gt;"", IF(RANK(O24, O$5:O$75)+COUNTIF(O$5:O24, O24)-1=1, 1, ""), "")</f>
        <v/>
      </c>
      <c r="R24" s="46">
        <v>7</v>
      </c>
      <c r="S24" s="102" t="str">
        <f t="shared" si="5"/>
        <v/>
      </c>
      <c r="T24" s="48" t="str">
        <f>IF(R24&lt;&gt;"", IF(RANK(R24, R$5:R$75)+COUNTIF(R$5:R24, R24)-1=1, 1, ""), "")</f>
        <v/>
      </c>
      <c r="U24" s="45">
        <v>120</v>
      </c>
      <c r="V24" s="102" t="str">
        <f t="shared" si="6"/>
        <v/>
      </c>
      <c r="W24" s="47" t="str">
        <f>IF(U24&lt;&gt;"", IF(RANK(U24, U$5:U$75)+COUNTIF(U$5:U24, U24)-1=1, 1, ""), "")</f>
        <v/>
      </c>
      <c r="X24" s="46">
        <v>97</v>
      </c>
      <c r="Y24" s="102" t="str">
        <f t="shared" si="7"/>
        <v/>
      </c>
      <c r="Z24" s="47" t="str">
        <f>IF(X24&lt;&gt;"", IF(RANK(X24, X$5:X$75)+COUNTIF(X$5:X24, X24)-1=1, 1, ""), "")</f>
        <v/>
      </c>
      <c r="AA24" s="46">
        <v>10</v>
      </c>
      <c r="AB24" s="102" t="str">
        <f t="shared" si="8"/>
        <v/>
      </c>
      <c r="AC24" s="48" t="str">
        <f>IF(AA24&lt;&gt;"", IF(RANK(AA24, AA$5:AA$75)+COUNTIF(AA$5:AA24, AA24)-1=1, 1, ""), "")</f>
        <v/>
      </c>
      <c r="AD24" s="45">
        <v>11</v>
      </c>
      <c r="AE24" s="102" t="str">
        <f t="shared" si="9"/>
        <v/>
      </c>
      <c r="AF24" s="47" t="str">
        <f>IF(AD24&lt;&gt;"", IF(RANK(AD24, AD$5:AD$75)+COUNTIF(AD$5:AD24, AD24)-1=1, 1, ""), "")</f>
        <v/>
      </c>
      <c r="AG24" s="46">
        <v>10</v>
      </c>
      <c r="AH24" s="102" t="str">
        <f t="shared" si="10"/>
        <v/>
      </c>
      <c r="AI24" s="48" t="str">
        <f>IF(AG24&lt;&gt;"", IF(RANK(AG24, AG$5:AG$75)+COUNTIF(AG$5:AG24, AG24)-1=1, 1, ""), "")</f>
        <v/>
      </c>
      <c r="AJ24" s="45">
        <v>19</v>
      </c>
      <c r="AK24" s="102" t="str">
        <f t="shared" si="11"/>
        <v/>
      </c>
      <c r="AL24" s="47" t="str">
        <f>IF(AJ24&lt;&gt;"", IF(RANK(AJ24, AJ$5:AJ$75)+COUNTIF(AJ$5:AJ24, AJ24)-1=1, 1, ""), "")</f>
        <v/>
      </c>
      <c r="AM24" s="46">
        <v>58</v>
      </c>
      <c r="AN24" s="102" t="str">
        <f t="shared" si="12"/>
        <v/>
      </c>
      <c r="AO24" s="48" t="str">
        <f>IF(AM24&lt;&gt;"", IF(RANK(AM24, AM$5:AM$75)+COUNTIF(AM$5:AM24, AM24)-1=1, 1, ""), "")</f>
        <v/>
      </c>
      <c r="AP24" s="45">
        <v>19</v>
      </c>
      <c r="AQ24" s="102" t="str">
        <f t="shared" si="13"/>
        <v/>
      </c>
      <c r="AR24" s="47" t="str">
        <f>IF(AP24&lt;&gt;"", IF(RANK(AP24, AP$5:AP$75)+COUNTIF(AP$5:AP24, AP24)-1=1, 1, ""), "")</f>
        <v/>
      </c>
      <c r="AS24" s="46">
        <v>71</v>
      </c>
      <c r="AT24" s="102" t="str">
        <f t="shared" si="14"/>
        <v/>
      </c>
      <c r="AU24" s="48" t="str">
        <f>IF(AS24&lt;&gt;"", IF(RANK(AS24, AS$5:AS$75)+COUNTIF(AS$5:AS24, AS24)-1=1, 1, ""), "")</f>
        <v/>
      </c>
      <c r="AV24" s="45">
        <v>18</v>
      </c>
      <c r="AW24" s="102" t="str">
        <f t="shared" si="15"/>
        <v/>
      </c>
      <c r="AX24" s="47" t="str">
        <f>IF(AV24&lt;&gt;"", IF(RANK(AV24, AV$5:AV$75)+COUNTIF(AV$5:AV24, AV24)-1=1, 1, ""), "")</f>
        <v/>
      </c>
      <c r="AY24" s="46">
        <v>10</v>
      </c>
      <c r="AZ24" s="102" t="str">
        <f t="shared" si="16"/>
        <v/>
      </c>
      <c r="BA24" s="48" t="str">
        <f>IF(AY24&lt;&gt;"", IF(RANK(AY24, AY$5:AY$75)+COUNTIF(AY$5:AY24, AY24)-1=1, 1, ""), "")</f>
        <v/>
      </c>
      <c r="BB24" s="45">
        <v>5</v>
      </c>
      <c r="BC24" s="102" t="str">
        <f t="shared" si="17"/>
        <v/>
      </c>
      <c r="BD24" s="47" t="str">
        <f>IF(BB24&lt;&gt;"", IF(RANK(BB24, BB$5:BB$75)+COUNTIF(BB$5:BB24, BB24)-1=1, 1, ""), "")</f>
        <v/>
      </c>
      <c r="BE24" s="46">
        <v>17</v>
      </c>
      <c r="BF24" s="102" t="str">
        <f t="shared" si="18"/>
        <v/>
      </c>
      <c r="BG24" s="48" t="str">
        <f>IF(BE24&lt;&gt;"", IF(RANK(BE24, BE$5:BE$75)+COUNTIF(BE$5:BE24, BE24)-1=1, 1, ""), "")</f>
        <v/>
      </c>
      <c r="BH24" s="45">
        <v>31</v>
      </c>
      <c r="BI24" s="102" t="str">
        <f t="shared" si="19"/>
        <v/>
      </c>
      <c r="BJ24" s="47" t="str">
        <f>IF(BH24&lt;&gt;"", IF(RANK(BH24, BH$5:BH$75)+COUNTIF(BH$5:BH24, BH24)-1=1, 1, ""), "")</f>
        <v/>
      </c>
      <c r="BK24" s="46">
        <v>7</v>
      </c>
      <c r="BL24" s="102" t="str">
        <f t="shared" si="20"/>
        <v/>
      </c>
      <c r="BM24" s="48" t="str">
        <f>IF(BK24&lt;&gt;"", IF(RANK(BK24, BK$5:BK$75)+COUNTIF(BK$5:BK24, BK24)-1=1, 1, ""), "")</f>
        <v/>
      </c>
      <c r="BN24" s="45">
        <v>6</v>
      </c>
      <c r="BO24" s="102" t="str">
        <f t="shared" si="21"/>
        <v/>
      </c>
      <c r="BP24" s="47" t="str">
        <f>IF(BN24&lt;&gt;"", IF(RANK(BN24, BN$5:BN$75)+COUNTIF(BN$5:BN24, BN24)-1=1, 1, ""), "")</f>
        <v/>
      </c>
      <c r="BQ24" s="46">
        <v>14</v>
      </c>
      <c r="BR24" s="102" t="str">
        <f t="shared" si="22"/>
        <v/>
      </c>
      <c r="BS24" s="48" t="str">
        <f>IF(BQ24&lt;&gt;"", IF(RANK(BQ24, BQ$5:BQ$75)+COUNTIF(BQ$5:BQ24, BQ24)-1=1, 1, ""), "")</f>
        <v/>
      </c>
      <c r="BT24" s="45">
        <v>10</v>
      </c>
      <c r="BU24" s="102" t="str">
        <f t="shared" si="23"/>
        <v/>
      </c>
      <c r="BV24" s="47" t="str">
        <f>IF(BT24&lt;&gt;"", IF(RANK(BT24, BT$5:BT$75)+COUNTIF(BT$5:BT24, BT24)-1=1, 1, ""), "")</f>
        <v/>
      </c>
      <c r="BW24" s="46">
        <v>14</v>
      </c>
      <c r="BX24" s="102" t="str">
        <f t="shared" si="24"/>
        <v/>
      </c>
      <c r="BY24" s="48" t="str">
        <f>IF(BW24&lt;&gt;"", IF(RANK(BW24, BW$5:BW$75)+COUNTIF(BW$5:BW24, BW24)-1=1, 1, ""), "")</f>
        <v/>
      </c>
      <c r="BZ24" s="45">
        <v>17</v>
      </c>
      <c r="CA24" s="102" t="str">
        <f t="shared" si="25"/>
        <v/>
      </c>
      <c r="CB24" s="47" t="str">
        <f>IF(BZ24&lt;&gt;"", IF(RANK(BZ24, BZ$5:BZ$75)+COUNTIF(BZ$5:BZ24, BZ24)-1=1, 1, ""), "")</f>
        <v/>
      </c>
      <c r="CC24" s="46">
        <v>14</v>
      </c>
      <c r="CD24" s="102" t="str">
        <f t="shared" si="26"/>
        <v/>
      </c>
      <c r="CE24" s="48" t="str">
        <f>IF(CC24&lt;&gt;"", IF(RANK(CC24, CC$5:CC$75)+COUNTIF(CC$5:CC24, CC24)-1=1, 1, ""), "")</f>
        <v/>
      </c>
      <c r="CF24" s="45">
        <v>40</v>
      </c>
      <c r="CG24" s="102" t="str">
        <f t="shared" si="27"/>
        <v/>
      </c>
      <c r="CH24" s="47" t="str">
        <f>IF(CF24&lt;&gt;"", IF(RANK(CF24, CF$5:CF$75)+COUNTIF(CF$5:CF24, CF24)-1=1, 1, ""), "")</f>
        <v/>
      </c>
      <c r="CI24" s="46">
        <v>15</v>
      </c>
      <c r="CJ24" s="102" t="str">
        <f t="shared" si="28"/>
        <v/>
      </c>
      <c r="CK24" s="48" t="str">
        <f>IF(CI24&lt;&gt;"", IF(RANK(CI24, CI$5:CI$75)+COUNTIF(CI$5:CI24, CI24)-1=1, 1, ""), "")</f>
        <v/>
      </c>
      <c r="CL24" s="45">
        <v>11</v>
      </c>
      <c r="CM24" s="102" t="str">
        <f t="shared" si="29"/>
        <v/>
      </c>
      <c r="CN24" s="47" t="str">
        <f>IF(CL24&lt;&gt;"", IF(RANK(CL24, CL$5:CL$75)+COUNTIF(CL$5:CL24, CL24)-1=1, 1, ""), "")</f>
        <v/>
      </c>
      <c r="CO24" s="46">
        <v>17</v>
      </c>
      <c r="CP24" s="102" t="str">
        <f t="shared" si="30"/>
        <v/>
      </c>
      <c r="CQ24" s="48" t="str">
        <f>IF(CO24&lt;&gt;"", IF(RANK(CO24, CO$5:CO$75)+COUNTIF(CO$5:CO24, CO24)-1=1, 1, ""), "")</f>
        <v/>
      </c>
      <c r="CR24" s="45">
        <v>12</v>
      </c>
      <c r="CS24" s="102" t="str">
        <f t="shared" si="31"/>
        <v/>
      </c>
      <c r="CT24" s="47" t="str">
        <f>IF(CR24&lt;&gt;"", IF(RANK(CR24, CR$5:CR$75)+COUNTIF(CR$5:CR24, CR24)-1=1, 1, ""), "")</f>
        <v/>
      </c>
      <c r="CU24" s="46">
        <v>9</v>
      </c>
      <c r="CV24" s="102" t="str">
        <f t="shared" si="32"/>
        <v/>
      </c>
      <c r="CW24" s="48" t="str">
        <f>IF(CU24&lt;&gt;"", IF(RANK(CU24, CU$5:CU$75)+COUNTIF(CU$5:CU24, CU24)-1=1, 1, ""), "")</f>
        <v/>
      </c>
      <c r="CX24" s="45">
        <v>7</v>
      </c>
      <c r="CY24" s="102" t="str">
        <f t="shared" si="33"/>
        <v/>
      </c>
      <c r="CZ24" s="47" t="str">
        <f>IF(CX24&lt;&gt;"", IF(RANK(CX24, CX$5:CX$75)+COUNTIF(CX$5:CX24, CX24)-1=1, 1, ""), "")</f>
        <v/>
      </c>
      <c r="DA24" s="46">
        <v>8</v>
      </c>
      <c r="DB24" s="102" t="str">
        <f t="shared" si="34"/>
        <v/>
      </c>
      <c r="DC24" s="48" t="str">
        <f>IF(DA24&lt;&gt;"", IF(RANK(DA24, DA$5:DA$75)+COUNTIF(DA$5:DA24, DA24)-1=1, 1, ""), "")</f>
        <v/>
      </c>
      <c r="DD24" s="45">
        <v>21</v>
      </c>
      <c r="DE24" s="102" t="str">
        <f t="shared" si="35"/>
        <v/>
      </c>
      <c r="DF24" s="48" t="str">
        <f>IF(DD24&lt;&gt;"", IF(RANK(DD24, DD$5:DD$75)+COUNTIF(DD$5:DD24, DD24)-1=1, 1, ""), "")</f>
        <v/>
      </c>
      <c r="DG24" s="129" t="str">
        <f t="shared" si="36"/>
        <v/>
      </c>
      <c r="DH24" s="126">
        <f t="shared" si="37"/>
        <v>1543</v>
      </c>
      <c r="DI24" s="60"/>
      <c r="DJ24" s="60" t="str">
        <f t="shared" si="38"/>
        <v/>
      </c>
      <c r="DK24" s="60" t="str">
        <f t="shared" si="39"/>
        <v/>
      </c>
      <c r="DL24" s="60"/>
      <c r="DM24" s="85" t="str">
        <f t="shared" si="40"/>
        <v/>
      </c>
      <c r="DN24" s="60" t="str">
        <f t="shared" si="41"/>
        <v/>
      </c>
      <c r="DO24" s="60" t="str">
        <f t="shared" si="42"/>
        <v/>
      </c>
      <c r="DP24" s="60" t="str">
        <f>IF(DJ24&lt;&gt;"", IF(RANK(DO24, DO$5:DO$75)+COUNTIF(DO$24:DO24, DO24) -1&lt;=(B$80-DK$76-DN$76), RANK(DO24, DO$5:DO$75)+COUNTIF(DO$24:DO24, DO24) -1, ""), "")</f>
        <v/>
      </c>
      <c r="DQ24" s="72" t="str">
        <f t="shared" si="43"/>
        <v/>
      </c>
      <c r="DR24" s="66" t="str">
        <f t="shared" si="44"/>
        <v/>
      </c>
      <c r="DT24" s="91">
        <f>IF(DH24&lt;&gt; "", DH24/DH76, "")</f>
        <v>8.6069992809836631E-4</v>
      </c>
      <c r="DU24" s="39" t="str">
        <f t="shared" si="45"/>
        <v/>
      </c>
      <c r="DV24" s="92">
        <f t="shared" si="46"/>
        <v>-8.6069992809836599E-4</v>
      </c>
      <c r="DX24" s="65" t="str">
        <f t="shared" si="47"/>
        <v/>
      </c>
      <c r="DY24" s="99" t="str">
        <f t="shared" si="48"/>
        <v/>
      </c>
      <c r="DZ24" s="99" t="str">
        <f t="shared" si="49"/>
        <v/>
      </c>
      <c r="EA24" s="100" t="str">
        <f t="shared" si="50"/>
        <v/>
      </c>
    </row>
    <row r="25" spans="1:131" ht="16" x14ac:dyDescent="0.2">
      <c r="A25" s="20" t="s">
        <v>333</v>
      </c>
      <c r="B25" s="33" t="s">
        <v>404</v>
      </c>
      <c r="C25" s="41"/>
      <c r="D25" s="102" t="str">
        <f t="shared" si="0"/>
        <v/>
      </c>
      <c r="E25" s="42" t="str">
        <f>IF(C25&lt;&gt;"", IF(RANK(C25, C$5:C$75)+COUNTIF(C$5:C25, C25)-1=1, 1, ""), "")</f>
        <v/>
      </c>
      <c r="F25" s="43"/>
      <c r="G25" s="102" t="str">
        <f t="shared" si="1"/>
        <v/>
      </c>
      <c r="H25" s="44" t="str">
        <f>IF(F25&lt;&gt;"", IF(RANK(F25, F$5:F$75)+COUNTIF(F$5:F25, F25)-1=1, 1, ""), "")</f>
        <v/>
      </c>
      <c r="I25" s="41"/>
      <c r="J25" s="102" t="str">
        <f t="shared" si="2"/>
        <v/>
      </c>
      <c r="K25" s="42" t="str">
        <f>IF(I25&lt;&gt;"", IF(RANK(I25, I$5:I$75)+COUNTIF(I$5:I25, I25)-1=1, 1, ""), "")</f>
        <v/>
      </c>
      <c r="L25" s="43"/>
      <c r="M25" s="102" t="str">
        <f t="shared" si="3"/>
        <v/>
      </c>
      <c r="N25" s="44" t="str">
        <f>IF(L25&lt;&gt;"", IF(RANK(L25, L$5:L$75)+COUNTIF(L$5:L25, L25)-1=1, 1, ""), "")</f>
        <v/>
      </c>
      <c r="O25" s="41"/>
      <c r="P25" s="102" t="str">
        <f t="shared" si="4"/>
        <v/>
      </c>
      <c r="Q25" s="42" t="str">
        <f>IF(O25&lt;&gt;"", IF(RANK(O25, O$5:O$75)+COUNTIF(O$5:O25, O25)-1=1, 1, ""), "")</f>
        <v/>
      </c>
      <c r="R25" s="43"/>
      <c r="S25" s="102" t="str">
        <f t="shared" si="5"/>
        <v/>
      </c>
      <c r="T25" s="44" t="str">
        <f>IF(R25&lt;&gt;"", IF(RANK(R25, R$5:R$75)+COUNTIF(R$5:R25, R25)-1=1, 1, ""), "")</f>
        <v/>
      </c>
      <c r="U25" s="41"/>
      <c r="V25" s="102" t="str">
        <f t="shared" si="6"/>
        <v/>
      </c>
      <c r="W25" s="42" t="str">
        <f>IF(U25&lt;&gt;"", IF(RANK(U25, U$5:U$75)+COUNTIF(U$5:U25, U25)-1=1, 1, ""), "")</f>
        <v/>
      </c>
      <c r="X25" s="43"/>
      <c r="Y25" s="102" t="str">
        <f t="shared" si="7"/>
        <v/>
      </c>
      <c r="Z25" s="42" t="str">
        <f>IF(X25&lt;&gt;"", IF(RANK(X25, X$5:X$75)+COUNTIF(X$5:X25, X25)-1=1, 1, ""), "")</f>
        <v/>
      </c>
      <c r="AA25" s="43"/>
      <c r="AB25" s="102" t="str">
        <f t="shared" si="8"/>
        <v/>
      </c>
      <c r="AC25" s="44" t="str">
        <f>IF(AA25&lt;&gt;"", IF(RANK(AA25, AA$5:AA$75)+COUNTIF(AA$5:AA25, AA25)-1=1, 1, ""), "")</f>
        <v/>
      </c>
      <c r="AD25" s="41"/>
      <c r="AE25" s="102" t="str">
        <f t="shared" si="9"/>
        <v/>
      </c>
      <c r="AF25" s="42" t="str">
        <f>IF(AD25&lt;&gt;"", IF(RANK(AD25, AD$5:AD$75)+COUNTIF(AD$5:AD25, AD25)-1=1, 1, ""), "")</f>
        <v/>
      </c>
      <c r="AG25" s="43"/>
      <c r="AH25" s="102" t="str">
        <f t="shared" si="10"/>
        <v/>
      </c>
      <c r="AI25" s="44" t="str">
        <f>IF(AG25&lt;&gt;"", IF(RANK(AG25, AG$5:AG$75)+COUNTIF(AG$5:AG25, AG25)-1=1, 1, ""), "")</f>
        <v/>
      </c>
      <c r="AJ25" s="41"/>
      <c r="AK25" s="102" t="str">
        <f t="shared" si="11"/>
        <v/>
      </c>
      <c r="AL25" s="42" t="str">
        <f>IF(AJ25&lt;&gt;"", IF(RANK(AJ25, AJ$5:AJ$75)+COUNTIF(AJ$5:AJ25, AJ25)-1=1, 1, ""), "")</f>
        <v/>
      </c>
      <c r="AM25" s="43"/>
      <c r="AN25" s="102" t="str">
        <f t="shared" si="12"/>
        <v/>
      </c>
      <c r="AO25" s="44" t="str">
        <f>IF(AM25&lt;&gt;"", IF(RANK(AM25, AM$5:AM$75)+COUNTIF(AM$5:AM25, AM25)-1=1, 1, ""), "")</f>
        <v/>
      </c>
      <c r="AP25" s="41"/>
      <c r="AQ25" s="102" t="str">
        <f t="shared" si="13"/>
        <v/>
      </c>
      <c r="AR25" s="42" t="str">
        <f>IF(AP25&lt;&gt;"", IF(RANK(AP25, AP$5:AP$75)+COUNTIF(AP$5:AP25, AP25)-1=1, 1, ""), "")</f>
        <v/>
      </c>
      <c r="AS25" s="43"/>
      <c r="AT25" s="102" t="str">
        <f t="shared" si="14"/>
        <v/>
      </c>
      <c r="AU25" s="44" t="str">
        <f>IF(AS25&lt;&gt;"", IF(RANK(AS25, AS$5:AS$75)+COUNTIF(AS$5:AS25, AS25)-1=1, 1, ""), "")</f>
        <v/>
      </c>
      <c r="AV25" s="41"/>
      <c r="AW25" s="102" t="str">
        <f t="shared" si="15"/>
        <v/>
      </c>
      <c r="AX25" s="42" t="str">
        <f>IF(AV25&lt;&gt;"", IF(RANK(AV25, AV$5:AV$75)+COUNTIF(AV$5:AV25, AV25)-1=1, 1, ""), "")</f>
        <v/>
      </c>
      <c r="AY25" s="43"/>
      <c r="AZ25" s="102" t="str">
        <f t="shared" si="16"/>
        <v/>
      </c>
      <c r="BA25" s="44" t="str">
        <f>IF(AY25&lt;&gt;"", IF(RANK(AY25, AY$5:AY$75)+COUNTIF(AY$5:AY25, AY25)-1=1, 1, ""), "")</f>
        <v/>
      </c>
      <c r="BB25" s="41"/>
      <c r="BC25" s="102" t="str">
        <f t="shared" si="17"/>
        <v/>
      </c>
      <c r="BD25" s="42" t="str">
        <f>IF(BB25&lt;&gt;"", IF(RANK(BB25, BB$5:BB$75)+COUNTIF(BB$5:BB25, BB25)-1=1, 1, ""), "")</f>
        <v/>
      </c>
      <c r="BE25" s="43"/>
      <c r="BF25" s="102" t="str">
        <f t="shared" si="18"/>
        <v/>
      </c>
      <c r="BG25" s="44" t="str">
        <f>IF(BE25&lt;&gt;"", IF(RANK(BE25, BE$5:BE$75)+COUNTIF(BE$5:BE25, BE25)-1=1, 1, ""), "")</f>
        <v/>
      </c>
      <c r="BH25" s="41"/>
      <c r="BI25" s="102" t="str">
        <f t="shared" si="19"/>
        <v/>
      </c>
      <c r="BJ25" s="42" t="str">
        <f>IF(BH25&lt;&gt;"", IF(RANK(BH25, BH$5:BH$75)+COUNTIF(BH$5:BH25, BH25)-1=1, 1, ""), "")</f>
        <v/>
      </c>
      <c r="BK25" s="43"/>
      <c r="BL25" s="102" t="str">
        <f t="shared" si="20"/>
        <v/>
      </c>
      <c r="BM25" s="44" t="str">
        <f>IF(BK25&lt;&gt;"", IF(RANK(BK25, BK$5:BK$75)+COUNTIF(BK$5:BK25, BK25)-1=1, 1, ""), "")</f>
        <v/>
      </c>
      <c r="BN25" s="41"/>
      <c r="BO25" s="102" t="str">
        <f t="shared" si="21"/>
        <v/>
      </c>
      <c r="BP25" s="42" t="str">
        <f>IF(BN25&lt;&gt;"", IF(RANK(BN25, BN$5:BN$75)+COUNTIF(BN$5:BN25, BN25)-1=1, 1, ""), "")</f>
        <v/>
      </c>
      <c r="BQ25" s="43"/>
      <c r="BR25" s="102" t="str">
        <f t="shared" si="22"/>
        <v/>
      </c>
      <c r="BS25" s="44" t="str">
        <f>IF(BQ25&lt;&gt;"", IF(RANK(BQ25, BQ$5:BQ$75)+COUNTIF(BQ$5:BQ25, BQ25)-1=1, 1, ""), "")</f>
        <v/>
      </c>
      <c r="BT25" s="41"/>
      <c r="BU25" s="102" t="str">
        <f t="shared" si="23"/>
        <v/>
      </c>
      <c r="BV25" s="42" t="str">
        <f>IF(BT25&lt;&gt;"", IF(RANK(BT25, BT$5:BT$75)+COUNTIF(BT$5:BT25, BT25)-1=1, 1, ""), "")</f>
        <v/>
      </c>
      <c r="BW25" s="43"/>
      <c r="BX25" s="102" t="str">
        <f t="shared" si="24"/>
        <v/>
      </c>
      <c r="BY25" s="44" t="str">
        <f>IF(BW25&lt;&gt;"", IF(RANK(BW25, BW$5:BW$75)+COUNTIF(BW$5:BW25, BW25)-1=1, 1, ""), "")</f>
        <v/>
      </c>
      <c r="BZ25" s="41"/>
      <c r="CA25" s="102" t="str">
        <f t="shared" si="25"/>
        <v/>
      </c>
      <c r="CB25" s="42" t="str">
        <f>IF(BZ25&lt;&gt;"", IF(RANK(BZ25, BZ$5:BZ$75)+COUNTIF(BZ$5:BZ25, BZ25)-1=1, 1, ""), "")</f>
        <v/>
      </c>
      <c r="CC25" s="43"/>
      <c r="CD25" s="102" t="str">
        <f t="shared" si="26"/>
        <v/>
      </c>
      <c r="CE25" s="44" t="str">
        <f>IF(CC25&lt;&gt;"", IF(RANK(CC25, CC$5:CC$75)+COUNTIF(CC$5:CC25, CC25)-1=1, 1, ""), "")</f>
        <v/>
      </c>
      <c r="CF25" s="41"/>
      <c r="CG25" s="102" t="str">
        <f t="shared" si="27"/>
        <v/>
      </c>
      <c r="CH25" s="42" t="str">
        <f>IF(CF25&lt;&gt;"", IF(RANK(CF25, CF$5:CF$75)+COUNTIF(CF$5:CF25, CF25)-1=1, 1, ""), "")</f>
        <v/>
      </c>
      <c r="CI25" s="43"/>
      <c r="CJ25" s="102" t="str">
        <f t="shared" si="28"/>
        <v/>
      </c>
      <c r="CK25" s="44" t="str">
        <f>IF(CI25&lt;&gt;"", IF(RANK(CI25, CI$5:CI$75)+COUNTIF(CI$5:CI25, CI25)-1=1, 1, ""), "")</f>
        <v/>
      </c>
      <c r="CL25" s="41"/>
      <c r="CM25" s="102" t="str">
        <f t="shared" si="29"/>
        <v/>
      </c>
      <c r="CN25" s="42" t="str">
        <f>IF(CL25&lt;&gt;"", IF(RANK(CL25, CL$5:CL$75)+COUNTIF(CL$5:CL25, CL25)-1=1, 1, ""), "")</f>
        <v/>
      </c>
      <c r="CO25" s="43"/>
      <c r="CP25" s="102" t="str">
        <f t="shared" si="30"/>
        <v/>
      </c>
      <c r="CQ25" s="44" t="str">
        <f>IF(CO25&lt;&gt;"", IF(RANK(CO25, CO$5:CO$75)+COUNTIF(CO$5:CO25, CO25)-1=1, 1, ""), "")</f>
        <v/>
      </c>
      <c r="CR25" s="41"/>
      <c r="CS25" s="102" t="str">
        <f t="shared" si="31"/>
        <v/>
      </c>
      <c r="CT25" s="42" t="str">
        <f>IF(CR25&lt;&gt;"", IF(RANK(CR25, CR$5:CR$75)+COUNTIF(CR$5:CR25, CR25)-1=1, 1, ""), "")</f>
        <v/>
      </c>
      <c r="CU25" s="43"/>
      <c r="CV25" s="102" t="str">
        <f t="shared" si="32"/>
        <v/>
      </c>
      <c r="CW25" s="44" t="str">
        <f>IF(CU25&lt;&gt;"", IF(RANK(CU25, CU$5:CU$75)+COUNTIF(CU$5:CU25, CU25)-1=1, 1, ""), "")</f>
        <v/>
      </c>
      <c r="CX25" s="41"/>
      <c r="CY25" s="102" t="str">
        <f t="shared" si="33"/>
        <v/>
      </c>
      <c r="CZ25" s="42" t="str">
        <f>IF(CX25&lt;&gt;"", IF(RANK(CX25, CX$5:CX$75)+COUNTIF(CX$5:CX25, CX25)-1=1, 1, ""), "")</f>
        <v/>
      </c>
      <c r="DA25" s="43"/>
      <c r="DB25" s="102" t="str">
        <f t="shared" si="34"/>
        <v/>
      </c>
      <c r="DC25" s="44" t="str">
        <f>IF(DA25&lt;&gt;"", IF(RANK(DA25, DA$5:DA$75)+COUNTIF(DA$5:DA25, DA25)-1=1, 1, ""), "")</f>
        <v/>
      </c>
      <c r="DD25" s="41"/>
      <c r="DE25" s="102" t="str">
        <f t="shared" si="35"/>
        <v/>
      </c>
      <c r="DF25" s="44" t="str">
        <f>IF(DD25&lt;&gt;"", IF(RANK(DD25, DD$5:DD$75)+COUNTIF(DD$5:DD25, DD25)-1=1, 1, ""), "")</f>
        <v/>
      </c>
      <c r="DG25" s="129" t="str">
        <f t="shared" si="36"/>
        <v/>
      </c>
      <c r="DH25" s="126" t="str">
        <f t="shared" si="37"/>
        <v/>
      </c>
      <c r="DI25" s="60"/>
      <c r="DJ25" s="60" t="str">
        <f t="shared" si="38"/>
        <v/>
      </c>
      <c r="DK25" s="60" t="str">
        <f t="shared" si="39"/>
        <v/>
      </c>
      <c r="DL25" s="60"/>
      <c r="DM25" s="85" t="str">
        <f t="shared" si="40"/>
        <v/>
      </c>
      <c r="DN25" s="60" t="str">
        <f t="shared" si="41"/>
        <v/>
      </c>
      <c r="DO25" s="60" t="str">
        <f t="shared" si="42"/>
        <v/>
      </c>
      <c r="DP25" s="60" t="str">
        <f>IF(DJ25&lt;&gt;"", IF(RANK(DO25, DO$5:DO$75)+COUNTIF(DO$25:DO25, DO25) -1&lt;=(B$80-DK$76-DN$76), RANK(DO25, DO$5:DO$75)+COUNTIF(DO$25:DO25, DO25) -1, ""), "")</f>
        <v/>
      </c>
      <c r="DQ25" s="72" t="str">
        <f t="shared" si="43"/>
        <v/>
      </c>
      <c r="DR25" s="66" t="str">
        <f t="shared" si="44"/>
        <v/>
      </c>
      <c r="DT25" s="91" t="str">
        <f>IF(DH25&lt;&gt; "", DH25/DH76, "")</f>
        <v/>
      </c>
      <c r="DU25" s="39" t="str">
        <f t="shared" si="45"/>
        <v/>
      </c>
      <c r="DV25" s="92" t="str">
        <f t="shared" si="46"/>
        <v/>
      </c>
      <c r="DX25" s="65" t="str">
        <f t="shared" si="47"/>
        <v/>
      </c>
      <c r="DY25" s="99" t="str">
        <f t="shared" si="48"/>
        <v/>
      </c>
      <c r="DZ25" s="99" t="str">
        <f t="shared" si="49"/>
        <v/>
      </c>
      <c r="EA25" s="100" t="str">
        <f t="shared" si="50"/>
        <v/>
      </c>
    </row>
    <row r="26" spans="1:131" ht="16" x14ac:dyDescent="0.2">
      <c r="A26" s="20" t="s">
        <v>334</v>
      </c>
      <c r="B26" s="33" t="s">
        <v>405</v>
      </c>
      <c r="C26" s="45">
        <v>21</v>
      </c>
      <c r="D26" s="102" t="str">
        <f t="shared" si="0"/>
        <v/>
      </c>
      <c r="E26" s="47" t="str">
        <f>IF(C26&lt;&gt;"", IF(RANK(C26, C$5:C$75)+COUNTIF(C$5:C26, C26)-1=1, 1, ""), "")</f>
        <v/>
      </c>
      <c r="F26" s="46">
        <v>11</v>
      </c>
      <c r="G26" s="102" t="str">
        <f t="shared" si="1"/>
        <v/>
      </c>
      <c r="H26" s="48" t="str">
        <f>IF(F26&lt;&gt;"", IF(RANK(F26, F$5:F$75)+COUNTIF(F$5:F26, F26)-1=1, 1, ""), "")</f>
        <v/>
      </c>
      <c r="I26" s="45">
        <v>21</v>
      </c>
      <c r="J26" s="102" t="str">
        <f t="shared" si="2"/>
        <v/>
      </c>
      <c r="K26" s="47" t="str">
        <f>IF(I26&lt;&gt;"", IF(RANK(I26, I$5:I$75)+COUNTIF(I$5:I26, I26)-1=1, 1, ""), "")</f>
        <v/>
      </c>
      <c r="L26" s="46">
        <v>20</v>
      </c>
      <c r="M26" s="102" t="str">
        <f t="shared" si="3"/>
        <v/>
      </c>
      <c r="N26" s="48" t="str">
        <f>IF(L26&lt;&gt;"", IF(RANK(L26, L$5:L$75)+COUNTIF(L$5:L26, L26)-1=1, 1, ""), "")</f>
        <v/>
      </c>
      <c r="O26" s="45">
        <v>18</v>
      </c>
      <c r="P26" s="102" t="str">
        <f t="shared" si="4"/>
        <v/>
      </c>
      <c r="Q26" s="47" t="str">
        <f>IF(O26&lt;&gt;"", IF(RANK(O26, O$5:O$75)+COUNTIF(O$5:O26, O26)-1=1, 1, ""), "")</f>
        <v/>
      </c>
      <c r="R26" s="46">
        <v>9</v>
      </c>
      <c r="S26" s="102" t="str">
        <f t="shared" si="5"/>
        <v/>
      </c>
      <c r="T26" s="48" t="str">
        <f>IF(R26&lt;&gt;"", IF(RANK(R26, R$5:R$75)+COUNTIF(R$5:R26, R26)-1=1, 1, ""), "")</f>
        <v/>
      </c>
      <c r="U26" s="45">
        <v>22</v>
      </c>
      <c r="V26" s="102" t="str">
        <f t="shared" si="6"/>
        <v/>
      </c>
      <c r="W26" s="47" t="str">
        <f>IF(U26&lt;&gt;"", IF(RANK(U26, U$5:U$75)+COUNTIF(U$5:U26, U26)-1=1, 1, ""), "")</f>
        <v/>
      </c>
      <c r="X26" s="46">
        <v>18</v>
      </c>
      <c r="Y26" s="102" t="str">
        <f t="shared" si="7"/>
        <v/>
      </c>
      <c r="Z26" s="47" t="str">
        <f>IF(X26&lt;&gt;"", IF(RANK(X26, X$5:X$75)+COUNTIF(X$5:X26, X26)-1=1, 1, ""), "")</f>
        <v/>
      </c>
      <c r="AA26" s="46">
        <v>32</v>
      </c>
      <c r="AB26" s="102" t="str">
        <f t="shared" si="8"/>
        <v/>
      </c>
      <c r="AC26" s="48" t="str">
        <f>IF(AA26&lt;&gt;"", IF(RANK(AA26, AA$5:AA$75)+COUNTIF(AA$5:AA26, AA26)-1=1, 1, ""), "")</f>
        <v/>
      </c>
      <c r="AD26" s="45">
        <v>23</v>
      </c>
      <c r="AE26" s="102" t="str">
        <f t="shared" si="9"/>
        <v/>
      </c>
      <c r="AF26" s="47" t="str">
        <f>IF(AD26&lt;&gt;"", IF(RANK(AD26, AD$5:AD$75)+COUNTIF(AD$5:AD26, AD26)-1=1, 1, ""), "")</f>
        <v/>
      </c>
      <c r="AG26" s="46">
        <v>31</v>
      </c>
      <c r="AH26" s="102" t="str">
        <f t="shared" si="10"/>
        <v/>
      </c>
      <c r="AI26" s="48" t="str">
        <f>IF(AG26&lt;&gt;"", IF(RANK(AG26, AG$5:AG$75)+COUNTIF(AG$5:AG26, AG26)-1=1, 1, ""), "")</f>
        <v/>
      </c>
      <c r="AJ26" s="45">
        <v>24</v>
      </c>
      <c r="AK26" s="102" t="str">
        <f t="shared" si="11"/>
        <v/>
      </c>
      <c r="AL26" s="47" t="str">
        <f>IF(AJ26&lt;&gt;"", IF(RANK(AJ26, AJ$5:AJ$75)+COUNTIF(AJ$5:AJ26, AJ26)-1=1, 1, ""), "")</f>
        <v/>
      </c>
      <c r="AM26" s="46">
        <v>20</v>
      </c>
      <c r="AN26" s="102" t="str">
        <f t="shared" si="12"/>
        <v/>
      </c>
      <c r="AO26" s="48" t="str">
        <f>IF(AM26&lt;&gt;"", IF(RANK(AM26, AM$5:AM$75)+COUNTIF(AM$5:AM26, AM26)-1=1, 1, ""), "")</f>
        <v/>
      </c>
      <c r="AP26" s="45">
        <v>6</v>
      </c>
      <c r="AQ26" s="102" t="str">
        <f t="shared" si="13"/>
        <v/>
      </c>
      <c r="AR26" s="47" t="str">
        <f>IF(AP26&lt;&gt;"", IF(RANK(AP26, AP$5:AP$75)+COUNTIF(AP$5:AP26, AP26)-1=1, 1, ""), "")</f>
        <v/>
      </c>
      <c r="AS26" s="46">
        <v>23</v>
      </c>
      <c r="AT26" s="102" t="str">
        <f t="shared" si="14"/>
        <v/>
      </c>
      <c r="AU26" s="48" t="str">
        <f>IF(AS26&lt;&gt;"", IF(RANK(AS26, AS$5:AS$75)+COUNTIF(AS$5:AS26, AS26)-1=1, 1, ""), "")</f>
        <v/>
      </c>
      <c r="AV26" s="45">
        <v>28</v>
      </c>
      <c r="AW26" s="102" t="str">
        <f t="shared" si="15"/>
        <v/>
      </c>
      <c r="AX26" s="47" t="str">
        <f>IF(AV26&lt;&gt;"", IF(RANK(AV26, AV$5:AV$75)+COUNTIF(AV$5:AV26, AV26)-1=1, 1, ""), "")</f>
        <v/>
      </c>
      <c r="AY26" s="46">
        <v>112</v>
      </c>
      <c r="AZ26" s="102" t="str">
        <f t="shared" si="16"/>
        <v/>
      </c>
      <c r="BA26" s="48" t="str">
        <f>IF(AY26&lt;&gt;"", IF(RANK(AY26, AY$5:AY$75)+COUNTIF(AY$5:AY26, AY26)-1=1, 1, ""), "")</f>
        <v/>
      </c>
      <c r="BB26" s="45">
        <v>185</v>
      </c>
      <c r="BC26" s="102" t="str">
        <f t="shared" si="17"/>
        <v/>
      </c>
      <c r="BD26" s="47" t="str">
        <f>IF(BB26&lt;&gt;"", IF(RANK(BB26, BB$5:BB$75)+COUNTIF(BB$5:BB26, BB26)-1=1, 1, ""), "")</f>
        <v/>
      </c>
      <c r="BE26" s="46">
        <v>45</v>
      </c>
      <c r="BF26" s="102" t="str">
        <f t="shared" si="18"/>
        <v/>
      </c>
      <c r="BG26" s="48" t="str">
        <f>IF(BE26&lt;&gt;"", IF(RANK(BE26, BE$5:BE$75)+COUNTIF(BE$5:BE26, BE26)-1=1, 1, ""), "")</f>
        <v/>
      </c>
      <c r="BH26" s="45">
        <v>75</v>
      </c>
      <c r="BI26" s="102" t="str">
        <f t="shared" si="19"/>
        <v/>
      </c>
      <c r="BJ26" s="47" t="str">
        <f>IF(BH26&lt;&gt;"", IF(RANK(BH26, BH$5:BH$75)+COUNTIF(BH$5:BH26, BH26)-1=1, 1, ""), "")</f>
        <v/>
      </c>
      <c r="BK26" s="46">
        <v>43</v>
      </c>
      <c r="BL26" s="102" t="str">
        <f t="shared" si="20"/>
        <v/>
      </c>
      <c r="BM26" s="48" t="str">
        <f>IF(BK26&lt;&gt;"", IF(RANK(BK26, BK$5:BK$75)+COUNTIF(BK$5:BK26, BK26)-1=1, 1, ""), "")</f>
        <v/>
      </c>
      <c r="BN26" s="45">
        <v>56</v>
      </c>
      <c r="BO26" s="102" t="str">
        <f t="shared" si="21"/>
        <v/>
      </c>
      <c r="BP26" s="47" t="str">
        <f>IF(BN26&lt;&gt;"", IF(RANK(BN26, BN$5:BN$75)+COUNTIF(BN$5:BN26, BN26)-1=1, 1, ""), "")</f>
        <v/>
      </c>
      <c r="BQ26" s="46">
        <v>37</v>
      </c>
      <c r="BR26" s="102" t="str">
        <f t="shared" si="22"/>
        <v/>
      </c>
      <c r="BS26" s="48" t="str">
        <f>IF(BQ26&lt;&gt;"", IF(RANK(BQ26, BQ$5:BQ$75)+COUNTIF(BQ$5:BQ26, BQ26)-1=1, 1, ""), "")</f>
        <v/>
      </c>
      <c r="BT26" s="45">
        <v>30</v>
      </c>
      <c r="BU26" s="102" t="str">
        <f t="shared" si="23"/>
        <v/>
      </c>
      <c r="BV26" s="47" t="str">
        <f>IF(BT26&lt;&gt;"", IF(RANK(BT26, BT$5:BT$75)+COUNTIF(BT$5:BT26, BT26)-1=1, 1, ""), "")</f>
        <v/>
      </c>
      <c r="BW26" s="46">
        <v>65</v>
      </c>
      <c r="BX26" s="102" t="str">
        <f t="shared" si="24"/>
        <v/>
      </c>
      <c r="BY26" s="48" t="str">
        <f>IF(BW26&lt;&gt;"", IF(RANK(BW26, BW$5:BW$75)+COUNTIF(BW$5:BW26, BW26)-1=1, 1, ""), "")</f>
        <v/>
      </c>
      <c r="BZ26" s="45">
        <v>68</v>
      </c>
      <c r="CA26" s="102" t="str">
        <f t="shared" si="25"/>
        <v/>
      </c>
      <c r="CB26" s="47" t="str">
        <f>IF(BZ26&lt;&gt;"", IF(RANK(BZ26, BZ$5:BZ$75)+COUNTIF(BZ$5:BZ26, BZ26)-1=1, 1, ""), "")</f>
        <v/>
      </c>
      <c r="CC26" s="46">
        <v>16</v>
      </c>
      <c r="CD26" s="102" t="str">
        <f t="shared" si="26"/>
        <v/>
      </c>
      <c r="CE26" s="48" t="str">
        <f>IF(CC26&lt;&gt;"", IF(RANK(CC26, CC$5:CC$75)+COUNTIF(CC$5:CC26, CC26)-1=1, 1, ""), "")</f>
        <v/>
      </c>
      <c r="CF26" s="45">
        <v>84</v>
      </c>
      <c r="CG26" s="102" t="str">
        <f t="shared" si="27"/>
        <v/>
      </c>
      <c r="CH26" s="47" t="str">
        <f>IF(CF26&lt;&gt;"", IF(RANK(CF26, CF$5:CF$75)+COUNTIF(CF$5:CF26, CF26)-1=1, 1, ""), "")</f>
        <v/>
      </c>
      <c r="CI26" s="46">
        <v>43</v>
      </c>
      <c r="CJ26" s="102" t="str">
        <f t="shared" si="28"/>
        <v/>
      </c>
      <c r="CK26" s="48" t="str">
        <f>IF(CI26&lt;&gt;"", IF(RANK(CI26, CI$5:CI$75)+COUNTIF(CI$5:CI26, CI26)-1=1, 1, ""), "")</f>
        <v/>
      </c>
      <c r="CL26" s="45">
        <v>42</v>
      </c>
      <c r="CM26" s="102" t="str">
        <f t="shared" si="29"/>
        <v/>
      </c>
      <c r="CN26" s="47" t="str">
        <f>IF(CL26&lt;&gt;"", IF(RANK(CL26, CL$5:CL$75)+COUNTIF(CL$5:CL26, CL26)-1=1, 1, ""), "")</f>
        <v/>
      </c>
      <c r="CO26" s="46">
        <v>41</v>
      </c>
      <c r="CP26" s="102" t="str">
        <f t="shared" si="30"/>
        <v/>
      </c>
      <c r="CQ26" s="48" t="str">
        <f>IF(CO26&lt;&gt;"", IF(RANK(CO26, CO$5:CO$75)+COUNTIF(CO$5:CO26, CO26)-1=1, 1, ""), "")</f>
        <v/>
      </c>
      <c r="CR26" s="45">
        <v>40</v>
      </c>
      <c r="CS26" s="102" t="str">
        <f t="shared" si="31"/>
        <v/>
      </c>
      <c r="CT26" s="47" t="str">
        <f>IF(CR26&lt;&gt;"", IF(RANK(CR26, CR$5:CR$75)+COUNTIF(CR$5:CR26, CR26)-1=1, 1, ""), "")</f>
        <v/>
      </c>
      <c r="CU26" s="46">
        <v>43</v>
      </c>
      <c r="CV26" s="102" t="str">
        <f t="shared" si="32"/>
        <v/>
      </c>
      <c r="CW26" s="48" t="str">
        <f>IF(CU26&lt;&gt;"", IF(RANK(CU26, CU$5:CU$75)+COUNTIF(CU$5:CU26, CU26)-1=1, 1, ""), "")</f>
        <v/>
      </c>
      <c r="CX26" s="45">
        <v>48</v>
      </c>
      <c r="CY26" s="102" t="str">
        <f t="shared" si="33"/>
        <v/>
      </c>
      <c r="CZ26" s="47" t="str">
        <f>IF(CX26&lt;&gt;"", IF(RANK(CX26, CX$5:CX$75)+COUNTIF(CX$5:CX26, CX26)-1=1, 1, ""), "")</f>
        <v/>
      </c>
      <c r="DA26" s="46">
        <v>48</v>
      </c>
      <c r="DB26" s="102" t="str">
        <f t="shared" si="34"/>
        <v/>
      </c>
      <c r="DC26" s="48" t="str">
        <f>IF(DA26&lt;&gt;"", IF(RANK(DA26, DA$5:DA$75)+COUNTIF(DA$5:DA26, DA26)-1=1, 1, ""), "")</f>
        <v/>
      </c>
      <c r="DD26" s="45">
        <v>63</v>
      </c>
      <c r="DE26" s="102" t="str">
        <f t="shared" si="35"/>
        <v/>
      </c>
      <c r="DF26" s="48" t="str">
        <f>IF(DD26&lt;&gt;"", IF(RANK(DD26, DD$5:DD$75)+COUNTIF(DD$5:DD26, DD26)-1=1, 1, ""), "")</f>
        <v/>
      </c>
      <c r="DG26" s="129" t="str">
        <f t="shared" si="36"/>
        <v/>
      </c>
      <c r="DH26" s="126">
        <f t="shared" si="37"/>
        <v>1511</v>
      </c>
      <c r="DI26" s="60"/>
      <c r="DJ26" s="60" t="str">
        <f t="shared" si="38"/>
        <v/>
      </c>
      <c r="DK26" s="60" t="str">
        <f t="shared" si="39"/>
        <v/>
      </c>
      <c r="DL26" s="60"/>
      <c r="DM26" s="85" t="str">
        <f t="shared" si="40"/>
        <v/>
      </c>
      <c r="DN26" s="60" t="str">
        <f t="shared" si="41"/>
        <v/>
      </c>
      <c r="DO26" s="60" t="str">
        <f t="shared" si="42"/>
        <v/>
      </c>
      <c r="DP26" s="60" t="str">
        <f>IF(DJ26&lt;&gt;"", IF(RANK(DO26, DO$5:DO$75)+COUNTIF(DO$26:DO26, DO26) -1&lt;=(B$80-DK$76-DN$76), RANK(DO26, DO$5:DO$75)+COUNTIF(DO$26:DO26, DO26) -1, ""), "")</f>
        <v/>
      </c>
      <c r="DQ26" s="72" t="str">
        <f t="shared" si="43"/>
        <v/>
      </c>
      <c r="DR26" s="66" t="str">
        <f t="shared" si="44"/>
        <v/>
      </c>
      <c r="DT26" s="91">
        <f>IF(DH26&lt;&gt; "", DH26/DH76, "")</f>
        <v>8.4285002680274245E-4</v>
      </c>
      <c r="DU26" s="39" t="str">
        <f t="shared" si="45"/>
        <v/>
      </c>
      <c r="DV26" s="92">
        <f t="shared" si="46"/>
        <v>-8.4285002680274201E-4</v>
      </c>
      <c r="DX26" s="65" t="str">
        <f t="shared" si="47"/>
        <v/>
      </c>
      <c r="DY26" s="99" t="str">
        <f t="shared" si="48"/>
        <v/>
      </c>
      <c r="DZ26" s="99" t="str">
        <f t="shared" si="49"/>
        <v/>
      </c>
      <c r="EA26" s="100" t="str">
        <f t="shared" si="50"/>
        <v/>
      </c>
    </row>
    <row r="27" spans="1:131" ht="16" x14ac:dyDescent="0.2">
      <c r="A27" s="20" t="s">
        <v>335</v>
      </c>
      <c r="B27" s="33" t="s">
        <v>406</v>
      </c>
      <c r="C27" s="41"/>
      <c r="D27" s="102" t="str">
        <f t="shared" si="0"/>
        <v/>
      </c>
      <c r="E27" s="47" t="str">
        <f>IF(C27&lt;&gt;"", IF(RANK(C27, C$5:C$75)+COUNTIF(C$5:C27, C27)-1=1, 1, ""), "")</f>
        <v/>
      </c>
      <c r="F27" s="43"/>
      <c r="G27" s="102" t="str">
        <f t="shared" si="1"/>
        <v/>
      </c>
      <c r="H27" s="48" t="str">
        <f>IF(F27&lt;&gt;"", IF(RANK(F27, F$5:F$75)+COUNTIF(F$5:F27, F27)-1=1, 1, ""), "")</f>
        <v/>
      </c>
      <c r="I27" s="41"/>
      <c r="J27" s="102" t="str">
        <f t="shared" si="2"/>
        <v/>
      </c>
      <c r="K27" s="47" t="str">
        <f>IF(I27&lt;&gt;"", IF(RANK(I27, I$5:I$75)+COUNTIF(I$5:I27, I27)-1=1, 1, ""), "")</f>
        <v/>
      </c>
      <c r="L27" s="43"/>
      <c r="M27" s="102" t="str">
        <f t="shared" si="3"/>
        <v/>
      </c>
      <c r="N27" s="48" t="str">
        <f>IF(L27&lt;&gt;"", IF(RANK(L27, L$5:L$75)+COUNTIF(L$5:L27, L27)-1=1, 1, ""), "")</f>
        <v/>
      </c>
      <c r="O27" s="41"/>
      <c r="P27" s="102" t="str">
        <f t="shared" si="4"/>
        <v/>
      </c>
      <c r="Q27" s="47" t="str">
        <f>IF(O27&lt;&gt;"", IF(RANK(O27, O$5:O$75)+COUNTIF(O$5:O27, O27)-1=1, 1, ""), "")</f>
        <v/>
      </c>
      <c r="R27" s="43"/>
      <c r="S27" s="102" t="str">
        <f t="shared" si="5"/>
        <v/>
      </c>
      <c r="T27" s="48" t="str">
        <f>IF(R27&lt;&gt;"", IF(RANK(R27, R$5:R$75)+COUNTIF(R$5:R27, R27)-1=1, 1, ""), "")</f>
        <v/>
      </c>
      <c r="U27" s="41"/>
      <c r="V27" s="102" t="str">
        <f t="shared" si="6"/>
        <v/>
      </c>
      <c r="W27" s="47" t="str">
        <f>IF(U27&lt;&gt;"", IF(RANK(U27, U$5:U$75)+COUNTIF(U$5:U27, U27)-1=1, 1, ""), "")</f>
        <v/>
      </c>
      <c r="X27" s="43"/>
      <c r="Y27" s="102" t="str">
        <f t="shared" si="7"/>
        <v/>
      </c>
      <c r="Z27" s="47" t="str">
        <f>IF(X27&lt;&gt;"", IF(RANK(X27, X$5:X$75)+COUNTIF(X$5:X27, X27)-1=1, 1, ""), "")</f>
        <v/>
      </c>
      <c r="AA27" s="43"/>
      <c r="AB27" s="102" t="str">
        <f t="shared" si="8"/>
        <v/>
      </c>
      <c r="AC27" s="48" t="str">
        <f>IF(AA27&lt;&gt;"", IF(RANK(AA27, AA$5:AA$75)+COUNTIF(AA$5:AA27, AA27)-1=1, 1, ""), "")</f>
        <v/>
      </c>
      <c r="AD27" s="41"/>
      <c r="AE27" s="102" t="str">
        <f t="shared" si="9"/>
        <v/>
      </c>
      <c r="AF27" s="47" t="str">
        <f>IF(AD27&lt;&gt;"", IF(RANK(AD27, AD$5:AD$75)+COUNTIF(AD$5:AD27, AD27)-1=1, 1, ""), "")</f>
        <v/>
      </c>
      <c r="AG27" s="43"/>
      <c r="AH27" s="102" t="str">
        <f t="shared" si="10"/>
        <v/>
      </c>
      <c r="AI27" s="48" t="str">
        <f>IF(AG27&lt;&gt;"", IF(RANK(AG27, AG$5:AG$75)+COUNTIF(AG$5:AG27, AG27)-1=1, 1, ""), "")</f>
        <v/>
      </c>
      <c r="AJ27" s="41"/>
      <c r="AK27" s="102" t="str">
        <f t="shared" si="11"/>
        <v/>
      </c>
      <c r="AL27" s="47" t="str">
        <f>IF(AJ27&lt;&gt;"", IF(RANK(AJ27, AJ$5:AJ$75)+COUNTIF(AJ$5:AJ27, AJ27)-1=1, 1, ""), "")</f>
        <v/>
      </c>
      <c r="AM27" s="43"/>
      <c r="AN27" s="102" t="str">
        <f t="shared" si="12"/>
        <v/>
      </c>
      <c r="AO27" s="48" t="str">
        <f>IF(AM27&lt;&gt;"", IF(RANK(AM27, AM$5:AM$75)+COUNTIF(AM$5:AM27, AM27)-1=1, 1, ""), "")</f>
        <v/>
      </c>
      <c r="AP27" s="41"/>
      <c r="AQ27" s="102" t="str">
        <f t="shared" si="13"/>
        <v/>
      </c>
      <c r="AR27" s="47" t="str">
        <f>IF(AP27&lt;&gt;"", IF(RANK(AP27, AP$5:AP$75)+COUNTIF(AP$5:AP27, AP27)-1=1, 1, ""), "")</f>
        <v/>
      </c>
      <c r="AS27" s="43"/>
      <c r="AT27" s="102" t="str">
        <f t="shared" si="14"/>
        <v/>
      </c>
      <c r="AU27" s="48" t="str">
        <f>IF(AS27&lt;&gt;"", IF(RANK(AS27, AS$5:AS$75)+COUNTIF(AS$5:AS27, AS27)-1=1, 1, ""), "")</f>
        <v/>
      </c>
      <c r="AV27" s="41"/>
      <c r="AW27" s="102" t="str">
        <f t="shared" si="15"/>
        <v/>
      </c>
      <c r="AX27" s="47" t="str">
        <f>IF(AV27&lt;&gt;"", IF(RANK(AV27, AV$5:AV$75)+COUNTIF(AV$5:AV27, AV27)-1=1, 1, ""), "")</f>
        <v/>
      </c>
      <c r="AY27" s="43"/>
      <c r="AZ27" s="102" t="str">
        <f t="shared" si="16"/>
        <v/>
      </c>
      <c r="BA27" s="48" t="str">
        <f>IF(AY27&lt;&gt;"", IF(RANK(AY27, AY$5:AY$75)+COUNTIF(AY$5:AY27, AY27)-1=1, 1, ""), "")</f>
        <v/>
      </c>
      <c r="BB27" s="41"/>
      <c r="BC27" s="102" t="str">
        <f t="shared" si="17"/>
        <v/>
      </c>
      <c r="BD27" s="47" t="str">
        <f>IF(BB27&lt;&gt;"", IF(RANK(BB27, BB$5:BB$75)+COUNTIF(BB$5:BB27, BB27)-1=1, 1, ""), "")</f>
        <v/>
      </c>
      <c r="BE27" s="43"/>
      <c r="BF27" s="102" t="str">
        <f t="shared" si="18"/>
        <v/>
      </c>
      <c r="BG27" s="48" t="str">
        <f>IF(BE27&lt;&gt;"", IF(RANK(BE27, BE$5:BE$75)+COUNTIF(BE$5:BE27, BE27)-1=1, 1, ""), "")</f>
        <v/>
      </c>
      <c r="BH27" s="41"/>
      <c r="BI27" s="102" t="str">
        <f t="shared" si="19"/>
        <v/>
      </c>
      <c r="BJ27" s="47" t="str">
        <f>IF(BH27&lt;&gt;"", IF(RANK(BH27, BH$5:BH$75)+COUNTIF(BH$5:BH27, BH27)-1=1, 1, ""), "")</f>
        <v/>
      </c>
      <c r="BK27" s="43"/>
      <c r="BL27" s="102" t="str">
        <f t="shared" si="20"/>
        <v/>
      </c>
      <c r="BM27" s="48" t="str">
        <f>IF(BK27&lt;&gt;"", IF(RANK(BK27, BK$5:BK$75)+COUNTIF(BK$5:BK27, BK27)-1=1, 1, ""), "")</f>
        <v/>
      </c>
      <c r="BN27" s="41"/>
      <c r="BO27" s="102" t="str">
        <f t="shared" si="21"/>
        <v/>
      </c>
      <c r="BP27" s="47" t="str">
        <f>IF(BN27&lt;&gt;"", IF(RANK(BN27, BN$5:BN$75)+COUNTIF(BN$5:BN27, BN27)-1=1, 1, ""), "")</f>
        <v/>
      </c>
      <c r="BQ27" s="43"/>
      <c r="BR27" s="102" t="str">
        <f t="shared" si="22"/>
        <v/>
      </c>
      <c r="BS27" s="48" t="str">
        <f>IF(BQ27&lt;&gt;"", IF(RANK(BQ27, BQ$5:BQ$75)+COUNTIF(BQ$5:BQ27, BQ27)-1=1, 1, ""), "")</f>
        <v/>
      </c>
      <c r="BT27" s="41"/>
      <c r="BU27" s="102" t="str">
        <f t="shared" si="23"/>
        <v/>
      </c>
      <c r="BV27" s="47" t="str">
        <f>IF(BT27&lt;&gt;"", IF(RANK(BT27, BT$5:BT$75)+COUNTIF(BT$5:BT27, BT27)-1=1, 1, ""), "")</f>
        <v/>
      </c>
      <c r="BW27" s="43"/>
      <c r="BX27" s="102" t="str">
        <f t="shared" si="24"/>
        <v/>
      </c>
      <c r="BY27" s="48" t="str">
        <f>IF(BW27&lt;&gt;"", IF(RANK(BW27, BW$5:BW$75)+COUNTIF(BW$5:BW27, BW27)-1=1, 1, ""), "")</f>
        <v/>
      </c>
      <c r="BZ27" s="41"/>
      <c r="CA27" s="102" t="str">
        <f t="shared" si="25"/>
        <v/>
      </c>
      <c r="CB27" s="47" t="str">
        <f>IF(BZ27&lt;&gt;"", IF(RANK(BZ27, BZ$5:BZ$75)+COUNTIF(BZ$5:BZ27, BZ27)-1=1, 1, ""), "")</f>
        <v/>
      </c>
      <c r="CC27" s="43"/>
      <c r="CD27" s="102" t="str">
        <f t="shared" si="26"/>
        <v/>
      </c>
      <c r="CE27" s="48" t="str">
        <f>IF(CC27&lt;&gt;"", IF(RANK(CC27, CC$5:CC$75)+COUNTIF(CC$5:CC27, CC27)-1=1, 1, ""), "")</f>
        <v/>
      </c>
      <c r="CF27" s="41"/>
      <c r="CG27" s="102" t="str">
        <f t="shared" si="27"/>
        <v/>
      </c>
      <c r="CH27" s="47" t="str">
        <f>IF(CF27&lt;&gt;"", IF(RANK(CF27, CF$5:CF$75)+COUNTIF(CF$5:CF27, CF27)-1=1, 1, ""), "")</f>
        <v/>
      </c>
      <c r="CI27" s="43"/>
      <c r="CJ27" s="102" t="str">
        <f t="shared" si="28"/>
        <v/>
      </c>
      <c r="CK27" s="48" t="str">
        <f>IF(CI27&lt;&gt;"", IF(RANK(CI27, CI$5:CI$75)+COUNTIF(CI$5:CI27, CI27)-1=1, 1, ""), "")</f>
        <v/>
      </c>
      <c r="CL27" s="41"/>
      <c r="CM27" s="102" t="str">
        <f t="shared" si="29"/>
        <v/>
      </c>
      <c r="CN27" s="47" t="str">
        <f>IF(CL27&lt;&gt;"", IF(RANK(CL27, CL$5:CL$75)+COUNTIF(CL$5:CL27, CL27)-1=1, 1, ""), "")</f>
        <v/>
      </c>
      <c r="CO27" s="43"/>
      <c r="CP27" s="102" t="str">
        <f t="shared" si="30"/>
        <v/>
      </c>
      <c r="CQ27" s="48" t="str">
        <f>IF(CO27&lt;&gt;"", IF(RANK(CO27, CO$5:CO$75)+COUNTIF(CO$5:CO27, CO27)-1=1, 1, ""), "")</f>
        <v/>
      </c>
      <c r="CR27" s="41"/>
      <c r="CS27" s="102" t="str">
        <f t="shared" si="31"/>
        <v/>
      </c>
      <c r="CT27" s="47" t="str">
        <f>IF(CR27&lt;&gt;"", IF(RANK(CR27, CR$5:CR$75)+COUNTIF(CR$5:CR27, CR27)-1=1, 1, ""), "")</f>
        <v/>
      </c>
      <c r="CU27" s="43"/>
      <c r="CV27" s="102" t="str">
        <f t="shared" si="32"/>
        <v/>
      </c>
      <c r="CW27" s="48" t="str">
        <f>IF(CU27&lt;&gt;"", IF(RANK(CU27, CU$5:CU$75)+COUNTIF(CU$5:CU27, CU27)-1=1, 1, ""), "")</f>
        <v/>
      </c>
      <c r="CX27" s="41"/>
      <c r="CY27" s="102" t="str">
        <f t="shared" si="33"/>
        <v/>
      </c>
      <c r="CZ27" s="47" t="str">
        <f>IF(CX27&lt;&gt;"", IF(RANK(CX27, CX$5:CX$75)+COUNTIF(CX$5:CX27, CX27)-1=1, 1, ""), "")</f>
        <v/>
      </c>
      <c r="DA27" s="43"/>
      <c r="DB27" s="102" t="str">
        <f t="shared" si="34"/>
        <v/>
      </c>
      <c r="DC27" s="48" t="str">
        <f>IF(DA27&lt;&gt;"", IF(RANK(DA27, DA$5:DA$75)+COUNTIF(DA$5:DA27, DA27)-1=1, 1, ""), "")</f>
        <v/>
      </c>
      <c r="DD27" s="41"/>
      <c r="DE27" s="102" t="str">
        <f t="shared" si="35"/>
        <v/>
      </c>
      <c r="DF27" s="48" t="str">
        <f>IF(DD27&lt;&gt;"", IF(RANK(DD27, DD$5:DD$75)+COUNTIF(DD$5:DD27, DD27)-1=1, 1, ""), "")</f>
        <v/>
      </c>
      <c r="DG27" s="129" t="str">
        <f t="shared" si="36"/>
        <v/>
      </c>
      <c r="DH27" s="126" t="str">
        <f t="shared" si="37"/>
        <v/>
      </c>
      <c r="DI27" s="60"/>
      <c r="DJ27" s="60" t="str">
        <f t="shared" si="38"/>
        <v/>
      </c>
      <c r="DK27" s="60" t="str">
        <f t="shared" si="39"/>
        <v/>
      </c>
      <c r="DL27" s="60"/>
      <c r="DM27" s="85" t="str">
        <f t="shared" si="40"/>
        <v/>
      </c>
      <c r="DN27" s="60" t="str">
        <f t="shared" si="41"/>
        <v/>
      </c>
      <c r="DO27" s="60" t="str">
        <f t="shared" si="42"/>
        <v/>
      </c>
      <c r="DP27" s="60" t="str">
        <f>IF(DJ27&lt;&gt;"", IF(RANK(DO27, DO$5:DO$75)+COUNTIF(DO$27:DO27, DO27) -1&lt;=(B$80-DK$76-DN$76), RANK(DO27, DO$5:DO$75)+COUNTIF(DO$27:DO27, DO27) -1, ""), "")</f>
        <v/>
      </c>
      <c r="DQ27" s="72" t="str">
        <f t="shared" si="43"/>
        <v/>
      </c>
      <c r="DR27" s="66" t="str">
        <f t="shared" si="44"/>
        <v/>
      </c>
      <c r="DT27" s="91" t="str">
        <f>IF(DH27&lt;&gt; "", DH27/DH76, "")</f>
        <v/>
      </c>
      <c r="DU27" s="39" t="str">
        <f t="shared" si="45"/>
        <v/>
      </c>
      <c r="DV27" s="92" t="str">
        <f t="shared" si="46"/>
        <v/>
      </c>
      <c r="DX27" s="65" t="str">
        <f t="shared" si="47"/>
        <v/>
      </c>
      <c r="DY27" s="99" t="str">
        <f t="shared" si="48"/>
        <v/>
      </c>
      <c r="DZ27" s="99" t="str">
        <f t="shared" si="49"/>
        <v/>
      </c>
      <c r="EA27" s="100" t="str">
        <f t="shared" si="50"/>
        <v/>
      </c>
    </row>
    <row r="28" spans="1:131" ht="16" x14ac:dyDescent="0.2">
      <c r="A28" s="20" t="s">
        <v>336</v>
      </c>
      <c r="B28" s="33" t="s">
        <v>407</v>
      </c>
      <c r="C28" s="45">
        <v>55</v>
      </c>
      <c r="D28" s="102" t="str">
        <f t="shared" si="0"/>
        <v/>
      </c>
      <c r="E28" s="47" t="str">
        <f>IF(C28&lt;&gt;"", IF(RANK(C28, C$5:C$75)+COUNTIF(C$5:C28, C28)-1=1, 1, ""), "")</f>
        <v/>
      </c>
      <c r="F28" s="46">
        <v>84</v>
      </c>
      <c r="G28" s="102" t="str">
        <f t="shared" si="1"/>
        <v/>
      </c>
      <c r="H28" s="48" t="str">
        <f>IF(F28&lt;&gt;"", IF(RANK(F28, F$5:F$75)+COUNTIF(F$5:F28, F28)-1=1, 1, ""), "")</f>
        <v/>
      </c>
      <c r="I28" s="45">
        <v>37</v>
      </c>
      <c r="J28" s="102" t="str">
        <f t="shared" si="2"/>
        <v/>
      </c>
      <c r="K28" s="47" t="str">
        <f>IF(I28&lt;&gt;"", IF(RANK(I28, I$5:I$75)+COUNTIF(I$5:I28, I28)-1=1, 1, ""), "")</f>
        <v/>
      </c>
      <c r="L28" s="46">
        <v>33</v>
      </c>
      <c r="M28" s="102" t="str">
        <f t="shared" si="3"/>
        <v/>
      </c>
      <c r="N28" s="48" t="str">
        <f>IF(L28&lt;&gt;"", IF(RANK(L28, L$5:L$75)+COUNTIF(L$5:L28, L28)-1=1, 1, ""), "")</f>
        <v/>
      </c>
      <c r="O28" s="45">
        <v>37</v>
      </c>
      <c r="P28" s="102" t="str">
        <f t="shared" si="4"/>
        <v/>
      </c>
      <c r="Q28" s="47" t="str">
        <f>IF(O28&lt;&gt;"", IF(RANK(O28, O$5:O$75)+COUNTIF(O$5:O28, O28)-1=1, 1, ""), "")</f>
        <v/>
      </c>
      <c r="R28" s="46">
        <v>34</v>
      </c>
      <c r="S28" s="102" t="str">
        <f t="shared" si="5"/>
        <v/>
      </c>
      <c r="T28" s="48" t="str">
        <f>IF(R28&lt;&gt;"", IF(RANK(R28, R$5:R$75)+COUNTIF(R$5:R28, R28)-1=1, 1, ""), "")</f>
        <v/>
      </c>
      <c r="U28" s="45">
        <v>23</v>
      </c>
      <c r="V28" s="102" t="str">
        <f t="shared" si="6"/>
        <v/>
      </c>
      <c r="W28" s="47" t="str">
        <f>IF(U28&lt;&gt;"", IF(RANK(U28, U$5:U$75)+COUNTIF(U$5:U28, U28)-1=1, 1, ""), "")</f>
        <v/>
      </c>
      <c r="X28" s="46">
        <v>36</v>
      </c>
      <c r="Y28" s="102" t="str">
        <f t="shared" si="7"/>
        <v/>
      </c>
      <c r="Z28" s="47" t="str">
        <f>IF(X28&lt;&gt;"", IF(RANK(X28, X$5:X$75)+COUNTIF(X$5:X28, X28)-1=1, 1, ""), "")</f>
        <v/>
      </c>
      <c r="AA28" s="46">
        <v>58</v>
      </c>
      <c r="AB28" s="102" t="str">
        <f t="shared" si="8"/>
        <v/>
      </c>
      <c r="AC28" s="48" t="str">
        <f>IF(AA28&lt;&gt;"", IF(RANK(AA28, AA$5:AA$75)+COUNTIF(AA$5:AA28, AA28)-1=1, 1, ""), "")</f>
        <v/>
      </c>
      <c r="AD28" s="45">
        <v>19</v>
      </c>
      <c r="AE28" s="102" t="str">
        <f t="shared" si="9"/>
        <v/>
      </c>
      <c r="AF28" s="47" t="str">
        <f>IF(AD28&lt;&gt;"", IF(RANK(AD28, AD$5:AD$75)+COUNTIF(AD$5:AD28, AD28)-1=1, 1, ""), "")</f>
        <v/>
      </c>
      <c r="AG28" s="46">
        <v>26</v>
      </c>
      <c r="AH28" s="102" t="str">
        <f t="shared" si="10"/>
        <v/>
      </c>
      <c r="AI28" s="48" t="str">
        <f>IF(AG28&lt;&gt;"", IF(RANK(AG28, AG$5:AG$75)+COUNTIF(AG$5:AG28, AG28)-1=1, 1, ""), "")</f>
        <v/>
      </c>
      <c r="AJ28" s="45">
        <v>40</v>
      </c>
      <c r="AK28" s="102" t="str">
        <f t="shared" si="11"/>
        <v/>
      </c>
      <c r="AL28" s="47" t="str">
        <f>IF(AJ28&lt;&gt;"", IF(RANK(AJ28, AJ$5:AJ$75)+COUNTIF(AJ$5:AJ28, AJ28)-1=1, 1, ""), "")</f>
        <v/>
      </c>
      <c r="AM28" s="46">
        <v>58</v>
      </c>
      <c r="AN28" s="102" t="str">
        <f t="shared" si="12"/>
        <v/>
      </c>
      <c r="AO28" s="48" t="str">
        <f>IF(AM28&lt;&gt;"", IF(RANK(AM28, AM$5:AM$75)+COUNTIF(AM$5:AM28, AM28)-1=1, 1, ""), "")</f>
        <v/>
      </c>
      <c r="AP28" s="45">
        <v>62</v>
      </c>
      <c r="AQ28" s="102" t="str">
        <f t="shared" si="13"/>
        <v/>
      </c>
      <c r="AR28" s="47" t="str">
        <f>IF(AP28&lt;&gt;"", IF(RANK(AP28, AP$5:AP$75)+COUNTIF(AP$5:AP28, AP28)-1=1, 1, ""), "")</f>
        <v/>
      </c>
      <c r="AS28" s="46">
        <v>29</v>
      </c>
      <c r="AT28" s="102" t="str">
        <f t="shared" si="14"/>
        <v/>
      </c>
      <c r="AU28" s="48" t="str">
        <f>IF(AS28&lt;&gt;"", IF(RANK(AS28, AS$5:AS$75)+COUNTIF(AS$5:AS28, AS28)-1=1, 1, ""), "")</f>
        <v/>
      </c>
      <c r="AV28" s="45">
        <v>21</v>
      </c>
      <c r="AW28" s="102" t="str">
        <f t="shared" si="15"/>
        <v/>
      </c>
      <c r="AX28" s="47" t="str">
        <f>IF(AV28&lt;&gt;"", IF(RANK(AV28, AV$5:AV$75)+COUNTIF(AV$5:AV28, AV28)-1=1, 1, ""), "")</f>
        <v/>
      </c>
      <c r="AY28" s="46">
        <v>40</v>
      </c>
      <c r="AZ28" s="102" t="str">
        <f t="shared" si="16"/>
        <v/>
      </c>
      <c r="BA28" s="48" t="str">
        <f>IF(AY28&lt;&gt;"", IF(RANK(AY28, AY$5:AY$75)+COUNTIF(AY$5:AY28, AY28)-1=1, 1, ""), "")</f>
        <v/>
      </c>
      <c r="BB28" s="45">
        <v>37</v>
      </c>
      <c r="BC28" s="102" t="str">
        <f t="shared" si="17"/>
        <v/>
      </c>
      <c r="BD28" s="47" t="str">
        <f>IF(BB28&lt;&gt;"", IF(RANK(BB28, BB$5:BB$75)+COUNTIF(BB$5:BB28, BB28)-1=1, 1, ""), "")</f>
        <v/>
      </c>
      <c r="BE28" s="46">
        <v>16</v>
      </c>
      <c r="BF28" s="102" t="str">
        <f t="shared" si="18"/>
        <v/>
      </c>
      <c r="BG28" s="48" t="str">
        <f>IF(BE28&lt;&gt;"", IF(RANK(BE28, BE$5:BE$75)+COUNTIF(BE$5:BE28, BE28)-1=1, 1, ""), "")</f>
        <v/>
      </c>
      <c r="BH28" s="45">
        <v>18</v>
      </c>
      <c r="BI28" s="102" t="str">
        <f t="shared" si="19"/>
        <v/>
      </c>
      <c r="BJ28" s="47" t="str">
        <f>IF(BH28&lt;&gt;"", IF(RANK(BH28, BH$5:BH$75)+COUNTIF(BH$5:BH28, BH28)-1=1, 1, ""), "")</f>
        <v/>
      </c>
      <c r="BK28" s="46">
        <v>26</v>
      </c>
      <c r="BL28" s="102" t="str">
        <f t="shared" si="20"/>
        <v/>
      </c>
      <c r="BM28" s="48" t="str">
        <f>IF(BK28&lt;&gt;"", IF(RANK(BK28, BK$5:BK$75)+COUNTIF(BK$5:BK28, BK28)-1=1, 1, ""), "")</f>
        <v/>
      </c>
      <c r="BN28" s="45">
        <v>14</v>
      </c>
      <c r="BO28" s="102" t="str">
        <f t="shared" si="21"/>
        <v/>
      </c>
      <c r="BP28" s="47" t="str">
        <f>IF(BN28&lt;&gt;"", IF(RANK(BN28, BN$5:BN$75)+COUNTIF(BN$5:BN28, BN28)-1=1, 1, ""), "")</f>
        <v/>
      </c>
      <c r="BQ28" s="46">
        <v>9</v>
      </c>
      <c r="BR28" s="102" t="str">
        <f t="shared" si="22"/>
        <v/>
      </c>
      <c r="BS28" s="48" t="str">
        <f>IF(BQ28&lt;&gt;"", IF(RANK(BQ28, BQ$5:BQ$75)+COUNTIF(BQ$5:BQ28, BQ28)-1=1, 1, ""), "")</f>
        <v/>
      </c>
      <c r="BT28" s="45">
        <v>26</v>
      </c>
      <c r="BU28" s="102" t="str">
        <f t="shared" si="23"/>
        <v/>
      </c>
      <c r="BV28" s="47" t="str">
        <f>IF(BT28&lt;&gt;"", IF(RANK(BT28, BT$5:BT$75)+COUNTIF(BT$5:BT28, BT28)-1=1, 1, ""), "")</f>
        <v/>
      </c>
      <c r="BW28" s="46">
        <v>16</v>
      </c>
      <c r="BX28" s="102" t="str">
        <f t="shared" si="24"/>
        <v/>
      </c>
      <c r="BY28" s="48" t="str">
        <f>IF(BW28&lt;&gt;"", IF(RANK(BW28, BW$5:BW$75)+COUNTIF(BW$5:BW28, BW28)-1=1, 1, ""), "")</f>
        <v/>
      </c>
      <c r="BZ28" s="45">
        <v>31</v>
      </c>
      <c r="CA28" s="102" t="str">
        <f t="shared" si="25"/>
        <v/>
      </c>
      <c r="CB28" s="47" t="str">
        <f>IF(BZ28&lt;&gt;"", IF(RANK(BZ28, BZ$5:BZ$75)+COUNTIF(BZ$5:BZ28, BZ28)-1=1, 1, ""), "")</f>
        <v/>
      </c>
      <c r="CC28" s="46">
        <v>51</v>
      </c>
      <c r="CD28" s="102" t="str">
        <f t="shared" si="26"/>
        <v/>
      </c>
      <c r="CE28" s="48" t="str">
        <f>IF(CC28&lt;&gt;"", IF(RANK(CC28, CC$5:CC$75)+COUNTIF(CC$5:CC28, CC28)-1=1, 1, ""), "")</f>
        <v/>
      </c>
      <c r="CF28" s="45">
        <v>18</v>
      </c>
      <c r="CG28" s="102" t="str">
        <f t="shared" si="27"/>
        <v/>
      </c>
      <c r="CH28" s="47" t="str">
        <f>IF(CF28&lt;&gt;"", IF(RANK(CF28, CF$5:CF$75)+COUNTIF(CF$5:CF28, CF28)-1=1, 1, ""), "")</f>
        <v/>
      </c>
      <c r="CI28" s="46">
        <v>12</v>
      </c>
      <c r="CJ28" s="102" t="str">
        <f t="shared" si="28"/>
        <v/>
      </c>
      <c r="CK28" s="48" t="str">
        <f>IF(CI28&lt;&gt;"", IF(RANK(CI28, CI$5:CI$75)+COUNTIF(CI$5:CI28, CI28)-1=1, 1, ""), "")</f>
        <v/>
      </c>
      <c r="CL28" s="45">
        <v>22</v>
      </c>
      <c r="CM28" s="102" t="str">
        <f t="shared" si="29"/>
        <v/>
      </c>
      <c r="CN28" s="47" t="str">
        <f>IF(CL28&lt;&gt;"", IF(RANK(CL28, CL$5:CL$75)+COUNTIF(CL$5:CL28, CL28)-1=1, 1, ""), "")</f>
        <v/>
      </c>
      <c r="CO28" s="46">
        <v>19</v>
      </c>
      <c r="CP28" s="102" t="str">
        <f t="shared" si="30"/>
        <v/>
      </c>
      <c r="CQ28" s="48" t="str">
        <f>IF(CO28&lt;&gt;"", IF(RANK(CO28, CO$5:CO$75)+COUNTIF(CO$5:CO28, CO28)-1=1, 1, ""), "")</f>
        <v/>
      </c>
      <c r="CR28" s="45">
        <v>25</v>
      </c>
      <c r="CS28" s="102" t="str">
        <f t="shared" si="31"/>
        <v/>
      </c>
      <c r="CT28" s="47" t="str">
        <f>IF(CR28&lt;&gt;"", IF(RANK(CR28, CR$5:CR$75)+COUNTIF(CR$5:CR28, CR28)-1=1, 1, ""), "")</f>
        <v/>
      </c>
      <c r="CU28" s="46">
        <v>17</v>
      </c>
      <c r="CV28" s="102" t="str">
        <f t="shared" si="32"/>
        <v/>
      </c>
      <c r="CW28" s="48" t="str">
        <f>IF(CU28&lt;&gt;"", IF(RANK(CU28, CU$5:CU$75)+COUNTIF(CU$5:CU28, CU28)-1=1, 1, ""), "")</f>
        <v/>
      </c>
      <c r="CX28" s="45">
        <v>20</v>
      </c>
      <c r="CY28" s="102" t="str">
        <f t="shared" si="33"/>
        <v/>
      </c>
      <c r="CZ28" s="47" t="str">
        <f>IF(CX28&lt;&gt;"", IF(RANK(CX28, CX$5:CX$75)+COUNTIF(CX$5:CX28, CX28)-1=1, 1, ""), "")</f>
        <v/>
      </c>
      <c r="DA28" s="46">
        <v>30</v>
      </c>
      <c r="DB28" s="102" t="str">
        <f t="shared" si="34"/>
        <v/>
      </c>
      <c r="DC28" s="48" t="str">
        <f>IF(DA28&lt;&gt;"", IF(RANK(DA28, DA$5:DA$75)+COUNTIF(DA$5:DA28, DA28)-1=1, 1, ""), "")</f>
        <v/>
      </c>
      <c r="DD28" s="45">
        <v>35</v>
      </c>
      <c r="DE28" s="102" t="str">
        <f t="shared" si="35"/>
        <v/>
      </c>
      <c r="DF28" s="48" t="str">
        <f>IF(DD28&lt;&gt;"", IF(RANK(DD28, DD$5:DD$75)+COUNTIF(DD$5:DD28, DD28)-1=1, 1, ""), "")</f>
        <v/>
      </c>
      <c r="DG28" s="129" t="str">
        <f t="shared" si="36"/>
        <v/>
      </c>
      <c r="DH28" s="126">
        <f t="shared" si="37"/>
        <v>1134</v>
      </c>
      <c r="DI28" s="60"/>
      <c r="DJ28" s="60" t="str">
        <f t="shared" si="38"/>
        <v/>
      </c>
      <c r="DK28" s="60" t="str">
        <f t="shared" si="39"/>
        <v/>
      </c>
      <c r="DL28" s="60"/>
      <c r="DM28" s="85" t="str">
        <f t="shared" si="40"/>
        <v/>
      </c>
      <c r="DN28" s="60" t="str">
        <f t="shared" si="41"/>
        <v/>
      </c>
      <c r="DO28" s="60" t="str">
        <f t="shared" si="42"/>
        <v/>
      </c>
      <c r="DP28" s="60" t="str">
        <f>IF(DJ28&lt;&gt;"", IF(RANK(DO28, DO$5:DO$75)+COUNTIF(DO$28:DO28, DO28) -1&lt;=(B$80-DK$76-DN$76), RANK(DO28, DO$5:DO$75)+COUNTIF(DO$28:DO28, DO28) -1, ""), "")</f>
        <v/>
      </c>
      <c r="DQ28" s="72" t="str">
        <f t="shared" si="43"/>
        <v/>
      </c>
      <c r="DR28" s="66" t="str">
        <f t="shared" si="44"/>
        <v/>
      </c>
      <c r="DT28" s="91">
        <f>IF(DH28&lt;&gt; "", DH28/DH76, "")</f>
        <v>6.32555877163673E-4</v>
      </c>
      <c r="DU28" s="39" t="str">
        <f t="shared" si="45"/>
        <v/>
      </c>
      <c r="DV28" s="92">
        <f t="shared" si="46"/>
        <v>-6.32555877163673E-4</v>
      </c>
      <c r="DX28" s="65" t="str">
        <f t="shared" si="47"/>
        <v/>
      </c>
      <c r="DY28" s="99" t="str">
        <f t="shared" si="48"/>
        <v/>
      </c>
      <c r="DZ28" s="99" t="str">
        <f t="shared" si="49"/>
        <v/>
      </c>
      <c r="EA28" s="100" t="str">
        <f t="shared" si="50"/>
        <v/>
      </c>
    </row>
    <row r="29" spans="1:131" ht="16" x14ac:dyDescent="0.2">
      <c r="A29" s="20" t="s">
        <v>337</v>
      </c>
      <c r="B29" s="33" t="s">
        <v>408</v>
      </c>
      <c r="C29" s="41"/>
      <c r="D29" s="102" t="str">
        <f t="shared" si="0"/>
        <v/>
      </c>
      <c r="E29" s="47" t="str">
        <f>IF(C29&lt;&gt;"", IF(RANK(C29, C$5:C$75)+COUNTIF(C$5:C29, C29)-1=1, 1, ""), "")</f>
        <v/>
      </c>
      <c r="F29" s="43"/>
      <c r="G29" s="102" t="str">
        <f t="shared" si="1"/>
        <v/>
      </c>
      <c r="H29" s="48" t="str">
        <f>IF(F29&lt;&gt;"", IF(RANK(F29, F$5:F$75)+COUNTIF(F$5:F29, F29)-1=1, 1, ""), "")</f>
        <v/>
      </c>
      <c r="I29" s="41"/>
      <c r="J29" s="102" t="str">
        <f t="shared" si="2"/>
        <v/>
      </c>
      <c r="K29" s="47" t="str">
        <f>IF(I29&lt;&gt;"", IF(RANK(I29, I$5:I$75)+COUNTIF(I$5:I29, I29)-1=1, 1, ""), "")</f>
        <v/>
      </c>
      <c r="L29" s="43"/>
      <c r="M29" s="102" t="str">
        <f t="shared" si="3"/>
        <v/>
      </c>
      <c r="N29" s="48" t="str">
        <f>IF(L29&lt;&gt;"", IF(RANK(L29, L$5:L$75)+COUNTIF(L$5:L29, L29)-1=1, 1, ""), "")</f>
        <v/>
      </c>
      <c r="O29" s="41"/>
      <c r="P29" s="102" t="str">
        <f t="shared" si="4"/>
        <v/>
      </c>
      <c r="Q29" s="47" t="str">
        <f>IF(O29&lt;&gt;"", IF(RANK(O29, O$5:O$75)+COUNTIF(O$5:O29, O29)-1=1, 1, ""), "")</f>
        <v/>
      </c>
      <c r="R29" s="43"/>
      <c r="S29" s="102" t="str">
        <f t="shared" si="5"/>
        <v/>
      </c>
      <c r="T29" s="48" t="str">
        <f>IF(R29&lt;&gt;"", IF(RANK(R29, R$5:R$75)+COUNTIF(R$5:R29, R29)-1=1, 1, ""), "")</f>
        <v/>
      </c>
      <c r="U29" s="41"/>
      <c r="V29" s="102" t="str">
        <f t="shared" si="6"/>
        <v/>
      </c>
      <c r="W29" s="47" t="str">
        <f>IF(U29&lt;&gt;"", IF(RANK(U29, U$5:U$75)+COUNTIF(U$5:U29, U29)-1=1, 1, ""), "")</f>
        <v/>
      </c>
      <c r="X29" s="43"/>
      <c r="Y29" s="102" t="str">
        <f t="shared" si="7"/>
        <v/>
      </c>
      <c r="Z29" s="47" t="str">
        <f>IF(X29&lt;&gt;"", IF(RANK(X29, X$5:X$75)+COUNTIF(X$5:X29, X29)-1=1, 1, ""), "")</f>
        <v/>
      </c>
      <c r="AA29" s="43"/>
      <c r="AB29" s="102" t="str">
        <f t="shared" si="8"/>
        <v/>
      </c>
      <c r="AC29" s="48" t="str">
        <f>IF(AA29&lt;&gt;"", IF(RANK(AA29, AA$5:AA$75)+COUNTIF(AA$5:AA29, AA29)-1=1, 1, ""), "")</f>
        <v/>
      </c>
      <c r="AD29" s="41"/>
      <c r="AE29" s="102" t="str">
        <f t="shared" si="9"/>
        <v/>
      </c>
      <c r="AF29" s="47" t="str">
        <f>IF(AD29&lt;&gt;"", IF(RANK(AD29, AD$5:AD$75)+COUNTIF(AD$5:AD29, AD29)-1=1, 1, ""), "")</f>
        <v/>
      </c>
      <c r="AG29" s="43"/>
      <c r="AH29" s="102" t="str">
        <f t="shared" si="10"/>
        <v/>
      </c>
      <c r="AI29" s="48" t="str">
        <f>IF(AG29&lt;&gt;"", IF(RANK(AG29, AG$5:AG$75)+COUNTIF(AG$5:AG29, AG29)-1=1, 1, ""), "")</f>
        <v/>
      </c>
      <c r="AJ29" s="41"/>
      <c r="AK29" s="102" t="str">
        <f t="shared" si="11"/>
        <v/>
      </c>
      <c r="AL29" s="47" t="str">
        <f>IF(AJ29&lt;&gt;"", IF(RANK(AJ29, AJ$5:AJ$75)+COUNTIF(AJ$5:AJ29, AJ29)-1=1, 1, ""), "")</f>
        <v/>
      </c>
      <c r="AM29" s="43"/>
      <c r="AN29" s="102" t="str">
        <f t="shared" si="12"/>
        <v/>
      </c>
      <c r="AO29" s="48" t="str">
        <f>IF(AM29&lt;&gt;"", IF(RANK(AM29, AM$5:AM$75)+COUNTIF(AM$5:AM29, AM29)-1=1, 1, ""), "")</f>
        <v/>
      </c>
      <c r="AP29" s="41"/>
      <c r="AQ29" s="102" t="str">
        <f t="shared" si="13"/>
        <v/>
      </c>
      <c r="AR29" s="47" t="str">
        <f>IF(AP29&lt;&gt;"", IF(RANK(AP29, AP$5:AP$75)+COUNTIF(AP$5:AP29, AP29)-1=1, 1, ""), "")</f>
        <v/>
      </c>
      <c r="AS29" s="43"/>
      <c r="AT29" s="102" t="str">
        <f t="shared" si="14"/>
        <v/>
      </c>
      <c r="AU29" s="48" t="str">
        <f>IF(AS29&lt;&gt;"", IF(RANK(AS29, AS$5:AS$75)+COUNTIF(AS$5:AS29, AS29)-1=1, 1, ""), "")</f>
        <v/>
      </c>
      <c r="AV29" s="41"/>
      <c r="AW29" s="102" t="str">
        <f t="shared" si="15"/>
        <v/>
      </c>
      <c r="AX29" s="47" t="str">
        <f>IF(AV29&lt;&gt;"", IF(RANK(AV29, AV$5:AV$75)+COUNTIF(AV$5:AV29, AV29)-1=1, 1, ""), "")</f>
        <v/>
      </c>
      <c r="AY29" s="43"/>
      <c r="AZ29" s="102" t="str">
        <f t="shared" si="16"/>
        <v/>
      </c>
      <c r="BA29" s="48" t="str">
        <f>IF(AY29&lt;&gt;"", IF(RANK(AY29, AY$5:AY$75)+COUNTIF(AY$5:AY29, AY29)-1=1, 1, ""), "")</f>
        <v/>
      </c>
      <c r="BB29" s="41"/>
      <c r="BC29" s="102" t="str">
        <f t="shared" si="17"/>
        <v/>
      </c>
      <c r="BD29" s="47" t="str">
        <f>IF(BB29&lt;&gt;"", IF(RANK(BB29, BB$5:BB$75)+COUNTIF(BB$5:BB29, BB29)-1=1, 1, ""), "")</f>
        <v/>
      </c>
      <c r="BE29" s="43"/>
      <c r="BF29" s="102" t="str">
        <f t="shared" si="18"/>
        <v/>
      </c>
      <c r="BG29" s="48" t="str">
        <f>IF(BE29&lt;&gt;"", IF(RANK(BE29, BE$5:BE$75)+COUNTIF(BE$5:BE29, BE29)-1=1, 1, ""), "")</f>
        <v/>
      </c>
      <c r="BH29" s="41"/>
      <c r="BI29" s="102" t="str">
        <f t="shared" si="19"/>
        <v/>
      </c>
      <c r="BJ29" s="47" t="str">
        <f>IF(BH29&lt;&gt;"", IF(RANK(BH29, BH$5:BH$75)+COUNTIF(BH$5:BH29, BH29)-1=1, 1, ""), "")</f>
        <v/>
      </c>
      <c r="BK29" s="43"/>
      <c r="BL29" s="102" t="str">
        <f t="shared" si="20"/>
        <v/>
      </c>
      <c r="BM29" s="48" t="str">
        <f>IF(BK29&lt;&gt;"", IF(RANK(BK29, BK$5:BK$75)+COUNTIF(BK$5:BK29, BK29)-1=1, 1, ""), "")</f>
        <v/>
      </c>
      <c r="BN29" s="41"/>
      <c r="BO29" s="102" t="str">
        <f t="shared" si="21"/>
        <v/>
      </c>
      <c r="BP29" s="47" t="str">
        <f>IF(BN29&lt;&gt;"", IF(RANK(BN29, BN$5:BN$75)+COUNTIF(BN$5:BN29, BN29)-1=1, 1, ""), "")</f>
        <v/>
      </c>
      <c r="BQ29" s="43"/>
      <c r="BR29" s="102" t="str">
        <f t="shared" si="22"/>
        <v/>
      </c>
      <c r="BS29" s="48" t="str">
        <f>IF(BQ29&lt;&gt;"", IF(RANK(BQ29, BQ$5:BQ$75)+COUNTIF(BQ$5:BQ29, BQ29)-1=1, 1, ""), "")</f>
        <v/>
      </c>
      <c r="BT29" s="41"/>
      <c r="BU29" s="102" t="str">
        <f t="shared" si="23"/>
        <v/>
      </c>
      <c r="BV29" s="47" t="str">
        <f>IF(BT29&lt;&gt;"", IF(RANK(BT29, BT$5:BT$75)+COUNTIF(BT$5:BT29, BT29)-1=1, 1, ""), "")</f>
        <v/>
      </c>
      <c r="BW29" s="43"/>
      <c r="BX29" s="102" t="str">
        <f t="shared" si="24"/>
        <v/>
      </c>
      <c r="BY29" s="48" t="str">
        <f>IF(BW29&lt;&gt;"", IF(RANK(BW29, BW$5:BW$75)+COUNTIF(BW$5:BW29, BW29)-1=1, 1, ""), "")</f>
        <v/>
      </c>
      <c r="BZ29" s="41"/>
      <c r="CA29" s="102" t="str">
        <f t="shared" si="25"/>
        <v/>
      </c>
      <c r="CB29" s="47" t="str">
        <f>IF(BZ29&lt;&gt;"", IF(RANK(BZ29, BZ$5:BZ$75)+COUNTIF(BZ$5:BZ29, BZ29)-1=1, 1, ""), "")</f>
        <v/>
      </c>
      <c r="CC29" s="43"/>
      <c r="CD29" s="102" t="str">
        <f t="shared" si="26"/>
        <v/>
      </c>
      <c r="CE29" s="48" t="str">
        <f>IF(CC29&lt;&gt;"", IF(RANK(CC29, CC$5:CC$75)+COUNTIF(CC$5:CC29, CC29)-1=1, 1, ""), "")</f>
        <v/>
      </c>
      <c r="CF29" s="41"/>
      <c r="CG29" s="102" t="str">
        <f t="shared" si="27"/>
        <v/>
      </c>
      <c r="CH29" s="47" t="str">
        <f>IF(CF29&lt;&gt;"", IF(RANK(CF29, CF$5:CF$75)+COUNTIF(CF$5:CF29, CF29)-1=1, 1, ""), "")</f>
        <v/>
      </c>
      <c r="CI29" s="43"/>
      <c r="CJ29" s="102" t="str">
        <f t="shared" si="28"/>
        <v/>
      </c>
      <c r="CK29" s="48" t="str">
        <f>IF(CI29&lt;&gt;"", IF(RANK(CI29, CI$5:CI$75)+COUNTIF(CI$5:CI29, CI29)-1=1, 1, ""), "")</f>
        <v/>
      </c>
      <c r="CL29" s="41"/>
      <c r="CM29" s="102" t="str">
        <f t="shared" si="29"/>
        <v/>
      </c>
      <c r="CN29" s="47" t="str">
        <f>IF(CL29&lt;&gt;"", IF(RANK(CL29, CL$5:CL$75)+COUNTIF(CL$5:CL29, CL29)-1=1, 1, ""), "")</f>
        <v/>
      </c>
      <c r="CO29" s="43"/>
      <c r="CP29" s="102" t="str">
        <f t="shared" si="30"/>
        <v/>
      </c>
      <c r="CQ29" s="48" t="str">
        <f>IF(CO29&lt;&gt;"", IF(RANK(CO29, CO$5:CO$75)+COUNTIF(CO$5:CO29, CO29)-1=1, 1, ""), "")</f>
        <v/>
      </c>
      <c r="CR29" s="41"/>
      <c r="CS29" s="102" t="str">
        <f t="shared" si="31"/>
        <v/>
      </c>
      <c r="CT29" s="47" t="str">
        <f>IF(CR29&lt;&gt;"", IF(RANK(CR29, CR$5:CR$75)+COUNTIF(CR$5:CR29, CR29)-1=1, 1, ""), "")</f>
        <v/>
      </c>
      <c r="CU29" s="43"/>
      <c r="CV29" s="102" t="str">
        <f t="shared" si="32"/>
        <v/>
      </c>
      <c r="CW29" s="48" t="str">
        <f>IF(CU29&lt;&gt;"", IF(RANK(CU29, CU$5:CU$75)+COUNTIF(CU$5:CU29, CU29)-1=1, 1, ""), "")</f>
        <v/>
      </c>
      <c r="CX29" s="41"/>
      <c r="CY29" s="102" t="str">
        <f t="shared" si="33"/>
        <v/>
      </c>
      <c r="CZ29" s="47" t="str">
        <f>IF(CX29&lt;&gt;"", IF(RANK(CX29, CX$5:CX$75)+COUNTIF(CX$5:CX29, CX29)-1=1, 1, ""), "")</f>
        <v/>
      </c>
      <c r="DA29" s="43"/>
      <c r="DB29" s="102" t="str">
        <f t="shared" si="34"/>
        <v/>
      </c>
      <c r="DC29" s="48" t="str">
        <f>IF(DA29&lt;&gt;"", IF(RANK(DA29, DA$5:DA$75)+COUNTIF(DA$5:DA29, DA29)-1=1, 1, ""), "")</f>
        <v/>
      </c>
      <c r="DD29" s="41"/>
      <c r="DE29" s="102" t="str">
        <f t="shared" si="35"/>
        <v/>
      </c>
      <c r="DF29" s="48" t="str">
        <f>IF(DD29&lt;&gt;"", IF(RANK(DD29, DD$5:DD$75)+COUNTIF(DD$5:DD29, DD29)-1=1, 1, ""), "")</f>
        <v/>
      </c>
      <c r="DG29" s="129" t="str">
        <f t="shared" si="36"/>
        <v/>
      </c>
      <c r="DH29" s="126" t="str">
        <f t="shared" si="37"/>
        <v/>
      </c>
      <c r="DI29" s="60"/>
      <c r="DJ29" s="60" t="str">
        <f t="shared" si="38"/>
        <v/>
      </c>
      <c r="DK29" s="60" t="str">
        <f t="shared" si="39"/>
        <v/>
      </c>
      <c r="DL29" s="60"/>
      <c r="DM29" s="85" t="str">
        <f t="shared" si="40"/>
        <v/>
      </c>
      <c r="DN29" s="60" t="str">
        <f t="shared" si="41"/>
        <v/>
      </c>
      <c r="DO29" s="60" t="str">
        <f t="shared" si="42"/>
        <v/>
      </c>
      <c r="DP29" s="60" t="str">
        <f>IF(DJ29&lt;&gt;"", IF(RANK(DO29, DO$5:DO$75)+COUNTIF(DO$29:DO29, DO29) -1&lt;=(B$80-DK$76-DN$76), RANK(DO29, DO$5:DO$75)+COUNTIF(DO$29:DO29, DO29) -1, ""), "")</f>
        <v/>
      </c>
      <c r="DQ29" s="72" t="str">
        <f t="shared" si="43"/>
        <v/>
      </c>
      <c r="DR29" s="66" t="str">
        <f t="shared" si="44"/>
        <v/>
      </c>
      <c r="DT29" s="91" t="str">
        <f>IF(DH29&lt;&gt; "", DH29/DH76, "")</f>
        <v/>
      </c>
      <c r="DU29" s="39" t="str">
        <f t="shared" si="45"/>
        <v/>
      </c>
      <c r="DV29" s="92" t="str">
        <f t="shared" si="46"/>
        <v/>
      </c>
      <c r="DX29" s="65" t="str">
        <f t="shared" si="47"/>
        <v/>
      </c>
      <c r="DY29" s="99" t="str">
        <f t="shared" si="48"/>
        <v/>
      </c>
      <c r="DZ29" s="99" t="str">
        <f t="shared" si="49"/>
        <v/>
      </c>
      <c r="EA29" s="100" t="str">
        <f t="shared" si="50"/>
        <v/>
      </c>
    </row>
    <row r="30" spans="1:131" ht="16" x14ac:dyDescent="0.2">
      <c r="A30" s="20" t="s">
        <v>338</v>
      </c>
      <c r="B30" s="33" t="s">
        <v>409</v>
      </c>
      <c r="C30" s="45">
        <v>93</v>
      </c>
      <c r="D30" s="102" t="str">
        <f t="shared" si="0"/>
        <v/>
      </c>
      <c r="E30" s="42" t="str">
        <f>IF(C30&lt;&gt;"", IF(RANK(C30, C$5:C$75)+COUNTIF(C$5:C30, C30)-1=1, 1, ""), "")</f>
        <v/>
      </c>
      <c r="F30" s="46">
        <v>71</v>
      </c>
      <c r="G30" s="102" t="str">
        <f t="shared" si="1"/>
        <v/>
      </c>
      <c r="H30" s="44" t="str">
        <f>IF(F30&lt;&gt;"", IF(RANK(F30, F$5:F$75)+COUNTIF(F$5:F30, F30)-1=1, 1, ""), "")</f>
        <v/>
      </c>
      <c r="I30" s="45">
        <v>54</v>
      </c>
      <c r="J30" s="102" t="str">
        <f t="shared" si="2"/>
        <v/>
      </c>
      <c r="K30" s="42" t="str">
        <f>IF(I30&lt;&gt;"", IF(RANK(I30, I$5:I$75)+COUNTIF(I$5:I30, I30)-1=1, 1, ""), "")</f>
        <v/>
      </c>
      <c r="L30" s="46">
        <v>71</v>
      </c>
      <c r="M30" s="102" t="str">
        <f t="shared" si="3"/>
        <v/>
      </c>
      <c r="N30" s="44" t="str">
        <f>IF(L30&lt;&gt;"", IF(RANK(L30, L$5:L$75)+COUNTIF(L$5:L30, L30)-1=1, 1, ""), "")</f>
        <v/>
      </c>
      <c r="O30" s="45">
        <v>289</v>
      </c>
      <c r="P30" s="102" t="str">
        <f t="shared" si="4"/>
        <v/>
      </c>
      <c r="Q30" s="42" t="str">
        <f>IF(O30&lt;&gt;"", IF(RANK(O30, O$5:O$75)+COUNTIF(O$5:O30, O30)-1=1, 1, ""), "")</f>
        <v/>
      </c>
      <c r="R30" s="46">
        <v>147</v>
      </c>
      <c r="S30" s="102" t="str">
        <f t="shared" si="5"/>
        <v/>
      </c>
      <c r="T30" s="44" t="str">
        <f>IF(R30&lt;&gt;"", IF(RANK(R30, R$5:R$75)+COUNTIF(R$5:R30, R30)-1=1, 1, ""), "")</f>
        <v/>
      </c>
      <c r="U30" s="45">
        <v>115</v>
      </c>
      <c r="V30" s="102" t="str">
        <f t="shared" si="6"/>
        <v/>
      </c>
      <c r="W30" s="42" t="str">
        <f>IF(U30&lt;&gt;"", IF(RANK(U30, U$5:U$75)+COUNTIF(U$5:U30, U30)-1=1, 1, ""), "")</f>
        <v/>
      </c>
      <c r="X30" s="46">
        <v>61</v>
      </c>
      <c r="Y30" s="102" t="str">
        <f t="shared" si="7"/>
        <v/>
      </c>
      <c r="Z30" s="42" t="str">
        <f>IF(X30&lt;&gt;"", IF(RANK(X30, X$5:X$75)+COUNTIF(X$5:X30, X30)-1=1, 1, ""), "")</f>
        <v/>
      </c>
      <c r="AA30" s="46">
        <v>53</v>
      </c>
      <c r="AB30" s="102" t="str">
        <f t="shared" si="8"/>
        <v/>
      </c>
      <c r="AC30" s="44" t="str">
        <f>IF(AA30&lt;&gt;"", IF(RANK(AA30, AA$5:AA$75)+COUNTIF(AA$5:AA30, AA30)-1=1, 1, ""), "")</f>
        <v/>
      </c>
      <c r="AD30" s="45">
        <v>199</v>
      </c>
      <c r="AE30" s="102" t="str">
        <f t="shared" si="9"/>
        <v/>
      </c>
      <c r="AF30" s="42" t="str">
        <f>IF(AD30&lt;&gt;"", IF(RANK(AD30, AD$5:AD$75)+COUNTIF(AD$5:AD30, AD30)-1=1, 1, ""), "")</f>
        <v/>
      </c>
      <c r="AG30" s="46">
        <v>297</v>
      </c>
      <c r="AH30" s="102" t="str">
        <f t="shared" si="10"/>
        <v/>
      </c>
      <c r="AI30" s="44" t="str">
        <f>IF(AG30&lt;&gt;"", IF(RANK(AG30, AG$5:AG$75)+COUNTIF(AG$5:AG30, AG30)-1=1, 1, ""), "")</f>
        <v/>
      </c>
      <c r="AJ30" s="45">
        <v>98</v>
      </c>
      <c r="AK30" s="102" t="str">
        <f t="shared" si="11"/>
        <v/>
      </c>
      <c r="AL30" s="42" t="str">
        <f>IF(AJ30&lt;&gt;"", IF(RANK(AJ30, AJ$5:AJ$75)+COUNTIF(AJ$5:AJ30, AJ30)-1=1, 1, ""), "")</f>
        <v/>
      </c>
      <c r="AM30" s="46">
        <v>44</v>
      </c>
      <c r="AN30" s="102" t="str">
        <f t="shared" si="12"/>
        <v/>
      </c>
      <c r="AO30" s="44" t="str">
        <f>IF(AM30&lt;&gt;"", IF(RANK(AM30, AM$5:AM$75)+COUNTIF(AM$5:AM30, AM30)-1=1, 1, ""), "")</f>
        <v/>
      </c>
      <c r="AP30" s="45">
        <v>67</v>
      </c>
      <c r="AQ30" s="102" t="str">
        <f t="shared" si="13"/>
        <v/>
      </c>
      <c r="AR30" s="42" t="str">
        <f>IF(AP30&lt;&gt;"", IF(RANK(AP30, AP$5:AP$75)+COUNTIF(AP$5:AP30, AP30)-1=1, 1, ""), "")</f>
        <v/>
      </c>
      <c r="AS30" s="46">
        <v>99</v>
      </c>
      <c r="AT30" s="102" t="str">
        <f t="shared" si="14"/>
        <v/>
      </c>
      <c r="AU30" s="44" t="str">
        <f>IF(AS30&lt;&gt;"", IF(RANK(AS30, AS$5:AS$75)+COUNTIF(AS$5:AS30, AS30)-1=1, 1, ""), "")</f>
        <v/>
      </c>
      <c r="AV30" s="45">
        <v>152</v>
      </c>
      <c r="AW30" s="102" t="str">
        <f t="shared" si="15"/>
        <v/>
      </c>
      <c r="AX30" s="42" t="str">
        <f>IF(AV30&lt;&gt;"", IF(RANK(AV30, AV$5:AV$75)+COUNTIF(AV$5:AV30, AV30)-1=1, 1, ""), "")</f>
        <v/>
      </c>
      <c r="AY30" s="46">
        <v>83</v>
      </c>
      <c r="AZ30" s="102" t="str">
        <f t="shared" si="16"/>
        <v/>
      </c>
      <c r="BA30" s="44" t="str">
        <f>IF(AY30&lt;&gt;"", IF(RANK(AY30, AY$5:AY$75)+COUNTIF(AY$5:AY30, AY30)-1=1, 1, ""), "")</f>
        <v/>
      </c>
      <c r="BB30" s="45">
        <v>85</v>
      </c>
      <c r="BC30" s="102" t="str">
        <f t="shared" si="17"/>
        <v/>
      </c>
      <c r="BD30" s="42" t="str">
        <f>IF(BB30&lt;&gt;"", IF(RANK(BB30, BB$5:BB$75)+COUNTIF(BB$5:BB30, BB30)-1=1, 1, ""), "")</f>
        <v/>
      </c>
      <c r="BE30" s="46">
        <v>94</v>
      </c>
      <c r="BF30" s="102" t="str">
        <f t="shared" si="18"/>
        <v/>
      </c>
      <c r="BG30" s="44" t="str">
        <f>IF(BE30&lt;&gt;"", IF(RANK(BE30, BE$5:BE$75)+COUNTIF(BE$5:BE30, BE30)-1=1, 1, ""), "")</f>
        <v/>
      </c>
      <c r="BH30" s="45">
        <v>88</v>
      </c>
      <c r="BI30" s="102" t="str">
        <f t="shared" si="19"/>
        <v/>
      </c>
      <c r="BJ30" s="42" t="str">
        <f>IF(BH30&lt;&gt;"", IF(RANK(BH30, BH$5:BH$75)+COUNTIF(BH$5:BH30, BH30)-1=1, 1, ""), "")</f>
        <v/>
      </c>
      <c r="BK30" s="46">
        <v>83</v>
      </c>
      <c r="BL30" s="102" t="str">
        <f t="shared" si="20"/>
        <v/>
      </c>
      <c r="BM30" s="44" t="str">
        <f>IF(BK30&lt;&gt;"", IF(RANK(BK30, BK$5:BK$75)+COUNTIF(BK$5:BK30, BK30)-1=1, 1, ""), "")</f>
        <v/>
      </c>
      <c r="BN30" s="45">
        <v>99</v>
      </c>
      <c r="BO30" s="102" t="str">
        <f t="shared" si="21"/>
        <v/>
      </c>
      <c r="BP30" s="42" t="str">
        <f>IF(BN30&lt;&gt;"", IF(RANK(BN30, BN$5:BN$75)+COUNTIF(BN$5:BN30, BN30)-1=1, 1, ""), "")</f>
        <v/>
      </c>
      <c r="BQ30" s="46">
        <v>70</v>
      </c>
      <c r="BR30" s="102" t="str">
        <f t="shared" si="22"/>
        <v/>
      </c>
      <c r="BS30" s="44" t="str">
        <f>IF(BQ30&lt;&gt;"", IF(RANK(BQ30, BQ$5:BQ$75)+COUNTIF(BQ$5:BQ30, BQ30)-1=1, 1, ""), "")</f>
        <v/>
      </c>
      <c r="BT30" s="45">
        <v>76</v>
      </c>
      <c r="BU30" s="102" t="str">
        <f t="shared" si="23"/>
        <v/>
      </c>
      <c r="BV30" s="42" t="str">
        <f>IF(BT30&lt;&gt;"", IF(RANK(BT30, BT$5:BT$75)+COUNTIF(BT$5:BT30, BT30)-1=1, 1, ""), "")</f>
        <v/>
      </c>
      <c r="BW30" s="46">
        <v>98</v>
      </c>
      <c r="BX30" s="102" t="str">
        <f t="shared" si="24"/>
        <v/>
      </c>
      <c r="BY30" s="44" t="str">
        <f>IF(BW30&lt;&gt;"", IF(RANK(BW30, BW$5:BW$75)+COUNTIF(BW$5:BW30, BW30)-1=1, 1, ""), "")</f>
        <v/>
      </c>
      <c r="BZ30" s="45">
        <v>87</v>
      </c>
      <c r="CA30" s="102" t="str">
        <f t="shared" si="25"/>
        <v/>
      </c>
      <c r="CB30" s="42" t="str">
        <f>IF(BZ30&lt;&gt;"", IF(RANK(BZ30, BZ$5:BZ$75)+COUNTIF(BZ$5:BZ30, BZ30)-1=1, 1, ""), "")</f>
        <v/>
      </c>
      <c r="CC30" s="46">
        <v>42</v>
      </c>
      <c r="CD30" s="102" t="str">
        <f t="shared" si="26"/>
        <v/>
      </c>
      <c r="CE30" s="44" t="str">
        <f>IF(CC30&lt;&gt;"", IF(RANK(CC30, CC$5:CC$75)+COUNTIF(CC$5:CC30, CC30)-1=1, 1, ""), "")</f>
        <v/>
      </c>
      <c r="CF30" s="45">
        <v>77</v>
      </c>
      <c r="CG30" s="102" t="str">
        <f t="shared" si="27"/>
        <v/>
      </c>
      <c r="CH30" s="42" t="str">
        <f>IF(CF30&lt;&gt;"", IF(RANK(CF30, CF$5:CF$75)+COUNTIF(CF$5:CF30, CF30)-1=1, 1, ""), "")</f>
        <v/>
      </c>
      <c r="CI30" s="46">
        <v>73</v>
      </c>
      <c r="CJ30" s="102" t="str">
        <f t="shared" si="28"/>
        <v/>
      </c>
      <c r="CK30" s="44" t="str">
        <f>IF(CI30&lt;&gt;"", IF(RANK(CI30, CI$5:CI$75)+COUNTIF(CI$5:CI30, CI30)-1=1, 1, ""), "")</f>
        <v/>
      </c>
      <c r="CL30" s="45">
        <v>296</v>
      </c>
      <c r="CM30" s="102" t="str">
        <f t="shared" si="29"/>
        <v/>
      </c>
      <c r="CN30" s="42" t="str">
        <f>IF(CL30&lt;&gt;"", IF(RANK(CL30, CL$5:CL$75)+COUNTIF(CL$5:CL30, CL30)-1=1, 1, ""), "")</f>
        <v/>
      </c>
      <c r="CO30" s="46">
        <v>121</v>
      </c>
      <c r="CP30" s="102" t="str">
        <f t="shared" si="30"/>
        <v/>
      </c>
      <c r="CQ30" s="44" t="str">
        <f>IF(CO30&lt;&gt;"", IF(RANK(CO30, CO$5:CO$75)+COUNTIF(CO$5:CO30, CO30)-1=1, 1, ""), "")</f>
        <v/>
      </c>
      <c r="CR30" s="45">
        <v>124</v>
      </c>
      <c r="CS30" s="102" t="str">
        <f t="shared" si="31"/>
        <v/>
      </c>
      <c r="CT30" s="42" t="str">
        <f>IF(CR30&lt;&gt;"", IF(RANK(CR30, CR$5:CR$75)+COUNTIF(CR$5:CR30, CR30)-1=1, 1, ""), "")</f>
        <v/>
      </c>
      <c r="CU30" s="46">
        <v>85</v>
      </c>
      <c r="CV30" s="102" t="str">
        <f t="shared" si="32"/>
        <v/>
      </c>
      <c r="CW30" s="44" t="str">
        <f>IF(CU30&lt;&gt;"", IF(RANK(CU30, CU$5:CU$75)+COUNTIF(CU$5:CU30, CU30)-1=1, 1, ""), "")</f>
        <v/>
      </c>
      <c r="CX30" s="45">
        <v>96</v>
      </c>
      <c r="CY30" s="102" t="str">
        <f t="shared" si="33"/>
        <v/>
      </c>
      <c r="CZ30" s="42" t="str">
        <f>IF(CX30&lt;&gt;"", IF(RANK(CX30, CX$5:CX$75)+COUNTIF(CX$5:CX30, CX30)-1=1, 1, ""), "")</f>
        <v/>
      </c>
      <c r="DA30" s="46">
        <v>107</v>
      </c>
      <c r="DB30" s="102" t="str">
        <f t="shared" si="34"/>
        <v/>
      </c>
      <c r="DC30" s="44" t="str">
        <f>IF(DA30&lt;&gt;"", IF(RANK(DA30, DA$5:DA$75)+COUNTIF(DA$5:DA30, DA30)-1=1, 1, ""), "")</f>
        <v/>
      </c>
      <c r="DD30" s="45">
        <v>90</v>
      </c>
      <c r="DE30" s="102" t="str">
        <f t="shared" si="35"/>
        <v/>
      </c>
      <c r="DF30" s="44" t="str">
        <f>IF(DD30&lt;&gt;"", IF(RANK(DD30, DD$5:DD$75)+COUNTIF(DD$5:DD30, DD30)-1=1, 1, ""), "")</f>
        <v/>
      </c>
      <c r="DG30" s="129" t="str">
        <f t="shared" si="36"/>
        <v/>
      </c>
      <c r="DH30" s="126">
        <f t="shared" si="37"/>
        <v>3884</v>
      </c>
      <c r="DI30" s="60"/>
      <c r="DJ30" s="60" t="str">
        <f t="shared" si="38"/>
        <v/>
      </c>
      <c r="DK30" s="60" t="str">
        <f t="shared" si="39"/>
        <v/>
      </c>
      <c r="DL30" s="60"/>
      <c r="DM30" s="85" t="str">
        <f t="shared" si="40"/>
        <v/>
      </c>
      <c r="DN30" s="60" t="str">
        <f t="shared" si="41"/>
        <v/>
      </c>
      <c r="DO30" s="60" t="str">
        <f t="shared" si="42"/>
        <v/>
      </c>
      <c r="DP30" s="60" t="str">
        <f>IF(DJ30&lt;&gt;"", IF(RANK(DO30, DO$5:DO$75)+COUNTIF(DO$30:DO30, DO30) -1&lt;=(B$80-DK$76-DN$76), RANK(DO30, DO$5:DO$75)+COUNTIF(DO$30:DO30, DO30) -1, ""), "")</f>
        <v/>
      </c>
      <c r="DQ30" s="72" t="str">
        <f t="shared" si="43"/>
        <v/>
      </c>
      <c r="DR30" s="66" t="str">
        <f t="shared" si="44"/>
        <v/>
      </c>
      <c r="DT30" s="91">
        <f>IF(DH30&lt;&gt; "", DH30/DH76, "")</f>
        <v>2.1665317697563543E-3</v>
      </c>
      <c r="DU30" s="39" t="str">
        <f t="shared" si="45"/>
        <v/>
      </c>
      <c r="DV30" s="92">
        <f t="shared" si="46"/>
        <v>-2.16653176975635E-3</v>
      </c>
      <c r="DX30" s="65" t="str">
        <f t="shared" si="47"/>
        <v/>
      </c>
      <c r="DY30" s="99" t="str">
        <f t="shared" si="48"/>
        <v/>
      </c>
      <c r="DZ30" s="99" t="str">
        <f t="shared" si="49"/>
        <v/>
      </c>
      <c r="EA30" s="100" t="str">
        <f t="shared" si="50"/>
        <v/>
      </c>
    </row>
    <row r="31" spans="1:131" ht="16" x14ac:dyDescent="0.2">
      <c r="A31" s="20" t="s">
        <v>339</v>
      </c>
      <c r="B31" s="33" t="s">
        <v>410</v>
      </c>
      <c r="C31" s="41"/>
      <c r="D31" s="102" t="str">
        <f t="shared" si="0"/>
        <v/>
      </c>
      <c r="E31" s="47" t="str">
        <f>IF(C31&lt;&gt;"", IF(RANK(C31, C$5:C$75)+COUNTIF(C$5:C31, C31)-1=1, 1, ""), "")</f>
        <v/>
      </c>
      <c r="F31" s="43"/>
      <c r="G31" s="102" t="str">
        <f t="shared" si="1"/>
        <v/>
      </c>
      <c r="H31" s="48" t="str">
        <f>IF(F31&lt;&gt;"", IF(RANK(F31, F$5:F$75)+COUNTIF(F$5:F31, F31)-1=1, 1, ""), "")</f>
        <v/>
      </c>
      <c r="I31" s="41"/>
      <c r="J31" s="102" t="str">
        <f t="shared" si="2"/>
        <v/>
      </c>
      <c r="K31" s="47" t="str">
        <f>IF(I31&lt;&gt;"", IF(RANK(I31, I$5:I$75)+COUNTIF(I$5:I31, I31)-1=1, 1, ""), "")</f>
        <v/>
      </c>
      <c r="L31" s="43"/>
      <c r="M31" s="102" t="str">
        <f t="shared" si="3"/>
        <v/>
      </c>
      <c r="N31" s="48" t="str">
        <f>IF(L31&lt;&gt;"", IF(RANK(L31, L$5:L$75)+COUNTIF(L$5:L31, L31)-1=1, 1, ""), "")</f>
        <v/>
      </c>
      <c r="O31" s="41"/>
      <c r="P31" s="102" t="str">
        <f t="shared" si="4"/>
        <v/>
      </c>
      <c r="Q31" s="47" t="str">
        <f>IF(O31&lt;&gt;"", IF(RANK(O31, O$5:O$75)+COUNTIF(O$5:O31, O31)-1=1, 1, ""), "")</f>
        <v/>
      </c>
      <c r="R31" s="43"/>
      <c r="S31" s="102" t="str">
        <f t="shared" si="5"/>
        <v/>
      </c>
      <c r="T31" s="48" t="str">
        <f>IF(R31&lt;&gt;"", IF(RANK(R31, R$5:R$75)+COUNTIF(R$5:R31, R31)-1=1, 1, ""), "")</f>
        <v/>
      </c>
      <c r="U31" s="41"/>
      <c r="V31" s="102" t="str">
        <f t="shared" si="6"/>
        <v/>
      </c>
      <c r="W31" s="47" t="str">
        <f>IF(U31&lt;&gt;"", IF(RANK(U31, U$5:U$75)+COUNTIF(U$5:U31, U31)-1=1, 1, ""), "")</f>
        <v/>
      </c>
      <c r="X31" s="43"/>
      <c r="Y31" s="102" t="str">
        <f t="shared" si="7"/>
        <v/>
      </c>
      <c r="Z31" s="47" t="str">
        <f>IF(X31&lt;&gt;"", IF(RANK(X31, X$5:X$75)+COUNTIF(X$5:X31, X31)-1=1, 1, ""), "")</f>
        <v/>
      </c>
      <c r="AA31" s="43"/>
      <c r="AB31" s="102" t="str">
        <f t="shared" si="8"/>
        <v/>
      </c>
      <c r="AC31" s="48" t="str">
        <f>IF(AA31&lt;&gt;"", IF(RANK(AA31, AA$5:AA$75)+COUNTIF(AA$5:AA31, AA31)-1=1, 1, ""), "")</f>
        <v/>
      </c>
      <c r="AD31" s="41"/>
      <c r="AE31" s="102" t="str">
        <f t="shared" si="9"/>
        <v/>
      </c>
      <c r="AF31" s="47" t="str">
        <f>IF(AD31&lt;&gt;"", IF(RANK(AD31, AD$5:AD$75)+COUNTIF(AD$5:AD31, AD31)-1=1, 1, ""), "")</f>
        <v/>
      </c>
      <c r="AG31" s="43"/>
      <c r="AH31" s="102" t="str">
        <f t="shared" si="10"/>
        <v/>
      </c>
      <c r="AI31" s="48" t="str">
        <f>IF(AG31&lt;&gt;"", IF(RANK(AG31, AG$5:AG$75)+COUNTIF(AG$5:AG31, AG31)-1=1, 1, ""), "")</f>
        <v/>
      </c>
      <c r="AJ31" s="41"/>
      <c r="AK31" s="102" t="str">
        <f t="shared" si="11"/>
        <v/>
      </c>
      <c r="AL31" s="47" t="str">
        <f>IF(AJ31&lt;&gt;"", IF(RANK(AJ31, AJ$5:AJ$75)+COUNTIF(AJ$5:AJ31, AJ31)-1=1, 1, ""), "")</f>
        <v/>
      </c>
      <c r="AM31" s="43"/>
      <c r="AN31" s="102" t="str">
        <f t="shared" si="12"/>
        <v/>
      </c>
      <c r="AO31" s="48" t="str">
        <f>IF(AM31&lt;&gt;"", IF(RANK(AM31, AM$5:AM$75)+COUNTIF(AM$5:AM31, AM31)-1=1, 1, ""), "")</f>
        <v/>
      </c>
      <c r="AP31" s="41"/>
      <c r="AQ31" s="102" t="str">
        <f t="shared" si="13"/>
        <v/>
      </c>
      <c r="AR31" s="47" t="str">
        <f>IF(AP31&lt;&gt;"", IF(RANK(AP31, AP$5:AP$75)+COUNTIF(AP$5:AP31, AP31)-1=1, 1, ""), "")</f>
        <v/>
      </c>
      <c r="AS31" s="43"/>
      <c r="AT31" s="102" t="str">
        <f t="shared" si="14"/>
        <v/>
      </c>
      <c r="AU31" s="48" t="str">
        <f>IF(AS31&lt;&gt;"", IF(RANK(AS31, AS$5:AS$75)+COUNTIF(AS$5:AS31, AS31)-1=1, 1, ""), "")</f>
        <v/>
      </c>
      <c r="AV31" s="41"/>
      <c r="AW31" s="102" t="str">
        <f t="shared" si="15"/>
        <v/>
      </c>
      <c r="AX31" s="47" t="str">
        <f>IF(AV31&lt;&gt;"", IF(RANK(AV31, AV$5:AV$75)+COUNTIF(AV$5:AV31, AV31)-1=1, 1, ""), "")</f>
        <v/>
      </c>
      <c r="AY31" s="43"/>
      <c r="AZ31" s="102" t="str">
        <f t="shared" si="16"/>
        <v/>
      </c>
      <c r="BA31" s="48" t="str">
        <f>IF(AY31&lt;&gt;"", IF(RANK(AY31, AY$5:AY$75)+COUNTIF(AY$5:AY31, AY31)-1=1, 1, ""), "")</f>
        <v/>
      </c>
      <c r="BB31" s="41"/>
      <c r="BC31" s="102" t="str">
        <f t="shared" si="17"/>
        <v/>
      </c>
      <c r="BD31" s="47" t="str">
        <f>IF(BB31&lt;&gt;"", IF(RANK(BB31, BB$5:BB$75)+COUNTIF(BB$5:BB31, BB31)-1=1, 1, ""), "")</f>
        <v/>
      </c>
      <c r="BE31" s="43"/>
      <c r="BF31" s="102" t="str">
        <f t="shared" si="18"/>
        <v/>
      </c>
      <c r="BG31" s="48" t="str">
        <f>IF(BE31&lt;&gt;"", IF(RANK(BE31, BE$5:BE$75)+COUNTIF(BE$5:BE31, BE31)-1=1, 1, ""), "")</f>
        <v/>
      </c>
      <c r="BH31" s="41"/>
      <c r="BI31" s="102" t="str">
        <f t="shared" si="19"/>
        <v/>
      </c>
      <c r="BJ31" s="47" t="str">
        <f>IF(BH31&lt;&gt;"", IF(RANK(BH31, BH$5:BH$75)+COUNTIF(BH$5:BH31, BH31)-1=1, 1, ""), "")</f>
        <v/>
      </c>
      <c r="BK31" s="43"/>
      <c r="BL31" s="102" t="str">
        <f t="shared" si="20"/>
        <v/>
      </c>
      <c r="BM31" s="48" t="str">
        <f>IF(BK31&lt;&gt;"", IF(RANK(BK31, BK$5:BK$75)+COUNTIF(BK$5:BK31, BK31)-1=1, 1, ""), "")</f>
        <v/>
      </c>
      <c r="BN31" s="41"/>
      <c r="BO31" s="102" t="str">
        <f t="shared" si="21"/>
        <v/>
      </c>
      <c r="BP31" s="47" t="str">
        <f>IF(BN31&lt;&gt;"", IF(RANK(BN31, BN$5:BN$75)+COUNTIF(BN$5:BN31, BN31)-1=1, 1, ""), "")</f>
        <v/>
      </c>
      <c r="BQ31" s="43"/>
      <c r="BR31" s="102" t="str">
        <f t="shared" si="22"/>
        <v/>
      </c>
      <c r="BS31" s="48" t="str">
        <f>IF(BQ31&lt;&gt;"", IF(RANK(BQ31, BQ$5:BQ$75)+COUNTIF(BQ$5:BQ31, BQ31)-1=1, 1, ""), "")</f>
        <v/>
      </c>
      <c r="BT31" s="41"/>
      <c r="BU31" s="102" t="str">
        <f t="shared" si="23"/>
        <v/>
      </c>
      <c r="BV31" s="47" t="str">
        <f>IF(BT31&lt;&gt;"", IF(RANK(BT31, BT$5:BT$75)+COUNTIF(BT$5:BT31, BT31)-1=1, 1, ""), "")</f>
        <v/>
      </c>
      <c r="BW31" s="43"/>
      <c r="BX31" s="102" t="str">
        <f t="shared" si="24"/>
        <v/>
      </c>
      <c r="BY31" s="48" t="str">
        <f>IF(BW31&lt;&gt;"", IF(RANK(BW31, BW$5:BW$75)+COUNTIF(BW$5:BW31, BW31)-1=1, 1, ""), "")</f>
        <v/>
      </c>
      <c r="BZ31" s="41"/>
      <c r="CA31" s="102" t="str">
        <f t="shared" si="25"/>
        <v/>
      </c>
      <c r="CB31" s="47" t="str">
        <f>IF(BZ31&lt;&gt;"", IF(RANK(BZ31, BZ$5:BZ$75)+COUNTIF(BZ$5:BZ31, BZ31)-1=1, 1, ""), "")</f>
        <v/>
      </c>
      <c r="CC31" s="43"/>
      <c r="CD31" s="102" t="str">
        <f t="shared" si="26"/>
        <v/>
      </c>
      <c r="CE31" s="48" t="str">
        <f>IF(CC31&lt;&gt;"", IF(RANK(CC31, CC$5:CC$75)+COUNTIF(CC$5:CC31, CC31)-1=1, 1, ""), "")</f>
        <v/>
      </c>
      <c r="CF31" s="41"/>
      <c r="CG31" s="102" t="str">
        <f t="shared" si="27"/>
        <v/>
      </c>
      <c r="CH31" s="47" t="str">
        <f>IF(CF31&lt;&gt;"", IF(RANK(CF31, CF$5:CF$75)+COUNTIF(CF$5:CF31, CF31)-1=1, 1, ""), "")</f>
        <v/>
      </c>
      <c r="CI31" s="43"/>
      <c r="CJ31" s="102" t="str">
        <f t="shared" si="28"/>
        <v/>
      </c>
      <c r="CK31" s="48" t="str">
        <f>IF(CI31&lt;&gt;"", IF(RANK(CI31, CI$5:CI$75)+COUNTIF(CI$5:CI31, CI31)-1=1, 1, ""), "")</f>
        <v/>
      </c>
      <c r="CL31" s="41"/>
      <c r="CM31" s="102" t="str">
        <f t="shared" si="29"/>
        <v/>
      </c>
      <c r="CN31" s="47" t="str">
        <f>IF(CL31&lt;&gt;"", IF(RANK(CL31, CL$5:CL$75)+COUNTIF(CL$5:CL31, CL31)-1=1, 1, ""), "")</f>
        <v/>
      </c>
      <c r="CO31" s="43"/>
      <c r="CP31" s="102" t="str">
        <f t="shared" si="30"/>
        <v/>
      </c>
      <c r="CQ31" s="48" t="str">
        <f>IF(CO31&lt;&gt;"", IF(RANK(CO31, CO$5:CO$75)+COUNTIF(CO$5:CO31, CO31)-1=1, 1, ""), "")</f>
        <v/>
      </c>
      <c r="CR31" s="41"/>
      <c r="CS31" s="102" t="str">
        <f t="shared" si="31"/>
        <v/>
      </c>
      <c r="CT31" s="47" t="str">
        <f>IF(CR31&lt;&gt;"", IF(RANK(CR31, CR$5:CR$75)+COUNTIF(CR$5:CR31, CR31)-1=1, 1, ""), "")</f>
        <v/>
      </c>
      <c r="CU31" s="43"/>
      <c r="CV31" s="102" t="str">
        <f t="shared" si="32"/>
        <v/>
      </c>
      <c r="CW31" s="48" t="str">
        <f>IF(CU31&lt;&gt;"", IF(RANK(CU31, CU$5:CU$75)+COUNTIF(CU$5:CU31, CU31)-1=1, 1, ""), "")</f>
        <v/>
      </c>
      <c r="CX31" s="41"/>
      <c r="CY31" s="102" t="str">
        <f t="shared" si="33"/>
        <v/>
      </c>
      <c r="CZ31" s="47" t="str">
        <f>IF(CX31&lt;&gt;"", IF(RANK(CX31, CX$5:CX$75)+COUNTIF(CX$5:CX31, CX31)-1=1, 1, ""), "")</f>
        <v/>
      </c>
      <c r="DA31" s="43"/>
      <c r="DB31" s="102" t="str">
        <f t="shared" si="34"/>
        <v/>
      </c>
      <c r="DC31" s="48" t="str">
        <f>IF(DA31&lt;&gt;"", IF(RANK(DA31, DA$5:DA$75)+COUNTIF(DA$5:DA31, DA31)-1=1, 1, ""), "")</f>
        <v/>
      </c>
      <c r="DD31" s="41"/>
      <c r="DE31" s="102" t="str">
        <f t="shared" si="35"/>
        <v/>
      </c>
      <c r="DF31" s="48" t="str">
        <f>IF(DD31&lt;&gt;"", IF(RANK(DD31, DD$5:DD$75)+COUNTIF(DD$5:DD31, DD31)-1=1, 1, ""), "")</f>
        <v/>
      </c>
      <c r="DG31" s="129" t="str">
        <f t="shared" si="36"/>
        <v/>
      </c>
      <c r="DH31" s="126" t="str">
        <f t="shared" si="37"/>
        <v/>
      </c>
      <c r="DI31" s="60"/>
      <c r="DJ31" s="60" t="str">
        <f t="shared" si="38"/>
        <v/>
      </c>
      <c r="DK31" s="60" t="str">
        <f t="shared" si="39"/>
        <v/>
      </c>
      <c r="DL31" s="60"/>
      <c r="DM31" s="85" t="str">
        <f t="shared" si="40"/>
        <v/>
      </c>
      <c r="DN31" s="60" t="str">
        <f t="shared" si="41"/>
        <v/>
      </c>
      <c r="DO31" s="60" t="str">
        <f t="shared" si="42"/>
        <v/>
      </c>
      <c r="DP31" s="60" t="str">
        <f>IF(DJ31&lt;&gt;"", IF(RANK(DO31, DO$5:DO$75)+COUNTIF(DO$31:DO31, DO31) -1&lt;=(B$80-DK$76-DN$76), RANK(DO31, DO$5:DO$75)+COUNTIF(DO$31:DO31, DO31) -1, ""), "")</f>
        <v/>
      </c>
      <c r="DQ31" s="72" t="str">
        <f t="shared" si="43"/>
        <v/>
      </c>
      <c r="DR31" s="66" t="str">
        <f t="shared" si="44"/>
        <v/>
      </c>
      <c r="DT31" s="91" t="str">
        <f>IF(DH31&lt;&gt; "", DH31/DH76, "")</f>
        <v/>
      </c>
      <c r="DU31" s="39" t="str">
        <f t="shared" si="45"/>
        <v/>
      </c>
      <c r="DV31" s="92" t="str">
        <f t="shared" si="46"/>
        <v/>
      </c>
      <c r="DX31" s="65" t="str">
        <f t="shared" si="47"/>
        <v/>
      </c>
      <c r="DY31" s="99" t="str">
        <f t="shared" si="48"/>
        <v/>
      </c>
      <c r="DZ31" s="99" t="str">
        <f t="shared" si="49"/>
        <v/>
      </c>
      <c r="EA31" s="100" t="str">
        <f t="shared" si="50"/>
        <v/>
      </c>
    </row>
    <row r="32" spans="1:131" ht="16" x14ac:dyDescent="0.2">
      <c r="A32" s="20" t="s">
        <v>340</v>
      </c>
      <c r="B32" s="33" t="s">
        <v>411</v>
      </c>
      <c r="C32" s="45">
        <v>11</v>
      </c>
      <c r="D32" s="102" t="str">
        <f t="shared" si="0"/>
        <v/>
      </c>
      <c r="E32" s="42" t="str">
        <f>IF(C32&lt;&gt;"", IF(RANK(C32, C$5:C$75)+COUNTIF(C$5:C32, C32)-1=1, 1, ""), "")</f>
        <v/>
      </c>
      <c r="F32" s="46">
        <v>13</v>
      </c>
      <c r="G32" s="102" t="str">
        <f t="shared" si="1"/>
        <v/>
      </c>
      <c r="H32" s="44" t="str">
        <f>IF(F32&lt;&gt;"", IF(RANK(F32, F$5:F$75)+COUNTIF(F$5:F32, F32)-1=1, 1, ""), "")</f>
        <v/>
      </c>
      <c r="I32" s="45">
        <v>19</v>
      </c>
      <c r="J32" s="102" t="str">
        <f t="shared" si="2"/>
        <v/>
      </c>
      <c r="K32" s="42" t="str">
        <f>IF(I32&lt;&gt;"", IF(RANK(I32, I$5:I$75)+COUNTIF(I$5:I32, I32)-1=1, 1, ""), "")</f>
        <v/>
      </c>
      <c r="L32" s="46">
        <v>18</v>
      </c>
      <c r="M32" s="102" t="str">
        <f t="shared" si="3"/>
        <v/>
      </c>
      <c r="N32" s="44" t="str">
        <f>IF(L32&lt;&gt;"", IF(RANK(L32, L$5:L$75)+COUNTIF(L$5:L32, L32)-1=1, 1, ""), "")</f>
        <v/>
      </c>
      <c r="O32" s="45">
        <v>24</v>
      </c>
      <c r="P32" s="102" t="str">
        <f t="shared" si="4"/>
        <v/>
      </c>
      <c r="Q32" s="42" t="str">
        <f>IF(O32&lt;&gt;"", IF(RANK(O32, O$5:O$75)+COUNTIF(O$5:O32, O32)-1=1, 1, ""), "")</f>
        <v/>
      </c>
      <c r="R32" s="46">
        <v>33</v>
      </c>
      <c r="S32" s="102" t="str">
        <f t="shared" si="5"/>
        <v/>
      </c>
      <c r="T32" s="44" t="str">
        <f>IF(R32&lt;&gt;"", IF(RANK(R32, R$5:R$75)+COUNTIF(R$5:R32, R32)-1=1, 1, ""), "")</f>
        <v/>
      </c>
      <c r="U32" s="45">
        <v>22</v>
      </c>
      <c r="V32" s="102" t="str">
        <f t="shared" si="6"/>
        <v/>
      </c>
      <c r="W32" s="42" t="str">
        <f>IF(U32&lt;&gt;"", IF(RANK(U32, U$5:U$75)+COUNTIF(U$5:U32, U32)-1=1, 1, ""), "")</f>
        <v/>
      </c>
      <c r="X32" s="46">
        <v>24</v>
      </c>
      <c r="Y32" s="102" t="str">
        <f t="shared" si="7"/>
        <v/>
      </c>
      <c r="Z32" s="42" t="str">
        <f>IF(X32&lt;&gt;"", IF(RANK(X32, X$5:X$75)+COUNTIF(X$5:X32, X32)-1=1, 1, ""), "")</f>
        <v/>
      </c>
      <c r="AA32" s="46">
        <v>26</v>
      </c>
      <c r="AB32" s="102" t="str">
        <f t="shared" si="8"/>
        <v/>
      </c>
      <c r="AC32" s="44" t="str">
        <f>IF(AA32&lt;&gt;"", IF(RANK(AA32, AA$5:AA$75)+COUNTIF(AA$5:AA32, AA32)-1=1, 1, ""), "")</f>
        <v/>
      </c>
      <c r="AD32" s="45">
        <v>31</v>
      </c>
      <c r="AE32" s="102" t="str">
        <f t="shared" si="9"/>
        <v/>
      </c>
      <c r="AF32" s="42" t="str">
        <f>IF(AD32&lt;&gt;"", IF(RANK(AD32, AD$5:AD$75)+COUNTIF(AD$5:AD32, AD32)-1=1, 1, ""), "")</f>
        <v/>
      </c>
      <c r="AG32" s="46">
        <v>35</v>
      </c>
      <c r="AH32" s="102" t="str">
        <f t="shared" si="10"/>
        <v/>
      </c>
      <c r="AI32" s="44" t="str">
        <f>IF(AG32&lt;&gt;"", IF(RANK(AG32, AG$5:AG$75)+COUNTIF(AG$5:AG32, AG32)-1=1, 1, ""), "")</f>
        <v/>
      </c>
      <c r="AJ32" s="45">
        <v>50</v>
      </c>
      <c r="AK32" s="102" t="str">
        <f t="shared" si="11"/>
        <v/>
      </c>
      <c r="AL32" s="42" t="str">
        <f>IF(AJ32&lt;&gt;"", IF(RANK(AJ32, AJ$5:AJ$75)+COUNTIF(AJ$5:AJ32, AJ32)-1=1, 1, ""), "")</f>
        <v/>
      </c>
      <c r="AM32" s="46">
        <v>24</v>
      </c>
      <c r="AN32" s="102" t="str">
        <f t="shared" si="12"/>
        <v/>
      </c>
      <c r="AO32" s="44" t="str">
        <f>IF(AM32&lt;&gt;"", IF(RANK(AM32, AM$5:AM$75)+COUNTIF(AM$5:AM32, AM32)-1=1, 1, ""), "")</f>
        <v/>
      </c>
      <c r="AP32" s="45">
        <v>30</v>
      </c>
      <c r="AQ32" s="102" t="str">
        <f t="shared" si="13"/>
        <v/>
      </c>
      <c r="AR32" s="42" t="str">
        <f>IF(AP32&lt;&gt;"", IF(RANK(AP32, AP$5:AP$75)+COUNTIF(AP$5:AP32, AP32)-1=1, 1, ""), "")</f>
        <v/>
      </c>
      <c r="AS32" s="46">
        <v>30</v>
      </c>
      <c r="AT32" s="102" t="str">
        <f t="shared" si="14"/>
        <v/>
      </c>
      <c r="AU32" s="44" t="str">
        <f>IF(AS32&lt;&gt;"", IF(RANK(AS32, AS$5:AS$75)+COUNTIF(AS$5:AS32, AS32)-1=1, 1, ""), "")</f>
        <v/>
      </c>
      <c r="AV32" s="45">
        <v>64</v>
      </c>
      <c r="AW32" s="102" t="str">
        <f t="shared" si="15"/>
        <v/>
      </c>
      <c r="AX32" s="42" t="str">
        <f>IF(AV32&lt;&gt;"", IF(RANK(AV32, AV$5:AV$75)+COUNTIF(AV$5:AV32, AV32)-1=1, 1, ""), "")</f>
        <v/>
      </c>
      <c r="AY32" s="46">
        <v>29</v>
      </c>
      <c r="AZ32" s="102" t="str">
        <f t="shared" si="16"/>
        <v/>
      </c>
      <c r="BA32" s="44" t="str">
        <f>IF(AY32&lt;&gt;"", IF(RANK(AY32, AY$5:AY$75)+COUNTIF(AY$5:AY32, AY32)-1=1, 1, ""), "")</f>
        <v/>
      </c>
      <c r="BB32" s="45">
        <v>53</v>
      </c>
      <c r="BC32" s="102" t="str">
        <f t="shared" si="17"/>
        <v/>
      </c>
      <c r="BD32" s="42" t="str">
        <f>IF(BB32&lt;&gt;"", IF(RANK(BB32, BB$5:BB$75)+COUNTIF(BB$5:BB32, BB32)-1=1, 1, ""), "")</f>
        <v/>
      </c>
      <c r="BE32" s="46">
        <v>49</v>
      </c>
      <c r="BF32" s="102" t="str">
        <f t="shared" si="18"/>
        <v/>
      </c>
      <c r="BG32" s="44" t="str">
        <f>IF(BE32&lt;&gt;"", IF(RANK(BE32, BE$5:BE$75)+COUNTIF(BE$5:BE32, BE32)-1=1, 1, ""), "")</f>
        <v/>
      </c>
      <c r="BH32" s="45">
        <v>496</v>
      </c>
      <c r="BI32" s="102" t="str">
        <f t="shared" si="19"/>
        <v/>
      </c>
      <c r="BJ32" s="42" t="str">
        <f>IF(BH32&lt;&gt;"", IF(RANK(BH32, BH$5:BH$75)+COUNTIF(BH$5:BH32, BH32)-1=1, 1, ""), "")</f>
        <v/>
      </c>
      <c r="BK32" s="46">
        <v>76</v>
      </c>
      <c r="BL32" s="102" t="str">
        <f t="shared" si="20"/>
        <v/>
      </c>
      <c r="BM32" s="44" t="str">
        <f>IF(BK32&lt;&gt;"", IF(RANK(BK32, BK$5:BK$75)+COUNTIF(BK$5:BK32, BK32)-1=1, 1, ""), "")</f>
        <v/>
      </c>
      <c r="BN32" s="45">
        <v>150</v>
      </c>
      <c r="BO32" s="102" t="str">
        <f t="shared" si="21"/>
        <v/>
      </c>
      <c r="BP32" s="42" t="str">
        <f>IF(BN32&lt;&gt;"", IF(RANK(BN32, BN$5:BN$75)+COUNTIF(BN$5:BN32, BN32)-1=1, 1, ""), "")</f>
        <v/>
      </c>
      <c r="BQ32" s="46">
        <v>32</v>
      </c>
      <c r="BR32" s="102" t="str">
        <f t="shared" si="22"/>
        <v/>
      </c>
      <c r="BS32" s="44" t="str">
        <f>IF(BQ32&lt;&gt;"", IF(RANK(BQ32, BQ$5:BQ$75)+COUNTIF(BQ$5:BQ32, BQ32)-1=1, 1, ""), "")</f>
        <v/>
      </c>
      <c r="BT32" s="45">
        <v>54</v>
      </c>
      <c r="BU32" s="102" t="str">
        <f t="shared" si="23"/>
        <v/>
      </c>
      <c r="BV32" s="42" t="str">
        <f>IF(BT32&lt;&gt;"", IF(RANK(BT32, BT$5:BT$75)+COUNTIF(BT$5:BT32, BT32)-1=1, 1, ""), "")</f>
        <v/>
      </c>
      <c r="BW32" s="46">
        <v>119</v>
      </c>
      <c r="BX32" s="102" t="str">
        <f t="shared" si="24"/>
        <v/>
      </c>
      <c r="BY32" s="44" t="str">
        <f>IF(BW32&lt;&gt;"", IF(RANK(BW32, BW$5:BW$75)+COUNTIF(BW$5:BW32, BW32)-1=1, 1, ""), "")</f>
        <v/>
      </c>
      <c r="BZ32" s="45">
        <v>40</v>
      </c>
      <c r="CA32" s="102" t="str">
        <f t="shared" si="25"/>
        <v/>
      </c>
      <c r="CB32" s="42" t="str">
        <f>IF(BZ32&lt;&gt;"", IF(RANK(BZ32, BZ$5:BZ$75)+COUNTIF(BZ$5:BZ32, BZ32)-1=1, 1, ""), "")</f>
        <v/>
      </c>
      <c r="CC32" s="46">
        <v>30</v>
      </c>
      <c r="CD32" s="102" t="str">
        <f t="shared" si="26"/>
        <v/>
      </c>
      <c r="CE32" s="44" t="str">
        <f>IF(CC32&lt;&gt;"", IF(RANK(CC32, CC$5:CC$75)+COUNTIF(CC$5:CC32, CC32)-1=1, 1, ""), "")</f>
        <v/>
      </c>
      <c r="CF32" s="45">
        <v>49</v>
      </c>
      <c r="CG32" s="102" t="str">
        <f t="shared" si="27"/>
        <v/>
      </c>
      <c r="CH32" s="42" t="str">
        <f>IF(CF32&lt;&gt;"", IF(RANK(CF32, CF$5:CF$75)+COUNTIF(CF$5:CF32, CF32)-1=1, 1, ""), "")</f>
        <v/>
      </c>
      <c r="CI32" s="46">
        <v>45</v>
      </c>
      <c r="CJ32" s="102" t="str">
        <f t="shared" si="28"/>
        <v/>
      </c>
      <c r="CK32" s="44" t="str">
        <f>IF(CI32&lt;&gt;"", IF(RANK(CI32, CI$5:CI$75)+COUNTIF(CI$5:CI32, CI32)-1=1, 1, ""), "")</f>
        <v/>
      </c>
      <c r="CL32" s="45">
        <v>61</v>
      </c>
      <c r="CM32" s="102" t="str">
        <f t="shared" si="29"/>
        <v/>
      </c>
      <c r="CN32" s="42" t="str">
        <f>IF(CL32&lt;&gt;"", IF(RANK(CL32, CL$5:CL$75)+COUNTIF(CL$5:CL32, CL32)-1=1, 1, ""), "")</f>
        <v/>
      </c>
      <c r="CO32" s="46">
        <v>57</v>
      </c>
      <c r="CP32" s="102" t="str">
        <f t="shared" si="30"/>
        <v/>
      </c>
      <c r="CQ32" s="44" t="str">
        <f>IF(CO32&lt;&gt;"", IF(RANK(CO32, CO$5:CO$75)+COUNTIF(CO$5:CO32, CO32)-1=1, 1, ""), "")</f>
        <v/>
      </c>
      <c r="CR32" s="45">
        <v>66</v>
      </c>
      <c r="CS32" s="102" t="str">
        <f t="shared" si="31"/>
        <v/>
      </c>
      <c r="CT32" s="42" t="str">
        <f>IF(CR32&lt;&gt;"", IF(RANK(CR32, CR$5:CR$75)+COUNTIF(CR$5:CR32, CR32)-1=1, 1, ""), "")</f>
        <v/>
      </c>
      <c r="CU32" s="46">
        <v>52</v>
      </c>
      <c r="CV32" s="102" t="str">
        <f t="shared" si="32"/>
        <v/>
      </c>
      <c r="CW32" s="44" t="str">
        <f>IF(CU32&lt;&gt;"", IF(RANK(CU32, CU$5:CU$75)+COUNTIF(CU$5:CU32, CU32)-1=1, 1, ""), "")</f>
        <v/>
      </c>
      <c r="CX32" s="45">
        <v>52</v>
      </c>
      <c r="CY32" s="102" t="str">
        <f t="shared" si="33"/>
        <v/>
      </c>
      <c r="CZ32" s="42" t="str">
        <f>IF(CX32&lt;&gt;"", IF(RANK(CX32, CX$5:CX$75)+COUNTIF(CX$5:CX32, CX32)-1=1, 1, ""), "")</f>
        <v/>
      </c>
      <c r="DA32" s="46">
        <v>56</v>
      </c>
      <c r="DB32" s="102" t="str">
        <f t="shared" si="34"/>
        <v/>
      </c>
      <c r="DC32" s="44" t="str">
        <f>IF(DA32&lt;&gt;"", IF(RANK(DA32, DA$5:DA$75)+COUNTIF(DA$5:DA32, DA32)-1=1, 1, ""), "")</f>
        <v/>
      </c>
      <c r="DD32" s="45">
        <v>58</v>
      </c>
      <c r="DE32" s="102" t="str">
        <f t="shared" si="35"/>
        <v/>
      </c>
      <c r="DF32" s="44" t="str">
        <f>IF(DD32&lt;&gt;"", IF(RANK(DD32, DD$5:DD$75)+COUNTIF(DD$5:DD32, DD32)-1=1, 1, ""), "")</f>
        <v/>
      </c>
      <c r="DG32" s="129" t="str">
        <f t="shared" si="36"/>
        <v/>
      </c>
      <c r="DH32" s="126">
        <f t="shared" si="37"/>
        <v>2078</v>
      </c>
      <c r="DI32" s="60"/>
      <c r="DJ32" s="60" t="str">
        <f t="shared" si="38"/>
        <v/>
      </c>
      <c r="DK32" s="60" t="str">
        <f t="shared" si="39"/>
        <v/>
      </c>
      <c r="DL32" s="60"/>
      <c r="DM32" s="85" t="str">
        <f t="shared" si="40"/>
        <v/>
      </c>
      <c r="DN32" s="60" t="str">
        <f t="shared" si="41"/>
        <v/>
      </c>
      <c r="DO32" s="60" t="str">
        <f t="shared" si="42"/>
        <v/>
      </c>
      <c r="DP32" s="60" t="str">
        <f>IF(DJ32&lt;&gt;"", IF(RANK(DO32, DO$5:DO$75)+COUNTIF(DO$32:DO32, DO32) -1&lt;=(B$80-DK$76-DN$76), RANK(DO32, DO$5:DO$75)+COUNTIF(DO$32:DO32, DO32) -1, ""), "")</f>
        <v/>
      </c>
      <c r="DQ32" s="72" t="str">
        <f t="shared" si="43"/>
        <v/>
      </c>
      <c r="DR32" s="66" t="str">
        <f t="shared" si="44"/>
        <v/>
      </c>
      <c r="DT32" s="91">
        <f>IF(DH32&lt;&gt; "", DH32/DH76, "")</f>
        <v>1.1591279653845789E-3</v>
      </c>
      <c r="DU32" s="39" t="str">
        <f t="shared" si="45"/>
        <v/>
      </c>
      <c r="DV32" s="92">
        <f t="shared" si="46"/>
        <v>-1.15912796538458E-3</v>
      </c>
      <c r="DX32" s="65" t="str">
        <f t="shared" si="47"/>
        <v/>
      </c>
      <c r="DY32" s="99" t="str">
        <f t="shared" si="48"/>
        <v/>
      </c>
      <c r="DZ32" s="99" t="str">
        <f t="shared" si="49"/>
        <v/>
      </c>
      <c r="EA32" s="100" t="str">
        <f t="shared" si="50"/>
        <v/>
      </c>
    </row>
    <row r="33" spans="1:131" ht="16" x14ac:dyDescent="0.2">
      <c r="A33" s="20" t="s">
        <v>341</v>
      </c>
      <c r="B33" s="33" t="s">
        <v>412</v>
      </c>
      <c r="C33" s="41"/>
      <c r="D33" s="102" t="str">
        <f t="shared" si="0"/>
        <v/>
      </c>
      <c r="E33" s="47" t="str">
        <f>IF(C33&lt;&gt;"", IF(RANK(C33, C$5:C$75)+COUNTIF(C$5:C33, C33)-1=1, 1, ""), "")</f>
        <v/>
      </c>
      <c r="F33" s="43"/>
      <c r="G33" s="102" t="str">
        <f t="shared" si="1"/>
        <v/>
      </c>
      <c r="H33" s="48" t="str">
        <f>IF(F33&lt;&gt;"", IF(RANK(F33, F$5:F$75)+COUNTIF(F$5:F33, F33)-1=1, 1, ""), "")</f>
        <v/>
      </c>
      <c r="I33" s="41"/>
      <c r="J33" s="102" t="str">
        <f t="shared" si="2"/>
        <v/>
      </c>
      <c r="K33" s="47" t="str">
        <f>IF(I33&lt;&gt;"", IF(RANK(I33, I$5:I$75)+COUNTIF(I$5:I33, I33)-1=1, 1, ""), "")</f>
        <v/>
      </c>
      <c r="L33" s="43"/>
      <c r="M33" s="102" t="str">
        <f t="shared" si="3"/>
        <v/>
      </c>
      <c r="N33" s="48" t="str">
        <f>IF(L33&lt;&gt;"", IF(RANK(L33, L$5:L$75)+COUNTIF(L$5:L33, L33)-1=1, 1, ""), "")</f>
        <v/>
      </c>
      <c r="O33" s="41"/>
      <c r="P33" s="102" t="str">
        <f t="shared" si="4"/>
        <v/>
      </c>
      <c r="Q33" s="47" t="str">
        <f>IF(O33&lt;&gt;"", IF(RANK(O33, O$5:O$75)+COUNTIF(O$5:O33, O33)-1=1, 1, ""), "")</f>
        <v/>
      </c>
      <c r="R33" s="43"/>
      <c r="S33" s="102" t="str">
        <f t="shared" si="5"/>
        <v/>
      </c>
      <c r="T33" s="48" t="str">
        <f>IF(R33&lt;&gt;"", IF(RANK(R33, R$5:R$75)+COUNTIF(R$5:R33, R33)-1=1, 1, ""), "")</f>
        <v/>
      </c>
      <c r="U33" s="41"/>
      <c r="V33" s="102" t="str">
        <f t="shared" si="6"/>
        <v/>
      </c>
      <c r="W33" s="47" t="str">
        <f>IF(U33&lt;&gt;"", IF(RANK(U33, U$5:U$75)+COUNTIF(U$5:U33, U33)-1=1, 1, ""), "")</f>
        <v/>
      </c>
      <c r="X33" s="43"/>
      <c r="Y33" s="102" t="str">
        <f t="shared" si="7"/>
        <v/>
      </c>
      <c r="Z33" s="47" t="str">
        <f>IF(X33&lt;&gt;"", IF(RANK(X33, X$5:X$75)+COUNTIF(X$5:X33, X33)-1=1, 1, ""), "")</f>
        <v/>
      </c>
      <c r="AA33" s="43"/>
      <c r="AB33" s="102" t="str">
        <f t="shared" si="8"/>
        <v/>
      </c>
      <c r="AC33" s="48" t="str">
        <f>IF(AA33&lt;&gt;"", IF(RANK(AA33, AA$5:AA$75)+COUNTIF(AA$5:AA33, AA33)-1=1, 1, ""), "")</f>
        <v/>
      </c>
      <c r="AD33" s="41"/>
      <c r="AE33" s="102" t="str">
        <f t="shared" si="9"/>
        <v/>
      </c>
      <c r="AF33" s="47" t="str">
        <f>IF(AD33&lt;&gt;"", IF(RANK(AD33, AD$5:AD$75)+COUNTIF(AD$5:AD33, AD33)-1=1, 1, ""), "")</f>
        <v/>
      </c>
      <c r="AG33" s="43"/>
      <c r="AH33" s="102" t="str">
        <f t="shared" si="10"/>
        <v/>
      </c>
      <c r="AI33" s="48" t="str">
        <f>IF(AG33&lt;&gt;"", IF(RANK(AG33, AG$5:AG$75)+COUNTIF(AG$5:AG33, AG33)-1=1, 1, ""), "")</f>
        <v/>
      </c>
      <c r="AJ33" s="41"/>
      <c r="AK33" s="102" t="str">
        <f t="shared" si="11"/>
        <v/>
      </c>
      <c r="AL33" s="47" t="str">
        <f>IF(AJ33&lt;&gt;"", IF(RANK(AJ33, AJ$5:AJ$75)+COUNTIF(AJ$5:AJ33, AJ33)-1=1, 1, ""), "")</f>
        <v/>
      </c>
      <c r="AM33" s="43"/>
      <c r="AN33" s="102" t="str">
        <f t="shared" si="12"/>
        <v/>
      </c>
      <c r="AO33" s="48" t="str">
        <f>IF(AM33&lt;&gt;"", IF(RANK(AM33, AM$5:AM$75)+COUNTIF(AM$5:AM33, AM33)-1=1, 1, ""), "")</f>
        <v/>
      </c>
      <c r="AP33" s="41"/>
      <c r="AQ33" s="102" t="str">
        <f t="shared" si="13"/>
        <v/>
      </c>
      <c r="AR33" s="47" t="str">
        <f>IF(AP33&lt;&gt;"", IF(RANK(AP33, AP$5:AP$75)+COUNTIF(AP$5:AP33, AP33)-1=1, 1, ""), "")</f>
        <v/>
      </c>
      <c r="AS33" s="43"/>
      <c r="AT33" s="102" t="str">
        <f t="shared" si="14"/>
        <v/>
      </c>
      <c r="AU33" s="48" t="str">
        <f>IF(AS33&lt;&gt;"", IF(RANK(AS33, AS$5:AS$75)+COUNTIF(AS$5:AS33, AS33)-1=1, 1, ""), "")</f>
        <v/>
      </c>
      <c r="AV33" s="41"/>
      <c r="AW33" s="102" t="str">
        <f t="shared" si="15"/>
        <v/>
      </c>
      <c r="AX33" s="47" t="str">
        <f>IF(AV33&lt;&gt;"", IF(RANK(AV33, AV$5:AV$75)+COUNTIF(AV$5:AV33, AV33)-1=1, 1, ""), "")</f>
        <v/>
      </c>
      <c r="AY33" s="43"/>
      <c r="AZ33" s="102" t="str">
        <f t="shared" si="16"/>
        <v/>
      </c>
      <c r="BA33" s="48" t="str">
        <f>IF(AY33&lt;&gt;"", IF(RANK(AY33, AY$5:AY$75)+COUNTIF(AY$5:AY33, AY33)-1=1, 1, ""), "")</f>
        <v/>
      </c>
      <c r="BB33" s="41"/>
      <c r="BC33" s="102" t="str">
        <f t="shared" si="17"/>
        <v/>
      </c>
      <c r="BD33" s="47" t="str">
        <f>IF(BB33&lt;&gt;"", IF(RANK(BB33, BB$5:BB$75)+COUNTIF(BB$5:BB33, BB33)-1=1, 1, ""), "")</f>
        <v/>
      </c>
      <c r="BE33" s="43"/>
      <c r="BF33" s="102" t="str">
        <f t="shared" si="18"/>
        <v/>
      </c>
      <c r="BG33" s="48" t="str">
        <f>IF(BE33&lt;&gt;"", IF(RANK(BE33, BE$5:BE$75)+COUNTIF(BE$5:BE33, BE33)-1=1, 1, ""), "")</f>
        <v/>
      </c>
      <c r="BH33" s="41"/>
      <c r="BI33" s="102" t="str">
        <f t="shared" si="19"/>
        <v/>
      </c>
      <c r="BJ33" s="47" t="str">
        <f>IF(BH33&lt;&gt;"", IF(RANK(BH33, BH$5:BH$75)+COUNTIF(BH$5:BH33, BH33)-1=1, 1, ""), "")</f>
        <v/>
      </c>
      <c r="BK33" s="43"/>
      <c r="BL33" s="102" t="str">
        <f t="shared" si="20"/>
        <v/>
      </c>
      <c r="BM33" s="48" t="str">
        <f>IF(BK33&lt;&gt;"", IF(RANK(BK33, BK$5:BK$75)+COUNTIF(BK$5:BK33, BK33)-1=1, 1, ""), "")</f>
        <v/>
      </c>
      <c r="BN33" s="41"/>
      <c r="BO33" s="102" t="str">
        <f t="shared" si="21"/>
        <v/>
      </c>
      <c r="BP33" s="47" t="str">
        <f>IF(BN33&lt;&gt;"", IF(RANK(BN33, BN$5:BN$75)+COUNTIF(BN$5:BN33, BN33)-1=1, 1, ""), "")</f>
        <v/>
      </c>
      <c r="BQ33" s="43"/>
      <c r="BR33" s="102" t="str">
        <f t="shared" si="22"/>
        <v/>
      </c>
      <c r="BS33" s="48" t="str">
        <f>IF(BQ33&lt;&gt;"", IF(RANK(BQ33, BQ$5:BQ$75)+COUNTIF(BQ$5:BQ33, BQ33)-1=1, 1, ""), "")</f>
        <v/>
      </c>
      <c r="BT33" s="41"/>
      <c r="BU33" s="102" t="str">
        <f t="shared" si="23"/>
        <v/>
      </c>
      <c r="BV33" s="47" t="str">
        <f>IF(BT33&lt;&gt;"", IF(RANK(BT33, BT$5:BT$75)+COUNTIF(BT$5:BT33, BT33)-1=1, 1, ""), "")</f>
        <v/>
      </c>
      <c r="BW33" s="43"/>
      <c r="BX33" s="102" t="str">
        <f t="shared" si="24"/>
        <v/>
      </c>
      <c r="BY33" s="48" t="str">
        <f>IF(BW33&lt;&gt;"", IF(RANK(BW33, BW$5:BW$75)+COUNTIF(BW$5:BW33, BW33)-1=1, 1, ""), "")</f>
        <v/>
      </c>
      <c r="BZ33" s="41"/>
      <c r="CA33" s="102" t="str">
        <f t="shared" si="25"/>
        <v/>
      </c>
      <c r="CB33" s="47" t="str">
        <f>IF(BZ33&lt;&gt;"", IF(RANK(BZ33, BZ$5:BZ$75)+COUNTIF(BZ$5:BZ33, BZ33)-1=1, 1, ""), "")</f>
        <v/>
      </c>
      <c r="CC33" s="43"/>
      <c r="CD33" s="102" t="str">
        <f t="shared" si="26"/>
        <v/>
      </c>
      <c r="CE33" s="48" t="str">
        <f>IF(CC33&lt;&gt;"", IF(RANK(CC33, CC$5:CC$75)+COUNTIF(CC$5:CC33, CC33)-1=1, 1, ""), "")</f>
        <v/>
      </c>
      <c r="CF33" s="41"/>
      <c r="CG33" s="102" t="str">
        <f t="shared" si="27"/>
        <v/>
      </c>
      <c r="CH33" s="47" t="str">
        <f>IF(CF33&lt;&gt;"", IF(RANK(CF33, CF$5:CF$75)+COUNTIF(CF$5:CF33, CF33)-1=1, 1, ""), "")</f>
        <v/>
      </c>
      <c r="CI33" s="43"/>
      <c r="CJ33" s="102" t="str">
        <f t="shared" si="28"/>
        <v/>
      </c>
      <c r="CK33" s="48" t="str">
        <f>IF(CI33&lt;&gt;"", IF(RANK(CI33, CI$5:CI$75)+COUNTIF(CI$5:CI33, CI33)-1=1, 1, ""), "")</f>
        <v/>
      </c>
      <c r="CL33" s="41"/>
      <c r="CM33" s="102" t="str">
        <f t="shared" si="29"/>
        <v/>
      </c>
      <c r="CN33" s="47" t="str">
        <f>IF(CL33&lt;&gt;"", IF(RANK(CL33, CL$5:CL$75)+COUNTIF(CL$5:CL33, CL33)-1=1, 1, ""), "")</f>
        <v/>
      </c>
      <c r="CO33" s="43"/>
      <c r="CP33" s="102" t="str">
        <f t="shared" si="30"/>
        <v/>
      </c>
      <c r="CQ33" s="48" t="str">
        <f>IF(CO33&lt;&gt;"", IF(RANK(CO33, CO$5:CO$75)+COUNTIF(CO$5:CO33, CO33)-1=1, 1, ""), "")</f>
        <v/>
      </c>
      <c r="CR33" s="41"/>
      <c r="CS33" s="102" t="str">
        <f t="shared" si="31"/>
        <v/>
      </c>
      <c r="CT33" s="47" t="str">
        <f>IF(CR33&lt;&gt;"", IF(RANK(CR33, CR$5:CR$75)+COUNTIF(CR$5:CR33, CR33)-1=1, 1, ""), "")</f>
        <v/>
      </c>
      <c r="CU33" s="43"/>
      <c r="CV33" s="102" t="str">
        <f t="shared" si="32"/>
        <v/>
      </c>
      <c r="CW33" s="48" t="str">
        <f>IF(CU33&lt;&gt;"", IF(RANK(CU33, CU$5:CU$75)+COUNTIF(CU$5:CU33, CU33)-1=1, 1, ""), "")</f>
        <v/>
      </c>
      <c r="CX33" s="41"/>
      <c r="CY33" s="102" t="str">
        <f t="shared" si="33"/>
        <v/>
      </c>
      <c r="CZ33" s="47" t="str">
        <f>IF(CX33&lt;&gt;"", IF(RANK(CX33, CX$5:CX$75)+COUNTIF(CX$5:CX33, CX33)-1=1, 1, ""), "")</f>
        <v/>
      </c>
      <c r="DA33" s="43"/>
      <c r="DB33" s="102" t="str">
        <f t="shared" si="34"/>
        <v/>
      </c>
      <c r="DC33" s="48" t="str">
        <f>IF(DA33&lt;&gt;"", IF(RANK(DA33, DA$5:DA$75)+COUNTIF(DA$5:DA33, DA33)-1=1, 1, ""), "")</f>
        <v/>
      </c>
      <c r="DD33" s="41"/>
      <c r="DE33" s="102" t="str">
        <f t="shared" si="35"/>
        <v/>
      </c>
      <c r="DF33" s="48" t="str">
        <f>IF(DD33&lt;&gt;"", IF(RANK(DD33, DD$5:DD$75)+COUNTIF(DD$5:DD33, DD33)-1=1, 1, ""), "")</f>
        <v/>
      </c>
      <c r="DG33" s="129" t="str">
        <f t="shared" si="36"/>
        <v/>
      </c>
      <c r="DH33" s="126" t="str">
        <f t="shared" si="37"/>
        <v/>
      </c>
      <c r="DI33" s="60"/>
      <c r="DJ33" s="60" t="str">
        <f t="shared" si="38"/>
        <v/>
      </c>
      <c r="DK33" s="60" t="str">
        <f t="shared" si="39"/>
        <v/>
      </c>
      <c r="DL33" s="60"/>
      <c r="DM33" s="85" t="str">
        <f t="shared" si="40"/>
        <v/>
      </c>
      <c r="DN33" s="60" t="str">
        <f t="shared" si="41"/>
        <v/>
      </c>
      <c r="DO33" s="60" t="str">
        <f t="shared" si="42"/>
        <v/>
      </c>
      <c r="DP33" s="60" t="str">
        <f>IF(DJ33&lt;&gt;"", IF(RANK(DO33, DO$5:DO$75)+COUNTIF(DO$33:DO33, DO33) -1&lt;=(B$80-DK$76-DN$76), RANK(DO33, DO$5:DO$75)+COUNTIF(DO$33:DO33, DO33) -1, ""), "")</f>
        <v/>
      </c>
      <c r="DQ33" s="72" t="str">
        <f t="shared" si="43"/>
        <v/>
      </c>
      <c r="DR33" s="66" t="str">
        <f t="shared" si="44"/>
        <v/>
      </c>
      <c r="DT33" s="91" t="str">
        <f>IF(DH33&lt;&gt; "", DH33/DH76, "")</f>
        <v/>
      </c>
      <c r="DU33" s="39" t="str">
        <f t="shared" si="45"/>
        <v/>
      </c>
      <c r="DV33" s="92" t="str">
        <f t="shared" si="46"/>
        <v/>
      </c>
      <c r="DX33" s="65" t="str">
        <f t="shared" si="47"/>
        <v/>
      </c>
      <c r="DY33" s="99" t="str">
        <f t="shared" si="48"/>
        <v/>
      </c>
      <c r="DZ33" s="99" t="str">
        <f t="shared" si="49"/>
        <v/>
      </c>
      <c r="EA33" s="100" t="str">
        <f t="shared" si="50"/>
        <v/>
      </c>
    </row>
    <row r="34" spans="1:131" ht="16" x14ac:dyDescent="0.2">
      <c r="A34" s="20" t="s">
        <v>342</v>
      </c>
      <c r="B34" s="33" t="s">
        <v>413</v>
      </c>
      <c r="C34" s="45">
        <v>63</v>
      </c>
      <c r="D34" s="102" t="str">
        <f t="shared" si="0"/>
        <v/>
      </c>
      <c r="E34" s="47" t="str">
        <f>IF(C34&lt;&gt;"", IF(RANK(C34, C$5:C$75)+COUNTIF(C$5:C34, C34)-1=1, 1, ""), "")</f>
        <v/>
      </c>
      <c r="F34" s="46">
        <v>258</v>
      </c>
      <c r="G34" s="102" t="str">
        <f t="shared" si="1"/>
        <v/>
      </c>
      <c r="H34" s="48" t="str">
        <f>IF(F34&lt;&gt;"", IF(RANK(F34, F$5:F$75)+COUNTIF(F$5:F34, F34)-1=1, 1, ""), "")</f>
        <v/>
      </c>
      <c r="I34" s="45">
        <v>275</v>
      </c>
      <c r="J34" s="102" t="str">
        <f t="shared" si="2"/>
        <v/>
      </c>
      <c r="K34" s="47" t="str">
        <f>IF(I34&lt;&gt;"", IF(RANK(I34, I$5:I$75)+COUNTIF(I$5:I34, I34)-1=1, 1, ""), "")</f>
        <v/>
      </c>
      <c r="L34" s="46">
        <v>146</v>
      </c>
      <c r="M34" s="102" t="str">
        <f t="shared" si="3"/>
        <v/>
      </c>
      <c r="N34" s="48" t="str">
        <f>IF(L34&lt;&gt;"", IF(RANK(L34, L$5:L$75)+COUNTIF(L$5:L34, L34)-1=1, 1, ""), "")</f>
        <v/>
      </c>
      <c r="O34" s="45">
        <v>109</v>
      </c>
      <c r="P34" s="102" t="str">
        <f t="shared" si="4"/>
        <v/>
      </c>
      <c r="Q34" s="47" t="str">
        <f>IF(O34&lt;&gt;"", IF(RANK(O34, O$5:O$75)+COUNTIF(O$5:O34, O34)-1=1, 1, ""), "")</f>
        <v/>
      </c>
      <c r="R34" s="46">
        <v>200</v>
      </c>
      <c r="S34" s="102" t="str">
        <f t="shared" si="5"/>
        <v/>
      </c>
      <c r="T34" s="48" t="str">
        <f>IF(R34&lt;&gt;"", IF(RANK(R34, R$5:R$75)+COUNTIF(R$5:R34, R34)-1=1, 1, ""), "")</f>
        <v/>
      </c>
      <c r="U34" s="45">
        <v>159</v>
      </c>
      <c r="V34" s="102" t="str">
        <f t="shared" si="6"/>
        <v/>
      </c>
      <c r="W34" s="47" t="str">
        <f>IF(U34&lt;&gt;"", IF(RANK(U34, U$5:U$75)+COUNTIF(U$5:U34, U34)-1=1, 1, ""), "")</f>
        <v/>
      </c>
      <c r="X34" s="46">
        <v>86</v>
      </c>
      <c r="Y34" s="102" t="str">
        <f t="shared" si="7"/>
        <v/>
      </c>
      <c r="Z34" s="47" t="str">
        <f>IF(X34&lt;&gt;"", IF(RANK(X34, X$5:X$75)+COUNTIF(X$5:X34, X34)-1=1, 1, ""), "")</f>
        <v/>
      </c>
      <c r="AA34" s="46">
        <v>55</v>
      </c>
      <c r="AB34" s="102" t="str">
        <f t="shared" si="8"/>
        <v/>
      </c>
      <c r="AC34" s="48" t="str">
        <f>IF(AA34&lt;&gt;"", IF(RANK(AA34, AA$5:AA$75)+COUNTIF(AA$5:AA34, AA34)-1=1, 1, ""), "")</f>
        <v/>
      </c>
      <c r="AD34" s="45">
        <v>134</v>
      </c>
      <c r="AE34" s="102" t="str">
        <f t="shared" si="9"/>
        <v/>
      </c>
      <c r="AF34" s="47" t="str">
        <f>IF(AD34&lt;&gt;"", IF(RANK(AD34, AD$5:AD$75)+COUNTIF(AD$5:AD34, AD34)-1=1, 1, ""), "")</f>
        <v/>
      </c>
      <c r="AG34" s="46">
        <v>90</v>
      </c>
      <c r="AH34" s="102" t="str">
        <f t="shared" si="10"/>
        <v/>
      </c>
      <c r="AI34" s="48" t="str">
        <f>IF(AG34&lt;&gt;"", IF(RANK(AG34, AG$5:AG$75)+COUNTIF(AG$5:AG34, AG34)-1=1, 1, ""), "")</f>
        <v/>
      </c>
      <c r="AJ34" s="45">
        <v>60</v>
      </c>
      <c r="AK34" s="102" t="str">
        <f t="shared" si="11"/>
        <v/>
      </c>
      <c r="AL34" s="47" t="str">
        <f>IF(AJ34&lt;&gt;"", IF(RANK(AJ34, AJ$5:AJ$75)+COUNTIF(AJ$5:AJ34, AJ34)-1=1, 1, ""), "")</f>
        <v/>
      </c>
      <c r="AM34" s="46">
        <v>158</v>
      </c>
      <c r="AN34" s="102" t="str">
        <f t="shared" si="12"/>
        <v/>
      </c>
      <c r="AO34" s="48" t="str">
        <f>IF(AM34&lt;&gt;"", IF(RANK(AM34, AM$5:AM$75)+COUNTIF(AM$5:AM34, AM34)-1=1, 1, ""), "")</f>
        <v/>
      </c>
      <c r="AP34" s="45">
        <v>157</v>
      </c>
      <c r="AQ34" s="102" t="str">
        <f t="shared" si="13"/>
        <v/>
      </c>
      <c r="AR34" s="47" t="str">
        <f>IF(AP34&lt;&gt;"", IF(RANK(AP34, AP$5:AP$75)+COUNTIF(AP$5:AP34, AP34)-1=1, 1, ""), "")</f>
        <v/>
      </c>
      <c r="AS34" s="46">
        <v>75</v>
      </c>
      <c r="AT34" s="102" t="str">
        <f t="shared" si="14"/>
        <v/>
      </c>
      <c r="AU34" s="48" t="str">
        <f>IF(AS34&lt;&gt;"", IF(RANK(AS34, AS$5:AS$75)+COUNTIF(AS$5:AS34, AS34)-1=1, 1, ""), "")</f>
        <v/>
      </c>
      <c r="AV34" s="45">
        <v>71</v>
      </c>
      <c r="AW34" s="102" t="str">
        <f t="shared" si="15"/>
        <v/>
      </c>
      <c r="AX34" s="47" t="str">
        <f>IF(AV34&lt;&gt;"", IF(RANK(AV34, AV$5:AV$75)+COUNTIF(AV$5:AV34, AV34)-1=1, 1, ""), "")</f>
        <v/>
      </c>
      <c r="AY34" s="46">
        <v>43</v>
      </c>
      <c r="AZ34" s="102" t="str">
        <f t="shared" si="16"/>
        <v/>
      </c>
      <c r="BA34" s="48" t="str">
        <f>IF(AY34&lt;&gt;"", IF(RANK(AY34, AY$5:AY$75)+COUNTIF(AY$5:AY34, AY34)-1=1, 1, ""), "")</f>
        <v/>
      </c>
      <c r="BB34" s="45">
        <v>68</v>
      </c>
      <c r="BC34" s="102" t="str">
        <f t="shared" si="17"/>
        <v/>
      </c>
      <c r="BD34" s="47" t="str">
        <f>IF(BB34&lt;&gt;"", IF(RANK(BB34, BB$5:BB$75)+COUNTIF(BB$5:BB34, BB34)-1=1, 1, ""), "")</f>
        <v/>
      </c>
      <c r="BE34" s="46">
        <v>28</v>
      </c>
      <c r="BF34" s="102" t="str">
        <f t="shared" si="18"/>
        <v/>
      </c>
      <c r="BG34" s="48" t="str">
        <f>IF(BE34&lt;&gt;"", IF(RANK(BE34, BE$5:BE$75)+COUNTIF(BE$5:BE34, BE34)-1=1, 1, ""), "")</f>
        <v/>
      </c>
      <c r="BH34" s="45">
        <v>27</v>
      </c>
      <c r="BI34" s="102" t="str">
        <f t="shared" si="19"/>
        <v/>
      </c>
      <c r="BJ34" s="47" t="str">
        <f>IF(BH34&lt;&gt;"", IF(RANK(BH34, BH$5:BH$75)+COUNTIF(BH$5:BH34, BH34)-1=1, 1, ""), "")</f>
        <v/>
      </c>
      <c r="BK34" s="46">
        <v>35</v>
      </c>
      <c r="BL34" s="102" t="str">
        <f t="shared" si="20"/>
        <v/>
      </c>
      <c r="BM34" s="48" t="str">
        <f>IF(BK34&lt;&gt;"", IF(RANK(BK34, BK$5:BK$75)+COUNTIF(BK$5:BK34, BK34)-1=1, 1, ""), "")</f>
        <v/>
      </c>
      <c r="BN34" s="45">
        <v>17</v>
      </c>
      <c r="BO34" s="102" t="str">
        <f t="shared" si="21"/>
        <v/>
      </c>
      <c r="BP34" s="47" t="str">
        <f>IF(BN34&lt;&gt;"", IF(RANK(BN34, BN$5:BN$75)+COUNTIF(BN$5:BN34, BN34)-1=1, 1, ""), "")</f>
        <v/>
      </c>
      <c r="BQ34" s="46">
        <v>25</v>
      </c>
      <c r="BR34" s="102" t="str">
        <f t="shared" si="22"/>
        <v/>
      </c>
      <c r="BS34" s="48" t="str">
        <f>IF(BQ34&lt;&gt;"", IF(RANK(BQ34, BQ$5:BQ$75)+COUNTIF(BQ$5:BQ34, BQ34)-1=1, 1, ""), "")</f>
        <v/>
      </c>
      <c r="BT34" s="45">
        <v>58</v>
      </c>
      <c r="BU34" s="102" t="str">
        <f t="shared" si="23"/>
        <v/>
      </c>
      <c r="BV34" s="47" t="str">
        <f>IF(BT34&lt;&gt;"", IF(RANK(BT34, BT$5:BT$75)+COUNTIF(BT$5:BT34, BT34)-1=1, 1, ""), "")</f>
        <v/>
      </c>
      <c r="BW34" s="46">
        <v>39</v>
      </c>
      <c r="BX34" s="102" t="str">
        <f t="shared" si="24"/>
        <v/>
      </c>
      <c r="BY34" s="48" t="str">
        <f>IF(BW34&lt;&gt;"", IF(RANK(BW34, BW$5:BW$75)+COUNTIF(BW$5:BW34, BW34)-1=1, 1, ""), "")</f>
        <v/>
      </c>
      <c r="BZ34" s="45">
        <v>116</v>
      </c>
      <c r="CA34" s="102" t="str">
        <f t="shared" si="25"/>
        <v/>
      </c>
      <c r="CB34" s="47" t="str">
        <f>IF(BZ34&lt;&gt;"", IF(RANK(BZ34, BZ$5:BZ$75)+COUNTIF(BZ$5:BZ34, BZ34)-1=1, 1, ""), "")</f>
        <v/>
      </c>
      <c r="CC34" s="46">
        <v>110</v>
      </c>
      <c r="CD34" s="102" t="str">
        <f t="shared" si="26"/>
        <v/>
      </c>
      <c r="CE34" s="48" t="str">
        <f>IF(CC34&lt;&gt;"", IF(RANK(CC34, CC$5:CC$75)+COUNTIF(CC$5:CC34, CC34)-1=1, 1, ""), "")</f>
        <v/>
      </c>
      <c r="CF34" s="45">
        <v>113</v>
      </c>
      <c r="CG34" s="102" t="str">
        <f t="shared" si="27"/>
        <v/>
      </c>
      <c r="CH34" s="47" t="str">
        <f>IF(CF34&lt;&gt;"", IF(RANK(CF34, CF$5:CF$75)+COUNTIF(CF$5:CF34, CF34)-1=1, 1, ""), "")</f>
        <v/>
      </c>
      <c r="CI34" s="46">
        <v>26</v>
      </c>
      <c r="CJ34" s="102" t="str">
        <f t="shared" si="28"/>
        <v/>
      </c>
      <c r="CK34" s="48" t="str">
        <f>IF(CI34&lt;&gt;"", IF(RANK(CI34, CI$5:CI$75)+COUNTIF(CI$5:CI34, CI34)-1=1, 1, ""), "")</f>
        <v/>
      </c>
      <c r="CL34" s="45">
        <v>46</v>
      </c>
      <c r="CM34" s="102" t="str">
        <f t="shared" si="29"/>
        <v/>
      </c>
      <c r="CN34" s="47" t="str">
        <f>IF(CL34&lt;&gt;"", IF(RANK(CL34, CL$5:CL$75)+COUNTIF(CL$5:CL34, CL34)-1=1, 1, ""), "")</f>
        <v/>
      </c>
      <c r="CO34" s="46">
        <v>43</v>
      </c>
      <c r="CP34" s="102" t="str">
        <f t="shared" si="30"/>
        <v/>
      </c>
      <c r="CQ34" s="48" t="str">
        <f>IF(CO34&lt;&gt;"", IF(RANK(CO34, CO$5:CO$75)+COUNTIF(CO$5:CO34, CO34)-1=1, 1, ""), "")</f>
        <v/>
      </c>
      <c r="CR34" s="45">
        <v>38</v>
      </c>
      <c r="CS34" s="102" t="str">
        <f t="shared" si="31"/>
        <v/>
      </c>
      <c r="CT34" s="47" t="str">
        <f>IF(CR34&lt;&gt;"", IF(RANK(CR34, CR$5:CR$75)+COUNTIF(CR$5:CR34, CR34)-1=1, 1, ""), "")</f>
        <v/>
      </c>
      <c r="CU34" s="46">
        <v>28</v>
      </c>
      <c r="CV34" s="102" t="str">
        <f t="shared" si="32"/>
        <v/>
      </c>
      <c r="CW34" s="48" t="str">
        <f>IF(CU34&lt;&gt;"", IF(RANK(CU34, CU$5:CU$75)+COUNTIF(CU$5:CU34, CU34)-1=1, 1, ""), "")</f>
        <v/>
      </c>
      <c r="CX34" s="45">
        <v>43</v>
      </c>
      <c r="CY34" s="102" t="str">
        <f t="shared" si="33"/>
        <v/>
      </c>
      <c r="CZ34" s="47" t="str">
        <f>IF(CX34&lt;&gt;"", IF(RANK(CX34, CX$5:CX$75)+COUNTIF(CX$5:CX34, CX34)-1=1, 1, ""), "")</f>
        <v/>
      </c>
      <c r="DA34" s="46">
        <v>99</v>
      </c>
      <c r="DB34" s="102" t="str">
        <f t="shared" si="34"/>
        <v/>
      </c>
      <c r="DC34" s="48" t="str">
        <f>IF(DA34&lt;&gt;"", IF(RANK(DA34, DA$5:DA$75)+COUNTIF(DA$5:DA34, DA34)-1=1, 1, ""), "")</f>
        <v/>
      </c>
      <c r="DD34" s="45">
        <v>40</v>
      </c>
      <c r="DE34" s="102" t="str">
        <f t="shared" si="35"/>
        <v/>
      </c>
      <c r="DF34" s="48" t="str">
        <f>IF(DD34&lt;&gt;"", IF(RANK(DD34, DD$5:DD$75)+COUNTIF(DD$5:DD34, DD34)-1=1, 1, ""), "")</f>
        <v/>
      </c>
      <c r="DG34" s="129" t="str">
        <f t="shared" si="36"/>
        <v/>
      </c>
      <c r="DH34" s="126">
        <f t="shared" si="37"/>
        <v>3138</v>
      </c>
      <c r="DI34" s="60"/>
      <c r="DJ34" s="60" t="str">
        <f t="shared" si="38"/>
        <v/>
      </c>
      <c r="DK34" s="60" t="str">
        <f t="shared" si="39"/>
        <v/>
      </c>
      <c r="DL34" s="60"/>
      <c r="DM34" s="85" t="str">
        <f t="shared" si="40"/>
        <v/>
      </c>
      <c r="DN34" s="60" t="str">
        <f t="shared" si="41"/>
        <v/>
      </c>
      <c r="DO34" s="60" t="str">
        <f t="shared" si="42"/>
        <v/>
      </c>
      <c r="DP34" s="60" t="str">
        <f>IF(DJ34&lt;&gt;"", IF(RANK(DO34, DO$5:DO$75)+COUNTIF(DO$34:DO34, DO34) -1&lt;=(B$80-DK$76-DN$76), RANK(DO34, DO$5:DO$75)+COUNTIF(DO$34:DO34, DO34) -1, ""), "")</f>
        <v/>
      </c>
      <c r="DQ34" s="72" t="str">
        <f t="shared" si="43"/>
        <v/>
      </c>
      <c r="DR34" s="66" t="str">
        <f t="shared" si="44"/>
        <v/>
      </c>
      <c r="DT34" s="91">
        <f>IF(DH34&lt;&gt; "", DH34/DH76, "")</f>
        <v>1.7504059458021215E-3</v>
      </c>
      <c r="DU34" s="39" t="str">
        <f t="shared" si="45"/>
        <v/>
      </c>
      <c r="DV34" s="92">
        <f t="shared" si="46"/>
        <v>-1.75040594580212E-3</v>
      </c>
      <c r="DX34" s="65" t="str">
        <f t="shared" si="47"/>
        <v/>
      </c>
      <c r="DY34" s="99" t="str">
        <f t="shared" si="48"/>
        <v/>
      </c>
      <c r="DZ34" s="99" t="str">
        <f t="shared" si="49"/>
        <v/>
      </c>
      <c r="EA34" s="100" t="str">
        <f t="shared" si="50"/>
        <v/>
      </c>
    </row>
    <row r="35" spans="1:131" ht="16" x14ac:dyDescent="0.2">
      <c r="A35" s="20" t="s">
        <v>343</v>
      </c>
      <c r="B35" s="33" t="s">
        <v>414</v>
      </c>
      <c r="C35" s="45">
        <v>39</v>
      </c>
      <c r="D35" s="102" t="str">
        <f t="shared" si="0"/>
        <v/>
      </c>
      <c r="E35" s="42" t="str">
        <f>IF(C35&lt;&gt;"", IF(RANK(C35, C$5:C$75)+COUNTIF(C$5:C35, C35)-1=1, 1, ""), "")</f>
        <v/>
      </c>
      <c r="F35" s="46">
        <v>69</v>
      </c>
      <c r="G35" s="102" t="str">
        <f t="shared" si="1"/>
        <v/>
      </c>
      <c r="H35" s="44" t="str">
        <f>IF(F35&lt;&gt;"", IF(RANK(F35, F$5:F$75)+COUNTIF(F$5:F35, F35)-1=1, 1, ""), "")</f>
        <v/>
      </c>
      <c r="I35" s="45">
        <v>64</v>
      </c>
      <c r="J35" s="102" t="str">
        <f t="shared" si="2"/>
        <v/>
      </c>
      <c r="K35" s="42" t="str">
        <f>IF(I35&lt;&gt;"", IF(RANK(I35, I$5:I$75)+COUNTIF(I$5:I35, I35)-1=1, 1, ""), "")</f>
        <v/>
      </c>
      <c r="L35" s="46">
        <v>75</v>
      </c>
      <c r="M35" s="102" t="str">
        <f t="shared" si="3"/>
        <v/>
      </c>
      <c r="N35" s="44" t="str">
        <f>IF(L35&lt;&gt;"", IF(RANK(L35, L$5:L$75)+COUNTIF(L$5:L35, L35)-1=1, 1, ""), "")</f>
        <v/>
      </c>
      <c r="O35" s="45">
        <v>64</v>
      </c>
      <c r="P35" s="102" t="str">
        <f t="shared" si="4"/>
        <v/>
      </c>
      <c r="Q35" s="42" t="str">
        <f>IF(O35&lt;&gt;"", IF(RANK(O35, O$5:O$75)+COUNTIF(O$5:O35, O35)-1=1, 1, ""), "")</f>
        <v/>
      </c>
      <c r="R35" s="46">
        <v>72</v>
      </c>
      <c r="S35" s="102" t="str">
        <f t="shared" si="5"/>
        <v/>
      </c>
      <c r="T35" s="44" t="str">
        <f>IF(R35&lt;&gt;"", IF(RANK(R35, R$5:R$75)+COUNTIF(R$5:R35, R35)-1=1, 1, ""), "")</f>
        <v/>
      </c>
      <c r="U35" s="45">
        <v>50</v>
      </c>
      <c r="V35" s="102" t="str">
        <f t="shared" si="6"/>
        <v/>
      </c>
      <c r="W35" s="42" t="str">
        <f>IF(U35&lt;&gt;"", IF(RANK(U35, U$5:U$75)+COUNTIF(U$5:U35, U35)-1=1, 1, ""), "")</f>
        <v/>
      </c>
      <c r="X35" s="46">
        <v>23</v>
      </c>
      <c r="Y35" s="102" t="str">
        <f t="shared" si="7"/>
        <v/>
      </c>
      <c r="Z35" s="42" t="str">
        <f>IF(X35&lt;&gt;"", IF(RANK(X35, X$5:X$75)+COUNTIF(X$5:X35, X35)-1=1, 1, ""), "")</f>
        <v/>
      </c>
      <c r="AA35" s="46">
        <v>45</v>
      </c>
      <c r="AB35" s="102" t="str">
        <f t="shared" si="8"/>
        <v/>
      </c>
      <c r="AC35" s="44" t="str">
        <f>IF(AA35&lt;&gt;"", IF(RANK(AA35, AA$5:AA$75)+COUNTIF(AA$5:AA35, AA35)-1=1, 1, ""), "")</f>
        <v/>
      </c>
      <c r="AD35" s="45">
        <v>46</v>
      </c>
      <c r="AE35" s="102" t="str">
        <f t="shared" si="9"/>
        <v/>
      </c>
      <c r="AF35" s="42" t="str">
        <f>IF(AD35&lt;&gt;"", IF(RANK(AD35, AD$5:AD$75)+COUNTIF(AD$5:AD35, AD35)-1=1, 1, ""), "")</f>
        <v/>
      </c>
      <c r="AG35" s="46">
        <v>48</v>
      </c>
      <c r="AH35" s="102" t="str">
        <f t="shared" si="10"/>
        <v/>
      </c>
      <c r="AI35" s="44" t="str">
        <f>IF(AG35&lt;&gt;"", IF(RANK(AG35, AG$5:AG$75)+COUNTIF(AG$5:AG35, AG35)-1=1, 1, ""), "")</f>
        <v/>
      </c>
      <c r="AJ35" s="45">
        <v>97</v>
      </c>
      <c r="AK35" s="102" t="str">
        <f t="shared" si="11"/>
        <v/>
      </c>
      <c r="AL35" s="42" t="str">
        <f>IF(AJ35&lt;&gt;"", IF(RANK(AJ35, AJ$5:AJ$75)+COUNTIF(AJ$5:AJ35, AJ35)-1=1, 1, ""), "")</f>
        <v/>
      </c>
      <c r="AM35" s="46">
        <v>65</v>
      </c>
      <c r="AN35" s="102" t="str">
        <f t="shared" si="12"/>
        <v/>
      </c>
      <c r="AO35" s="44" t="str">
        <f>IF(AM35&lt;&gt;"", IF(RANK(AM35, AM$5:AM$75)+COUNTIF(AM$5:AM35, AM35)-1=1, 1, ""), "")</f>
        <v/>
      </c>
      <c r="AP35" s="45">
        <v>30</v>
      </c>
      <c r="AQ35" s="102" t="str">
        <f t="shared" si="13"/>
        <v/>
      </c>
      <c r="AR35" s="42" t="str">
        <f>IF(AP35&lt;&gt;"", IF(RANK(AP35, AP$5:AP$75)+COUNTIF(AP$5:AP35, AP35)-1=1, 1, ""), "")</f>
        <v/>
      </c>
      <c r="AS35" s="46">
        <v>68</v>
      </c>
      <c r="AT35" s="102" t="str">
        <f t="shared" si="14"/>
        <v/>
      </c>
      <c r="AU35" s="44" t="str">
        <f>IF(AS35&lt;&gt;"", IF(RANK(AS35, AS$5:AS$75)+COUNTIF(AS$5:AS35, AS35)-1=1, 1, ""), "")</f>
        <v/>
      </c>
      <c r="AV35" s="45">
        <v>70</v>
      </c>
      <c r="AW35" s="102" t="str">
        <f t="shared" si="15"/>
        <v/>
      </c>
      <c r="AX35" s="42" t="str">
        <f>IF(AV35&lt;&gt;"", IF(RANK(AV35, AV$5:AV$75)+COUNTIF(AV$5:AV35, AV35)-1=1, 1, ""), "")</f>
        <v/>
      </c>
      <c r="AY35" s="46">
        <v>57</v>
      </c>
      <c r="AZ35" s="102" t="str">
        <f t="shared" si="16"/>
        <v/>
      </c>
      <c r="BA35" s="44" t="str">
        <f>IF(AY35&lt;&gt;"", IF(RANK(AY35, AY$5:AY$75)+COUNTIF(AY$5:AY35, AY35)-1=1, 1, ""), "")</f>
        <v/>
      </c>
      <c r="BB35" s="45">
        <v>66</v>
      </c>
      <c r="BC35" s="102" t="str">
        <f t="shared" si="17"/>
        <v/>
      </c>
      <c r="BD35" s="42" t="str">
        <f>IF(BB35&lt;&gt;"", IF(RANK(BB35, BB$5:BB$75)+COUNTIF(BB$5:BB35, BB35)-1=1, 1, ""), "")</f>
        <v/>
      </c>
      <c r="BE35" s="46">
        <v>49</v>
      </c>
      <c r="BF35" s="102" t="str">
        <f t="shared" si="18"/>
        <v/>
      </c>
      <c r="BG35" s="44" t="str">
        <f>IF(BE35&lt;&gt;"", IF(RANK(BE35, BE$5:BE$75)+COUNTIF(BE$5:BE35, BE35)-1=1, 1, ""), "")</f>
        <v/>
      </c>
      <c r="BH35" s="45">
        <v>86</v>
      </c>
      <c r="BI35" s="102" t="str">
        <f t="shared" si="19"/>
        <v/>
      </c>
      <c r="BJ35" s="42" t="str">
        <f>IF(BH35&lt;&gt;"", IF(RANK(BH35, BH$5:BH$75)+COUNTIF(BH$5:BH35, BH35)-1=1, 1, ""), "")</f>
        <v/>
      </c>
      <c r="BK35" s="46">
        <v>73</v>
      </c>
      <c r="BL35" s="102" t="str">
        <f t="shared" si="20"/>
        <v/>
      </c>
      <c r="BM35" s="44" t="str">
        <f>IF(BK35&lt;&gt;"", IF(RANK(BK35, BK$5:BK$75)+COUNTIF(BK$5:BK35, BK35)-1=1, 1, ""), "")</f>
        <v/>
      </c>
      <c r="BN35" s="45">
        <v>86</v>
      </c>
      <c r="BO35" s="102" t="str">
        <f t="shared" si="21"/>
        <v/>
      </c>
      <c r="BP35" s="42" t="str">
        <f>IF(BN35&lt;&gt;"", IF(RANK(BN35, BN$5:BN$75)+COUNTIF(BN$5:BN35, BN35)-1=1, 1, ""), "")</f>
        <v/>
      </c>
      <c r="BQ35" s="46">
        <v>50</v>
      </c>
      <c r="BR35" s="102" t="str">
        <f t="shared" si="22"/>
        <v/>
      </c>
      <c r="BS35" s="44" t="str">
        <f>IF(BQ35&lt;&gt;"", IF(RANK(BQ35, BQ$5:BQ$75)+COUNTIF(BQ$5:BQ35, BQ35)-1=1, 1, ""), "")</f>
        <v/>
      </c>
      <c r="BT35" s="45">
        <v>59</v>
      </c>
      <c r="BU35" s="102" t="str">
        <f t="shared" si="23"/>
        <v/>
      </c>
      <c r="BV35" s="42" t="str">
        <f>IF(BT35&lt;&gt;"", IF(RANK(BT35, BT$5:BT$75)+COUNTIF(BT$5:BT35, BT35)-1=1, 1, ""), "")</f>
        <v/>
      </c>
      <c r="BW35" s="46">
        <v>51</v>
      </c>
      <c r="BX35" s="102" t="str">
        <f t="shared" si="24"/>
        <v/>
      </c>
      <c r="BY35" s="44" t="str">
        <f>IF(BW35&lt;&gt;"", IF(RANK(BW35, BW$5:BW$75)+COUNTIF(BW$5:BW35, BW35)-1=1, 1, ""), "")</f>
        <v/>
      </c>
      <c r="BZ35" s="45">
        <v>55</v>
      </c>
      <c r="CA35" s="102" t="str">
        <f t="shared" si="25"/>
        <v/>
      </c>
      <c r="CB35" s="42" t="str">
        <f>IF(BZ35&lt;&gt;"", IF(RANK(BZ35, BZ$5:BZ$75)+COUNTIF(BZ$5:BZ35, BZ35)-1=1, 1, ""), "")</f>
        <v/>
      </c>
      <c r="CC35" s="46">
        <v>39</v>
      </c>
      <c r="CD35" s="102" t="str">
        <f t="shared" si="26"/>
        <v/>
      </c>
      <c r="CE35" s="44" t="str">
        <f>IF(CC35&lt;&gt;"", IF(RANK(CC35, CC$5:CC$75)+COUNTIF(CC$5:CC35, CC35)-1=1, 1, ""), "")</f>
        <v/>
      </c>
      <c r="CF35" s="45">
        <v>80</v>
      </c>
      <c r="CG35" s="102" t="str">
        <f t="shared" si="27"/>
        <v/>
      </c>
      <c r="CH35" s="42" t="str">
        <f>IF(CF35&lt;&gt;"", IF(RANK(CF35, CF$5:CF$75)+COUNTIF(CF$5:CF35, CF35)-1=1, 1, ""), "")</f>
        <v/>
      </c>
      <c r="CI35" s="46">
        <v>51</v>
      </c>
      <c r="CJ35" s="102" t="str">
        <f t="shared" si="28"/>
        <v/>
      </c>
      <c r="CK35" s="44" t="str">
        <f>IF(CI35&lt;&gt;"", IF(RANK(CI35, CI$5:CI$75)+COUNTIF(CI$5:CI35, CI35)-1=1, 1, ""), "")</f>
        <v/>
      </c>
      <c r="CL35" s="45">
        <v>45</v>
      </c>
      <c r="CM35" s="102" t="str">
        <f t="shared" si="29"/>
        <v/>
      </c>
      <c r="CN35" s="42" t="str">
        <f>IF(CL35&lt;&gt;"", IF(RANK(CL35, CL$5:CL$75)+COUNTIF(CL$5:CL35, CL35)-1=1, 1, ""), "")</f>
        <v/>
      </c>
      <c r="CO35" s="46">
        <v>75</v>
      </c>
      <c r="CP35" s="102" t="str">
        <f t="shared" si="30"/>
        <v/>
      </c>
      <c r="CQ35" s="44" t="str">
        <f>IF(CO35&lt;&gt;"", IF(RANK(CO35, CO$5:CO$75)+COUNTIF(CO$5:CO35, CO35)-1=1, 1, ""), "")</f>
        <v/>
      </c>
      <c r="CR35" s="45">
        <v>86</v>
      </c>
      <c r="CS35" s="102" t="str">
        <f t="shared" si="31"/>
        <v/>
      </c>
      <c r="CT35" s="42" t="str">
        <f>IF(CR35&lt;&gt;"", IF(RANK(CR35, CR$5:CR$75)+COUNTIF(CR$5:CR35, CR35)-1=1, 1, ""), "")</f>
        <v/>
      </c>
      <c r="CU35" s="46">
        <v>53</v>
      </c>
      <c r="CV35" s="102" t="str">
        <f t="shared" si="32"/>
        <v/>
      </c>
      <c r="CW35" s="44" t="str">
        <f>IF(CU35&lt;&gt;"", IF(RANK(CU35, CU$5:CU$75)+COUNTIF(CU$5:CU35, CU35)-1=1, 1, ""), "")</f>
        <v/>
      </c>
      <c r="CX35" s="45">
        <v>56</v>
      </c>
      <c r="CY35" s="102" t="str">
        <f t="shared" si="33"/>
        <v/>
      </c>
      <c r="CZ35" s="42" t="str">
        <f>IF(CX35&lt;&gt;"", IF(RANK(CX35, CX$5:CX$75)+COUNTIF(CX$5:CX35, CX35)-1=1, 1, ""), "")</f>
        <v/>
      </c>
      <c r="DA35" s="46">
        <v>54</v>
      </c>
      <c r="DB35" s="102" t="str">
        <f t="shared" si="34"/>
        <v/>
      </c>
      <c r="DC35" s="44" t="str">
        <f>IF(DA35&lt;&gt;"", IF(RANK(DA35, DA$5:DA$75)+COUNTIF(DA$5:DA35, DA35)-1=1, 1, ""), "")</f>
        <v/>
      </c>
      <c r="DD35" s="45">
        <v>82</v>
      </c>
      <c r="DE35" s="102" t="str">
        <f t="shared" si="35"/>
        <v/>
      </c>
      <c r="DF35" s="44" t="str">
        <f>IF(DD35&lt;&gt;"", IF(RANK(DD35, DD$5:DD$75)+COUNTIF(DD$5:DD35, DD35)-1=1, 1, ""), "")</f>
        <v/>
      </c>
      <c r="DG35" s="129" t="str">
        <f t="shared" si="36"/>
        <v/>
      </c>
      <c r="DH35" s="126">
        <f t="shared" si="37"/>
        <v>2178</v>
      </c>
      <c r="DI35" s="60"/>
      <c r="DJ35" s="60" t="str">
        <f t="shared" si="38"/>
        <v/>
      </c>
      <c r="DK35" s="60" t="str">
        <f t="shared" si="39"/>
        <v/>
      </c>
      <c r="DL35" s="60"/>
      <c r="DM35" s="85" t="str">
        <f t="shared" si="40"/>
        <v/>
      </c>
      <c r="DN35" s="60" t="str">
        <f t="shared" si="41"/>
        <v/>
      </c>
      <c r="DO35" s="60" t="str">
        <f t="shared" si="42"/>
        <v/>
      </c>
      <c r="DP35" s="60" t="str">
        <f>IF(DJ35&lt;&gt;"", IF(RANK(DO35, DO$5:DO$75)+COUNTIF(DO$35:DO35, DO35) -1&lt;=(B$80-DK$76-DN$76), RANK(DO35, DO$5:DO$75)+COUNTIF(DO$35:DO35, DO35) -1, ""), "")</f>
        <v/>
      </c>
      <c r="DQ35" s="72" t="str">
        <f t="shared" si="43"/>
        <v/>
      </c>
      <c r="DR35" s="66" t="str">
        <f t="shared" si="44"/>
        <v/>
      </c>
      <c r="DT35" s="91">
        <f>IF(DH35&lt;&gt; "", DH35/DH76, "")</f>
        <v>1.2149089069334036E-3</v>
      </c>
      <c r="DU35" s="39" t="str">
        <f t="shared" si="45"/>
        <v/>
      </c>
      <c r="DV35" s="92">
        <f t="shared" si="46"/>
        <v>-1.2149089069333999E-3</v>
      </c>
      <c r="DX35" s="65" t="str">
        <f t="shared" si="47"/>
        <v/>
      </c>
      <c r="DY35" s="99" t="str">
        <f t="shared" si="48"/>
        <v/>
      </c>
      <c r="DZ35" s="99" t="str">
        <f t="shared" si="49"/>
        <v/>
      </c>
      <c r="EA35" s="100" t="str">
        <f t="shared" si="50"/>
        <v/>
      </c>
    </row>
    <row r="36" spans="1:131" ht="16" x14ac:dyDescent="0.2">
      <c r="A36" s="105" t="s">
        <v>344</v>
      </c>
      <c r="B36" s="106" t="s">
        <v>415</v>
      </c>
      <c r="C36" s="107">
        <v>24816</v>
      </c>
      <c r="D36" s="108">
        <f t="shared" si="0"/>
        <v>0.45208773591780221</v>
      </c>
      <c r="E36" s="109">
        <f>IF(C36&lt;&gt;"", IF(RANK(C36, C$5:C$75)+COUNTIF(C$5:C36, C36)-1=1, 1, ""), "")</f>
        <v>1</v>
      </c>
      <c r="F36" s="110">
        <v>42873</v>
      </c>
      <c r="G36" s="108">
        <f t="shared" si="1"/>
        <v>0.66376120512145653</v>
      </c>
      <c r="H36" s="111">
        <f>IF(F36&lt;&gt;"", IF(RANK(F36, F$5:F$75)+COUNTIF(F$5:F36, F36)-1=1, 1, ""), "")</f>
        <v>1</v>
      </c>
      <c r="I36" s="107">
        <v>30482</v>
      </c>
      <c r="J36" s="108">
        <f t="shared" si="2"/>
        <v>0.55804331508705129</v>
      </c>
      <c r="K36" s="109">
        <f>IF(I36&lt;&gt;"", IF(RANK(I36, I$5:I$75)+COUNTIF(I$5:I36, I36)-1=1, 1, ""), "")</f>
        <v>1</v>
      </c>
      <c r="L36" s="110">
        <v>21499</v>
      </c>
      <c r="M36" s="108">
        <f t="shared" si="3"/>
        <v>0.38599231570253867</v>
      </c>
      <c r="N36" s="111">
        <f>IF(L36&lt;&gt;"", IF(RANK(L36, L$5:L$75)+COUNTIF(L$5:L36, L36)-1=1, 1, ""), "")</f>
        <v>1</v>
      </c>
      <c r="O36" s="107">
        <v>5079</v>
      </c>
      <c r="P36" s="108" t="str">
        <f t="shared" si="4"/>
        <v/>
      </c>
      <c r="Q36" s="109" t="str">
        <f>IF(O36&lt;&gt;"", IF(RANK(O36, O$5:O$75)+COUNTIF(O$5:O36, O36)-1=1, 1, ""), "")</f>
        <v/>
      </c>
      <c r="R36" s="110">
        <v>3249</v>
      </c>
      <c r="S36" s="108" t="str">
        <f t="shared" si="5"/>
        <v/>
      </c>
      <c r="T36" s="111" t="str">
        <f>IF(R36&lt;&gt;"", IF(RANK(R36, R$5:R$75)+COUNTIF(R$5:R36, R36)-1=1, 1, ""), "")</f>
        <v/>
      </c>
      <c r="U36" s="107">
        <v>14365</v>
      </c>
      <c r="V36" s="108" t="str">
        <f t="shared" si="6"/>
        <v/>
      </c>
      <c r="W36" s="109" t="str">
        <f>IF(U36&lt;&gt;"", IF(RANK(U36, U$5:U$75)+COUNTIF(U$5:U36, U36)-1=1, 1, ""), "")</f>
        <v/>
      </c>
      <c r="X36" s="110">
        <v>15037</v>
      </c>
      <c r="Y36" s="108" t="str">
        <f t="shared" si="7"/>
        <v/>
      </c>
      <c r="Z36" s="109" t="str">
        <f>IF(X36&lt;&gt;"", IF(RANK(X36, X$5:X$75)+COUNTIF(X$5:X36, X36)-1=1, 1, ""), "")</f>
        <v/>
      </c>
      <c r="AA36" s="110">
        <v>17569</v>
      </c>
      <c r="AB36" s="108" t="str">
        <f t="shared" si="8"/>
        <v/>
      </c>
      <c r="AC36" s="111" t="str">
        <f>IF(AA36&lt;&gt;"", IF(RANK(AA36, AA$5:AA$75)+COUNTIF(AA$5:AA36, AA36)-1=1, 1, ""), "")</f>
        <v/>
      </c>
      <c r="AD36" s="107">
        <v>8011</v>
      </c>
      <c r="AE36" s="108" t="str">
        <f t="shared" si="9"/>
        <v/>
      </c>
      <c r="AF36" s="109" t="str">
        <f>IF(AD36&lt;&gt;"", IF(RANK(AD36, AD$5:AD$75)+COUNTIF(AD$5:AD36, AD36)-1=1, 1, ""), "")</f>
        <v/>
      </c>
      <c r="AG36" s="110">
        <v>1149</v>
      </c>
      <c r="AH36" s="108" t="str">
        <f t="shared" si="10"/>
        <v/>
      </c>
      <c r="AI36" s="111" t="str">
        <f>IF(AG36&lt;&gt;"", IF(RANK(AG36, AG$5:AG$75)+COUNTIF(AG$5:AG36, AG36)-1=1, 1, ""), "")</f>
        <v/>
      </c>
      <c r="AJ36" s="107">
        <v>3118</v>
      </c>
      <c r="AK36" s="108" t="str">
        <f t="shared" si="11"/>
        <v/>
      </c>
      <c r="AL36" s="109" t="str">
        <f>IF(AJ36&lt;&gt;"", IF(RANK(AJ36, AJ$5:AJ$75)+COUNTIF(AJ$5:AJ36, AJ36)-1=1, 1, ""), "")</f>
        <v/>
      </c>
      <c r="AM36" s="110">
        <v>12735</v>
      </c>
      <c r="AN36" s="108" t="str">
        <f t="shared" si="12"/>
        <v/>
      </c>
      <c r="AO36" s="111" t="str">
        <f>IF(AM36&lt;&gt;"", IF(RANK(AM36, AM$5:AM$75)+COUNTIF(AM$5:AM36, AM36)-1=1, 1, ""), "")</f>
        <v/>
      </c>
      <c r="AP36" s="107">
        <v>21599</v>
      </c>
      <c r="AQ36" s="108" t="str">
        <f t="shared" si="13"/>
        <v/>
      </c>
      <c r="AR36" s="109" t="str">
        <f>IF(AP36&lt;&gt;"", IF(RANK(AP36, AP$5:AP$75)+COUNTIF(AP$5:AP36, AP36)-1=1, 1, ""), "")</f>
        <v/>
      </c>
      <c r="AS36" s="110">
        <v>2408</v>
      </c>
      <c r="AT36" s="108" t="str">
        <f t="shared" si="14"/>
        <v/>
      </c>
      <c r="AU36" s="111" t="str">
        <f>IF(AS36&lt;&gt;"", IF(RANK(AS36, AS$5:AS$75)+COUNTIF(AS$5:AS36, AS36)-1=1, 1, ""), "")</f>
        <v/>
      </c>
      <c r="AV36" s="107">
        <v>4235</v>
      </c>
      <c r="AW36" s="108" t="str">
        <f t="shared" si="15"/>
        <v/>
      </c>
      <c r="AX36" s="109" t="str">
        <f>IF(AV36&lt;&gt;"", IF(RANK(AV36, AV$5:AV$75)+COUNTIF(AV$5:AV36, AV36)-1=1, 1, ""), "")</f>
        <v/>
      </c>
      <c r="AY36" s="110">
        <v>6761</v>
      </c>
      <c r="AZ36" s="108" t="str">
        <f t="shared" si="16"/>
        <v/>
      </c>
      <c r="BA36" s="111" t="str">
        <f>IF(AY36&lt;&gt;"", IF(RANK(AY36, AY$5:AY$75)+COUNTIF(AY$5:AY36, AY36)-1=1, 1, ""), "")</f>
        <v/>
      </c>
      <c r="BB36" s="107">
        <v>5972</v>
      </c>
      <c r="BC36" s="108" t="str">
        <f t="shared" si="17"/>
        <v/>
      </c>
      <c r="BD36" s="109" t="str">
        <f>IF(BB36&lt;&gt;"", IF(RANK(BB36, BB$5:BB$75)+COUNTIF(BB$5:BB36, BB36)-1=1, 1, ""), "")</f>
        <v/>
      </c>
      <c r="BE36" s="110">
        <v>3348</v>
      </c>
      <c r="BF36" s="108" t="str">
        <f t="shared" si="18"/>
        <v/>
      </c>
      <c r="BG36" s="111" t="str">
        <f>IF(BE36&lt;&gt;"", IF(RANK(BE36, BE$5:BE$75)+COUNTIF(BE$5:BE36, BE36)-1=1, 1, ""), "")</f>
        <v/>
      </c>
      <c r="BH36" s="107">
        <v>791</v>
      </c>
      <c r="BI36" s="108" t="str">
        <f t="shared" si="19"/>
        <v/>
      </c>
      <c r="BJ36" s="109" t="str">
        <f>IF(BH36&lt;&gt;"", IF(RANK(BH36, BH$5:BH$75)+COUNTIF(BH$5:BH36, BH36)-1=1, 1, ""), "")</f>
        <v/>
      </c>
      <c r="BK36" s="110">
        <v>2956</v>
      </c>
      <c r="BL36" s="108" t="str">
        <f t="shared" si="20"/>
        <v/>
      </c>
      <c r="BM36" s="111" t="str">
        <f>IF(BK36&lt;&gt;"", IF(RANK(BK36, BK$5:BK$75)+COUNTIF(BK$5:BK36, BK36)-1=1, 1, ""), "")</f>
        <v/>
      </c>
      <c r="BN36" s="107">
        <v>845</v>
      </c>
      <c r="BO36" s="108" t="str">
        <f t="shared" si="21"/>
        <v/>
      </c>
      <c r="BP36" s="109" t="str">
        <f>IF(BN36&lt;&gt;"", IF(RANK(BN36, BN$5:BN$75)+COUNTIF(BN$5:BN36, BN36)-1=1, 1, ""), "")</f>
        <v/>
      </c>
      <c r="BQ36" s="110">
        <v>603</v>
      </c>
      <c r="BR36" s="108" t="str">
        <f t="shared" si="22"/>
        <v/>
      </c>
      <c r="BS36" s="111" t="str">
        <f>IF(BQ36&lt;&gt;"", IF(RANK(BQ36, BQ$5:BQ$75)+COUNTIF(BQ$5:BQ36, BQ36)-1=1, 1, ""), "")</f>
        <v/>
      </c>
      <c r="BT36" s="107">
        <v>732</v>
      </c>
      <c r="BU36" s="108" t="str">
        <f t="shared" si="23"/>
        <v/>
      </c>
      <c r="BV36" s="109" t="str">
        <f>IF(BT36&lt;&gt;"", IF(RANK(BT36, BT$5:BT$75)+COUNTIF(BT$5:BT36, BT36)-1=1, 1, ""), "")</f>
        <v/>
      </c>
      <c r="BW36" s="110">
        <v>888</v>
      </c>
      <c r="BX36" s="108" t="str">
        <f t="shared" si="24"/>
        <v/>
      </c>
      <c r="BY36" s="111" t="str">
        <f>IF(BW36&lt;&gt;"", IF(RANK(BW36, BW$5:BW$75)+COUNTIF(BW$5:BW36, BW36)-1=1, 1, ""), "")</f>
        <v/>
      </c>
      <c r="BZ36" s="107">
        <v>1952</v>
      </c>
      <c r="CA36" s="108" t="str">
        <f t="shared" si="25"/>
        <v/>
      </c>
      <c r="CB36" s="109" t="str">
        <f>IF(BZ36&lt;&gt;"", IF(RANK(BZ36, BZ$5:BZ$75)+COUNTIF(BZ$5:BZ36, BZ36)-1=1, 1, ""), "")</f>
        <v/>
      </c>
      <c r="CC36" s="110">
        <v>1724</v>
      </c>
      <c r="CD36" s="108" t="str">
        <f t="shared" si="26"/>
        <v/>
      </c>
      <c r="CE36" s="111" t="str">
        <f>IF(CC36&lt;&gt;"", IF(RANK(CC36, CC$5:CC$75)+COUNTIF(CC$5:CC36, CC36)-1=1, 1, ""), "")</f>
        <v/>
      </c>
      <c r="CF36" s="107">
        <v>887</v>
      </c>
      <c r="CG36" s="108" t="str">
        <f t="shared" si="27"/>
        <v/>
      </c>
      <c r="CH36" s="109" t="str">
        <f>IF(CF36&lt;&gt;"", IF(RANK(CF36, CF$5:CF$75)+COUNTIF(CF$5:CF36, CF36)-1=1, 1, ""), "")</f>
        <v/>
      </c>
      <c r="CI36" s="110">
        <v>532</v>
      </c>
      <c r="CJ36" s="108" t="str">
        <f t="shared" si="28"/>
        <v/>
      </c>
      <c r="CK36" s="111" t="str">
        <f>IF(CI36&lt;&gt;"", IF(RANK(CI36, CI$5:CI$75)+COUNTIF(CI$5:CI36, CI36)-1=1, 1, ""), "")</f>
        <v/>
      </c>
      <c r="CL36" s="107">
        <v>1144</v>
      </c>
      <c r="CM36" s="108" t="str">
        <f t="shared" si="29"/>
        <v/>
      </c>
      <c r="CN36" s="109" t="str">
        <f>IF(CL36&lt;&gt;"", IF(RANK(CL36, CL$5:CL$75)+COUNTIF(CL$5:CL36, CL36)-1=1, 1, ""), "")</f>
        <v/>
      </c>
      <c r="CO36" s="110">
        <v>1035</v>
      </c>
      <c r="CP36" s="108" t="str">
        <f t="shared" si="30"/>
        <v/>
      </c>
      <c r="CQ36" s="111" t="str">
        <f>IF(CO36&lt;&gt;"", IF(RANK(CO36, CO$5:CO$75)+COUNTIF(CO$5:CO36, CO36)-1=1, 1, ""), "")</f>
        <v/>
      </c>
      <c r="CR36" s="107">
        <v>1442</v>
      </c>
      <c r="CS36" s="108" t="str">
        <f t="shared" si="31"/>
        <v/>
      </c>
      <c r="CT36" s="109" t="str">
        <f>IF(CR36&lt;&gt;"", IF(RANK(CR36, CR$5:CR$75)+COUNTIF(CR$5:CR36, CR36)-1=1, 1, ""), "")</f>
        <v/>
      </c>
      <c r="CU36" s="110">
        <v>1481</v>
      </c>
      <c r="CV36" s="108" t="str">
        <f t="shared" si="32"/>
        <v/>
      </c>
      <c r="CW36" s="111" t="str">
        <f>IF(CU36&lt;&gt;"", IF(RANK(CU36, CU$5:CU$75)+COUNTIF(CU$5:CU36, CU36)-1=1, 1, ""), "")</f>
        <v/>
      </c>
      <c r="CX36" s="107">
        <v>844</v>
      </c>
      <c r="CY36" s="108" t="str">
        <f t="shared" si="33"/>
        <v/>
      </c>
      <c r="CZ36" s="109" t="str">
        <f>IF(CX36&lt;&gt;"", IF(RANK(CX36, CX$5:CX$75)+COUNTIF(CX$5:CX36, CX36)-1=1, 1, ""), "")</f>
        <v/>
      </c>
      <c r="DA36" s="110">
        <v>1409</v>
      </c>
      <c r="DB36" s="108" t="str">
        <f t="shared" si="34"/>
        <v/>
      </c>
      <c r="DC36" s="111" t="str">
        <f>IF(DA36&lt;&gt;"", IF(RANK(DA36, DA$5:DA$75)+COUNTIF(DA$5:DA36, DA36)-1=1, 1, ""), "")</f>
        <v/>
      </c>
      <c r="DD36" s="107">
        <v>3437</v>
      </c>
      <c r="DE36" s="108" t="str">
        <f t="shared" si="35"/>
        <v/>
      </c>
      <c r="DF36" s="111" t="str">
        <f>IF(DD36&lt;&gt;"", IF(RANK(DD36, DD$5:DD$75)+COUNTIF(DD$5:DD36, DD36)-1=1, 1, ""), "")</f>
        <v/>
      </c>
      <c r="DG36" s="112">
        <f t="shared" si="36"/>
        <v>4</v>
      </c>
      <c r="DH36" s="113">
        <f t="shared" si="37"/>
        <v>267007</v>
      </c>
      <c r="DI36" s="114"/>
      <c r="DJ36" s="114">
        <f t="shared" si="38"/>
        <v>267007</v>
      </c>
      <c r="DK36" s="114" t="str">
        <f t="shared" si="39"/>
        <v/>
      </c>
      <c r="DL36" s="114"/>
      <c r="DM36" s="115">
        <f t="shared" si="40"/>
        <v>11.30092690565878</v>
      </c>
      <c r="DN36" s="114">
        <f t="shared" si="41"/>
        <v>11</v>
      </c>
      <c r="DO36" s="114">
        <f t="shared" si="42"/>
        <v>7110</v>
      </c>
      <c r="DP36" s="114" t="str">
        <f>IF(DJ36&lt;&gt;"", IF(RANK(DO36, DO$5:DO$75)+COUNTIF(DO$36:DO36, DO36) -1&lt;=(B$80-DK$76-DN$76), RANK(DO36, DO$5:DO$75)+COUNTIF(DO$36:DO36, DO36) -1, ""), "")</f>
        <v/>
      </c>
      <c r="DQ36" s="114">
        <f t="shared" si="43"/>
        <v>11</v>
      </c>
      <c r="DR36" s="116">
        <f t="shared" si="44"/>
        <v>7</v>
      </c>
      <c r="DT36" s="117">
        <f>IF(DH36&lt;&gt; "", DH36/DH76, "")</f>
        <v>0.14893901860127057</v>
      </c>
      <c r="DU36" s="118">
        <f t="shared" si="45"/>
        <v>0.15277777777777779</v>
      </c>
      <c r="DV36" s="119">
        <f t="shared" si="46"/>
        <v>3.8387591765070006E-3</v>
      </c>
      <c r="DX36" s="120">
        <f t="shared" si="47"/>
        <v>267007</v>
      </c>
      <c r="DY36" s="121">
        <f t="shared" si="48"/>
        <v>0.15480928228355678</v>
      </c>
      <c r="DZ36" s="121">
        <f t="shared" si="49"/>
        <v>0.15277777777777779</v>
      </c>
      <c r="EA36" s="122">
        <f t="shared" si="50"/>
        <v>-2.0315045057789916E-3</v>
      </c>
    </row>
    <row r="37" spans="1:131" ht="16" x14ac:dyDescent="0.2">
      <c r="A37" s="20" t="s">
        <v>345</v>
      </c>
      <c r="B37" s="33" t="s">
        <v>416</v>
      </c>
      <c r="C37" s="41"/>
      <c r="D37" s="102" t="str">
        <f t="shared" ref="D37:D68" si="51">IF(E37=1, C37/C$76,"" )</f>
        <v/>
      </c>
      <c r="E37" s="47" t="str">
        <f>IF(C37&lt;&gt;"", IF(RANK(C37, C$5:C$75)+COUNTIF(C$5:C37, C37)-1=1, 1, ""), "")</f>
        <v/>
      </c>
      <c r="F37" s="43"/>
      <c r="G37" s="102" t="str">
        <f t="shared" ref="G37:G68" si="52">IF(H37=1, F37/F$76,"" )</f>
        <v/>
      </c>
      <c r="H37" s="48" t="str">
        <f>IF(F37&lt;&gt;"", IF(RANK(F37, F$5:F$75)+COUNTIF(F$5:F37, F37)-1=1, 1, ""), "")</f>
        <v/>
      </c>
      <c r="I37" s="41"/>
      <c r="J37" s="102" t="str">
        <f t="shared" ref="J37:J68" si="53">IF(K37=1, I37/I$76,"" )</f>
        <v/>
      </c>
      <c r="K37" s="47" t="str">
        <f>IF(I37&lt;&gt;"", IF(RANK(I37, I$5:I$75)+COUNTIF(I$5:I37, I37)-1=1, 1, ""), "")</f>
        <v/>
      </c>
      <c r="L37" s="43"/>
      <c r="M37" s="102" t="str">
        <f t="shared" ref="M37:M68" si="54">IF(N37=1, L37/L$76,"" )</f>
        <v/>
      </c>
      <c r="N37" s="48" t="str">
        <f>IF(L37&lt;&gt;"", IF(RANK(L37, L$5:L$75)+COUNTIF(L$5:L37, L37)-1=1, 1, ""), "")</f>
        <v/>
      </c>
      <c r="O37" s="41"/>
      <c r="P37" s="102" t="str">
        <f t="shared" ref="P37:P68" si="55">IF(Q37=1, O37/O$76,"" )</f>
        <v/>
      </c>
      <c r="Q37" s="47" t="str">
        <f>IF(O37&lt;&gt;"", IF(RANK(O37, O$5:O$75)+COUNTIF(O$5:O37, O37)-1=1, 1, ""), "")</f>
        <v/>
      </c>
      <c r="R37" s="43"/>
      <c r="S37" s="102" t="str">
        <f t="shared" ref="S37:S68" si="56">IF(T37=1, R37/R$76,"" )</f>
        <v/>
      </c>
      <c r="T37" s="48" t="str">
        <f>IF(R37&lt;&gt;"", IF(RANK(R37, R$5:R$75)+COUNTIF(R$5:R37, R37)-1=1, 1, ""), "")</f>
        <v/>
      </c>
      <c r="U37" s="41"/>
      <c r="V37" s="102" t="str">
        <f t="shared" ref="V37:V68" si="57">IF(W37=1, U37/U$76,"" )</f>
        <v/>
      </c>
      <c r="W37" s="47" t="str">
        <f>IF(U37&lt;&gt;"", IF(RANK(U37, U$5:U$75)+COUNTIF(U$5:U37, U37)-1=1, 1, ""), "")</f>
        <v/>
      </c>
      <c r="X37" s="43"/>
      <c r="Y37" s="102" t="str">
        <f t="shared" ref="Y37:Y68" si="58">IF(Z37=1, X37/X$76,"" )</f>
        <v/>
      </c>
      <c r="Z37" s="47" t="str">
        <f>IF(X37&lt;&gt;"", IF(RANK(X37, X$5:X$75)+COUNTIF(X$5:X37, X37)-1=1, 1, ""), "")</f>
        <v/>
      </c>
      <c r="AA37" s="43"/>
      <c r="AB37" s="102" t="str">
        <f t="shared" ref="AB37:AB68" si="59">IF(AC37=1, AA37/AA$76,"" )</f>
        <v/>
      </c>
      <c r="AC37" s="48" t="str">
        <f>IF(AA37&lt;&gt;"", IF(RANK(AA37, AA$5:AA$75)+COUNTIF(AA$5:AA37, AA37)-1=1, 1, ""), "")</f>
        <v/>
      </c>
      <c r="AD37" s="41"/>
      <c r="AE37" s="102" t="str">
        <f t="shared" ref="AE37:AE68" si="60">IF(AF37=1, AD37/AD$76,"" )</f>
        <v/>
      </c>
      <c r="AF37" s="47" t="str">
        <f>IF(AD37&lt;&gt;"", IF(RANK(AD37, AD$5:AD$75)+COUNTIF(AD$5:AD37, AD37)-1=1, 1, ""), "")</f>
        <v/>
      </c>
      <c r="AG37" s="43"/>
      <c r="AH37" s="102" t="str">
        <f t="shared" ref="AH37:AH68" si="61">IF(AI37=1, AG37/AG$76,"" )</f>
        <v/>
      </c>
      <c r="AI37" s="48" t="str">
        <f>IF(AG37&lt;&gt;"", IF(RANK(AG37, AG$5:AG$75)+COUNTIF(AG$5:AG37, AG37)-1=1, 1, ""), "")</f>
        <v/>
      </c>
      <c r="AJ37" s="41"/>
      <c r="AK37" s="102" t="str">
        <f t="shared" ref="AK37:AK68" si="62">IF(AL37=1, AJ37/AJ$76,"" )</f>
        <v/>
      </c>
      <c r="AL37" s="47" t="str">
        <f>IF(AJ37&lt;&gt;"", IF(RANK(AJ37, AJ$5:AJ$75)+COUNTIF(AJ$5:AJ37, AJ37)-1=1, 1, ""), "")</f>
        <v/>
      </c>
      <c r="AM37" s="43"/>
      <c r="AN37" s="102" t="str">
        <f t="shared" ref="AN37:AN68" si="63">IF(AO37=1, AM37/AM$76,"" )</f>
        <v/>
      </c>
      <c r="AO37" s="48" t="str">
        <f>IF(AM37&lt;&gt;"", IF(RANK(AM37, AM$5:AM$75)+COUNTIF(AM$5:AM37, AM37)-1=1, 1, ""), "")</f>
        <v/>
      </c>
      <c r="AP37" s="41"/>
      <c r="AQ37" s="102" t="str">
        <f t="shared" ref="AQ37:AQ68" si="64">IF(AR37=1, AP37/AP$76,"" )</f>
        <v/>
      </c>
      <c r="AR37" s="47" t="str">
        <f>IF(AP37&lt;&gt;"", IF(RANK(AP37, AP$5:AP$75)+COUNTIF(AP$5:AP37, AP37)-1=1, 1, ""), "")</f>
        <v/>
      </c>
      <c r="AS37" s="43"/>
      <c r="AT37" s="102" t="str">
        <f t="shared" ref="AT37:AT68" si="65">IF(AU37=1, AS37/AS$76,"" )</f>
        <v/>
      </c>
      <c r="AU37" s="48" t="str">
        <f>IF(AS37&lt;&gt;"", IF(RANK(AS37, AS$5:AS$75)+COUNTIF(AS$5:AS37, AS37)-1=1, 1, ""), "")</f>
        <v/>
      </c>
      <c r="AV37" s="41"/>
      <c r="AW37" s="102" t="str">
        <f t="shared" ref="AW37:AW68" si="66">IF(AX37=1, AV37/AV$76,"" )</f>
        <v/>
      </c>
      <c r="AX37" s="47" t="str">
        <f>IF(AV37&lt;&gt;"", IF(RANK(AV37, AV$5:AV$75)+COUNTIF(AV$5:AV37, AV37)-1=1, 1, ""), "")</f>
        <v/>
      </c>
      <c r="AY37" s="43"/>
      <c r="AZ37" s="102" t="str">
        <f t="shared" ref="AZ37:AZ68" si="67">IF(BA37=1, AY37/AY$76,"" )</f>
        <v/>
      </c>
      <c r="BA37" s="48" t="str">
        <f>IF(AY37&lt;&gt;"", IF(RANK(AY37, AY$5:AY$75)+COUNTIF(AY$5:AY37, AY37)-1=1, 1, ""), "")</f>
        <v/>
      </c>
      <c r="BB37" s="41"/>
      <c r="BC37" s="102" t="str">
        <f t="shared" ref="BC37:BC68" si="68">IF(BD37=1, BB37/BB$76,"" )</f>
        <v/>
      </c>
      <c r="BD37" s="47" t="str">
        <f>IF(BB37&lt;&gt;"", IF(RANK(BB37, BB$5:BB$75)+COUNTIF(BB$5:BB37, BB37)-1=1, 1, ""), "")</f>
        <v/>
      </c>
      <c r="BE37" s="43"/>
      <c r="BF37" s="102" t="str">
        <f t="shared" ref="BF37:BF68" si="69">IF(BG37=1, BE37/BE$76,"" )</f>
        <v/>
      </c>
      <c r="BG37" s="48" t="str">
        <f>IF(BE37&lt;&gt;"", IF(RANK(BE37, BE$5:BE$75)+COUNTIF(BE$5:BE37, BE37)-1=1, 1, ""), "")</f>
        <v/>
      </c>
      <c r="BH37" s="41"/>
      <c r="BI37" s="102" t="str">
        <f t="shared" ref="BI37:BI68" si="70">IF(BJ37=1, BH37/BH$76,"" )</f>
        <v/>
      </c>
      <c r="BJ37" s="47" t="str">
        <f>IF(BH37&lt;&gt;"", IF(RANK(BH37, BH$5:BH$75)+COUNTIF(BH$5:BH37, BH37)-1=1, 1, ""), "")</f>
        <v/>
      </c>
      <c r="BK37" s="43"/>
      <c r="BL37" s="102" t="str">
        <f t="shared" ref="BL37:BL68" si="71">IF(BM37=1, BK37/BK$76,"" )</f>
        <v/>
      </c>
      <c r="BM37" s="48" t="str">
        <f>IF(BK37&lt;&gt;"", IF(RANK(BK37, BK$5:BK$75)+COUNTIF(BK$5:BK37, BK37)-1=1, 1, ""), "")</f>
        <v/>
      </c>
      <c r="BN37" s="41"/>
      <c r="BO37" s="102" t="str">
        <f t="shared" ref="BO37:BO68" si="72">IF(BP37=1, BN37/BN$76,"" )</f>
        <v/>
      </c>
      <c r="BP37" s="47" t="str">
        <f>IF(BN37&lt;&gt;"", IF(RANK(BN37, BN$5:BN$75)+COUNTIF(BN$5:BN37, BN37)-1=1, 1, ""), "")</f>
        <v/>
      </c>
      <c r="BQ37" s="43"/>
      <c r="BR37" s="102" t="str">
        <f t="shared" ref="BR37:BR68" si="73">IF(BS37=1, BQ37/BQ$76,"" )</f>
        <v/>
      </c>
      <c r="BS37" s="48" t="str">
        <f>IF(BQ37&lt;&gt;"", IF(RANK(BQ37, BQ$5:BQ$75)+COUNTIF(BQ$5:BQ37, BQ37)-1=1, 1, ""), "")</f>
        <v/>
      </c>
      <c r="BT37" s="41"/>
      <c r="BU37" s="102" t="str">
        <f t="shared" ref="BU37:BU68" si="74">IF(BV37=1, BT37/BT$76,"" )</f>
        <v/>
      </c>
      <c r="BV37" s="47" t="str">
        <f>IF(BT37&lt;&gt;"", IF(RANK(BT37, BT$5:BT$75)+COUNTIF(BT$5:BT37, BT37)-1=1, 1, ""), "")</f>
        <v/>
      </c>
      <c r="BW37" s="43"/>
      <c r="BX37" s="102" t="str">
        <f t="shared" ref="BX37:BX68" si="75">IF(BY37=1, BW37/BW$76,"" )</f>
        <v/>
      </c>
      <c r="BY37" s="48" t="str">
        <f>IF(BW37&lt;&gt;"", IF(RANK(BW37, BW$5:BW$75)+COUNTIF(BW$5:BW37, BW37)-1=1, 1, ""), "")</f>
        <v/>
      </c>
      <c r="BZ37" s="41"/>
      <c r="CA37" s="102" t="str">
        <f t="shared" ref="CA37:CA68" si="76">IF(CB37=1, BZ37/BZ$76,"" )</f>
        <v/>
      </c>
      <c r="CB37" s="47" t="str">
        <f>IF(BZ37&lt;&gt;"", IF(RANK(BZ37, BZ$5:BZ$75)+COUNTIF(BZ$5:BZ37, BZ37)-1=1, 1, ""), "")</f>
        <v/>
      </c>
      <c r="CC37" s="43"/>
      <c r="CD37" s="102" t="str">
        <f t="shared" ref="CD37:CD68" si="77">IF(CE37=1, CC37/CC$76,"" )</f>
        <v/>
      </c>
      <c r="CE37" s="48" t="str">
        <f>IF(CC37&lt;&gt;"", IF(RANK(CC37, CC$5:CC$75)+COUNTIF(CC$5:CC37, CC37)-1=1, 1, ""), "")</f>
        <v/>
      </c>
      <c r="CF37" s="41"/>
      <c r="CG37" s="102" t="str">
        <f t="shared" ref="CG37:CG68" si="78">IF(CH37=1, CF37/CF$76,"" )</f>
        <v/>
      </c>
      <c r="CH37" s="47" t="str">
        <f>IF(CF37&lt;&gt;"", IF(RANK(CF37, CF$5:CF$75)+COUNTIF(CF$5:CF37, CF37)-1=1, 1, ""), "")</f>
        <v/>
      </c>
      <c r="CI37" s="43"/>
      <c r="CJ37" s="102" t="str">
        <f t="shared" ref="CJ37:CJ68" si="79">IF(CK37=1, CI37/CI$76,"" )</f>
        <v/>
      </c>
      <c r="CK37" s="48" t="str">
        <f>IF(CI37&lt;&gt;"", IF(RANK(CI37, CI$5:CI$75)+COUNTIF(CI$5:CI37, CI37)-1=1, 1, ""), "")</f>
        <v/>
      </c>
      <c r="CL37" s="41"/>
      <c r="CM37" s="102" t="str">
        <f t="shared" ref="CM37:CM68" si="80">IF(CN37=1, CL37/CL$76,"" )</f>
        <v/>
      </c>
      <c r="CN37" s="47" t="str">
        <f>IF(CL37&lt;&gt;"", IF(RANK(CL37, CL$5:CL$75)+COUNTIF(CL$5:CL37, CL37)-1=1, 1, ""), "")</f>
        <v/>
      </c>
      <c r="CO37" s="43"/>
      <c r="CP37" s="102" t="str">
        <f t="shared" ref="CP37:CP68" si="81">IF(CQ37=1, CO37/CO$76,"" )</f>
        <v/>
      </c>
      <c r="CQ37" s="48" t="str">
        <f>IF(CO37&lt;&gt;"", IF(RANK(CO37, CO$5:CO$75)+COUNTIF(CO$5:CO37, CO37)-1=1, 1, ""), "")</f>
        <v/>
      </c>
      <c r="CR37" s="41"/>
      <c r="CS37" s="102" t="str">
        <f t="shared" ref="CS37:CS68" si="82">IF(CT37=1, CR37/CR$76,"" )</f>
        <v/>
      </c>
      <c r="CT37" s="47" t="str">
        <f>IF(CR37&lt;&gt;"", IF(RANK(CR37, CR$5:CR$75)+COUNTIF(CR$5:CR37, CR37)-1=1, 1, ""), "")</f>
        <v/>
      </c>
      <c r="CU37" s="43"/>
      <c r="CV37" s="102" t="str">
        <f t="shared" ref="CV37:CV68" si="83">IF(CW37=1, CU37/CU$76,"" )</f>
        <v/>
      </c>
      <c r="CW37" s="48" t="str">
        <f>IF(CU37&lt;&gt;"", IF(RANK(CU37, CU$5:CU$75)+COUNTIF(CU$5:CU37, CU37)-1=1, 1, ""), "")</f>
        <v/>
      </c>
      <c r="CX37" s="41"/>
      <c r="CY37" s="102" t="str">
        <f t="shared" ref="CY37:CY68" si="84">IF(CZ37=1, CX37/CX$76,"" )</f>
        <v/>
      </c>
      <c r="CZ37" s="47" t="str">
        <f>IF(CX37&lt;&gt;"", IF(RANK(CX37, CX$5:CX$75)+COUNTIF(CX$5:CX37, CX37)-1=1, 1, ""), "")</f>
        <v/>
      </c>
      <c r="DA37" s="43"/>
      <c r="DB37" s="102" t="str">
        <f t="shared" ref="DB37:DB68" si="85">IF(DC37=1, DA37/DA$76,"" )</f>
        <v/>
      </c>
      <c r="DC37" s="48" t="str">
        <f>IF(DA37&lt;&gt;"", IF(RANK(DA37, DA$5:DA$75)+COUNTIF(DA$5:DA37, DA37)-1=1, 1, ""), "")</f>
        <v/>
      </c>
      <c r="DD37" s="41"/>
      <c r="DE37" s="102" t="str">
        <f t="shared" ref="DE37:DE68" si="86">IF(DF37=1, DD37/DD$76,"" )</f>
        <v/>
      </c>
      <c r="DF37" s="48" t="str">
        <f>IF(DD37&lt;&gt;"", IF(RANK(DD37, DD$5:DD$75)+COUNTIF(DD$5:DD37, DD37)-1=1, 1, ""), "")</f>
        <v/>
      </c>
      <c r="DG37" s="129" t="str">
        <f t="shared" ref="DG37:DG68" si="87">IF(_xlfn.NUMBERVALUE(E37)+_xlfn.NUMBERVALUE(H37)+_xlfn.NUMBERVALUE(K37)+_xlfn.NUMBERVALUE(N37)+_xlfn.NUMBERVALUE(Q37)+_xlfn.NUMBERVALUE(T37)+_xlfn.NUMBERVALUE(W37)+_xlfn.NUMBERVALUE(Z37)+_xlfn.NUMBERVALUE(AC37)+_xlfn.NUMBERVALUE(AF37)+_xlfn.NUMBERVALUE(AI37)+_xlfn.NUMBERVALUE(AL37)+_xlfn.NUMBERVALUE(AO37)+_xlfn.NUMBERVALUE(AR37)+_xlfn.NUMBERVALUE(AU37)+_xlfn.NUMBERVALUE(AX37)+_xlfn.NUMBERVALUE(BA37)+_xlfn.NUMBERVALUE(BD37)+_xlfn.NUMBERVALUE(BG37)+_xlfn.NUMBERVALUE(BJ37)+_xlfn.NUMBERVALUE(BM37)+_xlfn.NUMBERVALUE(BP37)+_xlfn.NUMBERVALUE(BS37)+_xlfn.NUMBERVALUE(BV37)+_xlfn.NUMBERVALUE(BY37)+_xlfn.NUMBERVALUE(CB37)+_xlfn.NUMBERVALUE(CE37)+_xlfn.NUMBERVALUE(CH37)+_xlfn.NUMBERVALUE(CK37)+_xlfn.NUMBERVALUE(CN37)+_xlfn.NUMBERVALUE(CQ37)+_xlfn.NUMBERVALUE(CT37)+_xlfn.NUMBERVALUE(CW37)+_xlfn.NUMBERVALUE(CZ37)+_xlfn.NUMBERVALUE(DC37)+_xlfn.NUMBERVALUE(DF37)&lt;&gt;0, _xlfn.NUMBERVALUE(E37)+_xlfn.NUMBERVALUE(H37)+_xlfn.NUMBERVALUE(K37)+_xlfn.NUMBERVALUE(N37)+_xlfn.NUMBERVALUE(Q37)+_xlfn.NUMBERVALUE(T37)+_xlfn.NUMBERVALUE(W37)+_xlfn.NUMBERVALUE(Z37)+_xlfn.NUMBERVALUE(AC37)+_xlfn.NUMBERVALUE(AF37)+_xlfn.NUMBERVALUE(AI37)+_xlfn.NUMBERVALUE(AL37)+_xlfn.NUMBERVALUE(AO37)+_xlfn.NUMBERVALUE(AR37)+_xlfn.NUMBERVALUE(AU37)+_xlfn.NUMBERVALUE(AX37)+_xlfn.NUMBERVALUE(BA37)+_xlfn.NUMBERVALUE(BD37)+_xlfn.NUMBERVALUE(BG37)+_xlfn.NUMBERVALUE(BJ37)+_xlfn.NUMBERVALUE(BM37)+_xlfn.NUMBERVALUE(BP37)+_xlfn.NUMBERVALUE(BS37)+_xlfn.NUMBERVALUE(BV37)+_xlfn.NUMBERVALUE(BY37)+_xlfn.NUMBERVALUE(CB37)+_xlfn.NUMBERVALUE(CE37)+_xlfn.NUMBERVALUE(CH37)+_xlfn.NUMBERVALUE(CK37)+_xlfn.NUMBERVALUE(CN37)+_xlfn.NUMBERVALUE(CQ37)+_xlfn.NUMBERVALUE(CT37)+_xlfn.NUMBERVALUE(CW37)+_xlfn.NUMBERVALUE(CZ37)+_xlfn.NUMBERVALUE(DC37)+_xlfn.NUMBERVALUE(DF37), "")</f>
        <v/>
      </c>
      <c r="DH37" s="126" t="str">
        <f t="shared" ref="DH37:DH68" si="88">IF(_xlfn.NUMBERVALUE(C37)+_xlfn.NUMBERVALUE(F37)+_xlfn.NUMBERVALUE(I37)+_xlfn.NUMBERVALUE(L37)+_xlfn.NUMBERVALUE(O37)+_xlfn.NUMBERVALUE(R37)+_xlfn.NUMBERVALUE(U37)+_xlfn.NUMBERVALUE(X37)+_xlfn.NUMBERVALUE(AA37)+_xlfn.NUMBERVALUE(AD37)+_xlfn.NUMBERVALUE(AG37)+_xlfn.NUMBERVALUE(AJ37)+_xlfn.NUMBERVALUE(AM37)+_xlfn.NUMBERVALUE(AP37)+_xlfn.NUMBERVALUE(AS37)+_xlfn.NUMBERVALUE(AV37)+_xlfn.NUMBERVALUE(AY37)+_xlfn.NUMBERVALUE(BB37)+_xlfn.NUMBERVALUE(BE37)+_xlfn.NUMBERVALUE(BH37)+_xlfn.NUMBERVALUE(BK37)+_xlfn.NUMBERVALUE(BN37)+_xlfn.NUMBERVALUE(BQ37)+_xlfn.NUMBERVALUE(BT37)+_xlfn.NUMBERVALUE(BW37)+_xlfn.NUMBERVALUE(BZ37)+_xlfn.NUMBERVALUE(CC37)+_xlfn.NUMBERVALUE(CF37)+_xlfn.NUMBERVALUE(CI37)+_xlfn.NUMBERVALUE(CL37)+_xlfn.NUMBERVALUE(CO37)+_xlfn.NUMBERVALUE(CR37)+_xlfn.NUMBERVALUE(CU37)+_xlfn.NUMBERVALUE(CX37)+_xlfn.NUMBERVALUE(DA37)+_xlfn.NUMBERVALUE(DD37)&lt;&gt;0, _xlfn.NUMBERVALUE(C37)+_xlfn.NUMBERVALUE(F37)+_xlfn.NUMBERVALUE(I37)+_xlfn.NUMBERVALUE(L37)+_xlfn.NUMBERVALUE(O37)+_xlfn.NUMBERVALUE(R37)+_xlfn.NUMBERVALUE(U37)+_xlfn.NUMBERVALUE(X37)+_xlfn.NUMBERVALUE(AA37)+_xlfn.NUMBERVALUE(AD37)+_xlfn.NUMBERVALUE(AG37)+_xlfn.NUMBERVALUE(AJ37)+_xlfn.NUMBERVALUE(AM37)+_xlfn.NUMBERVALUE(AP37)+_xlfn.NUMBERVALUE(AS37)+_xlfn.NUMBERVALUE(AV37)+_xlfn.NUMBERVALUE(AY37)+_xlfn.NUMBERVALUE(BB37)+_xlfn.NUMBERVALUE(BE37)+_xlfn.NUMBERVALUE(BH37)+_xlfn.NUMBERVALUE(BK37)+_xlfn.NUMBERVALUE(BN37)+_xlfn.NUMBERVALUE(BQ37)+_xlfn.NUMBERVALUE(BT37)+_xlfn.NUMBERVALUE(BW37)+_xlfn.NUMBERVALUE(BZ37)+_xlfn.NUMBERVALUE(CC37)+_xlfn.NUMBERVALUE(CF37)+_xlfn.NUMBERVALUE(CI37)+_xlfn.NUMBERVALUE(CL37)+_xlfn.NUMBERVALUE(CO37)+_xlfn.NUMBERVALUE(CR37)+_xlfn.NUMBERVALUE(CU37)+_xlfn.NUMBERVALUE(CX37)+_xlfn.NUMBERVALUE(DA37)+_xlfn.NUMBERVALUE(DD37), "")</f>
        <v/>
      </c>
      <c r="DI37" s="60"/>
      <c r="DJ37" s="60" t="str">
        <f t="shared" ref="DJ37:DJ68" si="89">IF(DH37&gt;=DI$76, DH37, "")</f>
        <v/>
      </c>
      <c r="DK37" s="60" t="str">
        <f t="shared" ref="DK37:DK68" si="90">IF(AND(DG37&lt;&gt; "", DJ37= ""),DG37, "")</f>
        <v/>
      </c>
      <c r="DL37" s="60"/>
      <c r="DM37" s="85" t="str">
        <f t="shared" ref="DM37:DM68" si="91">IF(DJ37&lt;&gt;"", DJ37/DL$76, "")</f>
        <v/>
      </c>
      <c r="DN37" s="60" t="str">
        <f t="shared" ref="DN37:DN68" si="92">IF(DM37&lt;&gt;"", _xlfn.FLOOR.MATH(DM37), "")</f>
        <v/>
      </c>
      <c r="DO37" s="60" t="str">
        <f t="shared" ref="DO37:DO68" si="93">IF(DJ37&lt;&gt;"", DJ37-DN37*DL$76, "")</f>
        <v/>
      </c>
      <c r="DP37" s="60" t="str">
        <f>IF(DJ37&lt;&gt;"", IF(RANK(DO37, DO$5:DO$75)+COUNTIF(DO$37:DO37, DO37) -1&lt;=(B$80-DK$76-DN$76), RANK(DO37, DO$5:DO$75)+COUNTIF(DO$37:DO37, DO37) -1, ""), "")</f>
        <v/>
      </c>
      <c r="DQ37" s="72" t="str">
        <f t="shared" ref="DQ37:DQ68" si="94">IF(_xlfn.NUMBERVALUE(IF(DP37&lt;&gt; "", DN37+1, DN37)) + _xlfn.NUMBERVALUE(DK37)&lt;&gt;0, _xlfn.NUMBERVALUE(IF(DP37&lt;&gt; "", DN37+1, DN37)) + _xlfn.NUMBERVALUE(DK37), "")</f>
        <v/>
      </c>
      <c r="DR37" s="66" t="str">
        <f t="shared" ref="DR37:DR68" si="95">IF(_xlfn.NUMBERVALUE(DQ37)-_xlfn.NUMBERVALUE(DG37)&lt;&gt;0, _xlfn.NUMBERVALUE(DQ37)-_xlfn.NUMBERVALUE(DG37), "")</f>
        <v/>
      </c>
      <c r="DT37" s="91" t="str">
        <f>IF(DH37&lt;&gt; "", DH37/DH76, "")</f>
        <v/>
      </c>
      <c r="DU37" s="39" t="str">
        <f t="shared" ref="DU37:DU68" si="96">IF(DQ37&lt;&gt; "", DQ37/DQ$76, "")</f>
        <v/>
      </c>
      <c r="DV37" s="92" t="str">
        <f t="shared" ref="DV37:DV68" si="97">IF(_xlfn.NUMBERVALUE(DU37)-_xlfn.NUMBERVALUE(DT37)&lt;&gt; 0, _xlfn.NUMBERVALUE(DU37)-_xlfn.NUMBERVALUE(DT37), "")</f>
        <v/>
      </c>
      <c r="DX37" s="65" t="str">
        <f t="shared" si="47"/>
        <v/>
      </c>
      <c r="DY37" s="99" t="str">
        <f t="shared" si="48"/>
        <v/>
      </c>
      <c r="DZ37" s="99" t="str">
        <f t="shared" si="49"/>
        <v/>
      </c>
      <c r="EA37" s="100" t="str">
        <f t="shared" si="50"/>
        <v/>
      </c>
    </row>
    <row r="38" spans="1:131" ht="16" x14ac:dyDescent="0.2">
      <c r="A38" s="105" t="s">
        <v>346</v>
      </c>
      <c r="B38" s="106" t="s">
        <v>417</v>
      </c>
      <c r="C38" s="107">
        <v>1784</v>
      </c>
      <c r="D38" s="108" t="str">
        <f t="shared" si="51"/>
        <v/>
      </c>
      <c r="E38" s="109" t="str">
        <f>IF(C38&lt;&gt;"", IF(RANK(C38, C$5:C$75)+COUNTIF(C$5:C38, C38)-1=1, 1, ""), "")</f>
        <v/>
      </c>
      <c r="F38" s="110">
        <v>4773</v>
      </c>
      <c r="G38" s="108" t="str">
        <f t="shared" si="52"/>
        <v/>
      </c>
      <c r="H38" s="111" t="str">
        <f>IF(F38&lt;&gt;"", IF(RANK(F38, F$5:F$75)+COUNTIF(F$5:F38, F38)-1=1, 1, ""), "")</f>
        <v/>
      </c>
      <c r="I38" s="107">
        <v>4698</v>
      </c>
      <c r="J38" s="108" t="str">
        <f t="shared" si="53"/>
        <v/>
      </c>
      <c r="K38" s="109" t="str">
        <f>IF(I38&lt;&gt;"", IF(RANK(I38, I$5:I$75)+COUNTIF(I$5:I38, I38)-1=1, 1, ""), "")</f>
        <v/>
      </c>
      <c r="L38" s="110">
        <v>3717</v>
      </c>
      <c r="M38" s="108" t="str">
        <f t="shared" si="54"/>
        <v/>
      </c>
      <c r="N38" s="111" t="str">
        <f>IF(L38&lt;&gt;"", IF(RANK(L38, L$5:L$75)+COUNTIF(L$5:L38, L38)-1=1, 1, ""), "")</f>
        <v/>
      </c>
      <c r="O38" s="107">
        <v>8085</v>
      </c>
      <c r="P38" s="108" t="str">
        <f t="shared" si="55"/>
        <v/>
      </c>
      <c r="Q38" s="109" t="str">
        <f>IF(O38&lt;&gt;"", IF(RANK(O38, O$5:O$75)+COUNTIF(O$5:O38, O38)-1=1, 1, ""), "")</f>
        <v/>
      </c>
      <c r="R38" s="110">
        <v>9130</v>
      </c>
      <c r="S38" s="108" t="str">
        <f t="shared" si="56"/>
        <v/>
      </c>
      <c r="T38" s="111" t="str">
        <f>IF(R38&lt;&gt;"", IF(RANK(R38, R$5:R$75)+COUNTIF(R$5:R38, R38)-1=1, 1, ""), "")</f>
        <v/>
      </c>
      <c r="U38" s="107">
        <v>5391</v>
      </c>
      <c r="V38" s="108" t="str">
        <f t="shared" si="57"/>
        <v/>
      </c>
      <c r="W38" s="109" t="str">
        <f>IF(U38&lt;&gt;"", IF(RANK(U38, U$5:U$75)+COUNTIF(U$5:U38, U38)-1=1, 1, ""), "")</f>
        <v/>
      </c>
      <c r="X38" s="110">
        <v>4823</v>
      </c>
      <c r="Y38" s="108" t="str">
        <f t="shared" si="58"/>
        <v/>
      </c>
      <c r="Z38" s="109" t="str">
        <f>IF(X38&lt;&gt;"", IF(RANK(X38, X$5:X$75)+COUNTIF(X$5:X38, X38)-1=1, 1, ""), "")</f>
        <v/>
      </c>
      <c r="AA38" s="110">
        <v>2384</v>
      </c>
      <c r="AB38" s="108" t="str">
        <f t="shared" si="59"/>
        <v/>
      </c>
      <c r="AC38" s="111" t="str">
        <f>IF(AA38&lt;&gt;"", IF(RANK(AA38, AA$5:AA$75)+COUNTIF(AA$5:AA38, AA38)-1=1, 1, ""), "")</f>
        <v/>
      </c>
      <c r="AD38" s="107">
        <v>6108</v>
      </c>
      <c r="AE38" s="108" t="str">
        <f t="shared" si="60"/>
        <v/>
      </c>
      <c r="AF38" s="109" t="str">
        <f>IF(AD38&lt;&gt;"", IF(RANK(AD38, AD$5:AD$75)+COUNTIF(AD$5:AD38, AD38)-1=1, 1, ""), "")</f>
        <v/>
      </c>
      <c r="AG38" s="110">
        <v>6241</v>
      </c>
      <c r="AH38" s="108" t="str">
        <f t="shared" si="61"/>
        <v/>
      </c>
      <c r="AI38" s="111" t="str">
        <f>IF(AG38&lt;&gt;"", IF(RANK(AG38, AG$5:AG$75)+COUNTIF(AG$5:AG38, AG38)-1=1, 1, ""), "")</f>
        <v/>
      </c>
      <c r="AJ38" s="107">
        <v>10006</v>
      </c>
      <c r="AK38" s="108" t="str">
        <f t="shared" si="62"/>
        <v/>
      </c>
      <c r="AL38" s="109" t="str">
        <f>IF(AJ38&lt;&gt;"", IF(RANK(AJ38, AJ$5:AJ$75)+COUNTIF(AJ$5:AJ38, AJ38)-1=1, 1, ""), "")</f>
        <v/>
      </c>
      <c r="AM38" s="110">
        <v>10059</v>
      </c>
      <c r="AN38" s="108" t="str">
        <f t="shared" si="63"/>
        <v/>
      </c>
      <c r="AO38" s="111" t="str">
        <f>IF(AM38&lt;&gt;"", IF(RANK(AM38, AM$5:AM$75)+COUNTIF(AM$5:AM38, AM38)-1=1, 1, ""), "")</f>
        <v/>
      </c>
      <c r="AP38" s="107">
        <v>7446</v>
      </c>
      <c r="AQ38" s="108" t="str">
        <f t="shared" si="64"/>
        <v/>
      </c>
      <c r="AR38" s="109" t="str">
        <f>IF(AP38&lt;&gt;"", IF(RANK(AP38, AP$5:AP$75)+COUNTIF(AP$5:AP38, AP38)-1=1, 1, ""), "")</f>
        <v/>
      </c>
      <c r="AS38" s="110">
        <v>8724</v>
      </c>
      <c r="AT38" s="108" t="str">
        <f t="shared" si="65"/>
        <v/>
      </c>
      <c r="AU38" s="111" t="str">
        <f>IF(AS38&lt;&gt;"", IF(RANK(AS38, AS$5:AS$75)+COUNTIF(AS$5:AS38, AS38)-1=1, 1, ""), "")</f>
        <v/>
      </c>
      <c r="AV38" s="107">
        <v>5900</v>
      </c>
      <c r="AW38" s="108" t="str">
        <f t="shared" si="66"/>
        <v/>
      </c>
      <c r="AX38" s="109" t="str">
        <f>IF(AV38&lt;&gt;"", IF(RANK(AV38, AV$5:AV$75)+COUNTIF(AV$5:AV38, AV38)-1=1, 1, ""), "")</f>
        <v/>
      </c>
      <c r="AY38" s="110">
        <v>5180</v>
      </c>
      <c r="AZ38" s="108" t="str">
        <f t="shared" si="67"/>
        <v/>
      </c>
      <c r="BA38" s="111" t="str">
        <f>IF(AY38&lt;&gt;"", IF(RANK(AY38, AY$5:AY$75)+COUNTIF(AY$5:AY38, AY38)-1=1, 1, ""), "")</f>
        <v/>
      </c>
      <c r="BB38" s="107">
        <v>4979</v>
      </c>
      <c r="BC38" s="108" t="str">
        <f t="shared" si="68"/>
        <v/>
      </c>
      <c r="BD38" s="109" t="str">
        <f>IF(BB38&lt;&gt;"", IF(RANK(BB38, BB$5:BB$75)+COUNTIF(BB$5:BB38, BB38)-1=1, 1, ""), "")</f>
        <v/>
      </c>
      <c r="BE38" s="110">
        <v>3990</v>
      </c>
      <c r="BF38" s="108" t="str">
        <f t="shared" si="69"/>
        <v/>
      </c>
      <c r="BG38" s="111" t="str">
        <f>IF(BE38&lt;&gt;"", IF(RANK(BE38, BE$5:BE$75)+COUNTIF(BE$5:BE38, BE38)-1=1, 1, ""), "")</f>
        <v/>
      </c>
      <c r="BH38" s="107">
        <v>3554</v>
      </c>
      <c r="BI38" s="108" t="str">
        <f t="shared" si="70"/>
        <v/>
      </c>
      <c r="BJ38" s="109" t="str">
        <f>IF(BH38&lt;&gt;"", IF(RANK(BH38, BH$5:BH$75)+COUNTIF(BH$5:BH38, BH38)-1=1, 1, ""), "")</f>
        <v/>
      </c>
      <c r="BK38" s="110">
        <v>5130</v>
      </c>
      <c r="BL38" s="108" t="str">
        <f t="shared" si="71"/>
        <v/>
      </c>
      <c r="BM38" s="111" t="str">
        <f>IF(BK38&lt;&gt;"", IF(RANK(BK38, BK$5:BK$75)+COUNTIF(BK$5:BK38, BK38)-1=1, 1, ""), "")</f>
        <v/>
      </c>
      <c r="BN38" s="107">
        <v>3248</v>
      </c>
      <c r="BO38" s="108" t="str">
        <f t="shared" si="72"/>
        <v/>
      </c>
      <c r="BP38" s="109" t="str">
        <f>IF(BN38&lt;&gt;"", IF(RANK(BN38, BN$5:BN$75)+COUNTIF(BN$5:BN38, BN38)-1=1, 1, ""), "")</f>
        <v/>
      </c>
      <c r="BQ38" s="110">
        <v>2115</v>
      </c>
      <c r="BR38" s="108" t="str">
        <f t="shared" si="73"/>
        <v/>
      </c>
      <c r="BS38" s="111" t="str">
        <f>IF(BQ38&lt;&gt;"", IF(RANK(BQ38, BQ$5:BQ$75)+COUNTIF(BQ$5:BQ38, BQ38)-1=1, 1, ""), "")</f>
        <v/>
      </c>
      <c r="BT38" s="107">
        <v>3486</v>
      </c>
      <c r="BU38" s="108" t="str">
        <f t="shared" si="74"/>
        <v/>
      </c>
      <c r="BV38" s="109" t="str">
        <f>IF(BT38&lt;&gt;"", IF(RANK(BT38, BT$5:BT$75)+COUNTIF(BT$5:BT38, BT38)-1=1, 1, ""), "")</f>
        <v/>
      </c>
      <c r="BW38" s="110">
        <v>2764</v>
      </c>
      <c r="BX38" s="108" t="str">
        <f t="shared" si="75"/>
        <v/>
      </c>
      <c r="BY38" s="111" t="str">
        <f>IF(BW38&lt;&gt;"", IF(RANK(BW38, BW$5:BW$75)+COUNTIF(BW$5:BW38, BW38)-1=1, 1, ""), "")</f>
        <v/>
      </c>
      <c r="BZ38" s="107">
        <v>4698</v>
      </c>
      <c r="CA38" s="108" t="str">
        <f t="shared" si="76"/>
        <v/>
      </c>
      <c r="CB38" s="109" t="str">
        <f>IF(BZ38&lt;&gt;"", IF(RANK(BZ38, BZ$5:BZ$75)+COUNTIF(BZ$5:BZ38, BZ38)-1=1, 1, ""), "")</f>
        <v/>
      </c>
      <c r="CC38" s="110">
        <v>7063</v>
      </c>
      <c r="CD38" s="108" t="str">
        <f t="shared" si="77"/>
        <v/>
      </c>
      <c r="CE38" s="111" t="str">
        <f>IF(CC38&lt;&gt;"", IF(RANK(CC38, CC$5:CC$75)+COUNTIF(CC$5:CC38, CC38)-1=1, 1, ""), "")</f>
        <v/>
      </c>
      <c r="CF38" s="107">
        <v>4038</v>
      </c>
      <c r="CG38" s="108" t="str">
        <f t="shared" si="78"/>
        <v/>
      </c>
      <c r="CH38" s="109" t="str">
        <f>IF(CF38&lt;&gt;"", IF(RANK(CF38, CF$5:CF$75)+COUNTIF(CF$5:CF38, CF38)-1=1, 1, ""), "")</f>
        <v/>
      </c>
      <c r="CI38" s="110">
        <v>3742</v>
      </c>
      <c r="CJ38" s="108" t="str">
        <f t="shared" si="79"/>
        <v/>
      </c>
      <c r="CK38" s="111" t="str">
        <f>IF(CI38&lt;&gt;"", IF(RANK(CI38, CI$5:CI$75)+COUNTIF(CI$5:CI38, CI38)-1=1, 1, ""), "")</f>
        <v/>
      </c>
      <c r="CL38" s="107">
        <v>4159</v>
      </c>
      <c r="CM38" s="108" t="str">
        <f t="shared" si="80"/>
        <v/>
      </c>
      <c r="CN38" s="109" t="str">
        <f>IF(CL38&lt;&gt;"", IF(RANK(CL38, CL$5:CL$75)+COUNTIF(CL$5:CL38, CL38)-1=1, 1, ""), "")</f>
        <v/>
      </c>
      <c r="CO38" s="110">
        <v>3414</v>
      </c>
      <c r="CP38" s="108" t="str">
        <f t="shared" si="81"/>
        <v/>
      </c>
      <c r="CQ38" s="111" t="str">
        <f>IF(CO38&lt;&gt;"", IF(RANK(CO38, CO$5:CO$75)+COUNTIF(CO$5:CO38, CO38)-1=1, 1, ""), "")</f>
        <v/>
      </c>
      <c r="CR38" s="107">
        <v>3781</v>
      </c>
      <c r="CS38" s="108" t="str">
        <f t="shared" si="82"/>
        <v/>
      </c>
      <c r="CT38" s="109" t="str">
        <f>IF(CR38&lt;&gt;"", IF(RANK(CR38, CR$5:CR$75)+COUNTIF(CR$5:CR38, CR38)-1=1, 1, ""), "")</f>
        <v/>
      </c>
      <c r="CU38" s="110">
        <v>4155</v>
      </c>
      <c r="CV38" s="108" t="str">
        <f t="shared" si="83"/>
        <v/>
      </c>
      <c r="CW38" s="111" t="str">
        <f>IF(CU38&lt;&gt;"", IF(RANK(CU38, CU$5:CU$75)+COUNTIF(CU$5:CU38, CU38)-1=1, 1, ""), "")</f>
        <v/>
      </c>
      <c r="CX38" s="107">
        <v>4390</v>
      </c>
      <c r="CY38" s="108" t="str">
        <f t="shared" si="84"/>
        <v/>
      </c>
      <c r="CZ38" s="109" t="str">
        <f>IF(CX38&lt;&gt;"", IF(RANK(CX38, CX$5:CX$75)+COUNTIF(CX$5:CX38, CX38)-1=1, 1, ""), "")</f>
        <v/>
      </c>
      <c r="DA38" s="110">
        <v>3838</v>
      </c>
      <c r="DB38" s="108" t="str">
        <f t="shared" si="85"/>
        <v/>
      </c>
      <c r="DC38" s="111" t="str">
        <f>IF(DA38&lt;&gt;"", IF(RANK(DA38, DA$5:DA$75)+COUNTIF(DA$5:DA38, DA38)-1=1, 1, ""), "")</f>
        <v/>
      </c>
      <c r="DD38" s="107">
        <v>4862</v>
      </c>
      <c r="DE38" s="108" t="str">
        <f t="shared" si="86"/>
        <v/>
      </c>
      <c r="DF38" s="111" t="str">
        <f>IF(DD38&lt;&gt;"", IF(RANK(DD38, DD$5:DD$75)+COUNTIF(DD$5:DD38, DD38)-1=1, 1, ""), "")</f>
        <v/>
      </c>
      <c r="DG38" s="112" t="str">
        <f t="shared" si="87"/>
        <v/>
      </c>
      <c r="DH38" s="113">
        <f t="shared" si="88"/>
        <v>181855</v>
      </c>
      <c r="DI38" s="114"/>
      <c r="DJ38" s="114">
        <f t="shared" si="89"/>
        <v>181855</v>
      </c>
      <c r="DK38" s="114" t="str">
        <f t="shared" si="90"/>
        <v/>
      </c>
      <c r="DL38" s="114"/>
      <c r="DM38" s="115">
        <f t="shared" si="91"/>
        <v>7.6969145469166635</v>
      </c>
      <c r="DN38" s="114">
        <f t="shared" si="92"/>
        <v>7</v>
      </c>
      <c r="DO38" s="114">
        <f t="shared" si="93"/>
        <v>16466</v>
      </c>
      <c r="DP38" s="114" t="str">
        <f>IF(DJ38&lt;&gt;"", IF(RANK(DO38, DO$5:DO$75)+COUNTIF(DO$38:DO38, DO38) -1&lt;=(B$80-DK$76-DN$76), RANK(DO38, DO$5:DO$75)+COUNTIF(DO$38:DO38, DO38) -1, ""), "")</f>
        <v/>
      </c>
      <c r="DQ38" s="114">
        <f t="shared" si="94"/>
        <v>7</v>
      </c>
      <c r="DR38" s="116">
        <f t="shared" si="95"/>
        <v>7</v>
      </c>
      <c r="DT38" s="117">
        <f>IF(DH38&lt;&gt; "", DH38/DH76, "")</f>
        <v>0.10144043125361531</v>
      </c>
      <c r="DU38" s="118">
        <f t="shared" si="96"/>
        <v>9.7222222222222224E-2</v>
      </c>
      <c r="DV38" s="119">
        <f t="shared" si="97"/>
        <v>-4.2182090313928056E-3</v>
      </c>
      <c r="DX38" s="120">
        <f t="shared" si="47"/>
        <v>181855</v>
      </c>
      <c r="DY38" s="121">
        <f t="shared" si="48"/>
        <v>0.10543859160874516</v>
      </c>
      <c r="DZ38" s="121">
        <f t="shared" si="49"/>
        <v>9.7222222222222224E-2</v>
      </c>
      <c r="EA38" s="122">
        <f t="shared" si="50"/>
        <v>-8.2163693865229398E-3</v>
      </c>
    </row>
    <row r="39" spans="1:131" ht="16" x14ac:dyDescent="0.2">
      <c r="A39" s="20" t="s">
        <v>347</v>
      </c>
      <c r="B39" s="33" t="s">
        <v>418</v>
      </c>
      <c r="C39" s="41"/>
      <c r="D39" s="102" t="str">
        <f t="shared" si="51"/>
        <v/>
      </c>
      <c r="E39" s="42" t="str">
        <f>IF(C39&lt;&gt;"", IF(RANK(C39, C$5:C$75)+COUNTIF(C$5:C39, C39)-1=1, 1, ""), "")</f>
        <v/>
      </c>
      <c r="F39" s="43"/>
      <c r="G39" s="102" t="str">
        <f t="shared" si="52"/>
        <v/>
      </c>
      <c r="H39" s="44" t="str">
        <f>IF(F39&lt;&gt;"", IF(RANK(F39, F$5:F$75)+COUNTIF(F$5:F39, F39)-1=1, 1, ""), "")</f>
        <v/>
      </c>
      <c r="I39" s="41"/>
      <c r="J39" s="102" t="str">
        <f t="shared" si="53"/>
        <v/>
      </c>
      <c r="K39" s="42" t="str">
        <f>IF(I39&lt;&gt;"", IF(RANK(I39, I$5:I$75)+COUNTIF(I$5:I39, I39)-1=1, 1, ""), "")</f>
        <v/>
      </c>
      <c r="L39" s="43"/>
      <c r="M39" s="102" t="str">
        <f t="shared" si="54"/>
        <v/>
      </c>
      <c r="N39" s="44" t="str">
        <f>IF(L39&lt;&gt;"", IF(RANK(L39, L$5:L$75)+COUNTIF(L$5:L39, L39)-1=1, 1, ""), "")</f>
        <v/>
      </c>
      <c r="O39" s="41"/>
      <c r="P39" s="102" t="str">
        <f t="shared" si="55"/>
        <v/>
      </c>
      <c r="Q39" s="42" t="str">
        <f>IF(O39&lt;&gt;"", IF(RANK(O39, O$5:O$75)+COUNTIF(O$5:O39, O39)-1=1, 1, ""), "")</f>
        <v/>
      </c>
      <c r="R39" s="43"/>
      <c r="S39" s="102" t="str">
        <f t="shared" si="56"/>
        <v/>
      </c>
      <c r="T39" s="44" t="str">
        <f>IF(R39&lt;&gt;"", IF(RANK(R39, R$5:R$75)+COUNTIF(R$5:R39, R39)-1=1, 1, ""), "")</f>
        <v/>
      </c>
      <c r="U39" s="41"/>
      <c r="V39" s="102" t="str">
        <f t="shared" si="57"/>
        <v/>
      </c>
      <c r="W39" s="42" t="str">
        <f>IF(U39&lt;&gt;"", IF(RANK(U39, U$5:U$75)+COUNTIF(U$5:U39, U39)-1=1, 1, ""), "")</f>
        <v/>
      </c>
      <c r="X39" s="43"/>
      <c r="Y39" s="102" t="str">
        <f t="shared" si="58"/>
        <v/>
      </c>
      <c r="Z39" s="42" t="str">
        <f>IF(X39&lt;&gt;"", IF(RANK(X39, X$5:X$75)+COUNTIF(X$5:X39, X39)-1=1, 1, ""), "")</f>
        <v/>
      </c>
      <c r="AA39" s="43"/>
      <c r="AB39" s="102" t="str">
        <f t="shared" si="59"/>
        <v/>
      </c>
      <c r="AC39" s="44" t="str">
        <f>IF(AA39&lt;&gt;"", IF(RANK(AA39, AA$5:AA$75)+COUNTIF(AA$5:AA39, AA39)-1=1, 1, ""), "")</f>
        <v/>
      </c>
      <c r="AD39" s="41"/>
      <c r="AE39" s="102" t="str">
        <f t="shared" si="60"/>
        <v/>
      </c>
      <c r="AF39" s="42" t="str">
        <f>IF(AD39&lt;&gt;"", IF(RANK(AD39, AD$5:AD$75)+COUNTIF(AD$5:AD39, AD39)-1=1, 1, ""), "")</f>
        <v/>
      </c>
      <c r="AG39" s="43"/>
      <c r="AH39" s="102" t="str">
        <f t="shared" si="61"/>
        <v/>
      </c>
      <c r="AI39" s="44" t="str">
        <f>IF(AG39&lt;&gt;"", IF(RANK(AG39, AG$5:AG$75)+COUNTIF(AG$5:AG39, AG39)-1=1, 1, ""), "")</f>
        <v/>
      </c>
      <c r="AJ39" s="41"/>
      <c r="AK39" s="102" t="str">
        <f t="shared" si="62"/>
        <v/>
      </c>
      <c r="AL39" s="42" t="str">
        <f>IF(AJ39&lt;&gt;"", IF(RANK(AJ39, AJ$5:AJ$75)+COUNTIF(AJ$5:AJ39, AJ39)-1=1, 1, ""), "")</f>
        <v/>
      </c>
      <c r="AM39" s="43"/>
      <c r="AN39" s="102" t="str">
        <f t="shared" si="63"/>
        <v/>
      </c>
      <c r="AO39" s="44" t="str">
        <f>IF(AM39&lt;&gt;"", IF(RANK(AM39, AM$5:AM$75)+COUNTIF(AM$5:AM39, AM39)-1=1, 1, ""), "")</f>
        <v/>
      </c>
      <c r="AP39" s="41"/>
      <c r="AQ39" s="102" t="str">
        <f t="shared" si="64"/>
        <v/>
      </c>
      <c r="AR39" s="42" t="str">
        <f>IF(AP39&lt;&gt;"", IF(RANK(AP39, AP$5:AP$75)+COUNTIF(AP$5:AP39, AP39)-1=1, 1, ""), "")</f>
        <v/>
      </c>
      <c r="AS39" s="43"/>
      <c r="AT39" s="102" t="str">
        <f t="shared" si="65"/>
        <v/>
      </c>
      <c r="AU39" s="44" t="str">
        <f>IF(AS39&lt;&gt;"", IF(RANK(AS39, AS$5:AS$75)+COUNTIF(AS$5:AS39, AS39)-1=1, 1, ""), "")</f>
        <v/>
      </c>
      <c r="AV39" s="41"/>
      <c r="AW39" s="102" t="str">
        <f t="shared" si="66"/>
        <v/>
      </c>
      <c r="AX39" s="42" t="str">
        <f>IF(AV39&lt;&gt;"", IF(RANK(AV39, AV$5:AV$75)+COUNTIF(AV$5:AV39, AV39)-1=1, 1, ""), "")</f>
        <v/>
      </c>
      <c r="AY39" s="43"/>
      <c r="AZ39" s="102" t="str">
        <f t="shared" si="67"/>
        <v/>
      </c>
      <c r="BA39" s="44" t="str">
        <f>IF(AY39&lt;&gt;"", IF(RANK(AY39, AY$5:AY$75)+COUNTIF(AY$5:AY39, AY39)-1=1, 1, ""), "")</f>
        <v/>
      </c>
      <c r="BB39" s="41"/>
      <c r="BC39" s="102" t="str">
        <f t="shared" si="68"/>
        <v/>
      </c>
      <c r="BD39" s="42" t="str">
        <f>IF(BB39&lt;&gt;"", IF(RANK(BB39, BB$5:BB$75)+COUNTIF(BB$5:BB39, BB39)-1=1, 1, ""), "")</f>
        <v/>
      </c>
      <c r="BE39" s="43"/>
      <c r="BF39" s="102" t="str">
        <f t="shared" si="69"/>
        <v/>
      </c>
      <c r="BG39" s="44" t="str">
        <f>IF(BE39&lt;&gt;"", IF(RANK(BE39, BE$5:BE$75)+COUNTIF(BE$5:BE39, BE39)-1=1, 1, ""), "")</f>
        <v/>
      </c>
      <c r="BH39" s="41"/>
      <c r="BI39" s="102" t="str">
        <f t="shared" si="70"/>
        <v/>
      </c>
      <c r="BJ39" s="42" t="str">
        <f>IF(BH39&lt;&gt;"", IF(RANK(BH39, BH$5:BH$75)+COUNTIF(BH$5:BH39, BH39)-1=1, 1, ""), "")</f>
        <v/>
      </c>
      <c r="BK39" s="43"/>
      <c r="BL39" s="102" t="str">
        <f t="shared" si="71"/>
        <v/>
      </c>
      <c r="BM39" s="44" t="str">
        <f>IF(BK39&lt;&gt;"", IF(RANK(BK39, BK$5:BK$75)+COUNTIF(BK$5:BK39, BK39)-1=1, 1, ""), "")</f>
        <v/>
      </c>
      <c r="BN39" s="41"/>
      <c r="BO39" s="102" t="str">
        <f t="shared" si="72"/>
        <v/>
      </c>
      <c r="BP39" s="42" t="str">
        <f>IF(BN39&lt;&gt;"", IF(RANK(BN39, BN$5:BN$75)+COUNTIF(BN$5:BN39, BN39)-1=1, 1, ""), "")</f>
        <v/>
      </c>
      <c r="BQ39" s="43"/>
      <c r="BR39" s="102" t="str">
        <f t="shared" si="73"/>
        <v/>
      </c>
      <c r="BS39" s="44" t="str">
        <f>IF(BQ39&lt;&gt;"", IF(RANK(BQ39, BQ$5:BQ$75)+COUNTIF(BQ$5:BQ39, BQ39)-1=1, 1, ""), "")</f>
        <v/>
      </c>
      <c r="BT39" s="41"/>
      <c r="BU39" s="102" t="str">
        <f t="shared" si="74"/>
        <v/>
      </c>
      <c r="BV39" s="42" t="str">
        <f>IF(BT39&lt;&gt;"", IF(RANK(BT39, BT$5:BT$75)+COUNTIF(BT$5:BT39, BT39)-1=1, 1, ""), "")</f>
        <v/>
      </c>
      <c r="BW39" s="43"/>
      <c r="BX39" s="102" t="str">
        <f t="shared" si="75"/>
        <v/>
      </c>
      <c r="BY39" s="44" t="str">
        <f>IF(BW39&lt;&gt;"", IF(RANK(BW39, BW$5:BW$75)+COUNTIF(BW$5:BW39, BW39)-1=1, 1, ""), "")</f>
        <v/>
      </c>
      <c r="BZ39" s="41"/>
      <c r="CA39" s="102" t="str">
        <f t="shared" si="76"/>
        <v/>
      </c>
      <c r="CB39" s="42" t="str">
        <f>IF(BZ39&lt;&gt;"", IF(RANK(BZ39, BZ$5:BZ$75)+COUNTIF(BZ$5:BZ39, BZ39)-1=1, 1, ""), "")</f>
        <v/>
      </c>
      <c r="CC39" s="43"/>
      <c r="CD39" s="102" t="str">
        <f t="shared" si="77"/>
        <v/>
      </c>
      <c r="CE39" s="44" t="str">
        <f>IF(CC39&lt;&gt;"", IF(RANK(CC39, CC$5:CC$75)+COUNTIF(CC$5:CC39, CC39)-1=1, 1, ""), "")</f>
        <v/>
      </c>
      <c r="CF39" s="41"/>
      <c r="CG39" s="102" t="str">
        <f t="shared" si="78"/>
        <v/>
      </c>
      <c r="CH39" s="42" t="str">
        <f>IF(CF39&lt;&gt;"", IF(RANK(CF39, CF$5:CF$75)+COUNTIF(CF$5:CF39, CF39)-1=1, 1, ""), "")</f>
        <v/>
      </c>
      <c r="CI39" s="43"/>
      <c r="CJ39" s="102" t="str">
        <f t="shared" si="79"/>
        <v/>
      </c>
      <c r="CK39" s="44" t="str">
        <f>IF(CI39&lt;&gt;"", IF(RANK(CI39, CI$5:CI$75)+COUNTIF(CI$5:CI39, CI39)-1=1, 1, ""), "")</f>
        <v/>
      </c>
      <c r="CL39" s="41"/>
      <c r="CM39" s="102" t="str">
        <f t="shared" si="80"/>
        <v/>
      </c>
      <c r="CN39" s="42" t="str">
        <f>IF(CL39&lt;&gt;"", IF(RANK(CL39, CL$5:CL$75)+COUNTIF(CL$5:CL39, CL39)-1=1, 1, ""), "")</f>
        <v/>
      </c>
      <c r="CO39" s="43"/>
      <c r="CP39" s="102" t="str">
        <f t="shared" si="81"/>
        <v/>
      </c>
      <c r="CQ39" s="44" t="str">
        <f>IF(CO39&lt;&gt;"", IF(RANK(CO39, CO$5:CO$75)+COUNTIF(CO$5:CO39, CO39)-1=1, 1, ""), "")</f>
        <v/>
      </c>
      <c r="CR39" s="41"/>
      <c r="CS39" s="102" t="str">
        <f t="shared" si="82"/>
        <v/>
      </c>
      <c r="CT39" s="42" t="str">
        <f>IF(CR39&lt;&gt;"", IF(RANK(CR39, CR$5:CR$75)+COUNTIF(CR$5:CR39, CR39)-1=1, 1, ""), "")</f>
        <v/>
      </c>
      <c r="CU39" s="43"/>
      <c r="CV39" s="102" t="str">
        <f t="shared" si="83"/>
        <v/>
      </c>
      <c r="CW39" s="44" t="str">
        <f>IF(CU39&lt;&gt;"", IF(RANK(CU39, CU$5:CU$75)+COUNTIF(CU$5:CU39, CU39)-1=1, 1, ""), "")</f>
        <v/>
      </c>
      <c r="CX39" s="41"/>
      <c r="CY39" s="102" t="str">
        <f t="shared" si="84"/>
        <v/>
      </c>
      <c r="CZ39" s="42" t="str">
        <f>IF(CX39&lt;&gt;"", IF(RANK(CX39, CX$5:CX$75)+COUNTIF(CX$5:CX39, CX39)-1=1, 1, ""), "")</f>
        <v/>
      </c>
      <c r="DA39" s="43"/>
      <c r="DB39" s="102" t="str">
        <f t="shared" si="85"/>
        <v/>
      </c>
      <c r="DC39" s="44" t="str">
        <f>IF(DA39&lt;&gt;"", IF(RANK(DA39, DA$5:DA$75)+COUNTIF(DA$5:DA39, DA39)-1=1, 1, ""), "")</f>
        <v/>
      </c>
      <c r="DD39" s="41"/>
      <c r="DE39" s="102" t="str">
        <f t="shared" si="86"/>
        <v/>
      </c>
      <c r="DF39" s="44" t="str">
        <f>IF(DD39&lt;&gt;"", IF(RANK(DD39, DD$5:DD$75)+COUNTIF(DD$5:DD39, DD39)-1=1, 1, ""), "")</f>
        <v/>
      </c>
      <c r="DG39" s="129" t="str">
        <f t="shared" si="87"/>
        <v/>
      </c>
      <c r="DH39" s="126" t="str">
        <f t="shared" si="88"/>
        <v/>
      </c>
      <c r="DI39" s="60"/>
      <c r="DJ39" s="60" t="str">
        <f t="shared" si="89"/>
        <v/>
      </c>
      <c r="DK39" s="60" t="str">
        <f t="shared" si="90"/>
        <v/>
      </c>
      <c r="DL39" s="60"/>
      <c r="DM39" s="85" t="str">
        <f t="shared" si="91"/>
        <v/>
      </c>
      <c r="DN39" s="60" t="str">
        <f t="shared" si="92"/>
        <v/>
      </c>
      <c r="DO39" s="60" t="str">
        <f t="shared" si="93"/>
        <v/>
      </c>
      <c r="DP39" s="60" t="str">
        <f>IF(DJ39&lt;&gt;"", IF(RANK(DO39, DO$5:DO$75)+COUNTIF(DO$39:DO39, DO39) -1&lt;=(B$80-DK$76-DN$76), RANK(DO39, DO$5:DO$75)+COUNTIF(DO$39:DO39, DO39) -1, ""), "")</f>
        <v/>
      </c>
      <c r="DQ39" s="72" t="str">
        <f t="shared" si="94"/>
        <v/>
      </c>
      <c r="DR39" s="66" t="str">
        <f t="shared" si="95"/>
        <v/>
      </c>
      <c r="DT39" s="91" t="str">
        <f>IF(DH39&lt;&gt; "", DH39/DH76, "")</f>
        <v/>
      </c>
      <c r="DU39" s="39" t="str">
        <f t="shared" si="96"/>
        <v/>
      </c>
      <c r="DV39" s="92" t="str">
        <f t="shared" si="97"/>
        <v/>
      </c>
      <c r="DX39" s="65" t="str">
        <f t="shared" si="47"/>
        <v/>
      </c>
      <c r="DY39" s="99" t="str">
        <f t="shared" si="48"/>
        <v/>
      </c>
      <c r="DZ39" s="99" t="str">
        <f t="shared" si="49"/>
        <v/>
      </c>
      <c r="EA39" s="100" t="str">
        <f t="shared" si="50"/>
        <v/>
      </c>
    </row>
    <row r="40" spans="1:131" ht="16" x14ac:dyDescent="0.2">
      <c r="A40" s="20" t="s">
        <v>348</v>
      </c>
      <c r="B40" s="33" t="s">
        <v>419</v>
      </c>
      <c r="C40" s="41"/>
      <c r="D40" s="102" t="str">
        <f t="shared" si="51"/>
        <v/>
      </c>
      <c r="E40" s="42" t="str">
        <f>IF(C40&lt;&gt;"", IF(RANK(C40, C$5:C$75)+COUNTIF(C$5:C40, C40)-1=1, 1, ""), "")</f>
        <v/>
      </c>
      <c r="F40" s="43"/>
      <c r="G40" s="102" t="str">
        <f t="shared" si="52"/>
        <v/>
      </c>
      <c r="H40" s="44" t="str">
        <f>IF(F40&lt;&gt;"", IF(RANK(F40, F$5:F$75)+COUNTIF(F$5:F40, F40)-1=1, 1, ""), "")</f>
        <v/>
      </c>
      <c r="I40" s="41"/>
      <c r="J40" s="102" t="str">
        <f t="shared" si="53"/>
        <v/>
      </c>
      <c r="K40" s="42" t="str">
        <f>IF(I40&lt;&gt;"", IF(RANK(I40, I$5:I$75)+COUNTIF(I$5:I40, I40)-1=1, 1, ""), "")</f>
        <v/>
      </c>
      <c r="L40" s="43"/>
      <c r="M40" s="102" t="str">
        <f t="shared" si="54"/>
        <v/>
      </c>
      <c r="N40" s="44" t="str">
        <f>IF(L40&lt;&gt;"", IF(RANK(L40, L$5:L$75)+COUNTIF(L$5:L40, L40)-1=1, 1, ""), "")</f>
        <v/>
      </c>
      <c r="O40" s="41"/>
      <c r="P40" s="102" t="str">
        <f t="shared" si="55"/>
        <v/>
      </c>
      <c r="Q40" s="42" t="str">
        <f>IF(O40&lt;&gt;"", IF(RANK(O40, O$5:O$75)+COUNTIF(O$5:O40, O40)-1=1, 1, ""), "")</f>
        <v/>
      </c>
      <c r="R40" s="43"/>
      <c r="S40" s="102" t="str">
        <f t="shared" si="56"/>
        <v/>
      </c>
      <c r="T40" s="44" t="str">
        <f>IF(R40&lt;&gt;"", IF(RANK(R40, R$5:R$75)+COUNTIF(R$5:R40, R40)-1=1, 1, ""), "")</f>
        <v/>
      </c>
      <c r="U40" s="41"/>
      <c r="V40" s="102" t="str">
        <f t="shared" si="57"/>
        <v/>
      </c>
      <c r="W40" s="42" t="str">
        <f>IF(U40&lt;&gt;"", IF(RANK(U40, U$5:U$75)+COUNTIF(U$5:U40, U40)-1=1, 1, ""), "")</f>
        <v/>
      </c>
      <c r="X40" s="43"/>
      <c r="Y40" s="102" t="str">
        <f t="shared" si="58"/>
        <v/>
      </c>
      <c r="Z40" s="42" t="str">
        <f>IF(X40&lt;&gt;"", IF(RANK(X40, X$5:X$75)+COUNTIF(X$5:X40, X40)-1=1, 1, ""), "")</f>
        <v/>
      </c>
      <c r="AA40" s="43"/>
      <c r="AB40" s="102" t="str">
        <f t="shared" si="59"/>
        <v/>
      </c>
      <c r="AC40" s="44" t="str">
        <f>IF(AA40&lt;&gt;"", IF(RANK(AA40, AA$5:AA$75)+COUNTIF(AA$5:AA40, AA40)-1=1, 1, ""), "")</f>
        <v/>
      </c>
      <c r="AD40" s="41"/>
      <c r="AE40" s="102" t="str">
        <f t="shared" si="60"/>
        <v/>
      </c>
      <c r="AF40" s="42" t="str">
        <f>IF(AD40&lt;&gt;"", IF(RANK(AD40, AD$5:AD$75)+COUNTIF(AD$5:AD40, AD40)-1=1, 1, ""), "")</f>
        <v/>
      </c>
      <c r="AG40" s="43"/>
      <c r="AH40" s="102" t="str">
        <f t="shared" si="61"/>
        <v/>
      </c>
      <c r="AI40" s="44" t="str">
        <f>IF(AG40&lt;&gt;"", IF(RANK(AG40, AG$5:AG$75)+COUNTIF(AG$5:AG40, AG40)-1=1, 1, ""), "")</f>
        <v/>
      </c>
      <c r="AJ40" s="41"/>
      <c r="AK40" s="102" t="str">
        <f t="shared" si="62"/>
        <v/>
      </c>
      <c r="AL40" s="42" t="str">
        <f>IF(AJ40&lt;&gt;"", IF(RANK(AJ40, AJ$5:AJ$75)+COUNTIF(AJ$5:AJ40, AJ40)-1=1, 1, ""), "")</f>
        <v/>
      </c>
      <c r="AM40" s="43"/>
      <c r="AN40" s="102" t="str">
        <f t="shared" si="63"/>
        <v/>
      </c>
      <c r="AO40" s="44" t="str">
        <f>IF(AM40&lt;&gt;"", IF(RANK(AM40, AM$5:AM$75)+COUNTIF(AM$5:AM40, AM40)-1=1, 1, ""), "")</f>
        <v/>
      </c>
      <c r="AP40" s="41"/>
      <c r="AQ40" s="102" t="str">
        <f t="shared" si="64"/>
        <v/>
      </c>
      <c r="AR40" s="42" t="str">
        <f>IF(AP40&lt;&gt;"", IF(RANK(AP40, AP$5:AP$75)+COUNTIF(AP$5:AP40, AP40)-1=1, 1, ""), "")</f>
        <v/>
      </c>
      <c r="AS40" s="43"/>
      <c r="AT40" s="102" t="str">
        <f t="shared" si="65"/>
        <v/>
      </c>
      <c r="AU40" s="44" t="str">
        <f>IF(AS40&lt;&gt;"", IF(RANK(AS40, AS$5:AS$75)+COUNTIF(AS$5:AS40, AS40)-1=1, 1, ""), "")</f>
        <v/>
      </c>
      <c r="AV40" s="41"/>
      <c r="AW40" s="102" t="str">
        <f t="shared" si="66"/>
        <v/>
      </c>
      <c r="AX40" s="42" t="str">
        <f>IF(AV40&lt;&gt;"", IF(RANK(AV40, AV$5:AV$75)+COUNTIF(AV$5:AV40, AV40)-1=1, 1, ""), "")</f>
        <v/>
      </c>
      <c r="AY40" s="43"/>
      <c r="AZ40" s="102" t="str">
        <f t="shared" si="67"/>
        <v/>
      </c>
      <c r="BA40" s="44" t="str">
        <f>IF(AY40&lt;&gt;"", IF(RANK(AY40, AY$5:AY$75)+COUNTIF(AY$5:AY40, AY40)-1=1, 1, ""), "")</f>
        <v/>
      </c>
      <c r="BB40" s="41"/>
      <c r="BC40" s="102" t="str">
        <f t="shared" si="68"/>
        <v/>
      </c>
      <c r="BD40" s="42" t="str">
        <f>IF(BB40&lt;&gt;"", IF(RANK(BB40, BB$5:BB$75)+COUNTIF(BB$5:BB40, BB40)-1=1, 1, ""), "")</f>
        <v/>
      </c>
      <c r="BE40" s="43"/>
      <c r="BF40" s="102" t="str">
        <f t="shared" si="69"/>
        <v/>
      </c>
      <c r="BG40" s="44" t="str">
        <f>IF(BE40&lt;&gt;"", IF(RANK(BE40, BE$5:BE$75)+COUNTIF(BE$5:BE40, BE40)-1=1, 1, ""), "")</f>
        <v/>
      </c>
      <c r="BH40" s="41"/>
      <c r="BI40" s="102" t="str">
        <f t="shared" si="70"/>
        <v/>
      </c>
      <c r="BJ40" s="42" t="str">
        <f>IF(BH40&lt;&gt;"", IF(RANK(BH40, BH$5:BH$75)+COUNTIF(BH$5:BH40, BH40)-1=1, 1, ""), "")</f>
        <v/>
      </c>
      <c r="BK40" s="43"/>
      <c r="BL40" s="102" t="str">
        <f t="shared" si="71"/>
        <v/>
      </c>
      <c r="BM40" s="44" t="str">
        <f>IF(BK40&lt;&gt;"", IF(RANK(BK40, BK$5:BK$75)+COUNTIF(BK$5:BK40, BK40)-1=1, 1, ""), "")</f>
        <v/>
      </c>
      <c r="BN40" s="41"/>
      <c r="BO40" s="102" t="str">
        <f t="shared" si="72"/>
        <v/>
      </c>
      <c r="BP40" s="42" t="str">
        <f>IF(BN40&lt;&gt;"", IF(RANK(BN40, BN$5:BN$75)+COUNTIF(BN$5:BN40, BN40)-1=1, 1, ""), "")</f>
        <v/>
      </c>
      <c r="BQ40" s="43"/>
      <c r="BR40" s="102" t="str">
        <f t="shared" si="73"/>
        <v/>
      </c>
      <c r="BS40" s="44" t="str">
        <f>IF(BQ40&lt;&gt;"", IF(RANK(BQ40, BQ$5:BQ$75)+COUNTIF(BQ$5:BQ40, BQ40)-1=1, 1, ""), "")</f>
        <v/>
      </c>
      <c r="BT40" s="41"/>
      <c r="BU40" s="102" t="str">
        <f t="shared" si="74"/>
        <v/>
      </c>
      <c r="BV40" s="42" t="str">
        <f>IF(BT40&lt;&gt;"", IF(RANK(BT40, BT$5:BT$75)+COUNTIF(BT$5:BT40, BT40)-1=1, 1, ""), "")</f>
        <v/>
      </c>
      <c r="BW40" s="43"/>
      <c r="BX40" s="102" t="str">
        <f t="shared" si="75"/>
        <v/>
      </c>
      <c r="BY40" s="44" t="str">
        <f>IF(BW40&lt;&gt;"", IF(RANK(BW40, BW$5:BW$75)+COUNTIF(BW$5:BW40, BW40)-1=1, 1, ""), "")</f>
        <v/>
      </c>
      <c r="BZ40" s="41"/>
      <c r="CA40" s="102" t="str">
        <f t="shared" si="76"/>
        <v/>
      </c>
      <c r="CB40" s="42" t="str">
        <f>IF(BZ40&lt;&gt;"", IF(RANK(BZ40, BZ$5:BZ$75)+COUNTIF(BZ$5:BZ40, BZ40)-1=1, 1, ""), "")</f>
        <v/>
      </c>
      <c r="CC40" s="43"/>
      <c r="CD40" s="102" t="str">
        <f t="shared" si="77"/>
        <v/>
      </c>
      <c r="CE40" s="44" t="str">
        <f>IF(CC40&lt;&gt;"", IF(RANK(CC40, CC$5:CC$75)+COUNTIF(CC$5:CC40, CC40)-1=1, 1, ""), "")</f>
        <v/>
      </c>
      <c r="CF40" s="41"/>
      <c r="CG40" s="102" t="str">
        <f t="shared" si="78"/>
        <v/>
      </c>
      <c r="CH40" s="42" t="str">
        <f>IF(CF40&lt;&gt;"", IF(RANK(CF40, CF$5:CF$75)+COUNTIF(CF$5:CF40, CF40)-1=1, 1, ""), "")</f>
        <v/>
      </c>
      <c r="CI40" s="43"/>
      <c r="CJ40" s="102" t="str">
        <f t="shared" si="79"/>
        <v/>
      </c>
      <c r="CK40" s="44" t="str">
        <f>IF(CI40&lt;&gt;"", IF(RANK(CI40, CI$5:CI$75)+COUNTIF(CI$5:CI40, CI40)-1=1, 1, ""), "")</f>
        <v/>
      </c>
      <c r="CL40" s="41"/>
      <c r="CM40" s="102" t="str">
        <f t="shared" si="80"/>
        <v/>
      </c>
      <c r="CN40" s="42" t="str">
        <f>IF(CL40&lt;&gt;"", IF(RANK(CL40, CL$5:CL$75)+COUNTIF(CL$5:CL40, CL40)-1=1, 1, ""), "")</f>
        <v/>
      </c>
      <c r="CO40" s="43"/>
      <c r="CP40" s="102" t="str">
        <f t="shared" si="81"/>
        <v/>
      </c>
      <c r="CQ40" s="44" t="str">
        <f>IF(CO40&lt;&gt;"", IF(RANK(CO40, CO$5:CO$75)+COUNTIF(CO$5:CO40, CO40)-1=1, 1, ""), "")</f>
        <v/>
      </c>
      <c r="CR40" s="41"/>
      <c r="CS40" s="102" t="str">
        <f t="shared" si="82"/>
        <v/>
      </c>
      <c r="CT40" s="42" t="str">
        <f>IF(CR40&lt;&gt;"", IF(RANK(CR40, CR$5:CR$75)+COUNTIF(CR$5:CR40, CR40)-1=1, 1, ""), "")</f>
        <v/>
      </c>
      <c r="CU40" s="43"/>
      <c r="CV40" s="102" t="str">
        <f t="shared" si="83"/>
        <v/>
      </c>
      <c r="CW40" s="44" t="str">
        <f>IF(CU40&lt;&gt;"", IF(RANK(CU40, CU$5:CU$75)+COUNTIF(CU$5:CU40, CU40)-1=1, 1, ""), "")</f>
        <v/>
      </c>
      <c r="CX40" s="41"/>
      <c r="CY40" s="102" t="str">
        <f t="shared" si="84"/>
        <v/>
      </c>
      <c r="CZ40" s="42" t="str">
        <f>IF(CX40&lt;&gt;"", IF(RANK(CX40, CX$5:CX$75)+COUNTIF(CX$5:CX40, CX40)-1=1, 1, ""), "")</f>
        <v/>
      </c>
      <c r="DA40" s="43"/>
      <c r="DB40" s="102" t="str">
        <f t="shared" si="85"/>
        <v/>
      </c>
      <c r="DC40" s="44" t="str">
        <f>IF(DA40&lt;&gt;"", IF(RANK(DA40, DA$5:DA$75)+COUNTIF(DA$5:DA40, DA40)-1=1, 1, ""), "")</f>
        <v/>
      </c>
      <c r="DD40" s="41"/>
      <c r="DE40" s="102" t="str">
        <f t="shared" si="86"/>
        <v/>
      </c>
      <c r="DF40" s="44" t="str">
        <f>IF(DD40&lt;&gt;"", IF(RANK(DD40, DD$5:DD$75)+COUNTIF(DD$5:DD40, DD40)-1=1, 1, ""), "")</f>
        <v/>
      </c>
      <c r="DG40" s="129" t="str">
        <f t="shared" si="87"/>
        <v/>
      </c>
      <c r="DH40" s="126" t="str">
        <f t="shared" si="88"/>
        <v/>
      </c>
      <c r="DI40" s="60"/>
      <c r="DJ40" s="60" t="str">
        <f t="shared" si="89"/>
        <v/>
      </c>
      <c r="DK40" s="60" t="str">
        <f t="shared" si="90"/>
        <v/>
      </c>
      <c r="DL40" s="60"/>
      <c r="DM40" s="85" t="str">
        <f t="shared" si="91"/>
        <v/>
      </c>
      <c r="DN40" s="60" t="str">
        <f t="shared" si="92"/>
        <v/>
      </c>
      <c r="DO40" s="60" t="str">
        <f t="shared" si="93"/>
        <v/>
      </c>
      <c r="DP40" s="60" t="str">
        <f>IF(DJ40&lt;&gt;"", IF(RANK(DO40, DO$5:DO$75)+COUNTIF(DO$40:DO40, DO40) -1&lt;=(B$80-DK$76-DN$76), RANK(DO40, DO$5:DO$75)+COUNTIF(DO$40:DO40, DO40) -1, ""), "")</f>
        <v/>
      </c>
      <c r="DQ40" s="72" t="str">
        <f t="shared" si="94"/>
        <v/>
      </c>
      <c r="DR40" s="66" t="str">
        <f t="shared" si="95"/>
        <v/>
      </c>
      <c r="DT40" s="91" t="str">
        <f>IF(DH40&lt;&gt; "", DH40/DH76, "")</f>
        <v/>
      </c>
      <c r="DU40" s="39" t="str">
        <f t="shared" si="96"/>
        <v/>
      </c>
      <c r="DV40" s="92" t="str">
        <f t="shared" si="97"/>
        <v/>
      </c>
      <c r="DX40" s="65" t="str">
        <f t="shared" si="47"/>
        <v/>
      </c>
      <c r="DY40" s="99" t="str">
        <f t="shared" si="48"/>
        <v/>
      </c>
      <c r="DZ40" s="99" t="str">
        <f t="shared" si="49"/>
        <v/>
      </c>
      <c r="EA40" s="100" t="str">
        <f t="shared" si="50"/>
        <v/>
      </c>
    </row>
    <row r="41" spans="1:131" ht="16" x14ac:dyDescent="0.2">
      <c r="A41" s="20" t="s">
        <v>349</v>
      </c>
      <c r="B41" s="33" t="s">
        <v>420</v>
      </c>
      <c r="C41" s="45">
        <v>38</v>
      </c>
      <c r="D41" s="102" t="str">
        <f t="shared" si="51"/>
        <v/>
      </c>
      <c r="E41" s="42" t="str">
        <f>IF(C41&lt;&gt;"", IF(RANK(C41, C$5:C$75)+COUNTIF(C$5:C41, C41)-1=1, 1, ""), "")</f>
        <v/>
      </c>
      <c r="F41" s="46">
        <v>83</v>
      </c>
      <c r="G41" s="102" t="str">
        <f t="shared" si="52"/>
        <v/>
      </c>
      <c r="H41" s="44" t="str">
        <f>IF(F41&lt;&gt;"", IF(RANK(F41, F$5:F$75)+COUNTIF(F$5:F41, F41)-1=1, 1, ""), "")</f>
        <v/>
      </c>
      <c r="I41" s="45">
        <v>220</v>
      </c>
      <c r="J41" s="102" t="str">
        <f t="shared" si="53"/>
        <v/>
      </c>
      <c r="K41" s="42" t="str">
        <f>IF(I41&lt;&gt;"", IF(RANK(I41, I$5:I$75)+COUNTIF(I$5:I41, I41)-1=1, 1, ""), "")</f>
        <v/>
      </c>
      <c r="L41" s="46">
        <v>359</v>
      </c>
      <c r="M41" s="102" t="str">
        <f t="shared" si="54"/>
        <v/>
      </c>
      <c r="N41" s="44" t="str">
        <f>IF(L41&lt;&gt;"", IF(RANK(L41, L$5:L$75)+COUNTIF(L$5:L41, L41)-1=1, 1, ""), "")</f>
        <v/>
      </c>
      <c r="O41" s="45">
        <v>91</v>
      </c>
      <c r="P41" s="102" t="str">
        <f t="shared" si="55"/>
        <v/>
      </c>
      <c r="Q41" s="42" t="str">
        <f>IF(O41&lt;&gt;"", IF(RANK(O41, O$5:O$75)+COUNTIF(O$5:O41, O41)-1=1, 1, ""), "")</f>
        <v/>
      </c>
      <c r="R41" s="46">
        <v>26</v>
      </c>
      <c r="S41" s="102" t="str">
        <f t="shared" si="56"/>
        <v/>
      </c>
      <c r="T41" s="44" t="str">
        <f>IF(R41&lt;&gt;"", IF(RANK(R41, R$5:R$75)+COUNTIF(R$5:R41, R41)-1=1, 1, ""), "")</f>
        <v/>
      </c>
      <c r="U41" s="45">
        <v>86</v>
      </c>
      <c r="V41" s="102" t="str">
        <f t="shared" si="57"/>
        <v/>
      </c>
      <c r="W41" s="42" t="str">
        <f>IF(U41&lt;&gt;"", IF(RANK(U41, U$5:U$75)+COUNTIF(U$5:U41, U41)-1=1, 1, ""), "")</f>
        <v/>
      </c>
      <c r="X41" s="46">
        <v>134</v>
      </c>
      <c r="Y41" s="102" t="str">
        <f t="shared" si="58"/>
        <v/>
      </c>
      <c r="Z41" s="42" t="str">
        <f>IF(X41&lt;&gt;"", IF(RANK(X41, X$5:X$75)+COUNTIF(X$5:X41, X41)-1=1, 1, ""), "")</f>
        <v/>
      </c>
      <c r="AA41" s="46">
        <v>71</v>
      </c>
      <c r="AB41" s="102" t="str">
        <f t="shared" si="59"/>
        <v/>
      </c>
      <c r="AC41" s="44" t="str">
        <f>IF(AA41&lt;&gt;"", IF(RANK(AA41, AA$5:AA$75)+COUNTIF(AA$5:AA41, AA41)-1=1, 1, ""), "")</f>
        <v/>
      </c>
      <c r="AD41" s="45">
        <v>76</v>
      </c>
      <c r="AE41" s="102" t="str">
        <f t="shared" si="60"/>
        <v/>
      </c>
      <c r="AF41" s="42" t="str">
        <f>IF(AD41&lt;&gt;"", IF(RANK(AD41, AD$5:AD$75)+COUNTIF(AD$5:AD41, AD41)-1=1, 1, ""), "")</f>
        <v/>
      </c>
      <c r="AG41" s="46">
        <v>16</v>
      </c>
      <c r="AH41" s="102" t="str">
        <f t="shared" si="61"/>
        <v/>
      </c>
      <c r="AI41" s="44" t="str">
        <f>IF(AG41&lt;&gt;"", IF(RANK(AG41, AG$5:AG$75)+COUNTIF(AG$5:AG41, AG41)-1=1, 1, ""), "")</f>
        <v/>
      </c>
      <c r="AJ41" s="45">
        <v>17</v>
      </c>
      <c r="AK41" s="102" t="str">
        <f t="shared" si="62"/>
        <v/>
      </c>
      <c r="AL41" s="42" t="str">
        <f>IF(AJ41&lt;&gt;"", IF(RANK(AJ41, AJ$5:AJ$75)+COUNTIF(AJ$5:AJ41, AJ41)-1=1, 1, ""), "")</f>
        <v/>
      </c>
      <c r="AM41" s="46">
        <v>39</v>
      </c>
      <c r="AN41" s="102" t="str">
        <f t="shared" si="63"/>
        <v/>
      </c>
      <c r="AO41" s="44" t="str">
        <f>IF(AM41&lt;&gt;"", IF(RANK(AM41, AM$5:AM$75)+COUNTIF(AM$5:AM41, AM41)-1=1, 1, ""), "")</f>
        <v/>
      </c>
      <c r="AP41" s="45">
        <v>28</v>
      </c>
      <c r="AQ41" s="102" t="str">
        <f t="shared" si="64"/>
        <v/>
      </c>
      <c r="AR41" s="42" t="str">
        <f>IF(AP41&lt;&gt;"", IF(RANK(AP41, AP$5:AP$75)+COUNTIF(AP$5:AP41, AP41)-1=1, 1, ""), "")</f>
        <v/>
      </c>
      <c r="AS41" s="46">
        <v>22</v>
      </c>
      <c r="AT41" s="102" t="str">
        <f t="shared" si="65"/>
        <v/>
      </c>
      <c r="AU41" s="44" t="str">
        <f>IF(AS41&lt;&gt;"", IF(RANK(AS41, AS$5:AS$75)+COUNTIF(AS$5:AS41, AS41)-1=1, 1, ""), "")</f>
        <v/>
      </c>
      <c r="AV41" s="45">
        <v>24</v>
      </c>
      <c r="AW41" s="102" t="str">
        <f t="shared" si="66"/>
        <v/>
      </c>
      <c r="AX41" s="42" t="str">
        <f>IF(AV41&lt;&gt;"", IF(RANK(AV41, AV$5:AV$75)+COUNTIF(AV$5:AV41, AV41)-1=1, 1, ""), "")</f>
        <v/>
      </c>
      <c r="AY41" s="46">
        <v>16</v>
      </c>
      <c r="AZ41" s="102" t="str">
        <f t="shared" si="67"/>
        <v/>
      </c>
      <c r="BA41" s="44" t="str">
        <f>IF(AY41&lt;&gt;"", IF(RANK(AY41, AY$5:AY$75)+COUNTIF(AY$5:AY41, AY41)-1=1, 1, ""), "")</f>
        <v/>
      </c>
      <c r="BB41" s="45">
        <v>24</v>
      </c>
      <c r="BC41" s="102" t="str">
        <f t="shared" si="68"/>
        <v/>
      </c>
      <c r="BD41" s="42" t="str">
        <f>IF(BB41&lt;&gt;"", IF(RANK(BB41, BB$5:BB$75)+COUNTIF(BB$5:BB41, BB41)-1=1, 1, ""), "")</f>
        <v/>
      </c>
      <c r="BE41" s="46">
        <v>19</v>
      </c>
      <c r="BF41" s="102" t="str">
        <f t="shared" si="69"/>
        <v/>
      </c>
      <c r="BG41" s="44" t="str">
        <f>IF(BE41&lt;&gt;"", IF(RANK(BE41, BE$5:BE$75)+COUNTIF(BE$5:BE41, BE41)-1=1, 1, ""), "")</f>
        <v/>
      </c>
      <c r="BH41" s="45">
        <v>23</v>
      </c>
      <c r="BI41" s="102" t="str">
        <f t="shared" si="70"/>
        <v/>
      </c>
      <c r="BJ41" s="42" t="str">
        <f>IF(BH41&lt;&gt;"", IF(RANK(BH41, BH$5:BH$75)+COUNTIF(BH$5:BH41, BH41)-1=1, 1, ""), "")</f>
        <v/>
      </c>
      <c r="BK41" s="46">
        <v>14</v>
      </c>
      <c r="BL41" s="102" t="str">
        <f t="shared" si="71"/>
        <v/>
      </c>
      <c r="BM41" s="44" t="str">
        <f>IF(BK41&lt;&gt;"", IF(RANK(BK41, BK$5:BK$75)+COUNTIF(BK$5:BK41, BK41)-1=1, 1, ""), "")</f>
        <v/>
      </c>
      <c r="BN41" s="45">
        <v>13</v>
      </c>
      <c r="BO41" s="102" t="str">
        <f t="shared" si="72"/>
        <v/>
      </c>
      <c r="BP41" s="42" t="str">
        <f>IF(BN41&lt;&gt;"", IF(RANK(BN41, BN$5:BN$75)+COUNTIF(BN$5:BN41, BN41)-1=1, 1, ""), "")</f>
        <v/>
      </c>
      <c r="BQ41" s="46">
        <v>6</v>
      </c>
      <c r="BR41" s="102" t="str">
        <f t="shared" si="73"/>
        <v/>
      </c>
      <c r="BS41" s="44" t="str">
        <f>IF(BQ41&lt;&gt;"", IF(RANK(BQ41, BQ$5:BQ$75)+COUNTIF(BQ$5:BQ41, BQ41)-1=1, 1, ""), "")</f>
        <v/>
      </c>
      <c r="BT41" s="45">
        <v>16</v>
      </c>
      <c r="BU41" s="102" t="str">
        <f t="shared" si="74"/>
        <v/>
      </c>
      <c r="BV41" s="42" t="str">
        <f>IF(BT41&lt;&gt;"", IF(RANK(BT41, BT$5:BT$75)+COUNTIF(BT$5:BT41, BT41)-1=1, 1, ""), "")</f>
        <v/>
      </c>
      <c r="BW41" s="46">
        <v>24</v>
      </c>
      <c r="BX41" s="102" t="str">
        <f t="shared" si="75"/>
        <v/>
      </c>
      <c r="BY41" s="44" t="str">
        <f>IF(BW41&lt;&gt;"", IF(RANK(BW41, BW$5:BW$75)+COUNTIF(BW$5:BW41, BW41)-1=1, 1, ""), "")</f>
        <v/>
      </c>
      <c r="BZ41" s="45">
        <v>16</v>
      </c>
      <c r="CA41" s="102" t="str">
        <f t="shared" si="76"/>
        <v/>
      </c>
      <c r="CB41" s="42" t="str">
        <f>IF(BZ41&lt;&gt;"", IF(RANK(BZ41, BZ$5:BZ$75)+COUNTIF(BZ$5:BZ41, BZ41)-1=1, 1, ""), "")</f>
        <v/>
      </c>
      <c r="CC41" s="46">
        <v>12</v>
      </c>
      <c r="CD41" s="102" t="str">
        <f t="shared" si="77"/>
        <v/>
      </c>
      <c r="CE41" s="44" t="str">
        <f>IF(CC41&lt;&gt;"", IF(RANK(CC41, CC$5:CC$75)+COUNTIF(CC$5:CC41, CC41)-1=1, 1, ""), "")</f>
        <v/>
      </c>
      <c r="CF41" s="45">
        <v>12</v>
      </c>
      <c r="CG41" s="102" t="str">
        <f t="shared" si="78"/>
        <v/>
      </c>
      <c r="CH41" s="42" t="str">
        <f>IF(CF41&lt;&gt;"", IF(RANK(CF41, CF$5:CF$75)+COUNTIF(CF$5:CF41, CF41)-1=1, 1, ""), "")</f>
        <v/>
      </c>
      <c r="CI41" s="46">
        <v>13</v>
      </c>
      <c r="CJ41" s="102" t="str">
        <f t="shared" si="79"/>
        <v/>
      </c>
      <c r="CK41" s="44" t="str">
        <f>IF(CI41&lt;&gt;"", IF(RANK(CI41, CI$5:CI$75)+COUNTIF(CI$5:CI41, CI41)-1=1, 1, ""), "")</f>
        <v/>
      </c>
      <c r="CL41" s="45">
        <v>18</v>
      </c>
      <c r="CM41" s="102" t="str">
        <f t="shared" si="80"/>
        <v/>
      </c>
      <c r="CN41" s="42" t="str">
        <f>IF(CL41&lt;&gt;"", IF(RANK(CL41, CL$5:CL$75)+COUNTIF(CL$5:CL41, CL41)-1=1, 1, ""), "")</f>
        <v/>
      </c>
      <c r="CO41" s="46">
        <v>21</v>
      </c>
      <c r="CP41" s="102" t="str">
        <f t="shared" si="81"/>
        <v/>
      </c>
      <c r="CQ41" s="44" t="str">
        <f>IF(CO41&lt;&gt;"", IF(RANK(CO41, CO$5:CO$75)+COUNTIF(CO$5:CO41, CO41)-1=1, 1, ""), "")</f>
        <v/>
      </c>
      <c r="CR41" s="45">
        <v>19</v>
      </c>
      <c r="CS41" s="102" t="str">
        <f t="shared" si="82"/>
        <v/>
      </c>
      <c r="CT41" s="42" t="str">
        <f>IF(CR41&lt;&gt;"", IF(RANK(CR41, CR$5:CR$75)+COUNTIF(CR$5:CR41, CR41)-1=1, 1, ""), "")</f>
        <v/>
      </c>
      <c r="CU41" s="46">
        <v>12</v>
      </c>
      <c r="CV41" s="102" t="str">
        <f t="shared" si="83"/>
        <v/>
      </c>
      <c r="CW41" s="44" t="str">
        <f>IF(CU41&lt;&gt;"", IF(RANK(CU41, CU$5:CU$75)+COUNTIF(CU$5:CU41, CU41)-1=1, 1, ""), "")</f>
        <v/>
      </c>
      <c r="CX41" s="45">
        <v>18</v>
      </c>
      <c r="CY41" s="102" t="str">
        <f t="shared" si="84"/>
        <v/>
      </c>
      <c r="CZ41" s="42" t="str">
        <f>IF(CX41&lt;&gt;"", IF(RANK(CX41, CX$5:CX$75)+COUNTIF(CX$5:CX41, CX41)-1=1, 1, ""), "")</f>
        <v/>
      </c>
      <c r="DA41" s="46">
        <v>29</v>
      </c>
      <c r="DB41" s="102" t="str">
        <f t="shared" si="85"/>
        <v/>
      </c>
      <c r="DC41" s="44" t="str">
        <f>IF(DA41&lt;&gt;"", IF(RANK(DA41, DA$5:DA$75)+COUNTIF(DA$5:DA41, DA41)-1=1, 1, ""), "")</f>
        <v/>
      </c>
      <c r="DD41" s="45">
        <v>28</v>
      </c>
      <c r="DE41" s="102" t="str">
        <f t="shared" si="86"/>
        <v/>
      </c>
      <c r="DF41" s="44" t="str">
        <f>IF(DD41&lt;&gt;"", IF(RANK(DD41, DD$5:DD$75)+COUNTIF(DD$5:DD41, DD41)-1=1, 1, ""), "")</f>
        <v/>
      </c>
      <c r="DG41" s="129" t="str">
        <f t="shared" si="87"/>
        <v/>
      </c>
      <c r="DH41" s="126">
        <f t="shared" si="88"/>
        <v>1683</v>
      </c>
      <c r="DI41" s="60"/>
      <c r="DJ41" s="60" t="str">
        <f t="shared" si="89"/>
        <v/>
      </c>
      <c r="DK41" s="60" t="str">
        <f t="shared" si="90"/>
        <v/>
      </c>
      <c r="DL41" s="60"/>
      <c r="DM41" s="85" t="str">
        <f t="shared" si="91"/>
        <v/>
      </c>
      <c r="DN41" s="60" t="str">
        <f t="shared" si="92"/>
        <v/>
      </c>
      <c r="DO41" s="60" t="str">
        <f t="shared" si="93"/>
        <v/>
      </c>
      <c r="DP41" s="60" t="str">
        <f>IF(DJ41&lt;&gt;"", IF(RANK(DO41, DO$5:DO$75)+COUNTIF(DO$41:DO41, DO41) -1&lt;=(B$80-DK$76-DN$76), RANK(DO41, DO$5:DO$75)+COUNTIF(DO$41:DO41, DO41) -1, ""), "")</f>
        <v/>
      </c>
      <c r="DQ41" s="72" t="str">
        <f t="shared" si="94"/>
        <v/>
      </c>
      <c r="DR41" s="66" t="str">
        <f t="shared" si="95"/>
        <v/>
      </c>
      <c r="DT41" s="91">
        <f>IF(DH41&lt;&gt; "", DH41/DH76, "")</f>
        <v>9.3879324626672104E-4</v>
      </c>
      <c r="DU41" s="39" t="str">
        <f t="shared" si="96"/>
        <v/>
      </c>
      <c r="DV41" s="92">
        <f t="shared" si="97"/>
        <v>-9.3879324626672104E-4</v>
      </c>
      <c r="DX41" s="65" t="str">
        <f t="shared" si="47"/>
        <v/>
      </c>
      <c r="DY41" s="99" t="str">
        <f t="shared" si="48"/>
        <v/>
      </c>
      <c r="DZ41" s="99" t="str">
        <f t="shared" si="49"/>
        <v/>
      </c>
      <c r="EA41" s="100" t="str">
        <f t="shared" si="50"/>
        <v/>
      </c>
    </row>
    <row r="42" spans="1:131" ht="16" x14ac:dyDescent="0.2">
      <c r="A42" s="20" t="s">
        <v>350</v>
      </c>
      <c r="B42" s="33" t="s">
        <v>421</v>
      </c>
      <c r="C42" s="45">
        <v>2</v>
      </c>
      <c r="D42" s="102" t="str">
        <f t="shared" si="51"/>
        <v/>
      </c>
      <c r="E42" s="47" t="str">
        <f>IF(C42&lt;&gt;"", IF(RANK(C42, C$5:C$75)+COUNTIF(C$5:C42, C42)-1=1, 1, ""), "")</f>
        <v/>
      </c>
      <c r="F42" s="46">
        <v>1</v>
      </c>
      <c r="G42" s="102" t="str">
        <f t="shared" si="52"/>
        <v/>
      </c>
      <c r="H42" s="48" t="str">
        <f>IF(F42&lt;&gt;"", IF(RANK(F42, F$5:F$75)+COUNTIF(F$5:F42, F42)-1=1, 1, ""), "")</f>
        <v/>
      </c>
      <c r="I42" s="45">
        <v>8</v>
      </c>
      <c r="J42" s="102" t="str">
        <f t="shared" si="53"/>
        <v/>
      </c>
      <c r="K42" s="47" t="str">
        <f>IF(I42&lt;&gt;"", IF(RANK(I42, I$5:I$75)+COUNTIF(I$5:I42, I42)-1=1, 1, ""), "")</f>
        <v/>
      </c>
      <c r="L42" s="46">
        <v>5</v>
      </c>
      <c r="M42" s="102" t="str">
        <f t="shared" si="54"/>
        <v/>
      </c>
      <c r="N42" s="48" t="str">
        <f>IF(L42&lt;&gt;"", IF(RANK(L42, L$5:L$75)+COUNTIF(L$5:L42, L42)-1=1, 1, ""), "")</f>
        <v/>
      </c>
      <c r="O42" s="45">
        <v>9</v>
      </c>
      <c r="P42" s="102" t="str">
        <f t="shared" si="55"/>
        <v/>
      </c>
      <c r="Q42" s="47" t="str">
        <f>IF(O42&lt;&gt;"", IF(RANK(O42, O$5:O$75)+COUNTIF(O$5:O42, O42)-1=1, 1, ""), "")</f>
        <v/>
      </c>
      <c r="R42" s="46">
        <v>4</v>
      </c>
      <c r="S42" s="102" t="str">
        <f t="shared" si="56"/>
        <v/>
      </c>
      <c r="T42" s="48" t="str">
        <f>IF(R42&lt;&gt;"", IF(RANK(R42, R$5:R$75)+COUNTIF(R$5:R42, R42)-1=1, 1, ""), "")</f>
        <v/>
      </c>
      <c r="U42" s="45">
        <v>4</v>
      </c>
      <c r="V42" s="102" t="str">
        <f t="shared" si="57"/>
        <v/>
      </c>
      <c r="W42" s="47" t="str">
        <f>IF(U42&lt;&gt;"", IF(RANK(U42, U$5:U$75)+COUNTIF(U$5:U42, U42)-1=1, 1, ""), "")</f>
        <v/>
      </c>
      <c r="X42" s="46">
        <v>2</v>
      </c>
      <c r="Y42" s="102" t="str">
        <f t="shared" si="58"/>
        <v/>
      </c>
      <c r="Z42" s="47" t="str">
        <f>IF(X42&lt;&gt;"", IF(RANK(X42, X$5:X$75)+COUNTIF(X$5:X42, X42)-1=1, 1, ""), "")</f>
        <v/>
      </c>
      <c r="AA42" s="46">
        <v>4</v>
      </c>
      <c r="AB42" s="102" t="str">
        <f t="shared" si="59"/>
        <v/>
      </c>
      <c r="AC42" s="48" t="str">
        <f>IF(AA42&lt;&gt;"", IF(RANK(AA42, AA$5:AA$75)+COUNTIF(AA$5:AA42, AA42)-1=1, 1, ""), "")</f>
        <v/>
      </c>
      <c r="AD42" s="45">
        <v>7</v>
      </c>
      <c r="AE42" s="102" t="str">
        <f t="shared" si="60"/>
        <v/>
      </c>
      <c r="AF42" s="47" t="str">
        <f>IF(AD42&lt;&gt;"", IF(RANK(AD42, AD$5:AD$75)+COUNTIF(AD$5:AD42, AD42)-1=1, 1, ""), "")</f>
        <v/>
      </c>
      <c r="AG42" s="46">
        <v>122</v>
      </c>
      <c r="AH42" s="102" t="str">
        <f t="shared" si="61"/>
        <v/>
      </c>
      <c r="AI42" s="48" t="str">
        <f>IF(AG42&lt;&gt;"", IF(RANK(AG42, AG$5:AG$75)+COUNTIF(AG$5:AG42, AG42)-1=1, 1, ""), "")</f>
        <v/>
      </c>
      <c r="AJ42" s="45">
        <v>14</v>
      </c>
      <c r="AK42" s="102" t="str">
        <f t="shared" si="62"/>
        <v/>
      </c>
      <c r="AL42" s="47" t="str">
        <f>IF(AJ42&lt;&gt;"", IF(RANK(AJ42, AJ$5:AJ$75)+COUNTIF(AJ$5:AJ42, AJ42)-1=1, 1, ""), "")</f>
        <v/>
      </c>
      <c r="AM42" s="46">
        <v>13</v>
      </c>
      <c r="AN42" s="102" t="str">
        <f t="shared" si="63"/>
        <v/>
      </c>
      <c r="AO42" s="48" t="str">
        <f>IF(AM42&lt;&gt;"", IF(RANK(AM42, AM$5:AM$75)+COUNTIF(AM$5:AM42, AM42)-1=1, 1, ""), "")</f>
        <v/>
      </c>
      <c r="AP42" s="45">
        <v>18</v>
      </c>
      <c r="AQ42" s="102" t="str">
        <f t="shared" si="64"/>
        <v/>
      </c>
      <c r="AR42" s="47" t="str">
        <f>IF(AP42&lt;&gt;"", IF(RANK(AP42, AP$5:AP$75)+COUNTIF(AP$5:AP42, AP42)-1=1, 1, ""), "")</f>
        <v/>
      </c>
      <c r="AS42" s="46">
        <v>12</v>
      </c>
      <c r="AT42" s="102" t="str">
        <f t="shared" si="65"/>
        <v/>
      </c>
      <c r="AU42" s="48" t="str">
        <f>IF(AS42&lt;&gt;"", IF(RANK(AS42, AS$5:AS$75)+COUNTIF(AS$5:AS42, AS42)-1=1, 1, ""), "")</f>
        <v/>
      </c>
      <c r="AV42" s="45">
        <v>15</v>
      </c>
      <c r="AW42" s="102" t="str">
        <f t="shared" si="66"/>
        <v/>
      </c>
      <c r="AX42" s="47" t="str">
        <f>IF(AV42&lt;&gt;"", IF(RANK(AV42, AV$5:AV$75)+COUNTIF(AV$5:AV42, AV42)-1=1, 1, ""), "")</f>
        <v/>
      </c>
      <c r="AY42" s="46">
        <v>176</v>
      </c>
      <c r="AZ42" s="102" t="str">
        <f t="shared" si="67"/>
        <v/>
      </c>
      <c r="BA42" s="48" t="str">
        <f>IF(AY42&lt;&gt;"", IF(RANK(AY42, AY$5:AY$75)+COUNTIF(AY$5:AY42, AY42)-1=1, 1, ""), "")</f>
        <v/>
      </c>
      <c r="BB42" s="45">
        <v>17</v>
      </c>
      <c r="BC42" s="102" t="str">
        <f t="shared" si="68"/>
        <v/>
      </c>
      <c r="BD42" s="47" t="str">
        <f>IF(BB42&lt;&gt;"", IF(RANK(BB42, BB$5:BB$75)+COUNTIF(BB$5:BB42, BB42)-1=1, 1, ""), "")</f>
        <v/>
      </c>
      <c r="BE42" s="46">
        <v>135</v>
      </c>
      <c r="BF42" s="102" t="str">
        <f t="shared" si="69"/>
        <v/>
      </c>
      <c r="BG42" s="48" t="str">
        <f>IF(BE42&lt;&gt;"", IF(RANK(BE42, BE$5:BE$75)+COUNTIF(BE$5:BE42, BE42)-1=1, 1, ""), "")</f>
        <v/>
      </c>
      <c r="BH42" s="45">
        <v>6</v>
      </c>
      <c r="BI42" s="102" t="str">
        <f t="shared" si="70"/>
        <v/>
      </c>
      <c r="BJ42" s="47" t="str">
        <f>IF(BH42&lt;&gt;"", IF(RANK(BH42, BH$5:BH$75)+COUNTIF(BH$5:BH42, BH42)-1=1, 1, ""), "")</f>
        <v/>
      </c>
      <c r="BK42" s="46">
        <v>2</v>
      </c>
      <c r="BL42" s="102" t="str">
        <f t="shared" si="71"/>
        <v/>
      </c>
      <c r="BM42" s="48" t="str">
        <f>IF(BK42&lt;&gt;"", IF(RANK(BK42, BK$5:BK$75)+COUNTIF(BK$5:BK42, BK42)-1=1, 1, ""), "")</f>
        <v/>
      </c>
      <c r="BN42" s="45">
        <v>4</v>
      </c>
      <c r="BO42" s="102" t="str">
        <f t="shared" si="72"/>
        <v/>
      </c>
      <c r="BP42" s="47" t="str">
        <f>IF(BN42&lt;&gt;"", IF(RANK(BN42, BN$5:BN$75)+COUNTIF(BN$5:BN42, BN42)-1=1, 1, ""), "")</f>
        <v/>
      </c>
      <c r="BQ42" s="46">
        <v>6</v>
      </c>
      <c r="BR42" s="102" t="str">
        <f t="shared" si="73"/>
        <v/>
      </c>
      <c r="BS42" s="48" t="str">
        <f>IF(BQ42&lt;&gt;"", IF(RANK(BQ42, BQ$5:BQ$75)+COUNTIF(BQ$5:BQ42, BQ42)-1=1, 1, ""), "")</f>
        <v/>
      </c>
      <c r="BT42" s="45">
        <v>7</v>
      </c>
      <c r="BU42" s="102" t="str">
        <f t="shared" si="74"/>
        <v/>
      </c>
      <c r="BV42" s="47" t="str">
        <f>IF(BT42&lt;&gt;"", IF(RANK(BT42, BT$5:BT$75)+COUNTIF(BT$5:BT42, BT42)-1=1, 1, ""), "")</f>
        <v/>
      </c>
      <c r="BW42" s="46">
        <v>11</v>
      </c>
      <c r="BX42" s="102" t="str">
        <f t="shared" si="75"/>
        <v/>
      </c>
      <c r="BY42" s="48" t="str">
        <f>IF(BW42&lt;&gt;"", IF(RANK(BW42, BW$5:BW$75)+COUNTIF(BW$5:BW42, BW42)-1=1, 1, ""), "")</f>
        <v/>
      </c>
      <c r="BZ42" s="45">
        <v>112</v>
      </c>
      <c r="CA42" s="102" t="str">
        <f t="shared" si="76"/>
        <v/>
      </c>
      <c r="CB42" s="47" t="str">
        <f>IF(BZ42&lt;&gt;"", IF(RANK(BZ42, BZ$5:BZ$75)+COUNTIF(BZ$5:BZ42, BZ42)-1=1, 1, ""), "")</f>
        <v/>
      </c>
      <c r="CC42" s="46">
        <v>26</v>
      </c>
      <c r="CD42" s="102" t="str">
        <f t="shared" si="77"/>
        <v/>
      </c>
      <c r="CE42" s="48" t="str">
        <f>IF(CC42&lt;&gt;"", IF(RANK(CC42, CC$5:CC$75)+COUNTIF(CC$5:CC42, CC42)-1=1, 1, ""), "")</f>
        <v/>
      </c>
      <c r="CF42" s="45">
        <v>29</v>
      </c>
      <c r="CG42" s="102" t="str">
        <f t="shared" si="78"/>
        <v/>
      </c>
      <c r="CH42" s="47" t="str">
        <f>IF(CF42&lt;&gt;"", IF(RANK(CF42, CF$5:CF$75)+COUNTIF(CF$5:CF42, CF42)-1=1, 1, ""), "")</f>
        <v/>
      </c>
      <c r="CI42" s="46">
        <v>9</v>
      </c>
      <c r="CJ42" s="102" t="str">
        <f t="shared" si="79"/>
        <v/>
      </c>
      <c r="CK42" s="48" t="str">
        <f>IF(CI42&lt;&gt;"", IF(RANK(CI42, CI$5:CI$75)+COUNTIF(CI$5:CI42, CI42)-1=1, 1, ""), "")</f>
        <v/>
      </c>
      <c r="CL42" s="45">
        <v>13</v>
      </c>
      <c r="CM42" s="102" t="str">
        <f t="shared" si="80"/>
        <v/>
      </c>
      <c r="CN42" s="47" t="str">
        <f>IF(CL42&lt;&gt;"", IF(RANK(CL42, CL$5:CL$75)+COUNTIF(CL$5:CL42, CL42)-1=1, 1, ""), "")</f>
        <v/>
      </c>
      <c r="CO42" s="46">
        <v>8</v>
      </c>
      <c r="CP42" s="102" t="str">
        <f t="shared" si="81"/>
        <v/>
      </c>
      <c r="CQ42" s="48" t="str">
        <f>IF(CO42&lt;&gt;"", IF(RANK(CO42, CO$5:CO$75)+COUNTIF(CO$5:CO42, CO42)-1=1, 1, ""), "")</f>
        <v/>
      </c>
      <c r="CR42" s="45">
        <v>12</v>
      </c>
      <c r="CS42" s="102" t="str">
        <f t="shared" si="82"/>
        <v/>
      </c>
      <c r="CT42" s="47" t="str">
        <f>IF(CR42&lt;&gt;"", IF(RANK(CR42, CR$5:CR$75)+COUNTIF(CR$5:CR42, CR42)-1=1, 1, ""), "")</f>
        <v/>
      </c>
      <c r="CU42" s="46">
        <v>20</v>
      </c>
      <c r="CV42" s="102" t="str">
        <f t="shared" si="83"/>
        <v/>
      </c>
      <c r="CW42" s="48" t="str">
        <f>IF(CU42&lt;&gt;"", IF(RANK(CU42, CU$5:CU$75)+COUNTIF(CU$5:CU42, CU42)-1=1, 1, ""), "")</f>
        <v/>
      </c>
      <c r="CX42" s="45">
        <v>20</v>
      </c>
      <c r="CY42" s="102" t="str">
        <f t="shared" si="84"/>
        <v/>
      </c>
      <c r="CZ42" s="47" t="str">
        <f>IF(CX42&lt;&gt;"", IF(RANK(CX42, CX$5:CX$75)+COUNTIF(CX$5:CX42, CX42)-1=1, 1, ""), "")</f>
        <v/>
      </c>
      <c r="DA42" s="46">
        <v>13</v>
      </c>
      <c r="DB42" s="102" t="str">
        <f t="shared" si="85"/>
        <v/>
      </c>
      <c r="DC42" s="48" t="str">
        <f>IF(DA42&lt;&gt;"", IF(RANK(DA42, DA$5:DA$75)+COUNTIF(DA$5:DA42, DA42)-1=1, 1, ""), "")</f>
        <v/>
      </c>
      <c r="DD42" s="45">
        <v>11</v>
      </c>
      <c r="DE42" s="102" t="str">
        <f t="shared" si="86"/>
        <v/>
      </c>
      <c r="DF42" s="48" t="str">
        <f>IF(DD42&lt;&gt;"", IF(RANK(DD42, DD$5:DD$75)+COUNTIF(DD$5:DD42, DD42)-1=1, 1, ""), "")</f>
        <v/>
      </c>
      <c r="DG42" s="129" t="str">
        <f t="shared" si="87"/>
        <v/>
      </c>
      <c r="DH42" s="126">
        <f t="shared" si="88"/>
        <v>877</v>
      </c>
      <c r="DI42" s="60"/>
      <c r="DJ42" s="60" t="str">
        <f t="shared" si="89"/>
        <v/>
      </c>
      <c r="DK42" s="60" t="str">
        <f t="shared" si="90"/>
        <v/>
      </c>
      <c r="DL42" s="60"/>
      <c r="DM42" s="85" t="str">
        <f t="shared" si="91"/>
        <v/>
      </c>
      <c r="DN42" s="60" t="str">
        <f t="shared" si="92"/>
        <v/>
      </c>
      <c r="DO42" s="60" t="str">
        <f t="shared" si="93"/>
        <v/>
      </c>
      <c r="DP42" s="60" t="str">
        <f>IF(DJ42&lt;&gt;"", IF(RANK(DO42, DO$5:DO$75)+COUNTIF(DO$42:DO42, DO42) -1&lt;=(B$80-DK$76-DN$76), RANK(DO42, DO$5:DO$75)+COUNTIF(DO$42:DO42, DO42) -1, ""), "")</f>
        <v/>
      </c>
      <c r="DQ42" s="72" t="str">
        <f t="shared" si="94"/>
        <v/>
      </c>
      <c r="DR42" s="66" t="str">
        <f t="shared" si="95"/>
        <v/>
      </c>
      <c r="DT42" s="91">
        <f>IF(DH42&lt;&gt; "", DH42/DH76, "")</f>
        <v>4.8919885738319335E-4</v>
      </c>
      <c r="DU42" s="39" t="str">
        <f t="shared" si="96"/>
        <v/>
      </c>
      <c r="DV42" s="92">
        <f t="shared" si="97"/>
        <v>-4.8919885738319302E-4</v>
      </c>
      <c r="DX42" s="65" t="str">
        <f t="shared" si="47"/>
        <v/>
      </c>
      <c r="DY42" s="99" t="str">
        <f t="shared" si="48"/>
        <v/>
      </c>
      <c r="DZ42" s="99" t="str">
        <f t="shared" si="49"/>
        <v/>
      </c>
      <c r="EA42" s="100" t="str">
        <f t="shared" si="50"/>
        <v/>
      </c>
    </row>
    <row r="43" spans="1:131" ht="16" x14ac:dyDescent="0.2">
      <c r="A43" s="20" t="s">
        <v>351</v>
      </c>
      <c r="B43" s="33" t="s">
        <v>422</v>
      </c>
      <c r="C43" s="45">
        <v>21</v>
      </c>
      <c r="D43" s="102" t="str">
        <f t="shared" si="51"/>
        <v/>
      </c>
      <c r="E43" s="47" t="str">
        <f>IF(C43&lt;&gt;"", IF(RANK(C43, C$5:C$75)+COUNTIF(C$5:C43, C43)-1=1, 1, ""), "")</f>
        <v/>
      </c>
      <c r="F43" s="46">
        <v>27</v>
      </c>
      <c r="G43" s="102" t="str">
        <f t="shared" si="52"/>
        <v/>
      </c>
      <c r="H43" s="48" t="str">
        <f>IF(F43&lt;&gt;"", IF(RANK(F43, F$5:F$75)+COUNTIF(F$5:F43, F43)-1=1, 1, ""), "")</f>
        <v/>
      </c>
      <c r="I43" s="45">
        <v>34</v>
      </c>
      <c r="J43" s="102" t="str">
        <f t="shared" si="53"/>
        <v/>
      </c>
      <c r="K43" s="47" t="str">
        <f>IF(I43&lt;&gt;"", IF(RANK(I43, I$5:I$75)+COUNTIF(I$5:I43, I43)-1=1, 1, ""), "")</f>
        <v/>
      </c>
      <c r="L43" s="46">
        <v>17</v>
      </c>
      <c r="M43" s="102" t="str">
        <f t="shared" si="54"/>
        <v/>
      </c>
      <c r="N43" s="48" t="str">
        <f>IF(L43&lt;&gt;"", IF(RANK(L43, L$5:L$75)+COUNTIF(L$5:L43, L43)-1=1, 1, ""), "")</f>
        <v/>
      </c>
      <c r="O43" s="45">
        <v>27</v>
      </c>
      <c r="P43" s="102" t="str">
        <f t="shared" si="55"/>
        <v/>
      </c>
      <c r="Q43" s="47" t="str">
        <f>IF(O43&lt;&gt;"", IF(RANK(O43, O$5:O$75)+COUNTIF(O$5:O43, O43)-1=1, 1, ""), "")</f>
        <v/>
      </c>
      <c r="R43" s="46">
        <v>17</v>
      </c>
      <c r="S43" s="102" t="str">
        <f t="shared" si="56"/>
        <v/>
      </c>
      <c r="T43" s="48" t="str">
        <f>IF(R43&lt;&gt;"", IF(RANK(R43, R$5:R$75)+COUNTIF(R$5:R43, R43)-1=1, 1, ""), "")</f>
        <v/>
      </c>
      <c r="U43" s="45">
        <v>15</v>
      </c>
      <c r="V43" s="102" t="str">
        <f t="shared" si="57"/>
        <v/>
      </c>
      <c r="W43" s="47" t="str">
        <f>IF(U43&lt;&gt;"", IF(RANK(U43, U$5:U$75)+COUNTIF(U$5:U43, U43)-1=1, 1, ""), "")</f>
        <v/>
      </c>
      <c r="X43" s="46">
        <v>12</v>
      </c>
      <c r="Y43" s="102" t="str">
        <f t="shared" si="58"/>
        <v/>
      </c>
      <c r="Z43" s="47" t="str">
        <f>IF(X43&lt;&gt;"", IF(RANK(X43, X$5:X$75)+COUNTIF(X$5:X43, X43)-1=1, 1, ""), "")</f>
        <v/>
      </c>
      <c r="AA43" s="46">
        <v>13</v>
      </c>
      <c r="AB43" s="102" t="str">
        <f t="shared" si="59"/>
        <v/>
      </c>
      <c r="AC43" s="48" t="str">
        <f>IF(AA43&lt;&gt;"", IF(RANK(AA43, AA$5:AA$75)+COUNTIF(AA$5:AA43, AA43)-1=1, 1, ""), "")</f>
        <v/>
      </c>
      <c r="AD43" s="45">
        <v>30</v>
      </c>
      <c r="AE43" s="102" t="str">
        <f t="shared" si="60"/>
        <v/>
      </c>
      <c r="AF43" s="47" t="str">
        <f>IF(AD43&lt;&gt;"", IF(RANK(AD43, AD$5:AD$75)+COUNTIF(AD$5:AD43, AD43)-1=1, 1, ""), "")</f>
        <v/>
      </c>
      <c r="AG43" s="46">
        <v>58</v>
      </c>
      <c r="AH43" s="102" t="str">
        <f t="shared" si="61"/>
        <v/>
      </c>
      <c r="AI43" s="48" t="str">
        <f>IF(AG43&lt;&gt;"", IF(RANK(AG43, AG$5:AG$75)+COUNTIF(AG$5:AG43, AG43)-1=1, 1, ""), "")</f>
        <v/>
      </c>
      <c r="AJ43" s="45">
        <v>31</v>
      </c>
      <c r="AK43" s="102" t="str">
        <f t="shared" si="62"/>
        <v/>
      </c>
      <c r="AL43" s="47" t="str">
        <f>IF(AJ43&lt;&gt;"", IF(RANK(AJ43, AJ$5:AJ$75)+COUNTIF(AJ$5:AJ43, AJ43)-1=1, 1, ""), "")</f>
        <v/>
      </c>
      <c r="AM43" s="46">
        <v>22</v>
      </c>
      <c r="AN43" s="102" t="str">
        <f t="shared" si="63"/>
        <v/>
      </c>
      <c r="AO43" s="48" t="str">
        <f>IF(AM43&lt;&gt;"", IF(RANK(AM43, AM$5:AM$75)+COUNTIF(AM$5:AM43, AM43)-1=1, 1, ""), "")</f>
        <v/>
      </c>
      <c r="AP43" s="45">
        <v>10</v>
      </c>
      <c r="AQ43" s="102" t="str">
        <f t="shared" si="64"/>
        <v/>
      </c>
      <c r="AR43" s="47" t="str">
        <f>IF(AP43&lt;&gt;"", IF(RANK(AP43, AP$5:AP$75)+COUNTIF(AP$5:AP43, AP43)-1=1, 1, ""), "")</f>
        <v/>
      </c>
      <c r="AS43" s="46">
        <v>19</v>
      </c>
      <c r="AT43" s="102" t="str">
        <f t="shared" si="65"/>
        <v/>
      </c>
      <c r="AU43" s="48" t="str">
        <f>IF(AS43&lt;&gt;"", IF(RANK(AS43, AS$5:AS$75)+COUNTIF(AS$5:AS43, AS43)-1=1, 1, ""), "")</f>
        <v/>
      </c>
      <c r="AV43" s="45">
        <v>23</v>
      </c>
      <c r="AW43" s="102" t="str">
        <f t="shared" si="66"/>
        <v/>
      </c>
      <c r="AX43" s="47" t="str">
        <f>IF(AV43&lt;&gt;"", IF(RANK(AV43, AV$5:AV$75)+COUNTIF(AV$5:AV43, AV43)-1=1, 1, ""), "")</f>
        <v/>
      </c>
      <c r="AY43" s="46">
        <v>21</v>
      </c>
      <c r="AZ43" s="102" t="str">
        <f t="shared" si="67"/>
        <v/>
      </c>
      <c r="BA43" s="48" t="str">
        <f>IF(AY43&lt;&gt;"", IF(RANK(AY43, AY$5:AY$75)+COUNTIF(AY$5:AY43, AY43)-1=1, 1, ""), "")</f>
        <v/>
      </c>
      <c r="BB43" s="45">
        <v>33</v>
      </c>
      <c r="BC43" s="102" t="str">
        <f t="shared" si="68"/>
        <v/>
      </c>
      <c r="BD43" s="47" t="str">
        <f>IF(BB43&lt;&gt;"", IF(RANK(BB43, BB$5:BB$75)+COUNTIF(BB$5:BB43, BB43)-1=1, 1, ""), "")</f>
        <v/>
      </c>
      <c r="BE43" s="46">
        <v>32</v>
      </c>
      <c r="BF43" s="102" t="str">
        <f t="shared" si="69"/>
        <v/>
      </c>
      <c r="BG43" s="48" t="str">
        <f>IF(BE43&lt;&gt;"", IF(RANK(BE43, BE$5:BE$75)+COUNTIF(BE$5:BE43, BE43)-1=1, 1, ""), "")</f>
        <v/>
      </c>
      <c r="BH43" s="45">
        <v>25</v>
      </c>
      <c r="BI43" s="102" t="str">
        <f t="shared" si="70"/>
        <v/>
      </c>
      <c r="BJ43" s="47" t="str">
        <f>IF(BH43&lt;&gt;"", IF(RANK(BH43, BH$5:BH$75)+COUNTIF(BH$5:BH43, BH43)-1=1, 1, ""), "")</f>
        <v/>
      </c>
      <c r="BK43" s="46">
        <v>21</v>
      </c>
      <c r="BL43" s="102" t="str">
        <f t="shared" si="71"/>
        <v/>
      </c>
      <c r="BM43" s="48" t="str">
        <f>IF(BK43&lt;&gt;"", IF(RANK(BK43, BK$5:BK$75)+COUNTIF(BK$5:BK43, BK43)-1=1, 1, ""), "")</f>
        <v/>
      </c>
      <c r="BN43" s="45">
        <v>11</v>
      </c>
      <c r="BO43" s="102" t="str">
        <f t="shared" si="72"/>
        <v/>
      </c>
      <c r="BP43" s="47" t="str">
        <f>IF(BN43&lt;&gt;"", IF(RANK(BN43, BN$5:BN$75)+COUNTIF(BN$5:BN43, BN43)-1=1, 1, ""), "")</f>
        <v/>
      </c>
      <c r="BQ43" s="46">
        <v>19</v>
      </c>
      <c r="BR43" s="102" t="str">
        <f t="shared" si="73"/>
        <v/>
      </c>
      <c r="BS43" s="48" t="str">
        <f>IF(BQ43&lt;&gt;"", IF(RANK(BQ43, BQ$5:BQ$75)+COUNTIF(BQ$5:BQ43, BQ43)-1=1, 1, ""), "")</f>
        <v/>
      </c>
      <c r="BT43" s="45">
        <v>11</v>
      </c>
      <c r="BU43" s="102" t="str">
        <f t="shared" si="74"/>
        <v/>
      </c>
      <c r="BV43" s="47" t="str">
        <f>IF(BT43&lt;&gt;"", IF(RANK(BT43, BT$5:BT$75)+COUNTIF(BT$5:BT43, BT43)-1=1, 1, ""), "")</f>
        <v/>
      </c>
      <c r="BW43" s="46">
        <v>22</v>
      </c>
      <c r="BX43" s="102" t="str">
        <f t="shared" si="75"/>
        <v/>
      </c>
      <c r="BY43" s="48" t="str">
        <f>IF(BW43&lt;&gt;"", IF(RANK(BW43, BW$5:BW$75)+COUNTIF(BW$5:BW43, BW43)-1=1, 1, ""), "")</f>
        <v/>
      </c>
      <c r="BZ43" s="45">
        <v>23</v>
      </c>
      <c r="CA43" s="102" t="str">
        <f t="shared" si="76"/>
        <v/>
      </c>
      <c r="CB43" s="47" t="str">
        <f>IF(BZ43&lt;&gt;"", IF(RANK(BZ43, BZ$5:BZ$75)+COUNTIF(BZ$5:BZ43, BZ43)-1=1, 1, ""), "")</f>
        <v/>
      </c>
      <c r="CC43" s="46">
        <v>33</v>
      </c>
      <c r="CD43" s="102" t="str">
        <f t="shared" si="77"/>
        <v/>
      </c>
      <c r="CE43" s="48" t="str">
        <f>IF(CC43&lt;&gt;"", IF(RANK(CC43, CC$5:CC$75)+COUNTIF(CC$5:CC43, CC43)-1=1, 1, ""), "")</f>
        <v/>
      </c>
      <c r="CF43" s="45">
        <v>12</v>
      </c>
      <c r="CG43" s="102" t="str">
        <f t="shared" si="78"/>
        <v/>
      </c>
      <c r="CH43" s="47" t="str">
        <f>IF(CF43&lt;&gt;"", IF(RANK(CF43, CF$5:CF$75)+COUNTIF(CF$5:CF43, CF43)-1=1, 1, ""), "")</f>
        <v/>
      </c>
      <c r="CI43" s="46">
        <v>26</v>
      </c>
      <c r="CJ43" s="102" t="str">
        <f t="shared" si="79"/>
        <v/>
      </c>
      <c r="CK43" s="48" t="str">
        <f>IF(CI43&lt;&gt;"", IF(RANK(CI43, CI$5:CI$75)+COUNTIF(CI$5:CI43, CI43)-1=1, 1, ""), "")</f>
        <v/>
      </c>
      <c r="CL43" s="45">
        <v>32</v>
      </c>
      <c r="CM43" s="102" t="str">
        <f t="shared" si="80"/>
        <v/>
      </c>
      <c r="CN43" s="47" t="str">
        <f>IF(CL43&lt;&gt;"", IF(RANK(CL43, CL$5:CL$75)+COUNTIF(CL$5:CL43, CL43)-1=1, 1, ""), "")</f>
        <v/>
      </c>
      <c r="CO43" s="46">
        <v>125</v>
      </c>
      <c r="CP43" s="102" t="str">
        <f t="shared" si="81"/>
        <v/>
      </c>
      <c r="CQ43" s="48" t="str">
        <f>IF(CO43&lt;&gt;"", IF(RANK(CO43, CO$5:CO$75)+COUNTIF(CO$5:CO43, CO43)-1=1, 1, ""), "")</f>
        <v/>
      </c>
      <c r="CR43" s="45">
        <v>279</v>
      </c>
      <c r="CS43" s="102" t="str">
        <f t="shared" si="82"/>
        <v/>
      </c>
      <c r="CT43" s="47" t="str">
        <f>IF(CR43&lt;&gt;"", IF(RANK(CR43, CR$5:CR$75)+COUNTIF(CR$5:CR43, CR43)-1=1, 1, ""), "")</f>
        <v/>
      </c>
      <c r="CU43" s="46">
        <v>73</v>
      </c>
      <c r="CV43" s="102" t="str">
        <f t="shared" si="83"/>
        <v/>
      </c>
      <c r="CW43" s="48" t="str">
        <f>IF(CU43&lt;&gt;"", IF(RANK(CU43, CU$5:CU$75)+COUNTIF(CU$5:CU43, CU43)-1=1, 1, ""), "")</f>
        <v/>
      </c>
      <c r="CX43" s="45">
        <v>38</v>
      </c>
      <c r="CY43" s="102" t="str">
        <f t="shared" si="84"/>
        <v/>
      </c>
      <c r="CZ43" s="47" t="str">
        <f>IF(CX43&lt;&gt;"", IF(RANK(CX43, CX$5:CX$75)+COUNTIF(CX$5:CX43, CX43)-1=1, 1, ""), "")</f>
        <v/>
      </c>
      <c r="DA43" s="46">
        <v>36</v>
      </c>
      <c r="DB43" s="102" t="str">
        <f t="shared" si="85"/>
        <v/>
      </c>
      <c r="DC43" s="48" t="str">
        <f>IF(DA43&lt;&gt;"", IF(RANK(DA43, DA$5:DA$75)+COUNTIF(DA$5:DA43, DA43)-1=1, 1, ""), "")</f>
        <v/>
      </c>
      <c r="DD43" s="45">
        <v>95</v>
      </c>
      <c r="DE43" s="102" t="str">
        <f t="shared" si="86"/>
        <v/>
      </c>
      <c r="DF43" s="48" t="str">
        <f>IF(DD43&lt;&gt;"", IF(RANK(DD43, DD$5:DD$75)+COUNTIF(DD$5:DD43, DD43)-1=1, 1, ""), "")</f>
        <v/>
      </c>
      <c r="DG43" s="129" t="str">
        <f t="shared" si="87"/>
        <v/>
      </c>
      <c r="DH43" s="126">
        <f t="shared" si="88"/>
        <v>1343</v>
      </c>
      <c r="DI43" s="60"/>
      <c r="DJ43" s="60" t="str">
        <f t="shared" si="89"/>
        <v/>
      </c>
      <c r="DK43" s="60" t="str">
        <f t="shared" si="90"/>
        <v/>
      </c>
      <c r="DL43" s="60"/>
      <c r="DM43" s="85" t="str">
        <f t="shared" si="91"/>
        <v/>
      </c>
      <c r="DN43" s="60" t="str">
        <f t="shared" si="92"/>
        <v/>
      </c>
      <c r="DO43" s="60" t="str">
        <f t="shared" si="93"/>
        <v/>
      </c>
      <c r="DP43" s="60" t="str">
        <f>IF(DJ43&lt;&gt;"", IF(RANK(DO43, DO$5:DO$75)+COUNTIF(DO$43:DO43, DO43) -1&lt;=(B$80-DK$76-DN$76), RANK(DO43, DO$5:DO$75)+COUNTIF(DO$43:DO43, DO43) -1, ""), "")</f>
        <v/>
      </c>
      <c r="DQ43" s="72" t="str">
        <f t="shared" si="94"/>
        <v/>
      </c>
      <c r="DR43" s="66" t="str">
        <f t="shared" si="95"/>
        <v/>
      </c>
      <c r="DT43" s="91">
        <f>IF(DH43&lt;&gt; "", DH43/DH76, "")</f>
        <v>7.491380450007168E-4</v>
      </c>
      <c r="DU43" s="39" t="str">
        <f t="shared" si="96"/>
        <v/>
      </c>
      <c r="DV43" s="92">
        <f t="shared" si="97"/>
        <v>-7.4913804500071702E-4</v>
      </c>
      <c r="DX43" s="65" t="str">
        <f t="shared" si="47"/>
        <v/>
      </c>
      <c r="DY43" s="99" t="str">
        <f t="shared" si="48"/>
        <v/>
      </c>
      <c r="DZ43" s="99" t="str">
        <f t="shared" si="49"/>
        <v/>
      </c>
      <c r="EA43" s="100" t="str">
        <f t="shared" si="50"/>
        <v/>
      </c>
    </row>
    <row r="44" spans="1:131" ht="16" x14ac:dyDescent="0.2">
      <c r="A44" s="20" t="s">
        <v>352</v>
      </c>
      <c r="B44" s="33" t="s">
        <v>423</v>
      </c>
      <c r="C44" s="41"/>
      <c r="D44" s="102" t="str">
        <f t="shared" si="51"/>
        <v/>
      </c>
      <c r="E44" s="47" t="str">
        <f>IF(C44&lt;&gt;"", IF(RANK(C44, C$5:C$75)+COUNTIF(C$5:C44, C44)-1=1, 1, ""), "")</f>
        <v/>
      </c>
      <c r="F44" s="43"/>
      <c r="G44" s="102" t="str">
        <f t="shared" si="52"/>
        <v/>
      </c>
      <c r="H44" s="48" t="str">
        <f>IF(F44&lt;&gt;"", IF(RANK(F44, F$5:F$75)+COUNTIF(F$5:F44, F44)-1=1, 1, ""), "")</f>
        <v/>
      </c>
      <c r="I44" s="41"/>
      <c r="J44" s="102" t="str">
        <f t="shared" si="53"/>
        <v/>
      </c>
      <c r="K44" s="47" t="str">
        <f>IF(I44&lt;&gt;"", IF(RANK(I44, I$5:I$75)+COUNTIF(I$5:I44, I44)-1=1, 1, ""), "")</f>
        <v/>
      </c>
      <c r="L44" s="43"/>
      <c r="M44" s="102" t="str">
        <f t="shared" si="54"/>
        <v/>
      </c>
      <c r="N44" s="48" t="str">
        <f>IF(L44&lt;&gt;"", IF(RANK(L44, L$5:L$75)+COUNTIF(L$5:L44, L44)-1=1, 1, ""), "")</f>
        <v/>
      </c>
      <c r="O44" s="41"/>
      <c r="P44" s="102" t="str">
        <f t="shared" si="55"/>
        <v/>
      </c>
      <c r="Q44" s="47" t="str">
        <f>IF(O44&lt;&gt;"", IF(RANK(O44, O$5:O$75)+COUNTIF(O$5:O44, O44)-1=1, 1, ""), "")</f>
        <v/>
      </c>
      <c r="R44" s="43"/>
      <c r="S44" s="102" t="str">
        <f t="shared" si="56"/>
        <v/>
      </c>
      <c r="T44" s="48" t="str">
        <f>IF(R44&lt;&gt;"", IF(RANK(R44, R$5:R$75)+COUNTIF(R$5:R44, R44)-1=1, 1, ""), "")</f>
        <v/>
      </c>
      <c r="U44" s="41"/>
      <c r="V44" s="102" t="str">
        <f t="shared" si="57"/>
        <v/>
      </c>
      <c r="W44" s="47" t="str">
        <f>IF(U44&lt;&gt;"", IF(RANK(U44, U$5:U$75)+COUNTIF(U$5:U44, U44)-1=1, 1, ""), "")</f>
        <v/>
      </c>
      <c r="X44" s="43"/>
      <c r="Y44" s="102" t="str">
        <f t="shared" si="58"/>
        <v/>
      </c>
      <c r="Z44" s="47" t="str">
        <f>IF(X44&lt;&gt;"", IF(RANK(X44, X$5:X$75)+COUNTIF(X$5:X44, X44)-1=1, 1, ""), "")</f>
        <v/>
      </c>
      <c r="AA44" s="43"/>
      <c r="AB44" s="102" t="str">
        <f t="shared" si="59"/>
        <v/>
      </c>
      <c r="AC44" s="48" t="str">
        <f>IF(AA44&lt;&gt;"", IF(RANK(AA44, AA$5:AA$75)+COUNTIF(AA$5:AA44, AA44)-1=1, 1, ""), "")</f>
        <v/>
      </c>
      <c r="AD44" s="41"/>
      <c r="AE44" s="102" t="str">
        <f t="shared" si="60"/>
        <v/>
      </c>
      <c r="AF44" s="47" t="str">
        <f>IF(AD44&lt;&gt;"", IF(RANK(AD44, AD$5:AD$75)+COUNTIF(AD$5:AD44, AD44)-1=1, 1, ""), "")</f>
        <v/>
      </c>
      <c r="AG44" s="43"/>
      <c r="AH44" s="102" t="str">
        <f t="shared" si="61"/>
        <v/>
      </c>
      <c r="AI44" s="48" t="str">
        <f>IF(AG44&lt;&gt;"", IF(RANK(AG44, AG$5:AG$75)+COUNTIF(AG$5:AG44, AG44)-1=1, 1, ""), "")</f>
        <v/>
      </c>
      <c r="AJ44" s="41"/>
      <c r="AK44" s="102" t="str">
        <f t="shared" si="62"/>
        <v/>
      </c>
      <c r="AL44" s="47" t="str">
        <f>IF(AJ44&lt;&gt;"", IF(RANK(AJ44, AJ$5:AJ$75)+COUNTIF(AJ$5:AJ44, AJ44)-1=1, 1, ""), "")</f>
        <v/>
      </c>
      <c r="AM44" s="43"/>
      <c r="AN44" s="102" t="str">
        <f t="shared" si="63"/>
        <v/>
      </c>
      <c r="AO44" s="48" t="str">
        <f>IF(AM44&lt;&gt;"", IF(RANK(AM44, AM$5:AM$75)+COUNTIF(AM$5:AM44, AM44)-1=1, 1, ""), "")</f>
        <v/>
      </c>
      <c r="AP44" s="41"/>
      <c r="AQ44" s="102" t="str">
        <f t="shared" si="64"/>
        <v/>
      </c>
      <c r="AR44" s="47" t="str">
        <f>IF(AP44&lt;&gt;"", IF(RANK(AP44, AP$5:AP$75)+COUNTIF(AP$5:AP44, AP44)-1=1, 1, ""), "")</f>
        <v/>
      </c>
      <c r="AS44" s="43"/>
      <c r="AT44" s="102" t="str">
        <f t="shared" si="65"/>
        <v/>
      </c>
      <c r="AU44" s="48" t="str">
        <f>IF(AS44&lt;&gt;"", IF(RANK(AS44, AS$5:AS$75)+COUNTIF(AS$5:AS44, AS44)-1=1, 1, ""), "")</f>
        <v/>
      </c>
      <c r="AV44" s="41"/>
      <c r="AW44" s="102" t="str">
        <f t="shared" si="66"/>
        <v/>
      </c>
      <c r="AX44" s="47" t="str">
        <f>IF(AV44&lt;&gt;"", IF(RANK(AV44, AV$5:AV$75)+COUNTIF(AV$5:AV44, AV44)-1=1, 1, ""), "")</f>
        <v/>
      </c>
      <c r="AY44" s="43"/>
      <c r="AZ44" s="102" t="str">
        <f t="shared" si="67"/>
        <v/>
      </c>
      <c r="BA44" s="48" t="str">
        <f>IF(AY44&lt;&gt;"", IF(RANK(AY44, AY$5:AY$75)+COUNTIF(AY$5:AY44, AY44)-1=1, 1, ""), "")</f>
        <v/>
      </c>
      <c r="BB44" s="41"/>
      <c r="BC44" s="102" t="str">
        <f t="shared" si="68"/>
        <v/>
      </c>
      <c r="BD44" s="47" t="str">
        <f>IF(BB44&lt;&gt;"", IF(RANK(BB44, BB$5:BB$75)+COUNTIF(BB$5:BB44, BB44)-1=1, 1, ""), "")</f>
        <v/>
      </c>
      <c r="BE44" s="43"/>
      <c r="BF44" s="102" t="str">
        <f t="shared" si="69"/>
        <v/>
      </c>
      <c r="BG44" s="48" t="str">
        <f>IF(BE44&lt;&gt;"", IF(RANK(BE44, BE$5:BE$75)+COUNTIF(BE$5:BE44, BE44)-1=1, 1, ""), "")</f>
        <v/>
      </c>
      <c r="BH44" s="41"/>
      <c r="BI44" s="102" t="str">
        <f t="shared" si="70"/>
        <v/>
      </c>
      <c r="BJ44" s="47" t="str">
        <f>IF(BH44&lt;&gt;"", IF(RANK(BH44, BH$5:BH$75)+COUNTIF(BH$5:BH44, BH44)-1=1, 1, ""), "")</f>
        <v/>
      </c>
      <c r="BK44" s="43"/>
      <c r="BL44" s="102" t="str">
        <f t="shared" si="71"/>
        <v/>
      </c>
      <c r="BM44" s="48" t="str">
        <f>IF(BK44&lt;&gt;"", IF(RANK(BK44, BK$5:BK$75)+COUNTIF(BK$5:BK44, BK44)-1=1, 1, ""), "")</f>
        <v/>
      </c>
      <c r="BN44" s="41"/>
      <c r="BO44" s="102" t="str">
        <f t="shared" si="72"/>
        <v/>
      </c>
      <c r="BP44" s="47" t="str">
        <f>IF(BN44&lt;&gt;"", IF(RANK(BN44, BN$5:BN$75)+COUNTIF(BN$5:BN44, BN44)-1=1, 1, ""), "")</f>
        <v/>
      </c>
      <c r="BQ44" s="43"/>
      <c r="BR44" s="102" t="str">
        <f t="shared" si="73"/>
        <v/>
      </c>
      <c r="BS44" s="48" t="str">
        <f>IF(BQ44&lt;&gt;"", IF(RANK(BQ44, BQ$5:BQ$75)+COUNTIF(BQ$5:BQ44, BQ44)-1=1, 1, ""), "")</f>
        <v/>
      </c>
      <c r="BT44" s="41"/>
      <c r="BU44" s="102" t="str">
        <f t="shared" si="74"/>
        <v/>
      </c>
      <c r="BV44" s="47" t="str">
        <f>IF(BT44&lt;&gt;"", IF(RANK(BT44, BT$5:BT$75)+COUNTIF(BT$5:BT44, BT44)-1=1, 1, ""), "")</f>
        <v/>
      </c>
      <c r="BW44" s="43"/>
      <c r="BX44" s="102" t="str">
        <f t="shared" si="75"/>
        <v/>
      </c>
      <c r="BY44" s="48" t="str">
        <f>IF(BW44&lt;&gt;"", IF(RANK(BW44, BW$5:BW$75)+COUNTIF(BW$5:BW44, BW44)-1=1, 1, ""), "")</f>
        <v/>
      </c>
      <c r="BZ44" s="41"/>
      <c r="CA44" s="102" t="str">
        <f t="shared" si="76"/>
        <v/>
      </c>
      <c r="CB44" s="47" t="str">
        <f>IF(BZ44&lt;&gt;"", IF(RANK(BZ44, BZ$5:BZ$75)+COUNTIF(BZ$5:BZ44, BZ44)-1=1, 1, ""), "")</f>
        <v/>
      </c>
      <c r="CC44" s="43"/>
      <c r="CD44" s="102" t="str">
        <f t="shared" si="77"/>
        <v/>
      </c>
      <c r="CE44" s="48" t="str">
        <f>IF(CC44&lt;&gt;"", IF(RANK(CC44, CC$5:CC$75)+COUNTIF(CC$5:CC44, CC44)-1=1, 1, ""), "")</f>
        <v/>
      </c>
      <c r="CF44" s="41"/>
      <c r="CG44" s="102" t="str">
        <f t="shared" si="78"/>
        <v/>
      </c>
      <c r="CH44" s="47" t="str">
        <f>IF(CF44&lt;&gt;"", IF(RANK(CF44, CF$5:CF$75)+COUNTIF(CF$5:CF44, CF44)-1=1, 1, ""), "")</f>
        <v/>
      </c>
      <c r="CI44" s="43"/>
      <c r="CJ44" s="102" t="str">
        <f t="shared" si="79"/>
        <v/>
      </c>
      <c r="CK44" s="48" t="str">
        <f>IF(CI44&lt;&gt;"", IF(RANK(CI44, CI$5:CI$75)+COUNTIF(CI$5:CI44, CI44)-1=1, 1, ""), "")</f>
        <v/>
      </c>
      <c r="CL44" s="41"/>
      <c r="CM44" s="102" t="str">
        <f t="shared" si="80"/>
        <v/>
      </c>
      <c r="CN44" s="47" t="str">
        <f>IF(CL44&lt;&gt;"", IF(RANK(CL44, CL$5:CL$75)+COUNTIF(CL$5:CL44, CL44)-1=1, 1, ""), "")</f>
        <v/>
      </c>
      <c r="CO44" s="43"/>
      <c r="CP44" s="102" t="str">
        <f t="shared" si="81"/>
        <v/>
      </c>
      <c r="CQ44" s="48" t="str">
        <f>IF(CO44&lt;&gt;"", IF(RANK(CO44, CO$5:CO$75)+COUNTIF(CO$5:CO44, CO44)-1=1, 1, ""), "")</f>
        <v/>
      </c>
      <c r="CR44" s="41"/>
      <c r="CS44" s="102" t="str">
        <f t="shared" si="82"/>
        <v/>
      </c>
      <c r="CT44" s="47" t="str">
        <f>IF(CR44&lt;&gt;"", IF(RANK(CR44, CR$5:CR$75)+COUNTIF(CR$5:CR44, CR44)-1=1, 1, ""), "")</f>
        <v/>
      </c>
      <c r="CU44" s="43"/>
      <c r="CV44" s="102" t="str">
        <f t="shared" si="83"/>
        <v/>
      </c>
      <c r="CW44" s="48" t="str">
        <f>IF(CU44&lt;&gt;"", IF(RANK(CU44, CU$5:CU$75)+COUNTIF(CU$5:CU44, CU44)-1=1, 1, ""), "")</f>
        <v/>
      </c>
      <c r="CX44" s="41"/>
      <c r="CY44" s="102" t="str">
        <f t="shared" si="84"/>
        <v/>
      </c>
      <c r="CZ44" s="47" t="str">
        <f>IF(CX44&lt;&gt;"", IF(RANK(CX44, CX$5:CX$75)+COUNTIF(CX$5:CX44, CX44)-1=1, 1, ""), "")</f>
        <v/>
      </c>
      <c r="DA44" s="43"/>
      <c r="DB44" s="102" t="str">
        <f t="shared" si="85"/>
        <v/>
      </c>
      <c r="DC44" s="48" t="str">
        <f>IF(DA44&lt;&gt;"", IF(RANK(DA44, DA$5:DA$75)+COUNTIF(DA$5:DA44, DA44)-1=1, 1, ""), "")</f>
        <v/>
      </c>
      <c r="DD44" s="41"/>
      <c r="DE44" s="102" t="str">
        <f t="shared" si="86"/>
        <v/>
      </c>
      <c r="DF44" s="48" t="str">
        <f>IF(DD44&lt;&gt;"", IF(RANK(DD44, DD$5:DD$75)+COUNTIF(DD$5:DD44, DD44)-1=1, 1, ""), "")</f>
        <v/>
      </c>
      <c r="DG44" s="129" t="str">
        <f t="shared" si="87"/>
        <v/>
      </c>
      <c r="DH44" s="126" t="str">
        <f t="shared" si="88"/>
        <v/>
      </c>
      <c r="DI44" s="60"/>
      <c r="DJ44" s="60" t="str">
        <f t="shared" si="89"/>
        <v/>
      </c>
      <c r="DK44" s="60" t="str">
        <f t="shared" si="90"/>
        <v/>
      </c>
      <c r="DL44" s="60"/>
      <c r="DM44" s="85" t="str">
        <f t="shared" si="91"/>
        <v/>
      </c>
      <c r="DN44" s="60" t="str">
        <f t="shared" si="92"/>
        <v/>
      </c>
      <c r="DO44" s="60" t="str">
        <f t="shared" si="93"/>
        <v/>
      </c>
      <c r="DP44" s="60" t="str">
        <f>IF(DJ44&lt;&gt;"", IF(RANK(DO44, DO$5:DO$75)+COUNTIF(DO$44:DO44, DO44) -1&lt;=(B$80-DK$76-DN$76), RANK(DO44, DO$5:DO$75)+COUNTIF(DO$44:DO44, DO44) -1, ""), "")</f>
        <v/>
      </c>
      <c r="DQ44" s="72" t="str">
        <f t="shared" si="94"/>
        <v/>
      </c>
      <c r="DR44" s="66" t="str">
        <f t="shared" si="95"/>
        <v/>
      </c>
      <c r="DT44" s="91" t="str">
        <f>IF(DH44&lt;&gt; "", DH44/DH76, "")</f>
        <v/>
      </c>
      <c r="DU44" s="39" t="str">
        <f t="shared" si="96"/>
        <v/>
      </c>
      <c r="DV44" s="92" t="str">
        <f t="shared" si="97"/>
        <v/>
      </c>
      <c r="DX44" s="65" t="str">
        <f t="shared" si="47"/>
        <v/>
      </c>
      <c r="DY44" s="99" t="str">
        <f t="shared" si="48"/>
        <v/>
      </c>
      <c r="DZ44" s="99" t="str">
        <f t="shared" si="49"/>
        <v/>
      </c>
      <c r="EA44" s="100" t="str">
        <f t="shared" si="50"/>
        <v/>
      </c>
    </row>
    <row r="45" spans="1:131" ht="16" x14ac:dyDescent="0.2">
      <c r="A45" s="20" t="s">
        <v>353</v>
      </c>
      <c r="B45" s="33" t="s">
        <v>263</v>
      </c>
      <c r="C45" s="45">
        <v>3</v>
      </c>
      <c r="D45" s="102" t="str">
        <f t="shared" si="51"/>
        <v/>
      </c>
      <c r="E45" s="47" t="str">
        <f>IF(C45&lt;&gt;"", IF(RANK(C45, C$5:C$75)+COUNTIF(C$5:C45, C45)-1=1, 1, ""), "")</f>
        <v/>
      </c>
      <c r="F45" s="46">
        <v>4</v>
      </c>
      <c r="G45" s="102" t="str">
        <f t="shared" si="52"/>
        <v/>
      </c>
      <c r="H45" s="48" t="str">
        <f>IF(F45&lt;&gt;"", IF(RANK(F45, F$5:F$75)+COUNTIF(F$5:F45, F45)-1=1, 1, ""), "")</f>
        <v/>
      </c>
      <c r="I45" s="45">
        <v>8</v>
      </c>
      <c r="J45" s="102" t="str">
        <f t="shared" si="53"/>
        <v/>
      </c>
      <c r="K45" s="47" t="str">
        <f>IF(I45&lt;&gt;"", IF(RANK(I45, I$5:I$75)+COUNTIF(I$5:I45, I45)-1=1, 1, ""), "")</f>
        <v/>
      </c>
      <c r="L45" s="46">
        <v>3</v>
      </c>
      <c r="M45" s="102" t="str">
        <f t="shared" si="54"/>
        <v/>
      </c>
      <c r="N45" s="48" t="str">
        <f>IF(L45&lt;&gt;"", IF(RANK(L45, L$5:L$75)+COUNTIF(L$5:L45, L45)-1=1, 1, ""), "")</f>
        <v/>
      </c>
      <c r="O45" s="45">
        <v>3</v>
      </c>
      <c r="P45" s="102" t="str">
        <f t="shared" si="55"/>
        <v/>
      </c>
      <c r="Q45" s="47" t="str">
        <f>IF(O45&lt;&gt;"", IF(RANK(O45, O$5:O$75)+COUNTIF(O$5:O45, O45)-1=1, 1, ""), "")</f>
        <v/>
      </c>
      <c r="R45" s="46">
        <v>5</v>
      </c>
      <c r="S45" s="102" t="str">
        <f t="shared" si="56"/>
        <v/>
      </c>
      <c r="T45" s="48" t="str">
        <f>IF(R45&lt;&gt;"", IF(RANK(R45, R$5:R$75)+COUNTIF(R$5:R45, R45)-1=1, 1, ""), "")</f>
        <v/>
      </c>
      <c r="U45" s="45">
        <v>4</v>
      </c>
      <c r="V45" s="102" t="str">
        <f t="shared" si="57"/>
        <v/>
      </c>
      <c r="W45" s="47" t="str">
        <f>IF(U45&lt;&gt;"", IF(RANK(U45, U$5:U$75)+COUNTIF(U$5:U45, U45)-1=1, 1, ""), "")</f>
        <v/>
      </c>
      <c r="X45" s="46">
        <v>9</v>
      </c>
      <c r="Y45" s="102" t="str">
        <f t="shared" si="58"/>
        <v/>
      </c>
      <c r="Z45" s="47" t="str">
        <f>IF(X45&lt;&gt;"", IF(RANK(X45, X$5:X$75)+COUNTIF(X$5:X45, X45)-1=1, 1, ""), "")</f>
        <v/>
      </c>
      <c r="AA45" s="46">
        <v>5</v>
      </c>
      <c r="AB45" s="102" t="str">
        <f t="shared" si="59"/>
        <v/>
      </c>
      <c r="AC45" s="48" t="str">
        <f>IF(AA45&lt;&gt;"", IF(RANK(AA45, AA$5:AA$75)+COUNTIF(AA$5:AA45, AA45)-1=1, 1, ""), "")</f>
        <v/>
      </c>
      <c r="AD45" s="45">
        <v>8</v>
      </c>
      <c r="AE45" s="102" t="str">
        <f t="shared" si="60"/>
        <v/>
      </c>
      <c r="AF45" s="47" t="str">
        <f>IF(AD45&lt;&gt;"", IF(RANK(AD45, AD$5:AD$75)+COUNTIF(AD$5:AD45, AD45)-1=1, 1, ""), "")</f>
        <v/>
      </c>
      <c r="AG45" s="46">
        <v>4</v>
      </c>
      <c r="AH45" s="102" t="str">
        <f t="shared" si="61"/>
        <v/>
      </c>
      <c r="AI45" s="48" t="str">
        <f>IF(AG45&lt;&gt;"", IF(RANK(AG45, AG$5:AG$75)+COUNTIF(AG$5:AG45, AG45)-1=1, 1, ""), "")</f>
        <v/>
      </c>
      <c r="AJ45" s="45">
        <v>3</v>
      </c>
      <c r="AK45" s="102" t="str">
        <f t="shared" si="62"/>
        <v/>
      </c>
      <c r="AL45" s="47" t="str">
        <f>IF(AJ45&lt;&gt;"", IF(RANK(AJ45, AJ$5:AJ$75)+COUNTIF(AJ$5:AJ45, AJ45)-1=1, 1, ""), "")</f>
        <v/>
      </c>
      <c r="AM45" s="46">
        <v>6</v>
      </c>
      <c r="AN45" s="102" t="str">
        <f t="shared" si="63"/>
        <v/>
      </c>
      <c r="AO45" s="48" t="str">
        <f>IF(AM45&lt;&gt;"", IF(RANK(AM45, AM$5:AM$75)+COUNTIF(AM$5:AM45, AM45)-1=1, 1, ""), "")</f>
        <v/>
      </c>
      <c r="AP45" s="45">
        <v>5</v>
      </c>
      <c r="AQ45" s="102" t="str">
        <f t="shared" si="64"/>
        <v/>
      </c>
      <c r="AR45" s="47" t="str">
        <f>IF(AP45&lt;&gt;"", IF(RANK(AP45, AP$5:AP$75)+COUNTIF(AP$5:AP45, AP45)-1=1, 1, ""), "")</f>
        <v/>
      </c>
      <c r="AS45" s="46">
        <v>9</v>
      </c>
      <c r="AT45" s="102" t="str">
        <f t="shared" si="65"/>
        <v/>
      </c>
      <c r="AU45" s="48" t="str">
        <f>IF(AS45&lt;&gt;"", IF(RANK(AS45, AS$5:AS$75)+COUNTIF(AS$5:AS45, AS45)-1=1, 1, ""), "")</f>
        <v/>
      </c>
      <c r="AV45" s="45">
        <v>15</v>
      </c>
      <c r="AW45" s="102" t="str">
        <f t="shared" si="66"/>
        <v/>
      </c>
      <c r="AX45" s="47" t="str">
        <f>IF(AV45&lt;&gt;"", IF(RANK(AV45, AV$5:AV$75)+COUNTIF(AV$5:AV45, AV45)-1=1, 1, ""), "")</f>
        <v/>
      </c>
      <c r="AY45" s="46">
        <v>186</v>
      </c>
      <c r="AZ45" s="102" t="str">
        <f t="shared" si="67"/>
        <v/>
      </c>
      <c r="BA45" s="48" t="str">
        <f>IF(AY45&lt;&gt;"", IF(RANK(AY45, AY$5:AY$75)+COUNTIF(AY$5:AY45, AY45)-1=1, 1, ""), "")</f>
        <v/>
      </c>
      <c r="BB45" s="45">
        <v>572</v>
      </c>
      <c r="BC45" s="102" t="str">
        <f t="shared" si="68"/>
        <v/>
      </c>
      <c r="BD45" s="47" t="str">
        <f>IF(BB45&lt;&gt;"", IF(RANK(BB45, BB$5:BB$75)+COUNTIF(BB$5:BB45, BB45)-1=1, 1, ""), "")</f>
        <v/>
      </c>
      <c r="BE45" s="46">
        <v>15</v>
      </c>
      <c r="BF45" s="102" t="str">
        <f t="shared" si="69"/>
        <v/>
      </c>
      <c r="BG45" s="48" t="str">
        <f>IF(BE45&lt;&gt;"", IF(RANK(BE45, BE$5:BE$75)+COUNTIF(BE$5:BE45, BE45)-1=1, 1, ""), "")</f>
        <v/>
      </c>
      <c r="BH45" s="45">
        <v>4</v>
      </c>
      <c r="BI45" s="102" t="str">
        <f t="shared" si="70"/>
        <v/>
      </c>
      <c r="BJ45" s="47" t="str">
        <f>IF(BH45&lt;&gt;"", IF(RANK(BH45, BH$5:BH$75)+COUNTIF(BH$5:BH45, BH45)-1=1, 1, ""), "")</f>
        <v/>
      </c>
      <c r="BK45" s="46">
        <v>6</v>
      </c>
      <c r="BL45" s="102" t="str">
        <f t="shared" si="71"/>
        <v/>
      </c>
      <c r="BM45" s="48" t="str">
        <f>IF(BK45&lt;&gt;"", IF(RANK(BK45, BK$5:BK$75)+COUNTIF(BK$5:BK45, BK45)-1=1, 1, ""), "")</f>
        <v/>
      </c>
      <c r="BN45" s="45">
        <v>6</v>
      </c>
      <c r="BO45" s="102" t="str">
        <f t="shared" si="72"/>
        <v/>
      </c>
      <c r="BP45" s="47" t="str">
        <f>IF(BN45&lt;&gt;"", IF(RANK(BN45, BN$5:BN$75)+COUNTIF(BN$5:BN45, BN45)-1=1, 1, ""), "")</f>
        <v/>
      </c>
      <c r="BQ45" s="46">
        <v>5</v>
      </c>
      <c r="BR45" s="102" t="str">
        <f t="shared" si="73"/>
        <v/>
      </c>
      <c r="BS45" s="48" t="str">
        <f>IF(BQ45&lt;&gt;"", IF(RANK(BQ45, BQ$5:BQ$75)+COUNTIF(BQ$5:BQ45, BQ45)-1=1, 1, ""), "")</f>
        <v/>
      </c>
      <c r="BT45" s="45">
        <v>6</v>
      </c>
      <c r="BU45" s="102" t="str">
        <f t="shared" si="74"/>
        <v/>
      </c>
      <c r="BV45" s="47" t="str">
        <f>IF(BT45&lt;&gt;"", IF(RANK(BT45, BT$5:BT$75)+COUNTIF(BT$5:BT45, BT45)-1=1, 1, ""), "")</f>
        <v/>
      </c>
      <c r="BW45" s="46">
        <v>8</v>
      </c>
      <c r="BX45" s="102" t="str">
        <f t="shared" si="75"/>
        <v/>
      </c>
      <c r="BY45" s="48" t="str">
        <f>IF(BW45&lt;&gt;"", IF(RANK(BW45, BW$5:BW$75)+COUNTIF(BW$5:BW45, BW45)-1=1, 1, ""), "")</f>
        <v/>
      </c>
      <c r="BZ45" s="45">
        <v>6</v>
      </c>
      <c r="CA45" s="102" t="str">
        <f t="shared" si="76"/>
        <v/>
      </c>
      <c r="CB45" s="47" t="str">
        <f>IF(BZ45&lt;&gt;"", IF(RANK(BZ45, BZ$5:BZ$75)+COUNTIF(BZ$5:BZ45, BZ45)-1=1, 1, ""), "")</f>
        <v/>
      </c>
      <c r="CC45" s="46">
        <v>11</v>
      </c>
      <c r="CD45" s="102" t="str">
        <f t="shared" si="77"/>
        <v/>
      </c>
      <c r="CE45" s="48" t="str">
        <f>IF(CC45&lt;&gt;"", IF(RANK(CC45, CC$5:CC$75)+COUNTIF(CC$5:CC45, CC45)-1=1, 1, ""), "")</f>
        <v/>
      </c>
      <c r="CF45" s="45">
        <v>13</v>
      </c>
      <c r="CG45" s="102" t="str">
        <f t="shared" si="78"/>
        <v/>
      </c>
      <c r="CH45" s="47" t="str">
        <f>IF(CF45&lt;&gt;"", IF(RANK(CF45, CF$5:CF$75)+COUNTIF(CF$5:CF45, CF45)-1=1, 1, ""), "")</f>
        <v/>
      </c>
      <c r="CI45" s="46">
        <v>3</v>
      </c>
      <c r="CJ45" s="102" t="str">
        <f t="shared" si="79"/>
        <v/>
      </c>
      <c r="CK45" s="48" t="str">
        <f>IF(CI45&lt;&gt;"", IF(RANK(CI45, CI$5:CI$75)+COUNTIF(CI$5:CI45, CI45)-1=1, 1, ""), "")</f>
        <v/>
      </c>
      <c r="CL45" s="45">
        <v>2</v>
      </c>
      <c r="CM45" s="102" t="str">
        <f t="shared" si="80"/>
        <v/>
      </c>
      <c r="CN45" s="47" t="str">
        <f>IF(CL45&lt;&gt;"", IF(RANK(CL45, CL$5:CL$75)+COUNTIF(CL$5:CL45, CL45)-1=1, 1, ""), "")</f>
        <v/>
      </c>
      <c r="CO45" s="46">
        <v>4</v>
      </c>
      <c r="CP45" s="102" t="str">
        <f t="shared" si="81"/>
        <v/>
      </c>
      <c r="CQ45" s="48" t="str">
        <f>IF(CO45&lt;&gt;"", IF(RANK(CO45, CO$5:CO$75)+COUNTIF(CO$5:CO45, CO45)-1=1, 1, ""), "")</f>
        <v/>
      </c>
      <c r="CR45" s="45">
        <v>12</v>
      </c>
      <c r="CS45" s="102" t="str">
        <f t="shared" si="82"/>
        <v/>
      </c>
      <c r="CT45" s="47" t="str">
        <f>IF(CR45&lt;&gt;"", IF(RANK(CR45, CR$5:CR$75)+COUNTIF(CR$5:CR45, CR45)-1=1, 1, ""), "")</f>
        <v/>
      </c>
      <c r="CU45" s="46">
        <v>9</v>
      </c>
      <c r="CV45" s="102" t="str">
        <f t="shared" si="83"/>
        <v/>
      </c>
      <c r="CW45" s="48" t="str">
        <f>IF(CU45&lt;&gt;"", IF(RANK(CU45, CU$5:CU$75)+COUNTIF(CU$5:CU45, CU45)-1=1, 1, ""), "")</f>
        <v/>
      </c>
      <c r="CX45" s="45">
        <v>3</v>
      </c>
      <c r="CY45" s="102" t="str">
        <f t="shared" si="84"/>
        <v/>
      </c>
      <c r="CZ45" s="47" t="str">
        <f>IF(CX45&lt;&gt;"", IF(RANK(CX45, CX$5:CX$75)+COUNTIF(CX$5:CX45, CX45)-1=1, 1, ""), "")</f>
        <v/>
      </c>
      <c r="DA45" s="46">
        <v>6</v>
      </c>
      <c r="DB45" s="102" t="str">
        <f t="shared" si="85"/>
        <v/>
      </c>
      <c r="DC45" s="48" t="str">
        <f>IF(DA45&lt;&gt;"", IF(RANK(DA45, DA$5:DA$75)+COUNTIF(DA$5:DA45, DA45)-1=1, 1, ""), "")</f>
        <v/>
      </c>
      <c r="DD45" s="45">
        <v>5</v>
      </c>
      <c r="DE45" s="102" t="str">
        <f t="shared" si="86"/>
        <v/>
      </c>
      <c r="DF45" s="48" t="str">
        <f>IF(DD45&lt;&gt;"", IF(RANK(DD45, DD$5:DD$75)+COUNTIF(DD$5:DD45, DD45)-1=1, 1, ""), "")</f>
        <v/>
      </c>
      <c r="DG45" s="129" t="str">
        <f t="shared" si="87"/>
        <v/>
      </c>
      <c r="DH45" s="126">
        <f t="shared" si="88"/>
        <v>976</v>
      </c>
      <c r="DI45" s="60"/>
      <c r="DJ45" s="60" t="str">
        <f t="shared" si="89"/>
        <v/>
      </c>
      <c r="DK45" s="60" t="str">
        <f t="shared" si="90"/>
        <v/>
      </c>
      <c r="DL45" s="60"/>
      <c r="DM45" s="85" t="str">
        <f t="shared" si="91"/>
        <v/>
      </c>
      <c r="DN45" s="60" t="str">
        <f t="shared" si="92"/>
        <v/>
      </c>
      <c r="DO45" s="60" t="str">
        <f t="shared" si="93"/>
        <v/>
      </c>
      <c r="DP45" s="60" t="str">
        <f>IF(DJ45&lt;&gt;"", IF(RANK(DO45, DO$5:DO$75)+COUNTIF(DO$45:DO45, DO45) -1&lt;=(B$80-DK$76-DN$76), RANK(DO45, DO$5:DO$75)+COUNTIF(DO$45:DO45, DO45) -1, ""), "")</f>
        <v/>
      </c>
      <c r="DQ45" s="72" t="str">
        <f t="shared" si="94"/>
        <v/>
      </c>
      <c r="DR45" s="66" t="str">
        <f t="shared" si="95"/>
        <v/>
      </c>
      <c r="DT45" s="91">
        <f>IF(DH45&lt;&gt; "", DH45/DH76, "")</f>
        <v>5.4442198951652981E-4</v>
      </c>
      <c r="DU45" s="39" t="str">
        <f t="shared" si="96"/>
        <v/>
      </c>
      <c r="DV45" s="92">
        <f t="shared" si="97"/>
        <v>-5.4442198951653003E-4</v>
      </c>
      <c r="DX45" s="65" t="str">
        <f t="shared" si="47"/>
        <v/>
      </c>
      <c r="DY45" s="99" t="str">
        <f t="shared" si="48"/>
        <v/>
      </c>
      <c r="DZ45" s="99" t="str">
        <f t="shared" si="49"/>
        <v/>
      </c>
      <c r="EA45" s="100" t="str">
        <f t="shared" si="50"/>
        <v/>
      </c>
    </row>
    <row r="46" spans="1:131" ht="16" x14ac:dyDescent="0.2">
      <c r="A46" s="20" t="s">
        <v>354</v>
      </c>
      <c r="B46" s="33" t="s">
        <v>424</v>
      </c>
      <c r="C46" s="41"/>
      <c r="D46" s="102" t="str">
        <f t="shared" si="51"/>
        <v/>
      </c>
      <c r="E46" s="42" t="str">
        <f>IF(C46&lt;&gt;"", IF(RANK(C46, C$5:C$75)+COUNTIF(C$5:C46, C46)-1=1, 1, ""), "")</f>
        <v/>
      </c>
      <c r="F46" s="43"/>
      <c r="G46" s="102" t="str">
        <f t="shared" si="52"/>
        <v/>
      </c>
      <c r="H46" s="44" t="str">
        <f>IF(F46&lt;&gt;"", IF(RANK(F46, F$5:F$75)+COUNTIF(F$5:F46, F46)-1=1, 1, ""), "")</f>
        <v/>
      </c>
      <c r="I46" s="41"/>
      <c r="J46" s="102" t="str">
        <f t="shared" si="53"/>
        <v/>
      </c>
      <c r="K46" s="42" t="str">
        <f>IF(I46&lt;&gt;"", IF(RANK(I46, I$5:I$75)+COUNTIF(I$5:I46, I46)-1=1, 1, ""), "")</f>
        <v/>
      </c>
      <c r="L46" s="43"/>
      <c r="M46" s="102" t="str">
        <f t="shared" si="54"/>
        <v/>
      </c>
      <c r="N46" s="44" t="str">
        <f>IF(L46&lt;&gt;"", IF(RANK(L46, L$5:L$75)+COUNTIF(L$5:L46, L46)-1=1, 1, ""), "")</f>
        <v/>
      </c>
      <c r="O46" s="41"/>
      <c r="P46" s="102" t="str">
        <f t="shared" si="55"/>
        <v/>
      </c>
      <c r="Q46" s="42" t="str">
        <f>IF(O46&lt;&gt;"", IF(RANK(O46, O$5:O$75)+COUNTIF(O$5:O46, O46)-1=1, 1, ""), "")</f>
        <v/>
      </c>
      <c r="R46" s="43"/>
      <c r="S46" s="102" t="str">
        <f t="shared" si="56"/>
        <v/>
      </c>
      <c r="T46" s="44" t="str">
        <f>IF(R46&lt;&gt;"", IF(RANK(R46, R$5:R$75)+COUNTIF(R$5:R46, R46)-1=1, 1, ""), "")</f>
        <v/>
      </c>
      <c r="U46" s="41"/>
      <c r="V46" s="102" t="str">
        <f t="shared" si="57"/>
        <v/>
      </c>
      <c r="W46" s="42" t="str">
        <f>IF(U46&lt;&gt;"", IF(RANK(U46, U$5:U$75)+COUNTIF(U$5:U46, U46)-1=1, 1, ""), "")</f>
        <v/>
      </c>
      <c r="X46" s="43"/>
      <c r="Y46" s="102" t="str">
        <f t="shared" si="58"/>
        <v/>
      </c>
      <c r="Z46" s="42" t="str">
        <f>IF(X46&lt;&gt;"", IF(RANK(X46, X$5:X$75)+COUNTIF(X$5:X46, X46)-1=1, 1, ""), "")</f>
        <v/>
      </c>
      <c r="AA46" s="43"/>
      <c r="AB46" s="102" t="str">
        <f t="shared" si="59"/>
        <v/>
      </c>
      <c r="AC46" s="44" t="str">
        <f>IF(AA46&lt;&gt;"", IF(RANK(AA46, AA$5:AA$75)+COUNTIF(AA$5:AA46, AA46)-1=1, 1, ""), "")</f>
        <v/>
      </c>
      <c r="AD46" s="41"/>
      <c r="AE46" s="102" t="str">
        <f t="shared" si="60"/>
        <v/>
      </c>
      <c r="AF46" s="42" t="str">
        <f>IF(AD46&lt;&gt;"", IF(RANK(AD46, AD$5:AD$75)+COUNTIF(AD$5:AD46, AD46)-1=1, 1, ""), "")</f>
        <v/>
      </c>
      <c r="AG46" s="43"/>
      <c r="AH46" s="102" t="str">
        <f t="shared" si="61"/>
        <v/>
      </c>
      <c r="AI46" s="44" t="str">
        <f>IF(AG46&lt;&gt;"", IF(RANK(AG46, AG$5:AG$75)+COUNTIF(AG$5:AG46, AG46)-1=1, 1, ""), "")</f>
        <v/>
      </c>
      <c r="AJ46" s="41"/>
      <c r="AK46" s="102" t="str">
        <f t="shared" si="62"/>
        <v/>
      </c>
      <c r="AL46" s="42" t="str">
        <f>IF(AJ46&lt;&gt;"", IF(RANK(AJ46, AJ$5:AJ$75)+COUNTIF(AJ$5:AJ46, AJ46)-1=1, 1, ""), "")</f>
        <v/>
      </c>
      <c r="AM46" s="43"/>
      <c r="AN46" s="102" t="str">
        <f t="shared" si="63"/>
        <v/>
      </c>
      <c r="AO46" s="44" t="str">
        <f>IF(AM46&lt;&gt;"", IF(RANK(AM46, AM$5:AM$75)+COUNTIF(AM$5:AM46, AM46)-1=1, 1, ""), "")</f>
        <v/>
      </c>
      <c r="AP46" s="41"/>
      <c r="AQ46" s="102" t="str">
        <f t="shared" si="64"/>
        <v/>
      </c>
      <c r="AR46" s="42" t="str">
        <f>IF(AP46&lt;&gt;"", IF(RANK(AP46, AP$5:AP$75)+COUNTIF(AP$5:AP46, AP46)-1=1, 1, ""), "")</f>
        <v/>
      </c>
      <c r="AS46" s="43"/>
      <c r="AT46" s="102" t="str">
        <f t="shared" si="65"/>
        <v/>
      </c>
      <c r="AU46" s="44" t="str">
        <f>IF(AS46&lt;&gt;"", IF(RANK(AS46, AS$5:AS$75)+COUNTIF(AS$5:AS46, AS46)-1=1, 1, ""), "")</f>
        <v/>
      </c>
      <c r="AV46" s="41"/>
      <c r="AW46" s="102" t="str">
        <f t="shared" si="66"/>
        <v/>
      </c>
      <c r="AX46" s="42" t="str">
        <f>IF(AV46&lt;&gt;"", IF(RANK(AV46, AV$5:AV$75)+COUNTIF(AV$5:AV46, AV46)-1=1, 1, ""), "")</f>
        <v/>
      </c>
      <c r="AY46" s="43"/>
      <c r="AZ46" s="102" t="str">
        <f t="shared" si="67"/>
        <v/>
      </c>
      <c r="BA46" s="44" t="str">
        <f>IF(AY46&lt;&gt;"", IF(RANK(AY46, AY$5:AY$75)+COUNTIF(AY$5:AY46, AY46)-1=1, 1, ""), "")</f>
        <v/>
      </c>
      <c r="BB46" s="41"/>
      <c r="BC46" s="102" t="str">
        <f t="shared" si="68"/>
        <v/>
      </c>
      <c r="BD46" s="42" t="str">
        <f>IF(BB46&lt;&gt;"", IF(RANK(BB46, BB$5:BB$75)+COUNTIF(BB$5:BB46, BB46)-1=1, 1, ""), "")</f>
        <v/>
      </c>
      <c r="BE46" s="43"/>
      <c r="BF46" s="102" t="str">
        <f t="shared" si="69"/>
        <v/>
      </c>
      <c r="BG46" s="44" t="str">
        <f>IF(BE46&lt;&gt;"", IF(RANK(BE46, BE$5:BE$75)+COUNTIF(BE$5:BE46, BE46)-1=1, 1, ""), "")</f>
        <v/>
      </c>
      <c r="BH46" s="41"/>
      <c r="BI46" s="102" t="str">
        <f t="shared" si="70"/>
        <v/>
      </c>
      <c r="BJ46" s="42" t="str">
        <f>IF(BH46&lt;&gt;"", IF(RANK(BH46, BH$5:BH$75)+COUNTIF(BH$5:BH46, BH46)-1=1, 1, ""), "")</f>
        <v/>
      </c>
      <c r="BK46" s="43"/>
      <c r="BL46" s="102" t="str">
        <f t="shared" si="71"/>
        <v/>
      </c>
      <c r="BM46" s="44" t="str">
        <f>IF(BK46&lt;&gt;"", IF(RANK(BK46, BK$5:BK$75)+COUNTIF(BK$5:BK46, BK46)-1=1, 1, ""), "")</f>
        <v/>
      </c>
      <c r="BN46" s="41"/>
      <c r="BO46" s="102" t="str">
        <f t="shared" si="72"/>
        <v/>
      </c>
      <c r="BP46" s="42" t="str">
        <f>IF(BN46&lt;&gt;"", IF(RANK(BN46, BN$5:BN$75)+COUNTIF(BN$5:BN46, BN46)-1=1, 1, ""), "")</f>
        <v/>
      </c>
      <c r="BQ46" s="43"/>
      <c r="BR46" s="102" t="str">
        <f t="shared" si="73"/>
        <v/>
      </c>
      <c r="BS46" s="44" t="str">
        <f>IF(BQ46&lt;&gt;"", IF(RANK(BQ46, BQ$5:BQ$75)+COUNTIF(BQ$5:BQ46, BQ46)-1=1, 1, ""), "")</f>
        <v/>
      </c>
      <c r="BT46" s="41"/>
      <c r="BU46" s="102" t="str">
        <f t="shared" si="74"/>
        <v/>
      </c>
      <c r="BV46" s="42" t="str">
        <f>IF(BT46&lt;&gt;"", IF(RANK(BT46, BT$5:BT$75)+COUNTIF(BT$5:BT46, BT46)-1=1, 1, ""), "")</f>
        <v/>
      </c>
      <c r="BW46" s="43"/>
      <c r="BX46" s="102" t="str">
        <f t="shared" si="75"/>
        <v/>
      </c>
      <c r="BY46" s="44" t="str">
        <f>IF(BW46&lt;&gt;"", IF(RANK(BW46, BW$5:BW$75)+COUNTIF(BW$5:BW46, BW46)-1=1, 1, ""), "")</f>
        <v/>
      </c>
      <c r="BZ46" s="41"/>
      <c r="CA46" s="102" t="str">
        <f t="shared" si="76"/>
        <v/>
      </c>
      <c r="CB46" s="42" t="str">
        <f>IF(BZ46&lt;&gt;"", IF(RANK(BZ46, BZ$5:BZ$75)+COUNTIF(BZ$5:BZ46, BZ46)-1=1, 1, ""), "")</f>
        <v/>
      </c>
      <c r="CC46" s="43"/>
      <c r="CD46" s="102" t="str">
        <f t="shared" si="77"/>
        <v/>
      </c>
      <c r="CE46" s="44" t="str">
        <f>IF(CC46&lt;&gt;"", IF(RANK(CC46, CC$5:CC$75)+COUNTIF(CC$5:CC46, CC46)-1=1, 1, ""), "")</f>
        <v/>
      </c>
      <c r="CF46" s="41"/>
      <c r="CG46" s="102" t="str">
        <f t="shared" si="78"/>
        <v/>
      </c>
      <c r="CH46" s="42" t="str">
        <f>IF(CF46&lt;&gt;"", IF(RANK(CF46, CF$5:CF$75)+COUNTIF(CF$5:CF46, CF46)-1=1, 1, ""), "")</f>
        <v/>
      </c>
      <c r="CI46" s="43"/>
      <c r="CJ46" s="102" t="str">
        <f t="shared" si="79"/>
        <v/>
      </c>
      <c r="CK46" s="44" t="str">
        <f>IF(CI46&lt;&gt;"", IF(RANK(CI46, CI$5:CI$75)+COUNTIF(CI$5:CI46, CI46)-1=1, 1, ""), "")</f>
        <v/>
      </c>
      <c r="CL46" s="41"/>
      <c r="CM46" s="102" t="str">
        <f t="shared" si="80"/>
        <v/>
      </c>
      <c r="CN46" s="42" t="str">
        <f>IF(CL46&lt;&gt;"", IF(RANK(CL46, CL$5:CL$75)+COUNTIF(CL$5:CL46, CL46)-1=1, 1, ""), "")</f>
        <v/>
      </c>
      <c r="CO46" s="43"/>
      <c r="CP46" s="102" t="str">
        <f t="shared" si="81"/>
        <v/>
      </c>
      <c r="CQ46" s="44" t="str">
        <f>IF(CO46&lt;&gt;"", IF(RANK(CO46, CO$5:CO$75)+COUNTIF(CO$5:CO46, CO46)-1=1, 1, ""), "")</f>
        <v/>
      </c>
      <c r="CR46" s="41"/>
      <c r="CS46" s="102" t="str">
        <f t="shared" si="82"/>
        <v/>
      </c>
      <c r="CT46" s="42" t="str">
        <f>IF(CR46&lt;&gt;"", IF(RANK(CR46, CR$5:CR$75)+COUNTIF(CR$5:CR46, CR46)-1=1, 1, ""), "")</f>
        <v/>
      </c>
      <c r="CU46" s="43"/>
      <c r="CV46" s="102" t="str">
        <f t="shared" si="83"/>
        <v/>
      </c>
      <c r="CW46" s="44" t="str">
        <f>IF(CU46&lt;&gt;"", IF(RANK(CU46, CU$5:CU$75)+COUNTIF(CU$5:CU46, CU46)-1=1, 1, ""), "")</f>
        <v/>
      </c>
      <c r="CX46" s="41"/>
      <c r="CY46" s="102" t="str">
        <f t="shared" si="84"/>
        <v/>
      </c>
      <c r="CZ46" s="42" t="str">
        <f>IF(CX46&lt;&gt;"", IF(RANK(CX46, CX$5:CX$75)+COUNTIF(CX$5:CX46, CX46)-1=1, 1, ""), "")</f>
        <v/>
      </c>
      <c r="DA46" s="43"/>
      <c r="DB46" s="102" t="str">
        <f t="shared" si="85"/>
        <v/>
      </c>
      <c r="DC46" s="44" t="str">
        <f>IF(DA46&lt;&gt;"", IF(RANK(DA46, DA$5:DA$75)+COUNTIF(DA$5:DA46, DA46)-1=1, 1, ""), "")</f>
        <v/>
      </c>
      <c r="DD46" s="41"/>
      <c r="DE46" s="102" t="str">
        <f t="shared" si="86"/>
        <v/>
      </c>
      <c r="DF46" s="44" t="str">
        <f>IF(DD46&lt;&gt;"", IF(RANK(DD46, DD$5:DD$75)+COUNTIF(DD$5:DD46, DD46)-1=1, 1, ""), "")</f>
        <v/>
      </c>
      <c r="DG46" s="129" t="str">
        <f t="shared" si="87"/>
        <v/>
      </c>
      <c r="DH46" s="126" t="str">
        <f t="shared" si="88"/>
        <v/>
      </c>
      <c r="DI46" s="60"/>
      <c r="DJ46" s="60" t="str">
        <f t="shared" si="89"/>
        <v/>
      </c>
      <c r="DK46" s="60" t="str">
        <f t="shared" si="90"/>
        <v/>
      </c>
      <c r="DL46" s="60"/>
      <c r="DM46" s="85" t="str">
        <f t="shared" si="91"/>
        <v/>
      </c>
      <c r="DN46" s="60" t="str">
        <f t="shared" si="92"/>
        <v/>
      </c>
      <c r="DO46" s="60" t="str">
        <f t="shared" si="93"/>
        <v/>
      </c>
      <c r="DP46" s="60" t="str">
        <f>IF(DJ46&lt;&gt;"", IF(RANK(DO46, DO$5:DO$75)+COUNTIF(DO$46:DO46, DO46) -1&lt;=(B$80-DK$76-DN$76), RANK(DO46, DO$5:DO$75)+COUNTIF(DO$46:DO46, DO46) -1, ""), "")</f>
        <v/>
      </c>
      <c r="DQ46" s="72" t="str">
        <f t="shared" si="94"/>
        <v/>
      </c>
      <c r="DR46" s="66" t="str">
        <f t="shared" si="95"/>
        <v/>
      </c>
      <c r="DT46" s="91" t="str">
        <f>IF(DH46&lt;&gt; "", DH46/DH76, "")</f>
        <v/>
      </c>
      <c r="DU46" s="39" t="str">
        <f t="shared" si="96"/>
        <v/>
      </c>
      <c r="DV46" s="92" t="str">
        <f t="shared" si="97"/>
        <v/>
      </c>
      <c r="DX46" s="65" t="str">
        <f t="shared" si="47"/>
        <v/>
      </c>
      <c r="DY46" s="99" t="str">
        <f t="shared" si="48"/>
        <v/>
      </c>
      <c r="DZ46" s="99" t="str">
        <f t="shared" si="49"/>
        <v/>
      </c>
      <c r="EA46" s="100" t="str">
        <f t="shared" si="50"/>
        <v/>
      </c>
    </row>
    <row r="47" spans="1:131" ht="16" x14ac:dyDescent="0.2">
      <c r="A47" s="20" t="s">
        <v>355</v>
      </c>
      <c r="B47" s="33" t="s">
        <v>425</v>
      </c>
      <c r="C47" s="41"/>
      <c r="D47" s="102" t="str">
        <f t="shared" si="51"/>
        <v/>
      </c>
      <c r="E47" s="47" t="str">
        <f>IF(C47&lt;&gt;"", IF(RANK(C47, C$5:C$75)+COUNTIF(C$5:C47, C47)-1=1, 1, ""), "")</f>
        <v/>
      </c>
      <c r="F47" s="43"/>
      <c r="G47" s="102" t="str">
        <f t="shared" si="52"/>
        <v/>
      </c>
      <c r="H47" s="48" t="str">
        <f>IF(F47&lt;&gt;"", IF(RANK(F47, F$5:F$75)+COUNTIF(F$5:F47, F47)-1=1, 1, ""), "")</f>
        <v/>
      </c>
      <c r="I47" s="41"/>
      <c r="J47" s="102" t="str">
        <f t="shared" si="53"/>
        <v/>
      </c>
      <c r="K47" s="47" t="str">
        <f>IF(I47&lt;&gt;"", IF(RANK(I47, I$5:I$75)+COUNTIF(I$5:I47, I47)-1=1, 1, ""), "")</f>
        <v/>
      </c>
      <c r="L47" s="43"/>
      <c r="M47" s="102" t="str">
        <f t="shared" si="54"/>
        <v/>
      </c>
      <c r="N47" s="48" t="str">
        <f>IF(L47&lt;&gt;"", IF(RANK(L47, L$5:L$75)+COUNTIF(L$5:L47, L47)-1=1, 1, ""), "")</f>
        <v/>
      </c>
      <c r="O47" s="41"/>
      <c r="P47" s="102" t="str">
        <f t="shared" si="55"/>
        <v/>
      </c>
      <c r="Q47" s="47" t="str">
        <f>IF(O47&lt;&gt;"", IF(RANK(O47, O$5:O$75)+COUNTIF(O$5:O47, O47)-1=1, 1, ""), "")</f>
        <v/>
      </c>
      <c r="R47" s="43"/>
      <c r="S47" s="102" t="str">
        <f t="shared" si="56"/>
        <v/>
      </c>
      <c r="T47" s="48" t="str">
        <f>IF(R47&lt;&gt;"", IF(RANK(R47, R$5:R$75)+COUNTIF(R$5:R47, R47)-1=1, 1, ""), "")</f>
        <v/>
      </c>
      <c r="U47" s="41"/>
      <c r="V47" s="102" t="str">
        <f t="shared" si="57"/>
        <v/>
      </c>
      <c r="W47" s="47" t="str">
        <f>IF(U47&lt;&gt;"", IF(RANK(U47, U$5:U$75)+COUNTIF(U$5:U47, U47)-1=1, 1, ""), "")</f>
        <v/>
      </c>
      <c r="X47" s="43"/>
      <c r="Y47" s="102" t="str">
        <f t="shared" si="58"/>
        <v/>
      </c>
      <c r="Z47" s="47" t="str">
        <f>IF(X47&lt;&gt;"", IF(RANK(X47, X$5:X$75)+COUNTIF(X$5:X47, X47)-1=1, 1, ""), "")</f>
        <v/>
      </c>
      <c r="AA47" s="43"/>
      <c r="AB47" s="102" t="str">
        <f t="shared" si="59"/>
        <v/>
      </c>
      <c r="AC47" s="48" t="str">
        <f>IF(AA47&lt;&gt;"", IF(RANK(AA47, AA$5:AA$75)+COUNTIF(AA$5:AA47, AA47)-1=1, 1, ""), "")</f>
        <v/>
      </c>
      <c r="AD47" s="41"/>
      <c r="AE47" s="102" t="str">
        <f t="shared" si="60"/>
        <v/>
      </c>
      <c r="AF47" s="47" t="str">
        <f>IF(AD47&lt;&gt;"", IF(RANK(AD47, AD$5:AD$75)+COUNTIF(AD$5:AD47, AD47)-1=1, 1, ""), "")</f>
        <v/>
      </c>
      <c r="AG47" s="43"/>
      <c r="AH47" s="102" t="str">
        <f t="shared" si="61"/>
        <v/>
      </c>
      <c r="AI47" s="48" t="str">
        <f>IF(AG47&lt;&gt;"", IF(RANK(AG47, AG$5:AG$75)+COUNTIF(AG$5:AG47, AG47)-1=1, 1, ""), "")</f>
        <v/>
      </c>
      <c r="AJ47" s="41"/>
      <c r="AK47" s="102" t="str">
        <f t="shared" si="62"/>
        <v/>
      </c>
      <c r="AL47" s="47" t="str">
        <f>IF(AJ47&lt;&gt;"", IF(RANK(AJ47, AJ$5:AJ$75)+COUNTIF(AJ$5:AJ47, AJ47)-1=1, 1, ""), "")</f>
        <v/>
      </c>
      <c r="AM47" s="43"/>
      <c r="AN47" s="102" t="str">
        <f t="shared" si="63"/>
        <v/>
      </c>
      <c r="AO47" s="48" t="str">
        <f>IF(AM47&lt;&gt;"", IF(RANK(AM47, AM$5:AM$75)+COUNTIF(AM$5:AM47, AM47)-1=1, 1, ""), "")</f>
        <v/>
      </c>
      <c r="AP47" s="41"/>
      <c r="AQ47" s="102" t="str">
        <f t="shared" si="64"/>
        <v/>
      </c>
      <c r="AR47" s="47" t="str">
        <f>IF(AP47&lt;&gt;"", IF(RANK(AP47, AP$5:AP$75)+COUNTIF(AP$5:AP47, AP47)-1=1, 1, ""), "")</f>
        <v/>
      </c>
      <c r="AS47" s="43"/>
      <c r="AT47" s="102" t="str">
        <f t="shared" si="65"/>
        <v/>
      </c>
      <c r="AU47" s="48" t="str">
        <f>IF(AS47&lt;&gt;"", IF(RANK(AS47, AS$5:AS$75)+COUNTIF(AS$5:AS47, AS47)-1=1, 1, ""), "")</f>
        <v/>
      </c>
      <c r="AV47" s="41"/>
      <c r="AW47" s="102" t="str">
        <f t="shared" si="66"/>
        <v/>
      </c>
      <c r="AX47" s="47" t="str">
        <f>IF(AV47&lt;&gt;"", IF(RANK(AV47, AV$5:AV$75)+COUNTIF(AV$5:AV47, AV47)-1=1, 1, ""), "")</f>
        <v/>
      </c>
      <c r="AY47" s="43"/>
      <c r="AZ47" s="102" t="str">
        <f t="shared" si="67"/>
        <v/>
      </c>
      <c r="BA47" s="48" t="str">
        <f>IF(AY47&lt;&gt;"", IF(RANK(AY47, AY$5:AY$75)+COUNTIF(AY$5:AY47, AY47)-1=1, 1, ""), "")</f>
        <v/>
      </c>
      <c r="BB47" s="41"/>
      <c r="BC47" s="102" t="str">
        <f t="shared" si="68"/>
        <v/>
      </c>
      <c r="BD47" s="47" t="str">
        <f>IF(BB47&lt;&gt;"", IF(RANK(BB47, BB$5:BB$75)+COUNTIF(BB$5:BB47, BB47)-1=1, 1, ""), "")</f>
        <v/>
      </c>
      <c r="BE47" s="43"/>
      <c r="BF47" s="102" t="str">
        <f t="shared" si="69"/>
        <v/>
      </c>
      <c r="BG47" s="48" t="str">
        <f>IF(BE47&lt;&gt;"", IF(RANK(BE47, BE$5:BE$75)+COUNTIF(BE$5:BE47, BE47)-1=1, 1, ""), "")</f>
        <v/>
      </c>
      <c r="BH47" s="41"/>
      <c r="BI47" s="102" t="str">
        <f t="shared" si="70"/>
        <v/>
      </c>
      <c r="BJ47" s="47" t="str">
        <f>IF(BH47&lt;&gt;"", IF(RANK(BH47, BH$5:BH$75)+COUNTIF(BH$5:BH47, BH47)-1=1, 1, ""), "")</f>
        <v/>
      </c>
      <c r="BK47" s="43"/>
      <c r="BL47" s="102" t="str">
        <f t="shared" si="71"/>
        <v/>
      </c>
      <c r="BM47" s="48" t="str">
        <f>IF(BK47&lt;&gt;"", IF(RANK(BK47, BK$5:BK$75)+COUNTIF(BK$5:BK47, BK47)-1=1, 1, ""), "")</f>
        <v/>
      </c>
      <c r="BN47" s="41"/>
      <c r="BO47" s="102" t="str">
        <f t="shared" si="72"/>
        <v/>
      </c>
      <c r="BP47" s="47" t="str">
        <f>IF(BN47&lt;&gt;"", IF(RANK(BN47, BN$5:BN$75)+COUNTIF(BN$5:BN47, BN47)-1=1, 1, ""), "")</f>
        <v/>
      </c>
      <c r="BQ47" s="43"/>
      <c r="BR47" s="102" t="str">
        <f t="shared" si="73"/>
        <v/>
      </c>
      <c r="BS47" s="48" t="str">
        <f>IF(BQ47&lt;&gt;"", IF(RANK(BQ47, BQ$5:BQ$75)+COUNTIF(BQ$5:BQ47, BQ47)-1=1, 1, ""), "")</f>
        <v/>
      </c>
      <c r="BT47" s="41"/>
      <c r="BU47" s="102" t="str">
        <f t="shared" si="74"/>
        <v/>
      </c>
      <c r="BV47" s="47" t="str">
        <f>IF(BT47&lt;&gt;"", IF(RANK(BT47, BT$5:BT$75)+COUNTIF(BT$5:BT47, BT47)-1=1, 1, ""), "")</f>
        <v/>
      </c>
      <c r="BW47" s="43"/>
      <c r="BX47" s="102" t="str">
        <f t="shared" si="75"/>
        <v/>
      </c>
      <c r="BY47" s="48" t="str">
        <f>IF(BW47&lt;&gt;"", IF(RANK(BW47, BW$5:BW$75)+COUNTIF(BW$5:BW47, BW47)-1=1, 1, ""), "")</f>
        <v/>
      </c>
      <c r="BZ47" s="41"/>
      <c r="CA47" s="102" t="str">
        <f t="shared" si="76"/>
        <v/>
      </c>
      <c r="CB47" s="47" t="str">
        <f>IF(BZ47&lt;&gt;"", IF(RANK(BZ47, BZ$5:BZ$75)+COUNTIF(BZ$5:BZ47, BZ47)-1=1, 1, ""), "")</f>
        <v/>
      </c>
      <c r="CC47" s="43"/>
      <c r="CD47" s="102" t="str">
        <f t="shared" si="77"/>
        <v/>
      </c>
      <c r="CE47" s="48" t="str">
        <f>IF(CC47&lt;&gt;"", IF(RANK(CC47, CC$5:CC$75)+COUNTIF(CC$5:CC47, CC47)-1=1, 1, ""), "")</f>
        <v/>
      </c>
      <c r="CF47" s="41"/>
      <c r="CG47" s="102" t="str">
        <f t="shared" si="78"/>
        <v/>
      </c>
      <c r="CH47" s="47" t="str">
        <f>IF(CF47&lt;&gt;"", IF(RANK(CF47, CF$5:CF$75)+COUNTIF(CF$5:CF47, CF47)-1=1, 1, ""), "")</f>
        <v/>
      </c>
      <c r="CI47" s="43"/>
      <c r="CJ47" s="102" t="str">
        <f t="shared" si="79"/>
        <v/>
      </c>
      <c r="CK47" s="48" t="str">
        <f>IF(CI47&lt;&gt;"", IF(RANK(CI47, CI$5:CI$75)+COUNTIF(CI$5:CI47, CI47)-1=1, 1, ""), "")</f>
        <v/>
      </c>
      <c r="CL47" s="41"/>
      <c r="CM47" s="102" t="str">
        <f t="shared" si="80"/>
        <v/>
      </c>
      <c r="CN47" s="47" t="str">
        <f>IF(CL47&lt;&gt;"", IF(RANK(CL47, CL$5:CL$75)+COUNTIF(CL$5:CL47, CL47)-1=1, 1, ""), "")</f>
        <v/>
      </c>
      <c r="CO47" s="43"/>
      <c r="CP47" s="102" t="str">
        <f t="shared" si="81"/>
        <v/>
      </c>
      <c r="CQ47" s="48" t="str">
        <f>IF(CO47&lt;&gt;"", IF(RANK(CO47, CO$5:CO$75)+COUNTIF(CO$5:CO47, CO47)-1=1, 1, ""), "")</f>
        <v/>
      </c>
      <c r="CR47" s="41"/>
      <c r="CS47" s="102" t="str">
        <f t="shared" si="82"/>
        <v/>
      </c>
      <c r="CT47" s="47" t="str">
        <f>IF(CR47&lt;&gt;"", IF(RANK(CR47, CR$5:CR$75)+COUNTIF(CR$5:CR47, CR47)-1=1, 1, ""), "")</f>
        <v/>
      </c>
      <c r="CU47" s="43"/>
      <c r="CV47" s="102" t="str">
        <f t="shared" si="83"/>
        <v/>
      </c>
      <c r="CW47" s="48" t="str">
        <f>IF(CU47&lt;&gt;"", IF(RANK(CU47, CU$5:CU$75)+COUNTIF(CU$5:CU47, CU47)-1=1, 1, ""), "")</f>
        <v/>
      </c>
      <c r="CX47" s="41"/>
      <c r="CY47" s="102" t="str">
        <f t="shared" si="84"/>
        <v/>
      </c>
      <c r="CZ47" s="47" t="str">
        <f>IF(CX47&lt;&gt;"", IF(RANK(CX47, CX$5:CX$75)+COUNTIF(CX$5:CX47, CX47)-1=1, 1, ""), "")</f>
        <v/>
      </c>
      <c r="DA47" s="43"/>
      <c r="DB47" s="102" t="str">
        <f t="shared" si="85"/>
        <v/>
      </c>
      <c r="DC47" s="48" t="str">
        <f>IF(DA47&lt;&gt;"", IF(RANK(DA47, DA$5:DA$75)+COUNTIF(DA$5:DA47, DA47)-1=1, 1, ""), "")</f>
        <v/>
      </c>
      <c r="DD47" s="41"/>
      <c r="DE47" s="102" t="str">
        <f t="shared" si="86"/>
        <v/>
      </c>
      <c r="DF47" s="48" t="str">
        <f>IF(DD47&lt;&gt;"", IF(RANK(DD47, DD$5:DD$75)+COUNTIF(DD$5:DD47, DD47)-1=1, 1, ""), "")</f>
        <v/>
      </c>
      <c r="DG47" s="129" t="str">
        <f t="shared" si="87"/>
        <v/>
      </c>
      <c r="DH47" s="126" t="str">
        <f t="shared" si="88"/>
        <v/>
      </c>
      <c r="DI47" s="60"/>
      <c r="DJ47" s="60" t="str">
        <f t="shared" si="89"/>
        <v/>
      </c>
      <c r="DK47" s="60" t="str">
        <f t="shared" si="90"/>
        <v/>
      </c>
      <c r="DL47" s="60"/>
      <c r="DM47" s="85" t="str">
        <f t="shared" si="91"/>
        <v/>
      </c>
      <c r="DN47" s="60" t="str">
        <f t="shared" si="92"/>
        <v/>
      </c>
      <c r="DO47" s="60" t="str">
        <f t="shared" si="93"/>
        <v/>
      </c>
      <c r="DP47" s="60" t="str">
        <f>IF(DJ47&lt;&gt;"", IF(RANK(DO47, DO$5:DO$75)+COUNTIF(DO$47:DO47, DO47) -1&lt;=(B$80-DK$76-DN$76), RANK(DO47, DO$5:DO$75)+COUNTIF(DO$47:DO47, DO47) -1, ""), "")</f>
        <v/>
      </c>
      <c r="DQ47" s="72" t="str">
        <f t="shared" si="94"/>
        <v/>
      </c>
      <c r="DR47" s="66" t="str">
        <f t="shared" si="95"/>
        <v/>
      </c>
      <c r="DT47" s="91" t="str">
        <f>IF(DH47&lt;&gt; "", DH47/DH76, "")</f>
        <v/>
      </c>
      <c r="DU47" s="39" t="str">
        <f t="shared" si="96"/>
        <v/>
      </c>
      <c r="DV47" s="92" t="str">
        <f t="shared" si="97"/>
        <v/>
      </c>
      <c r="DX47" s="65" t="str">
        <f t="shared" si="47"/>
        <v/>
      </c>
      <c r="DY47" s="99" t="str">
        <f t="shared" si="48"/>
        <v/>
      </c>
      <c r="DZ47" s="99" t="str">
        <f t="shared" si="49"/>
        <v/>
      </c>
      <c r="EA47" s="100" t="str">
        <f t="shared" si="50"/>
        <v/>
      </c>
    </row>
    <row r="48" spans="1:131" ht="16" x14ac:dyDescent="0.2">
      <c r="A48" s="20" t="s">
        <v>356</v>
      </c>
      <c r="B48" s="33" t="s">
        <v>426</v>
      </c>
      <c r="C48" s="41"/>
      <c r="D48" s="102" t="str">
        <f t="shared" si="51"/>
        <v/>
      </c>
      <c r="E48" s="47" t="str">
        <f>IF(C48&lt;&gt;"", IF(RANK(C48, C$5:C$75)+COUNTIF(C$5:C48, C48)-1=1, 1, ""), "")</f>
        <v/>
      </c>
      <c r="F48" s="43"/>
      <c r="G48" s="102" t="str">
        <f t="shared" si="52"/>
        <v/>
      </c>
      <c r="H48" s="48" t="str">
        <f>IF(F48&lt;&gt;"", IF(RANK(F48, F$5:F$75)+COUNTIF(F$5:F48, F48)-1=1, 1, ""), "")</f>
        <v/>
      </c>
      <c r="I48" s="41"/>
      <c r="J48" s="102" t="str">
        <f t="shared" si="53"/>
        <v/>
      </c>
      <c r="K48" s="47" t="str">
        <f>IF(I48&lt;&gt;"", IF(RANK(I48, I$5:I$75)+COUNTIF(I$5:I48, I48)-1=1, 1, ""), "")</f>
        <v/>
      </c>
      <c r="L48" s="43"/>
      <c r="M48" s="102" t="str">
        <f t="shared" si="54"/>
        <v/>
      </c>
      <c r="N48" s="48" t="str">
        <f>IF(L48&lt;&gt;"", IF(RANK(L48, L$5:L$75)+COUNTIF(L$5:L48, L48)-1=1, 1, ""), "")</f>
        <v/>
      </c>
      <c r="O48" s="41"/>
      <c r="P48" s="102" t="str">
        <f t="shared" si="55"/>
        <v/>
      </c>
      <c r="Q48" s="47" t="str">
        <f>IF(O48&lt;&gt;"", IF(RANK(O48, O$5:O$75)+COUNTIF(O$5:O48, O48)-1=1, 1, ""), "")</f>
        <v/>
      </c>
      <c r="R48" s="43"/>
      <c r="S48" s="102" t="str">
        <f t="shared" si="56"/>
        <v/>
      </c>
      <c r="T48" s="48" t="str">
        <f>IF(R48&lt;&gt;"", IF(RANK(R48, R$5:R$75)+COUNTIF(R$5:R48, R48)-1=1, 1, ""), "")</f>
        <v/>
      </c>
      <c r="U48" s="41"/>
      <c r="V48" s="102" t="str">
        <f t="shared" si="57"/>
        <v/>
      </c>
      <c r="W48" s="47" t="str">
        <f>IF(U48&lt;&gt;"", IF(RANK(U48, U$5:U$75)+COUNTIF(U$5:U48, U48)-1=1, 1, ""), "")</f>
        <v/>
      </c>
      <c r="X48" s="43"/>
      <c r="Y48" s="102" t="str">
        <f t="shared" si="58"/>
        <v/>
      </c>
      <c r="Z48" s="47" t="str">
        <f>IF(X48&lt;&gt;"", IF(RANK(X48, X$5:X$75)+COUNTIF(X$5:X48, X48)-1=1, 1, ""), "")</f>
        <v/>
      </c>
      <c r="AA48" s="43"/>
      <c r="AB48" s="102" t="str">
        <f t="shared" si="59"/>
        <v/>
      </c>
      <c r="AC48" s="48" t="str">
        <f>IF(AA48&lt;&gt;"", IF(RANK(AA48, AA$5:AA$75)+COUNTIF(AA$5:AA48, AA48)-1=1, 1, ""), "")</f>
        <v/>
      </c>
      <c r="AD48" s="41"/>
      <c r="AE48" s="102" t="str">
        <f t="shared" si="60"/>
        <v/>
      </c>
      <c r="AF48" s="47" t="str">
        <f>IF(AD48&lt;&gt;"", IF(RANK(AD48, AD$5:AD$75)+COUNTIF(AD$5:AD48, AD48)-1=1, 1, ""), "")</f>
        <v/>
      </c>
      <c r="AG48" s="43"/>
      <c r="AH48" s="102" t="str">
        <f t="shared" si="61"/>
        <v/>
      </c>
      <c r="AI48" s="48" t="str">
        <f>IF(AG48&lt;&gt;"", IF(RANK(AG48, AG$5:AG$75)+COUNTIF(AG$5:AG48, AG48)-1=1, 1, ""), "")</f>
        <v/>
      </c>
      <c r="AJ48" s="41"/>
      <c r="AK48" s="102" t="str">
        <f t="shared" si="62"/>
        <v/>
      </c>
      <c r="AL48" s="47" t="str">
        <f>IF(AJ48&lt;&gt;"", IF(RANK(AJ48, AJ$5:AJ$75)+COUNTIF(AJ$5:AJ48, AJ48)-1=1, 1, ""), "")</f>
        <v/>
      </c>
      <c r="AM48" s="43"/>
      <c r="AN48" s="102" t="str">
        <f t="shared" si="63"/>
        <v/>
      </c>
      <c r="AO48" s="48" t="str">
        <f>IF(AM48&lt;&gt;"", IF(RANK(AM48, AM$5:AM$75)+COUNTIF(AM$5:AM48, AM48)-1=1, 1, ""), "")</f>
        <v/>
      </c>
      <c r="AP48" s="41"/>
      <c r="AQ48" s="102" t="str">
        <f t="shared" si="64"/>
        <v/>
      </c>
      <c r="AR48" s="47" t="str">
        <f>IF(AP48&lt;&gt;"", IF(RANK(AP48, AP$5:AP$75)+COUNTIF(AP$5:AP48, AP48)-1=1, 1, ""), "")</f>
        <v/>
      </c>
      <c r="AS48" s="43"/>
      <c r="AT48" s="102" t="str">
        <f t="shared" si="65"/>
        <v/>
      </c>
      <c r="AU48" s="48" t="str">
        <f>IF(AS48&lt;&gt;"", IF(RANK(AS48, AS$5:AS$75)+COUNTIF(AS$5:AS48, AS48)-1=1, 1, ""), "")</f>
        <v/>
      </c>
      <c r="AV48" s="41"/>
      <c r="AW48" s="102" t="str">
        <f t="shared" si="66"/>
        <v/>
      </c>
      <c r="AX48" s="47" t="str">
        <f>IF(AV48&lt;&gt;"", IF(RANK(AV48, AV$5:AV$75)+COUNTIF(AV$5:AV48, AV48)-1=1, 1, ""), "")</f>
        <v/>
      </c>
      <c r="AY48" s="43"/>
      <c r="AZ48" s="102" t="str">
        <f t="shared" si="67"/>
        <v/>
      </c>
      <c r="BA48" s="48" t="str">
        <f>IF(AY48&lt;&gt;"", IF(RANK(AY48, AY$5:AY$75)+COUNTIF(AY$5:AY48, AY48)-1=1, 1, ""), "")</f>
        <v/>
      </c>
      <c r="BB48" s="41"/>
      <c r="BC48" s="102" t="str">
        <f t="shared" si="68"/>
        <v/>
      </c>
      <c r="BD48" s="47" t="str">
        <f>IF(BB48&lt;&gt;"", IF(RANK(BB48, BB$5:BB$75)+COUNTIF(BB$5:BB48, BB48)-1=1, 1, ""), "")</f>
        <v/>
      </c>
      <c r="BE48" s="43"/>
      <c r="BF48" s="102" t="str">
        <f t="shared" si="69"/>
        <v/>
      </c>
      <c r="BG48" s="48" t="str">
        <f>IF(BE48&lt;&gt;"", IF(RANK(BE48, BE$5:BE$75)+COUNTIF(BE$5:BE48, BE48)-1=1, 1, ""), "")</f>
        <v/>
      </c>
      <c r="BH48" s="41"/>
      <c r="BI48" s="102" t="str">
        <f t="shared" si="70"/>
        <v/>
      </c>
      <c r="BJ48" s="47" t="str">
        <f>IF(BH48&lt;&gt;"", IF(RANK(BH48, BH$5:BH$75)+COUNTIF(BH$5:BH48, BH48)-1=1, 1, ""), "")</f>
        <v/>
      </c>
      <c r="BK48" s="43"/>
      <c r="BL48" s="102" t="str">
        <f t="shared" si="71"/>
        <v/>
      </c>
      <c r="BM48" s="48" t="str">
        <f>IF(BK48&lt;&gt;"", IF(RANK(BK48, BK$5:BK$75)+COUNTIF(BK$5:BK48, BK48)-1=1, 1, ""), "")</f>
        <v/>
      </c>
      <c r="BN48" s="41"/>
      <c r="BO48" s="102" t="str">
        <f t="shared" si="72"/>
        <v/>
      </c>
      <c r="BP48" s="47" t="str">
        <f>IF(BN48&lt;&gt;"", IF(RANK(BN48, BN$5:BN$75)+COUNTIF(BN$5:BN48, BN48)-1=1, 1, ""), "")</f>
        <v/>
      </c>
      <c r="BQ48" s="43"/>
      <c r="BR48" s="102" t="str">
        <f t="shared" si="73"/>
        <v/>
      </c>
      <c r="BS48" s="48" t="str">
        <f>IF(BQ48&lt;&gt;"", IF(RANK(BQ48, BQ$5:BQ$75)+COUNTIF(BQ$5:BQ48, BQ48)-1=1, 1, ""), "")</f>
        <v/>
      </c>
      <c r="BT48" s="41"/>
      <c r="BU48" s="102" t="str">
        <f t="shared" si="74"/>
        <v/>
      </c>
      <c r="BV48" s="47" t="str">
        <f>IF(BT48&lt;&gt;"", IF(RANK(BT48, BT$5:BT$75)+COUNTIF(BT$5:BT48, BT48)-1=1, 1, ""), "")</f>
        <v/>
      </c>
      <c r="BW48" s="43"/>
      <c r="BX48" s="102" t="str">
        <f t="shared" si="75"/>
        <v/>
      </c>
      <c r="BY48" s="48" t="str">
        <f>IF(BW48&lt;&gt;"", IF(RANK(BW48, BW$5:BW$75)+COUNTIF(BW$5:BW48, BW48)-1=1, 1, ""), "")</f>
        <v/>
      </c>
      <c r="BZ48" s="41"/>
      <c r="CA48" s="102" t="str">
        <f t="shared" si="76"/>
        <v/>
      </c>
      <c r="CB48" s="47" t="str">
        <f>IF(BZ48&lt;&gt;"", IF(RANK(BZ48, BZ$5:BZ$75)+COUNTIF(BZ$5:BZ48, BZ48)-1=1, 1, ""), "")</f>
        <v/>
      </c>
      <c r="CC48" s="43"/>
      <c r="CD48" s="102" t="str">
        <f t="shared" si="77"/>
        <v/>
      </c>
      <c r="CE48" s="48" t="str">
        <f>IF(CC48&lt;&gt;"", IF(RANK(CC48, CC$5:CC$75)+COUNTIF(CC$5:CC48, CC48)-1=1, 1, ""), "")</f>
        <v/>
      </c>
      <c r="CF48" s="41"/>
      <c r="CG48" s="102" t="str">
        <f t="shared" si="78"/>
        <v/>
      </c>
      <c r="CH48" s="47" t="str">
        <f>IF(CF48&lt;&gt;"", IF(RANK(CF48, CF$5:CF$75)+COUNTIF(CF$5:CF48, CF48)-1=1, 1, ""), "")</f>
        <v/>
      </c>
      <c r="CI48" s="43"/>
      <c r="CJ48" s="102" t="str">
        <f t="shared" si="79"/>
        <v/>
      </c>
      <c r="CK48" s="48" t="str">
        <f>IF(CI48&lt;&gt;"", IF(RANK(CI48, CI$5:CI$75)+COUNTIF(CI$5:CI48, CI48)-1=1, 1, ""), "")</f>
        <v/>
      </c>
      <c r="CL48" s="41"/>
      <c r="CM48" s="102" t="str">
        <f t="shared" si="80"/>
        <v/>
      </c>
      <c r="CN48" s="47" t="str">
        <f>IF(CL48&lt;&gt;"", IF(RANK(CL48, CL$5:CL$75)+COUNTIF(CL$5:CL48, CL48)-1=1, 1, ""), "")</f>
        <v/>
      </c>
      <c r="CO48" s="43"/>
      <c r="CP48" s="102" t="str">
        <f t="shared" si="81"/>
        <v/>
      </c>
      <c r="CQ48" s="48" t="str">
        <f>IF(CO48&lt;&gt;"", IF(RANK(CO48, CO$5:CO$75)+COUNTIF(CO$5:CO48, CO48)-1=1, 1, ""), "")</f>
        <v/>
      </c>
      <c r="CR48" s="41"/>
      <c r="CS48" s="102" t="str">
        <f t="shared" si="82"/>
        <v/>
      </c>
      <c r="CT48" s="47" t="str">
        <f>IF(CR48&lt;&gt;"", IF(RANK(CR48, CR$5:CR$75)+COUNTIF(CR$5:CR48, CR48)-1=1, 1, ""), "")</f>
        <v/>
      </c>
      <c r="CU48" s="43"/>
      <c r="CV48" s="102" t="str">
        <f t="shared" si="83"/>
        <v/>
      </c>
      <c r="CW48" s="48" t="str">
        <f>IF(CU48&lt;&gt;"", IF(RANK(CU48, CU$5:CU$75)+COUNTIF(CU$5:CU48, CU48)-1=1, 1, ""), "")</f>
        <v/>
      </c>
      <c r="CX48" s="41"/>
      <c r="CY48" s="102" t="str">
        <f t="shared" si="84"/>
        <v/>
      </c>
      <c r="CZ48" s="47" t="str">
        <f>IF(CX48&lt;&gt;"", IF(RANK(CX48, CX$5:CX$75)+COUNTIF(CX$5:CX48, CX48)-1=1, 1, ""), "")</f>
        <v/>
      </c>
      <c r="DA48" s="43"/>
      <c r="DB48" s="102" t="str">
        <f t="shared" si="85"/>
        <v/>
      </c>
      <c r="DC48" s="48" t="str">
        <f>IF(DA48&lt;&gt;"", IF(RANK(DA48, DA$5:DA$75)+COUNTIF(DA$5:DA48, DA48)-1=1, 1, ""), "")</f>
        <v/>
      </c>
      <c r="DD48" s="41"/>
      <c r="DE48" s="102" t="str">
        <f t="shared" si="86"/>
        <v/>
      </c>
      <c r="DF48" s="48" t="str">
        <f>IF(DD48&lt;&gt;"", IF(RANK(DD48, DD$5:DD$75)+COUNTIF(DD$5:DD48, DD48)-1=1, 1, ""), "")</f>
        <v/>
      </c>
      <c r="DG48" s="129" t="str">
        <f t="shared" si="87"/>
        <v/>
      </c>
      <c r="DH48" s="126" t="str">
        <f t="shared" si="88"/>
        <v/>
      </c>
      <c r="DI48" s="60"/>
      <c r="DJ48" s="60" t="str">
        <f t="shared" si="89"/>
        <v/>
      </c>
      <c r="DK48" s="60" t="str">
        <f t="shared" si="90"/>
        <v/>
      </c>
      <c r="DL48" s="60"/>
      <c r="DM48" s="85" t="str">
        <f t="shared" si="91"/>
        <v/>
      </c>
      <c r="DN48" s="60" t="str">
        <f t="shared" si="92"/>
        <v/>
      </c>
      <c r="DO48" s="60" t="str">
        <f t="shared" si="93"/>
        <v/>
      </c>
      <c r="DP48" s="60" t="str">
        <f>IF(DJ48&lt;&gt;"", IF(RANK(DO48, DO$5:DO$75)+COUNTIF(DO$48:DO48, DO48) -1&lt;=(B$80-DK$76-DN$76), RANK(DO48, DO$5:DO$75)+COUNTIF(DO$48:DO48, DO48) -1, ""), "")</f>
        <v/>
      </c>
      <c r="DQ48" s="72" t="str">
        <f t="shared" si="94"/>
        <v/>
      </c>
      <c r="DR48" s="66" t="str">
        <f t="shared" si="95"/>
        <v/>
      </c>
      <c r="DT48" s="91" t="str">
        <f>IF(DH48&lt;&gt; "", DH48/DH76, "")</f>
        <v/>
      </c>
      <c r="DU48" s="39" t="str">
        <f t="shared" si="96"/>
        <v/>
      </c>
      <c r="DV48" s="92" t="str">
        <f t="shared" si="97"/>
        <v/>
      </c>
      <c r="DX48" s="65" t="str">
        <f t="shared" si="47"/>
        <v/>
      </c>
      <c r="DY48" s="99" t="str">
        <f t="shared" si="48"/>
        <v/>
      </c>
      <c r="DZ48" s="99" t="str">
        <f t="shared" si="49"/>
        <v/>
      </c>
      <c r="EA48" s="100" t="str">
        <f t="shared" si="50"/>
        <v/>
      </c>
    </row>
    <row r="49" spans="1:131" ht="16" x14ac:dyDescent="0.2">
      <c r="A49" s="20" t="s">
        <v>357</v>
      </c>
      <c r="B49" s="33" t="s">
        <v>427</v>
      </c>
      <c r="C49" s="41"/>
      <c r="D49" s="102" t="str">
        <f t="shared" si="51"/>
        <v/>
      </c>
      <c r="E49" s="47" t="str">
        <f>IF(C49&lt;&gt;"", IF(RANK(C49, C$5:C$75)+COUNTIF(C$5:C49, C49)-1=1, 1, ""), "")</f>
        <v/>
      </c>
      <c r="F49" s="43"/>
      <c r="G49" s="102" t="str">
        <f t="shared" si="52"/>
        <v/>
      </c>
      <c r="H49" s="48" t="str">
        <f>IF(F49&lt;&gt;"", IF(RANK(F49, F$5:F$75)+COUNTIF(F$5:F49, F49)-1=1, 1, ""), "")</f>
        <v/>
      </c>
      <c r="I49" s="41"/>
      <c r="J49" s="102" t="str">
        <f t="shared" si="53"/>
        <v/>
      </c>
      <c r="K49" s="47" t="str">
        <f>IF(I49&lt;&gt;"", IF(RANK(I49, I$5:I$75)+COUNTIF(I$5:I49, I49)-1=1, 1, ""), "")</f>
        <v/>
      </c>
      <c r="L49" s="43"/>
      <c r="M49" s="102" t="str">
        <f t="shared" si="54"/>
        <v/>
      </c>
      <c r="N49" s="48" t="str">
        <f>IF(L49&lt;&gt;"", IF(RANK(L49, L$5:L$75)+COUNTIF(L$5:L49, L49)-1=1, 1, ""), "")</f>
        <v/>
      </c>
      <c r="O49" s="41"/>
      <c r="P49" s="102" t="str">
        <f t="shared" si="55"/>
        <v/>
      </c>
      <c r="Q49" s="47" t="str">
        <f>IF(O49&lt;&gt;"", IF(RANK(O49, O$5:O$75)+COUNTIF(O$5:O49, O49)-1=1, 1, ""), "")</f>
        <v/>
      </c>
      <c r="R49" s="43"/>
      <c r="S49" s="102" t="str">
        <f t="shared" si="56"/>
        <v/>
      </c>
      <c r="T49" s="48" t="str">
        <f>IF(R49&lt;&gt;"", IF(RANK(R49, R$5:R$75)+COUNTIF(R$5:R49, R49)-1=1, 1, ""), "")</f>
        <v/>
      </c>
      <c r="U49" s="41"/>
      <c r="V49" s="102" t="str">
        <f t="shared" si="57"/>
        <v/>
      </c>
      <c r="W49" s="47" t="str">
        <f>IF(U49&lt;&gt;"", IF(RANK(U49, U$5:U$75)+COUNTIF(U$5:U49, U49)-1=1, 1, ""), "")</f>
        <v/>
      </c>
      <c r="X49" s="43"/>
      <c r="Y49" s="102" t="str">
        <f t="shared" si="58"/>
        <v/>
      </c>
      <c r="Z49" s="47" t="str">
        <f>IF(X49&lt;&gt;"", IF(RANK(X49, X$5:X$75)+COUNTIF(X$5:X49, X49)-1=1, 1, ""), "")</f>
        <v/>
      </c>
      <c r="AA49" s="43"/>
      <c r="AB49" s="102" t="str">
        <f t="shared" si="59"/>
        <v/>
      </c>
      <c r="AC49" s="48" t="str">
        <f>IF(AA49&lt;&gt;"", IF(RANK(AA49, AA$5:AA$75)+COUNTIF(AA$5:AA49, AA49)-1=1, 1, ""), "")</f>
        <v/>
      </c>
      <c r="AD49" s="41"/>
      <c r="AE49" s="102" t="str">
        <f t="shared" si="60"/>
        <v/>
      </c>
      <c r="AF49" s="47" t="str">
        <f>IF(AD49&lt;&gt;"", IF(RANK(AD49, AD$5:AD$75)+COUNTIF(AD$5:AD49, AD49)-1=1, 1, ""), "")</f>
        <v/>
      </c>
      <c r="AG49" s="43"/>
      <c r="AH49" s="102" t="str">
        <f t="shared" si="61"/>
        <v/>
      </c>
      <c r="AI49" s="48" t="str">
        <f>IF(AG49&lt;&gt;"", IF(RANK(AG49, AG$5:AG$75)+COUNTIF(AG$5:AG49, AG49)-1=1, 1, ""), "")</f>
        <v/>
      </c>
      <c r="AJ49" s="41"/>
      <c r="AK49" s="102" t="str">
        <f t="shared" si="62"/>
        <v/>
      </c>
      <c r="AL49" s="47" t="str">
        <f>IF(AJ49&lt;&gt;"", IF(RANK(AJ49, AJ$5:AJ$75)+COUNTIF(AJ$5:AJ49, AJ49)-1=1, 1, ""), "")</f>
        <v/>
      </c>
      <c r="AM49" s="43"/>
      <c r="AN49" s="102" t="str">
        <f t="shared" si="63"/>
        <v/>
      </c>
      <c r="AO49" s="48" t="str">
        <f>IF(AM49&lt;&gt;"", IF(RANK(AM49, AM$5:AM$75)+COUNTIF(AM$5:AM49, AM49)-1=1, 1, ""), "")</f>
        <v/>
      </c>
      <c r="AP49" s="41"/>
      <c r="AQ49" s="102" t="str">
        <f t="shared" si="64"/>
        <v/>
      </c>
      <c r="AR49" s="47" t="str">
        <f>IF(AP49&lt;&gt;"", IF(RANK(AP49, AP$5:AP$75)+COUNTIF(AP$5:AP49, AP49)-1=1, 1, ""), "")</f>
        <v/>
      </c>
      <c r="AS49" s="43"/>
      <c r="AT49" s="102" t="str">
        <f t="shared" si="65"/>
        <v/>
      </c>
      <c r="AU49" s="48" t="str">
        <f>IF(AS49&lt;&gt;"", IF(RANK(AS49, AS$5:AS$75)+COUNTIF(AS$5:AS49, AS49)-1=1, 1, ""), "")</f>
        <v/>
      </c>
      <c r="AV49" s="41"/>
      <c r="AW49" s="102" t="str">
        <f t="shared" si="66"/>
        <v/>
      </c>
      <c r="AX49" s="47" t="str">
        <f>IF(AV49&lt;&gt;"", IF(RANK(AV49, AV$5:AV$75)+COUNTIF(AV$5:AV49, AV49)-1=1, 1, ""), "")</f>
        <v/>
      </c>
      <c r="AY49" s="43"/>
      <c r="AZ49" s="102" t="str">
        <f t="shared" si="67"/>
        <v/>
      </c>
      <c r="BA49" s="48" t="str">
        <f>IF(AY49&lt;&gt;"", IF(RANK(AY49, AY$5:AY$75)+COUNTIF(AY$5:AY49, AY49)-1=1, 1, ""), "")</f>
        <v/>
      </c>
      <c r="BB49" s="41"/>
      <c r="BC49" s="102" t="str">
        <f t="shared" si="68"/>
        <v/>
      </c>
      <c r="BD49" s="47" t="str">
        <f>IF(BB49&lt;&gt;"", IF(RANK(BB49, BB$5:BB$75)+COUNTIF(BB$5:BB49, BB49)-1=1, 1, ""), "")</f>
        <v/>
      </c>
      <c r="BE49" s="43"/>
      <c r="BF49" s="102" t="str">
        <f t="shared" si="69"/>
        <v/>
      </c>
      <c r="BG49" s="48" t="str">
        <f>IF(BE49&lt;&gt;"", IF(RANK(BE49, BE$5:BE$75)+COUNTIF(BE$5:BE49, BE49)-1=1, 1, ""), "")</f>
        <v/>
      </c>
      <c r="BH49" s="41"/>
      <c r="BI49" s="102" t="str">
        <f t="shared" si="70"/>
        <v/>
      </c>
      <c r="BJ49" s="47" t="str">
        <f>IF(BH49&lt;&gt;"", IF(RANK(BH49, BH$5:BH$75)+COUNTIF(BH$5:BH49, BH49)-1=1, 1, ""), "")</f>
        <v/>
      </c>
      <c r="BK49" s="43"/>
      <c r="BL49" s="102" t="str">
        <f t="shared" si="71"/>
        <v/>
      </c>
      <c r="BM49" s="48" t="str">
        <f>IF(BK49&lt;&gt;"", IF(RANK(BK49, BK$5:BK$75)+COUNTIF(BK$5:BK49, BK49)-1=1, 1, ""), "")</f>
        <v/>
      </c>
      <c r="BN49" s="41"/>
      <c r="BO49" s="102" t="str">
        <f t="shared" si="72"/>
        <v/>
      </c>
      <c r="BP49" s="47" t="str">
        <f>IF(BN49&lt;&gt;"", IF(RANK(BN49, BN$5:BN$75)+COUNTIF(BN$5:BN49, BN49)-1=1, 1, ""), "")</f>
        <v/>
      </c>
      <c r="BQ49" s="43"/>
      <c r="BR49" s="102" t="str">
        <f t="shared" si="73"/>
        <v/>
      </c>
      <c r="BS49" s="48" t="str">
        <f>IF(BQ49&lt;&gt;"", IF(RANK(BQ49, BQ$5:BQ$75)+COUNTIF(BQ$5:BQ49, BQ49)-1=1, 1, ""), "")</f>
        <v/>
      </c>
      <c r="BT49" s="41"/>
      <c r="BU49" s="102" t="str">
        <f t="shared" si="74"/>
        <v/>
      </c>
      <c r="BV49" s="47" t="str">
        <f>IF(BT49&lt;&gt;"", IF(RANK(BT49, BT$5:BT$75)+COUNTIF(BT$5:BT49, BT49)-1=1, 1, ""), "")</f>
        <v/>
      </c>
      <c r="BW49" s="43"/>
      <c r="BX49" s="102" t="str">
        <f t="shared" si="75"/>
        <v/>
      </c>
      <c r="BY49" s="48" t="str">
        <f>IF(BW49&lt;&gt;"", IF(RANK(BW49, BW$5:BW$75)+COUNTIF(BW$5:BW49, BW49)-1=1, 1, ""), "")</f>
        <v/>
      </c>
      <c r="BZ49" s="41"/>
      <c r="CA49" s="102" t="str">
        <f t="shared" si="76"/>
        <v/>
      </c>
      <c r="CB49" s="47" t="str">
        <f>IF(BZ49&lt;&gt;"", IF(RANK(BZ49, BZ$5:BZ$75)+COUNTIF(BZ$5:BZ49, BZ49)-1=1, 1, ""), "")</f>
        <v/>
      </c>
      <c r="CC49" s="43"/>
      <c r="CD49" s="102" t="str">
        <f t="shared" si="77"/>
        <v/>
      </c>
      <c r="CE49" s="48" t="str">
        <f>IF(CC49&lt;&gt;"", IF(RANK(CC49, CC$5:CC$75)+COUNTIF(CC$5:CC49, CC49)-1=1, 1, ""), "")</f>
        <v/>
      </c>
      <c r="CF49" s="41"/>
      <c r="CG49" s="102" t="str">
        <f t="shared" si="78"/>
        <v/>
      </c>
      <c r="CH49" s="47" t="str">
        <f>IF(CF49&lt;&gt;"", IF(RANK(CF49, CF$5:CF$75)+COUNTIF(CF$5:CF49, CF49)-1=1, 1, ""), "")</f>
        <v/>
      </c>
      <c r="CI49" s="43"/>
      <c r="CJ49" s="102" t="str">
        <f t="shared" si="79"/>
        <v/>
      </c>
      <c r="CK49" s="48" t="str">
        <f>IF(CI49&lt;&gt;"", IF(RANK(CI49, CI$5:CI$75)+COUNTIF(CI$5:CI49, CI49)-1=1, 1, ""), "")</f>
        <v/>
      </c>
      <c r="CL49" s="41"/>
      <c r="CM49" s="102" t="str">
        <f t="shared" si="80"/>
        <v/>
      </c>
      <c r="CN49" s="47" t="str">
        <f>IF(CL49&lt;&gt;"", IF(RANK(CL49, CL$5:CL$75)+COUNTIF(CL$5:CL49, CL49)-1=1, 1, ""), "")</f>
        <v/>
      </c>
      <c r="CO49" s="43"/>
      <c r="CP49" s="102" t="str">
        <f t="shared" si="81"/>
        <v/>
      </c>
      <c r="CQ49" s="48" t="str">
        <f>IF(CO49&lt;&gt;"", IF(RANK(CO49, CO$5:CO$75)+COUNTIF(CO$5:CO49, CO49)-1=1, 1, ""), "")</f>
        <v/>
      </c>
      <c r="CR49" s="41"/>
      <c r="CS49" s="102" t="str">
        <f t="shared" si="82"/>
        <v/>
      </c>
      <c r="CT49" s="47" t="str">
        <f>IF(CR49&lt;&gt;"", IF(RANK(CR49, CR$5:CR$75)+COUNTIF(CR$5:CR49, CR49)-1=1, 1, ""), "")</f>
        <v/>
      </c>
      <c r="CU49" s="43"/>
      <c r="CV49" s="102" t="str">
        <f t="shared" si="83"/>
        <v/>
      </c>
      <c r="CW49" s="48" t="str">
        <f>IF(CU49&lt;&gt;"", IF(RANK(CU49, CU$5:CU$75)+COUNTIF(CU$5:CU49, CU49)-1=1, 1, ""), "")</f>
        <v/>
      </c>
      <c r="CX49" s="41"/>
      <c r="CY49" s="102" t="str">
        <f t="shared" si="84"/>
        <v/>
      </c>
      <c r="CZ49" s="47" t="str">
        <f>IF(CX49&lt;&gt;"", IF(RANK(CX49, CX$5:CX$75)+COUNTIF(CX$5:CX49, CX49)-1=1, 1, ""), "")</f>
        <v/>
      </c>
      <c r="DA49" s="43"/>
      <c r="DB49" s="102" t="str">
        <f t="shared" si="85"/>
        <v/>
      </c>
      <c r="DC49" s="48" t="str">
        <f>IF(DA49&lt;&gt;"", IF(RANK(DA49, DA$5:DA$75)+COUNTIF(DA$5:DA49, DA49)-1=1, 1, ""), "")</f>
        <v/>
      </c>
      <c r="DD49" s="41"/>
      <c r="DE49" s="102" t="str">
        <f t="shared" si="86"/>
        <v/>
      </c>
      <c r="DF49" s="48" t="str">
        <f>IF(DD49&lt;&gt;"", IF(RANK(DD49, DD$5:DD$75)+COUNTIF(DD$5:DD49, DD49)-1=1, 1, ""), "")</f>
        <v/>
      </c>
      <c r="DG49" s="129" t="str">
        <f t="shared" si="87"/>
        <v/>
      </c>
      <c r="DH49" s="126" t="str">
        <f t="shared" si="88"/>
        <v/>
      </c>
      <c r="DI49" s="60"/>
      <c r="DJ49" s="60" t="str">
        <f t="shared" si="89"/>
        <v/>
      </c>
      <c r="DK49" s="60" t="str">
        <f t="shared" si="90"/>
        <v/>
      </c>
      <c r="DL49" s="60"/>
      <c r="DM49" s="85" t="str">
        <f t="shared" si="91"/>
        <v/>
      </c>
      <c r="DN49" s="60" t="str">
        <f t="shared" si="92"/>
        <v/>
      </c>
      <c r="DO49" s="60" t="str">
        <f t="shared" si="93"/>
        <v/>
      </c>
      <c r="DP49" s="60" t="str">
        <f>IF(DJ49&lt;&gt;"", IF(RANK(DO49, DO$5:DO$75)+COUNTIF(DO$49:DO49, DO49) -1&lt;=(B$80-DK$76-DN$76), RANK(DO49, DO$5:DO$75)+COUNTIF(DO$49:DO49, DO49) -1, ""), "")</f>
        <v/>
      </c>
      <c r="DQ49" s="72" t="str">
        <f t="shared" si="94"/>
        <v/>
      </c>
      <c r="DR49" s="66" t="str">
        <f t="shared" si="95"/>
        <v/>
      </c>
      <c r="DT49" s="91" t="str">
        <f>IF(DH49&lt;&gt; "", DH49/DH76, "")</f>
        <v/>
      </c>
      <c r="DU49" s="39" t="str">
        <f t="shared" si="96"/>
        <v/>
      </c>
      <c r="DV49" s="92" t="str">
        <f t="shared" si="97"/>
        <v/>
      </c>
      <c r="DX49" s="65" t="str">
        <f t="shared" si="47"/>
        <v/>
      </c>
      <c r="DY49" s="99" t="str">
        <f t="shared" si="48"/>
        <v/>
      </c>
      <c r="DZ49" s="99" t="str">
        <f t="shared" si="49"/>
        <v/>
      </c>
      <c r="EA49" s="100" t="str">
        <f t="shared" si="50"/>
        <v/>
      </c>
    </row>
    <row r="50" spans="1:131" ht="16" x14ac:dyDescent="0.2">
      <c r="A50" s="20" t="s">
        <v>358</v>
      </c>
      <c r="B50" s="33" t="s">
        <v>428</v>
      </c>
      <c r="C50" s="41"/>
      <c r="D50" s="102" t="str">
        <f t="shared" si="51"/>
        <v/>
      </c>
      <c r="E50" s="42" t="str">
        <f>IF(C50&lt;&gt;"", IF(RANK(C50, C$5:C$75)+COUNTIF(C$5:C50, C50)-1=1, 1, ""), "")</f>
        <v/>
      </c>
      <c r="F50" s="43"/>
      <c r="G50" s="102" t="str">
        <f t="shared" si="52"/>
        <v/>
      </c>
      <c r="H50" s="44" t="str">
        <f>IF(F50&lt;&gt;"", IF(RANK(F50, F$5:F$75)+COUNTIF(F$5:F50, F50)-1=1, 1, ""), "")</f>
        <v/>
      </c>
      <c r="I50" s="41"/>
      <c r="J50" s="102" t="str">
        <f t="shared" si="53"/>
        <v/>
      </c>
      <c r="K50" s="42" t="str">
        <f>IF(I50&lt;&gt;"", IF(RANK(I50, I$5:I$75)+COUNTIF(I$5:I50, I50)-1=1, 1, ""), "")</f>
        <v/>
      </c>
      <c r="L50" s="43"/>
      <c r="M50" s="102" t="str">
        <f t="shared" si="54"/>
        <v/>
      </c>
      <c r="N50" s="44" t="str">
        <f>IF(L50&lt;&gt;"", IF(RANK(L50, L$5:L$75)+COUNTIF(L$5:L50, L50)-1=1, 1, ""), "")</f>
        <v/>
      </c>
      <c r="O50" s="41"/>
      <c r="P50" s="102" t="str">
        <f t="shared" si="55"/>
        <v/>
      </c>
      <c r="Q50" s="42" t="str">
        <f>IF(O50&lt;&gt;"", IF(RANK(O50, O$5:O$75)+COUNTIF(O$5:O50, O50)-1=1, 1, ""), "")</f>
        <v/>
      </c>
      <c r="R50" s="43"/>
      <c r="S50" s="102" t="str">
        <f t="shared" si="56"/>
        <v/>
      </c>
      <c r="T50" s="44" t="str">
        <f>IF(R50&lt;&gt;"", IF(RANK(R50, R$5:R$75)+COUNTIF(R$5:R50, R50)-1=1, 1, ""), "")</f>
        <v/>
      </c>
      <c r="U50" s="41"/>
      <c r="V50" s="102" t="str">
        <f t="shared" si="57"/>
        <v/>
      </c>
      <c r="W50" s="42" t="str">
        <f>IF(U50&lt;&gt;"", IF(RANK(U50, U$5:U$75)+COUNTIF(U$5:U50, U50)-1=1, 1, ""), "")</f>
        <v/>
      </c>
      <c r="X50" s="43"/>
      <c r="Y50" s="102" t="str">
        <f t="shared" si="58"/>
        <v/>
      </c>
      <c r="Z50" s="42" t="str">
        <f>IF(X50&lt;&gt;"", IF(RANK(X50, X$5:X$75)+COUNTIF(X$5:X50, X50)-1=1, 1, ""), "")</f>
        <v/>
      </c>
      <c r="AA50" s="43"/>
      <c r="AB50" s="102" t="str">
        <f t="shared" si="59"/>
        <v/>
      </c>
      <c r="AC50" s="44" t="str">
        <f>IF(AA50&lt;&gt;"", IF(RANK(AA50, AA$5:AA$75)+COUNTIF(AA$5:AA50, AA50)-1=1, 1, ""), "")</f>
        <v/>
      </c>
      <c r="AD50" s="41"/>
      <c r="AE50" s="102" t="str">
        <f t="shared" si="60"/>
        <v/>
      </c>
      <c r="AF50" s="42" t="str">
        <f>IF(AD50&lt;&gt;"", IF(RANK(AD50, AD$5:AD$75)+COUNTIF(AD$5:AD50, AD50)-1=1, 1, ""), "")</f>
        <v/>
      </c>
      <c r="AG50" s="43"/>
      <c r="AH50" s="102" t="str">
        <f t="shared" si="61"/>
        <v/>
      </c>
      <c r="AI50" s="44" t="str">
        <f>IF(AG50&lt;&gt;"", IF(RANK(AG50, AG$5:AG$75)+COUNTIF(AG$5:AG50, AG50)-1=1, 1, ""), "")</f>
        <v/>
      </c>
      <c r="AJ50" s="41"/>
      <c r="AK50" s="102" t="str">
        <f t="shared" si="62"/>
        <v/>
      </c>
      <c r="AL50" s="42" t="str">
        <f>IF(AJ50&lt;&gt;"", IF(RANK(AJ50, AJ$5:AJ$75)+COUNTIF(AJ$5:AJ50, AJ50)-1=1, 1, ""), "")</f>
        <v/>
      </c>
      <c r="AM50" s="43"/>
      <c r="AN50" s="102" t="str">
        <f t="shared" si="63"/>
        <v/>
      </c>
      <c r="AO50" s="44" t="str">
        <f>IF(AM50&lt;&gt;"", IF(RANK(AM50, AM$5:AM$75)+COUNTIF(AM$5:AM50, AM50)-1=1, 1, ""), "")</f>
        <v/>
      </c>
      <c r="AP50" s="41"/>
      <c r="AQ50" s="102" t="str">
        <f t="shared" si="64"/>
        <v/>
      </c>
      <c r="AR50" s="42" t="str">
        <f>IF(AP50&lt;&gt;"", IF(RANK(AP50, AP$5:AP$75)+COUNTIF(AP$5:AP50, AP50)-1=1, 1, ""), "")</f>
        <v/>
      </c>
      <c r="AS50" s="43"/>
      <c r="AT50" s="102" t="str">
        <f t="shared" si="65"/>
        <v/>
      </c>
      <c r="AU50" s="44" t="str">
        <f>IF(AS50&lt;&gt;"", IF(RANK(AS50, AS$5:AS$75)+COUNTIF(AS$5:AS50, AS50)-1=1, 1, ""), "")</f>
        <v/>
      </c>
      <c r="AV50" s="41"/>
      <c r="AW50" s="102" t="str">
        <f t="shared" si="66"/>
        <v/>
      </c>
      <c r="AX50" s="42" t="str">
        <f>IF(AV50&lt;&gt;"", IF(RANK(AV50, AV$5:AV$75)+COUNTIF(AV$5:AV50, AV50)-1=1, 1, ""), "")</f>
        <v/>
      </c>
      <c r="AY50" s="43"/>
      <c r="AZ50" s="102" t="str">
        <f t="shared" si="67"/>
        <v/>
      </c>
      <c r="BA50" s="44" t="str">
        <f>IF(AY50&lt;&gt;"", IF(RANK(AY50, AY$5:AY$75)+COUNTIF(AY$5:AY50, AY50)-1=1, 1, ""), "")</f>
        <v/>
      </c>
      <c r="BB50" s="41"/>
      <c r="BC50" s="102" t="str">
        <f t="shared" si="68"/>
        <v/>
      </c>
      <c r="BD50" s="42" t="str">
        <f>IF(BB50&lt;&gt;"", IF(RANK(BB50, BB$5:BB$75)+COUNTIF(BB$5:BB50, BB50)-1=1, 1, ""), "")</f>
        <v/>
      </c>
      <c r="BE50" s="43"/>
      <c r="BF50" s="102" t="str">
        <f t="shared" si="69"/>
        <v/>
      </c>
      <c r="BG50" s="44" t="str">
        <f>IF(BE50&lt;&gt;"", IF(RANK(BE50, BE$5:BE$75)+COUNTIF(BE$5:BE50, BE50)-1=1, 1, ""), "")</f>
        <v/>
      </c>
      <c r="BH50" s="41"/>
      <c r="BI50" s="102" t="str">
        <f t="shared" si="70"/>
        <v/>
      </c>
      <c r="BJ50" s="42" t="str">
        <f>IF(BH50&lt;&gt;"", IF(RANK(BH50, BH$5:BH$75)+COUNTIF(BH$5:BH50, BH50)-1=1, 1, ""), "")</f>
        <v/>
      </c>
      <c r="BK50" s="43"/>
      <c r="BL50" s="102" t="str">
        <f t="shared" si="71"/>
        <v/>
      </c>
      <c r="BM50" s="44" t="str">
        <f>IF(BK50&lt;&gt;"", IF(RANK(BK50, BK$5:BK$75)+COUNTIF(BK$5:BK50, BK50)-1=1, 1, ""), "")</f>
        <v/>
      </c>
      <c r="BN50" s="41"/>
      <c r="BO50" s="102" t="str">
        <f t="shared" si="72"/>
        <v/>
      </c>
      <c r="BP50" s="42" t="str">
        <f>IF(BN50&lt;&gt;"", IF(RANK(BN50, BN$5:BN$75)+COUNTIF(BN$5:BN50, BN50)-1=1, 1, ""), "")</f>
        <v/>
      </c>
      <c r="BQ50" s="43"/>
      <c r="BR50" s="102" t="str">
        <f t="shared" si="73"/>
        <v/>
      </c>
      <c r="BS50" s="44" t="str">
        <f>IF(BQ50&lt;&gt;"", IF(RANK(BQ50, BQ$5:BQ$75)+COUNTIF(BQ$5:BQ50, BQ50)-1=1, 1, ""), "")</f>
        <v/>
      </c>
      <c r="BT50" s="41"/>
      <c r="BU50" s="102" t="str">
        <f t="shared" si="74"/>
        <v/>
      </c>
      <c r="BV50" s="42" t="str">
        <f>IF(BT50&lt;&gt;"", IF(RANK(BT50, BT$5:BT$75)+COUNTIF(BT$5:BT50, BT50)-1=1, 1, ""), "")</f>
        <v/>
      </c>
      <c r="BW50" s="43"/>
      <c r="BX50" s="102" t="str">
        <f t="shared" si="75"/>
        <v/>
      </c>
      <c r="BY50" s="44" t="str">
        <f>IF(BW50&lt;&gt;"", IF(RANK(BW50, BW$5:BW$75)+COUNTIF(BW$5:BW50, BW50)-1=1, 1, ""), "")</f>
        <v/>
      </c>
      <c r="BZ50" s="41"/>
      <c r="CA50" s="102" t="str">
        <f t="shared" si="76"/>
        <v/>
      </c>
      <c r="CB50" s="42" t="str">
        <f>IF(BZ50&lt;&gt;"", IF(RANK(BZ50, BZ$5:BZ$75)+COUNTIF(BZ$5:BZ50, BZ50)-1=1, 1, ""), "")</f>
        <v/>
      </c>
      <c r="CC50" s="43"/>
      <c r="CD50" s="102" t="str">
        <f t="shared" si="77"/>
        <v/>
      </c>
      <c r="CE50" s="44" t="str">
        <f>IF(CC50&lt;&gt;"", IF(RANK(CC50, CC$5:CC$75)+COUNTIF(CC$5:CC50, CC50)-1=1, 1, ""), "")</f>
        <v/>
      </c>
      <c r="CF50" s="41"/>
      <c r="CG50" s="102" t="str">
        <f t="shared" si="78"/>
        <v/>
      </c>
      <c r="CH50" s="42" t="str">
        <f>IF(CF50&lt;&gt;"", IF(RANK(CF50, CF$5:CF$75)+COUNTIF(CF$5:CF50, CF50)-1=1, 1, ""), "")</f>
        <v/>
      </c>
      <c r="CI50" s="43"/>
      <c r="CJ50" s="102" t="str">
        <f t="shared" si="79"/>
        <v/>
      </c>
      <c r="CK50" s="44" t="str">
        <f>IF(CI50&lt;&gt;"", IF(RANK(CI50, CI$5:CI$75)+COUNTIF(CI$5:CI50, CI50)-1=1, 1, ""), "")</f>
        <v/>
      </c>
      <c r="CL50" s="41"/>
      <c r="CM50" s="102" t="str">
        <f t="shared" si="80"/>
        <v/>
      </c>
      <c r="CN50" s="42" t="str">
        <f>IF(CL50&lt;&gt;"", IF(RANK(CL50, CL$5:CL$75)+COUNTIF(CL$5:CL50, CL50)-1=1, 1, ""), "")</f>
        <v/>
      </c>
      <c r="CO50" s="43"/>
      <c r="CP50" s="102" t="str">
        <f t="shared" si="81"/>
        <v/>
      </c>
      <c r="CQ50" s="44" t="str">
        <f>IF(CO50&lt;&gt;"", IF(RANK(CO50, CO$5:CO$75)+COUNTIF(CO$5:CO50, CO50)-1=1, 1, ""), "")</f>
        <v/>
      </c>
      <c r="CR50" s="41"/>
      <c r="CS50" s="102" t="str">
        <f t="shared" si="82"/>
        <v/>
      </c>
      <c r="CT50" s="42" t="str">
        <f>IF(CR50&lt;&gt;"", IF(RANK(CR50, CR$5:CR$75)+COUNTIF(CR$5:CR50, CR50)-1=1, 1, ""), "")</f>
        <v/>
      </c>
      <c r="CU50" s="43"/>
      <c r="CV50" s="102" t="str">
        <f t="shared" si="83"/>
        <v/>
      </c>
      <c r="CW50" s="44" t="str">
        <f>IF(CU50&lt;&gt;"", IF(RANK(CU50, CU$5:CU$75)+COUNTIF(CU$5:CU50, CU50)-1=1, 1, ""), "")</f>
        <v/>
      </c>
      <c r="CX50" s="41"/>
      <c r="CY50" s="102" t="str">
        <f t="shared" si="84"/>
        <v/>
      </c>
      <c r="CZ50" s="42" t="str">
        <f>IF(CX50&lt;&gt;"", IF(RANK(CX50, CX$5:CX$75)+COUNTIF(CX$5:CX50, CX50)-1=1, 1, ""), "")</f>
        <v/>
      </c>
      <c r="DA50" s="43"/>
      <c r="DB50" s="102" t="str">
        <f t="shared" si="85"/>
        <v/>
      </c>
      <c r="DC50" s="44" t="str">
        <f>IF(DA50&lt;&gt;"", IF(RANK(DA50, DA$5:DA$75)+COUNTIF(DA$5:DA50, DA50)-1=1, 1, ""), "")</f>
        <v/>
      </c>
      <c r="DD50" s="41"/>
      <c r="DE50" s="102" t="str">
        <f t="shared" si="86"/>
        <v/>
      </c>
      <c r="DF50" s="44" t="str">
        <f>IF(DD50&lt;&gt;"", IF(RANK(DD50, DD$5:DD$75)+COUNTIF(DD$5:DD50, DD50)-1=1, 1, ""), "")</f>
        <v/>
      </c>
      <c r="DG50" s="129" t="str">
        <f t="shared" si="87"/>
        <v/>
      </c>
      <c r="DH50" s="126" t="str">
        <f t="shared" si="88"/>
        <v/>
      </c>
      <c r="DI50" s="60"/>
      <c r="DJ50" s="60" t="str">
        <f t="shared" si="89"/>
        <v/>
      </c>
      <c r="DK50" s="60" t="str">
        <f t="shared" si="90"/>
        <v/>
      </c>
      <c r="DL50" s="60"/>
      <c r="DM50" s="85" t="str">
        <f t="shared" si="91"/>
        <v/>
      </c>
      <c r="DN50" s="60" t="str">
        <f t="shared" si="92"/>
        <v/>
      </c>
      <c r="DO50" s="60" t="str">
        <f t="shared" si="93"/>
        <v/>
      </c>
      <c r="DP50" s="60" t="str">
        <f>IF(DJ50&lt;&gt;"", IF(RANK(DO50, DO$5:DO$75)+COUNTIF(DO$50:DO50, DO50) -1&lt;=(B$80-DK$76-DN$76), RANK(DO50, DO$5:DO$75)+COUNTIF(DO$50:DO50, DO50) -1, ""), "")</f>
        <v/>
      </c>
      <c r="DQ50" s="72" t="str">
        <f t="shared" si="94"/>
        <v/>
      </c>
      <c r="DR50" s="66" t="str">
        <f t="shared" si="95"/>
        <v/>
      </c>
      <c r="DT50" s="91" t="str">
        <f>IF(DH50&lt;&gt; "", DH50/DH76, "")</f>
        <v/>
      </c>
      <c r="DU50" s="39" t="str">
        <f t="shared" si="96"/>
        <v/>
      </c>
      <c r="DV50" s="92" t="str">
        <f t="shared" si="97"/>
        <v/>
      </c>
      <c r="DX50" s="65" t="str">
        <f t="shared" si="47"/>
        <v/>
      </c>
      <c r="DY50" s="99" t="str">
        <f t="shared" si="48"/>
        <v/>
      </c>
      <c r="DZ50" s="99" t="str">
        <f t="shared" si="49"/>
        <v/>
      </c>
      <c r="EA50" s="100" t="str">
        <f t="shared" si="50"/>
        <v/>
      </c>
    </row>
    <row r="51" spans="1:131" ht="16" x14ac:dyDescent="0.2">
      <c r="A51" s="20" t="s">
        <v>359</v>
      </c>
      <c r="B51" s="33" t="s">
        <v>429</v>
      </c>
      <c r="C51" s="41"/>
      <c r="D51" s="102" t="str">
        <f t="shared" si="51"/>
        <v/>
      </c>
      <c r="E51" s="47" t="str">
        <f>IF(C51&lt;&gt;"", IF(RANK(C51, C$5:C$75)+COUNTIF(C$5:C51, C51)-1=1, 1, ""), "")</f>
        <v/>
      </c>
      <c r="F51" s="43"/>
      <c r="G51" s="102" t="str">
        <f t="shared" si="52"/>
        <v/>
      </c>
      <c r="H51" s="48" t="str">
        <f>IF(F51&lt;&gt;"", IF(RANK(F51, F$5:F$75)+COUNTIF(F$5:F51, F51)-1=1, 1, ""), "")</f>
        <v/>
      </c>
      <c r="I51" s="41"/>
      <c r="J51" s="102" t="str">
        <f t="shared" si="53"/>
        <v/>
      </c>
      <c r="K51" s="47" t="str">
        <f>IF(I51&lt;&gt;"", IF(RANK(I51, I$5:I$75)+COUNTIF(I$5:I51, I51)-1=1, 1, ""), "")</f>
        <v/>
      </c>
      <c r="L51" s="43"/>
      <c r="M51" s="102" t="str">
        <f t="shared" si="54"/>
        <v/>
      </c>
      <c r="N51" s="48" t="str">
        <f>IF(L51&lt;&gt;"", IF(RANK(L51, L$5:L$75)+COUNTIF(L$5:L51, L51)-1=1, 1, ""), "")</f>
        <v/>
      </c>
      <c r="O51" s="41"/>
      <c r="P51" s="102" t="str">
        <f t="shared" si="55"/>
        <v/>
      </c>
      <c r="Q51" s="47" t="str">
        <f>IF(O51&lt;&gt;"", IF(RANK(O51, O$5:O$75)+COUNTIF(O$5:O51, O51)-1=1, 1, ""), "")</f>
        <v/>
      </c>
      <c r="R51" s="43"/>
      <c r="S51" s="102" t="str">
        <f t="shared" si="56"/>
        <v/>
      </c>
      <c r="T51" s="48" t="str">
        <f>IF(R51&lt;&gt;"", IF(RANK(R51, R$5:R$75)+COUNTIF(R$5:R51, R51)-1=1, 1, ""), "")</f>
        <v/>
      </c>
      <c r="U51" s="41"/>
      <c r="V51" s="102" t="str">
        <f t="shared" si="57"/>
        <v/>
      </c>
      <c r="W51" s="47" t="str">
        <f>IF(U51&lt;&gt;"", IF(RANK(U51, U$5:U$75)+COUNTIF(U$5:U51, U51)-1=1, 1, ""), "")</f>
        <v/>
      </c>
      <c r="X51" s="43"/>
      <c r="Y51" s="102" t="str">
        <f t="shared" si="58"/>
        <v/>
      </c>
      <c r="Z51" s="47" t="str">
        <f>IF(X51&lt;&gt;"", IF(RANK(X51, X$5:X$75)+COUNTIF(X$5:X51, X51)-1=1, 1, ""), "")</f>
        <v/>
      </c>
      <c r="AA51" s="43"/>
      <c r="AB51" s="102" t="str">
        <f t="shared" si="59"/>
        <v/>
      </c>
      <c r="AC51" s="48" t="str">
        <f>IF(AA51&lt;&gt;"", IF(RANK(AA51, AA$5:AA$75)+COUNTIF(AA$5:AA51, AA51)-1=1, 1, ""), "")</f>
        <v/>
      </c>
      <c r="AD51" s="41"/>
      <c r="AE51" s="102" t="str">
        <f t="shared" si="60"/>
        <v/>
      </c>
      <c r="AF51" s="47" t="str">
        <f>IF(AD51&lt;&gt;"", IF(RANK(AD51, AD$5:AD$75)+COUNTIF(AD$5:AD51, AD51)-1=1, 1, ""), "")</f>
        <v/>
      </c>
      <c r="AG51" s="43"/>
      <c r="AH51" s="102" t="str">
        <f t="shared" si="61"/>
        <v/>
      </c>
      <c r="AI51" s="48" t="str">
        <f>IF(AG51&lt;&gt;"", IF(RANK(AG51, AG$5:AG$75)+COUNTIF(AG$5:AG51, AG51)-1=1, 1, ""), "")</f>
        <v/>
      </c>
      <c r="AJ51" s="41"/>
      <c r="AK51" s="102" t="str">
        <f t="shared" si="62"/>
        <v/>
      </c>
      <c r="AL51" s="47" t="str">
        <f>IF(AJ51&lt;&gt;"", IF(RANK(AJ51, AJ$5:AJ$75)+COUNTIF(AJ$5:AJ51, AJ51)-1=1, 1, ""), "")</f>
        <v/>
      </c>
      <c r="AM51" s="43"/>
      <c r="AN51" s="102" t="str">
        <f t="shared" si="63"/>
        <v/>
      </c>
      <c r="AO51" s="48" t="str">
        <f>IF(AM51&lt;&gt;"", IF(RANK(AM51, AM$5:AM$75)+COUNTIF(AM$5:AM51, AM51)-1=1, 1, ""), "")</f>
        <v/>
      </c>
      <c r="AP51" s="41"/>
      <c r="AQ51" s="102" t="str">
        <f t="shared" si="64"/>
        <v/>
      </c>
      <c r="AR51" s="47" t="str">
        <f>IF(AP51&lt;&gt;"", IF(RANK(AP51, AP$5:AP$75)+COUNTIF(AP$5:AP51, AP51)-1=1, 1, ""), "")</f>
        <v/>
      </c>
      <c r="AS51" s="43"/>
      <c r="AT51" s="102" t="str">
        <f t="shared" si="65"/>
        <v/>
      </c>
      <c r="AU51" s="48" t="str">
        <f>IF(AS51&lt;&gt;"", IF(RANK(AS51, AS$5:AS$75)+COUNTIF(AS$5:AS51, AS51)-1=1, 1, ""), "")</f>
        <v/>
      </c>
      <c r="AV51" s="41"/>
      <c r="AW51" s="102" t="str">
        <f t="shared" si="66"/>
        <v/>
      </c>
      <c r="AX51" s="47" t="str">
        <f>IF(AV51&lt;&gt;"", IF(RANK(AV51, AV$5:AV$75)+COUNTIF(AV$5:AV51, AV51)-1=1, 1, ""), "")</f>
        <v/>
      </c>
      <c r="AY51" s="43"/>
      <c r="AZ51" s="102" t="str">
        <f t="shared" si="67"/>
        <v/>
      </c>
      <c r="BA51" s="48" t="str">
        <f>IF(AY51&lt;&gt;"", IF(RANK(AY51, AY$5:AY$75)+COUNTIF(AY$5:AY51, AY51)-1=1, 1, ""), "")</f>
        <v/>
      </c>
      <c r="BB51" s="41"/>
      <c r="BC51" s="102" t="str">
        <f t="shared" si="68"/>
        <v/>
      </c>
      <c r="BD51" s="47" t="str">
        <f>IF(BB51&lt;&gt;"", IF(RANK(BB51, BB$5:BB$75)+COUNTIF(BB$5:BB51, BB51)-1=1, 1, ""), "")</f>
        <v/>
      </c>
      <c r="BE51" s="43"/>
      <c r="BF51" s="102" t="str">
        <f t="shared" si="69"/>
        <v/>
      </c>
      <c r="BG51" s="48" t="str">
        <f>IF(BE51&lt;&gt;"", IF(RANK(BE51, BE$5:BE$75)+COUNTIF(BE$5:BE51, BE51)-1=1, 1, ""), "")</f>
        <v/>
      </c>
      <c r="BH51" s="41"/>
      <c r="BI51" s="102" t="str">
        <f t="shared" si="70"/>
        <v/>
      </c>
      <c r="BJ51" s="47" t="str">
        <f>IF(BH51&lt;&gt;"", IF(RANK(BH51, BH$5:BH$75)+COUNTIF(BH$5:BH51, BH51)-1=1, 1, ""), "")</f>
        <v/>
      </c>
      <c r="BK51" s="43"/>
      <c r="BL51" s="102" t="str">
        <f t="shared" si="71"/>
        <v/>
      </c>
      <c r="BM51" s="48" t="str">
        <f>IF(BK51&lt;&gt;"", IF(RANK(BK51, BK$5:BK$75)+COUNTIF(BK$5:BK51, BK51)-1=1, 1, ""), "")</f>
        <v/>
      </c>
      <c r="BN51" s="41"/>
      <c r="BO51" s="102" t="str">
        <f t="shared" si="72"/>
        <v/>
      </c>
      <c r="BP51" s="47" t="str">
        <f>IF(BN51&lt;&gt;"", IF(RANK(BN51, BN$5:BN$75)+COUNTIF(BN$5:BN51, BN51)-1=1, 1, ""), "")</f>
        <v/>
      </c>
      <c r="BQ51" s="43"/>
      <c r="BR51" s="102" t="str">
        <f t="shared" si="73"/>
        <v/>
      </c>
      <c r="BS51" s="48" t="str">
        <f>IF(BQ51&lt;&gt;"", IF(RANK(BQ51, BQ$5:BQ$75)+COUNTIF(BQ$5:BQ51, BQ51)-1=1, 1, ""), "")</f>
        <v/>
      </c>
      <c r="BT51" s="41"/>
      <c r="BU51" s="102" t="str">
        <f t="shared" si="74"/>
        <v/>
      </c>
      <c r="BV51" s="47" t="str">
        <f>IF(BT51&lt;&gt;"", IF(RANK(BT51, BT$5:BT$75)+COUNTIF(BT$5:BT51, BT51)-1=1, 1, ""), "")</f>
        <v/>
      </c>
      <c r="BW51" s="43"/>
      <c r="BX51" s="102" t="str">
        <f t="shared" si="75"/>
        <v/>
      </c>
      <c r="BY51" s="48" t="str">
        <f>IF(BW51&lt;&gt;"", IF(RANK(BW51, BW$5:BW$75)+COUNTIF(BW$5:BW51, BW51)-1=1, 1, ""), "")</f>
        <v/>
      </c>
      <c r="BZ51" s="41"/>
      <c r="CA51" s="102" t="str">
        <f t="shared" si="76"/>
        <v/>
      </c>
      <c r="CB51" s="47" t="str">
        <f>IF(BZ51&lt;&gt;"", IF(RANK(BZ51, BZ$5:BZ$75)+COUNTIF(BZ$5:BZ51, BZ51)-1=1, 1, ""), "")</f>
        <v/>
      </c>
      <c r="CC51" s="43"/>
      <c r="CD51" s="102" t="str">
        <f t="shared" si="77"/>
        <v/>
      </c>
      <c r="CE51" s="48" t="str">
        <f>IF(CC51&lt;&gt;"", IF(RANK(CC51, CC$5:CC$75)+COUNTIF(CC$5:CC51, CC51)-1=1, 1, ""), "")</f>
        <v/>
      </c>
      <c r="CF51" s="41"/>
      <c r="CG51" s="102" t="str">
        <f t="shared" si="78"/>
        <v/>
      </c>
      <c r="CH51" s="47" t="str">
        <f>IF(CF51&lt;&gt;"", IF(RANK(CF51, CF$5:CF$75)+COUNTIF(CF$5:CF51, CF51)-1=1, 1, ""), "")</f>
        <v/>
      </c>
      <c r="CI51" s="43"/>
      <c r="CJ51" s="102" t="str">
        <f t="shared" si="79"/>
        <v/>
      </c>
      <c r="CK51" s="48" t="str">
        <f>IF(CI51&lt;&gt;"", IF(RANK(CI51, CI$5:CI$75)+COUNTIF(CI$5:CI51, CI51)-1=1, 1, ""), "")</f>
        <v/>
      </c>
      <c r="CL51" s="41"/>
      <c r="CM51" s="102" t="str">
        <f t="shared" si="80"/>
        <v/>
      </c>
      <c r="CN51" s="47" t="str">
        <f>IF(CL51&lt;&gt;"", IF(RANK(CL51, CL$5:CL$75)+COUNTIF(CL$5:CL51, CL51)-1=1, 1, ""), "")</f>
        <v/>
      </c>
      <c r="CO51" s="43"/>
      <c r="CP51" s="102" t="str">
        <f t="shared" si="81"/>
        <v/>
      </c>
      <c r="CQ51" s="48" t="str">
        <f>IF(CO51&lt;&gt;"", IF(RANK(CO51, CO$5:CO$75)+COUNTIF(CO$5:CO51, CO51)-1=1, 1, ""), "")</f>
        <v/>
      </c>
      <c r="CR51" s="41"/>
      <c r="CS51" s="102" t="str">
        <f t="shared" si="82"/>
        <v/>
      </c>
      <c r="CT51" s="47" t="str">
        <f>IF(CR51&lt;&gt;"", IF(RANK(CR51, CR$5:CR$75)+COUNTIF(CR$5:CR51, CR51)-1=1, 1, ""), "")</f>
        <v/>
      </c>
      <c r="CU51" s="43"/>
      <c r="CV51" s="102" t="str">
        <f t="shared" si="83"/>
        <v/>
      </c>
      <c r="CW51" s="48" t="str">
        <f>IF(CU51&lt;&gt;"", IF(RANK(CU51, CU$5:CU$75)+COUNTIF(CU$5:CU51, CU51)-1=1, 1, ""), "")</f>
        <v/>
      </c>
      <c r="CX51" s="41"/>
      <c r="CY51" s="102" t="str">
        <f t="shared" si="84"/>
        <v/>
      </c>
      <c r="CZ51" s="47" t="str">
        <f>IF(CX51&lt;&gt;"", IF(RANK(CX51, CX$5:CX$75)+COUNTIF(CX$5:CX51, CX51)-1=1, 1, ""), "")</f>
        <v/>
      </c>
      <c r="DA51" s="43"/>
      <c r="DB51" s="102" t="str">
        <f t="shared" si="85"/>
        <v/>
      </c>
      <c r="DC51" s="48" t="str">
        <f>IF(DA51&lt;&gt;"", IF(RANK(DA51, DA$5:DA$75)+COUNTIF(DA$5:DA51, DA51)-1=1, 1, ""), "")</f>
        <v/>
      </c>
      <c r="DD51" s="41"/>
      <c r="DE51" s="102" t="str">
        <f t="shared" si="86"/>
        <v/>
      </c>
      <c r="DF51" s="48" t="str">
        <f>IF(DD51&lt;&gt;"", IF(RANK(DD51, DD$5:DD$75)+COUNTIF(DD$5:DD51, DD51)-1=1, 1, ""), "")</f>
        <v/>
      </c>
      <c r="DG51" s="129" t="str">
        <f t="shared" si="87"/>
        <v/>
      </c>
      <c r="DH51" s="126" t="str">
        <f t="shared" si="88"/>
        <v/>
      </c>
      <c r="DI51" s="60"/>
      <c r="DJ51" s="60" t="str">
        <f t="shared" si="89"/>
        <v/>
      </c>
      <c r="DK51" s="60" t="str">
        <f t="shared" si="90"/>
        <v/>
      </c>
      <c r="DL51" s="60"/>
      <c r="DM51" s="85" t="str">
        <f t="shared" si="91"/>
        <v/>
      </c>
      <c r="DN51" s="60" t="str">
        <f t="shared" si="92"/>
        <v/>
      </c>
      <c r="DO51" s="60" t="str">
        <f t="shared" si="93"/>
        <v/>
      </c>
      <c r="DP51" s="60" t="str">
        <f>IF(DJ51&lt;&gt;"", IF(RANK(DO51, DO$5:DO$75)+COUNTIF(DO$51:DO51, DO51) -1&lt;=(B$80-DK$76-DN$76), RANK(DO51, DO$5:DO$75)+COUNTIF(DO$51:DO51, DO51) -1, ""), "")</f>
        <v/>
      </c>
      <c r="DQ51" s="72" t="str">
        <f t="shared" si="94"/>
        <v/>
      </c>
      <c r="DR51" s="66" t="str">
        <f t="shared" si="95"/>
        <v/>
      </c>
      <c r="DT51" s="91" t="str">
        <f>IF(DH51&lt;&gt; "", DH51/DH76, "")</f>
        <v/>
      </c>
      <c r="DU51" s="39" t="str">
        <f t="shared" si="96"/>
        <v/>
      </c>
      <c r="DV51" s="92" t="str">
        <f t="shared" si="97"/>
        <v/>
      </c>
      <c r="DX51" s="65" t="str">
        <f t="shared" si="47"/>
        <v/>
      </c>
      <c r="DY51" s="99" t="str">
        <f t="shared" si="48"/>
        <v/>
      </c>
      <c r="DZ51" s="99" t="str">
        <f t="shared" si="49"/>
        <v/>
      </c>
      <c r="EA51" s="100" t="str">
        <f t="shared" si="50"/>
        <v/>
      </c>
    </row>
    <row r="52" spans="1:131" ht="16" x14ac:dyDescent="0.2">
      <c r="A52" s="20" t="s">
        <v>360</v>
      </c>
      <c r="B52" s="33" t="s">
        <v>430</v>
      </c>
      <c r="C52" s="45">
        <v>66</v>
      </c>
      <c r="D52" s="102" t="str">
        <f t="shared" si="51"/>
        <v/>
      </c>
      <c r="E52" s="42" t="str">
        <f>IF(C52&lt;&gt;"", IF(RANK(C52, C$5:C$75)+COUNTIF(C$5:C52, C52)-1=1, 1, ""), "")</f>
        <v/>
      </c>
      <c r="F52" s="46">
        <v>81</v>
      </c>
      <c r="G52" s="102" t="str">
        <f t="shared" si="52"/>
        <v/>
      </c>
      <c r="H52" s="44" t="str">
        <f>IF(F52&lt;&gt;"", IF(RANK(F52, F$5:F$75)+COUNTIF(F$5:F52, F52)-1=1, 1, ""), "")</f>
        <v/>
      </c>
      <c r="I52" s="45">
        <v>126</v>
      </c>
      <c r="J52" s="102" t="str">
        <f t="shared" si="53"/>
        <v/>
      </c>
      <c r="K52" s="42" t="str">
        <f>IF(I52&lt;&gt;"", IF(RANK(I52, I$5:I$75)+COUNTIF(I$5:I52, I52)-1=1, 1, ""), "")</f>
        <v/>
      </c>
      <c r="L52" s="46">
        <v>699</v>
      </c>
      <c r="M52" s="102" t="str">
        <f t="shared" si="54"/>
        <v/>
      </c>
      <c r="N52" s="44" t="str">
        <f>IF(L52&lt;&gt;"", IF(RANK(L52, L$5:L$75)+COUNTIF(L$5:L52, L52)-1=1, 1, ""), "")</f>
        <v/>
      </c>
      <c r="O52" s="45">
        <v>342</v>
      </c>
      <c r="P52" s="102" t="str">
        <f t="shared" si="55"/>
        <v/>
      </c>
      <c r="Q52" s="42" t="str">
        <f>IF(O52&lt;&gt;"", IF(RANK(O52, O$5:O$75)+COUNTIF(O$5:O52, O52)-1=1, 1, ""), "")</f>
        <v/>
      </c>
      <c r="R52" s="46">
        <v>207</v>
      </c>
      <c r="S52" s="102" t="str">
        <f t="shared" si="56"/>
        <v/>
      </c>
      <c r="T52" s="44" t="str">
        <f>IF(R52&lt;&gt;"", IF(RANK(R52, R$5:R$75)+COUNTIF(R$5:R52, R52)-1=1, 1, ""), "")</f>
        <v/>
      </c>
      <c r="U52" s="45">
        <v>447</v>
      </c>
      <c r="V52" s="102" t="str">
        <f t="shared" si="57"/>
        <v/>
      </c>
      <c r="W52" s="42" t="str">
        <f>IF(U52&lt;&gt;"", IF(RANK(U52, U$5:U$75)+COUNTIF(U$5:U52, U52)-1=1, 1, ""), "")</f>
        <v/>
      </c>
      <c r="X52" s="46">
        <v>439</v>
      </c>
      <c r="Y52" s="102" t="str">
        <f t="shared" si="58"/>
        <v/>
      </c>
      <c r="Z52" s="42" t="str">
        <f>IF(X52&lt;&gt;"", IF(RANK(X52, X$5:X$75)+COUNTIF(X$5:X52, X52)-1=1, 1, ""), "")</f>
        <v/>
      </c>
      <c r="AA52" s="46">
        <v>142</v>
      </c>
      <c r="AB52" s="102" t="str">
        <f t="shared" si="59"/>
        <v/>
      </c>
      <c r="AC52" s="44" t="str">
        <f>IF(AA52&lt;&gt;"", IF(RANK(AA52, AA$5:AA$75)+COUNTIF(AA$5:AA52, AA52)-1=1, 1, ""), "")</f>
        <v/>
      </c>
      <c r="AD52" s="45">
        <v>535</v>
      </c>
      <c r="AE52" s="102" t="str">
        <f t="shared" si="60"/>
        <v/>
      </c>
      <c r="AF52" s="42" t="str">
        <f>IF(AD52&lt;&gt;"", IF(RANK(AD52, AD$5:AD$75)+COUNTIF(AD$5:AD52, AD52)-1=1, 1, ""), "")</f>
        <v/>
      </c>
      <c r="AG52" s="46">
        <v>196</v>
      </c>
      <c r="AH52" s="102" t="str">
        <f t="shared" si="61"/>
        <v/>
      </c>
      <c r="AI52" s="44" t="str">
        <f>IF(AG52&lt;&gt;"", IF(RANK(AG52, AG$5:AG$75)+COUNTIF(AG$5:AG52, AG52)-1=1, 1, ""), "")</f>
        <v/>
      </c>
      <c r="AJ52" s="45">
        <v>390</v>
      </c>
      <c r="AK52" s="102" t="str">
        <f t="shared" si="62"/>
        <v/>
      </c>
      <c r="AL52" s="42" t="str">
        <f>IF(AJ52&lt;&gt;"", IF(RANK(AJ52, AJ$5:AJ$75)+COUNTIF(AJ$5:AJ52, AJ52)-1=1, 1, ""), "")</f>
        <v/>
      </c>
      <c r="AM52" s="46">
        <v>231</v>
      </c>
      <c r="AN52" s="102" t="str">
        <f t="shared" si="63"/>
        <v/>
      </c>
      <c r="AO52" s="44" t="str">
        <f>IF(AM52&lt;&gt;"", IF(RANK(AM52, AM$5:AM$75)+COUNTIF(AM$5:AM52, AM52)-1=1, 1, ""), "")</f>
        <v/>
      </c>
      <c r="AP52" s="45">
        <v>244</v>
      </c>
      <c r="AQ52" s="102" t="str">
        <f t="shared" si="64"/>
        <v/>
      </c>
      <c r="AR52" s="42" t="str">
        <f>IF(AP52&lt;&gt;"", IF(RANK(AP52, AP$5:AP$75)+COUNTIF(AP$5:AP52, AP52)-1=1, 1, ""), "")</f>
        <v/>
      </c>
      <c r="AS52" s="46">
        <v>442</v>
      </c>
      <c r="AT52" s="102" t="str">
        <f t="shared" si="65"/>
        <v/>
      </c>
      <c r="AU52" s="44" t="str">
        <f>IF(AS52&lt;&gt;"", IF(RANK(AS52, AS$5:AS$75)+COUNTIF(AS$5:AS52, AS52)-1=1, 1, ""), "")</f>
        <v/>
      </c>
      <c r="AV52" s="45">
        <v>287</v>
      </c>
      <c r="AW52" s="102" t="str">
        <f t="shared" si="66"/>
        <v/>
      </c>
      <c r="AX52" s="42" t="str">
        <f>IF(AV52&lt;&gt;"", IF(RANK(AV52, AV$5:AV$75)+COUNTIF(AV$5:AV52, AV52)-1=1, 1, ""), "")</f>
        <v/>
      </c>
      <c r="AY52" s="46">
        <v>184</v>
      </c>
      <c r="AZ52" s="102" t="str">
        <f t="shared" si="67"/>
        <v/>
      </c>
      <c r="BA52" s="44" t="str">
        <f>IF(AY52&lt;&gt;"", IF(RANK(AY52, AY$5:AY$75)+COUNTIF(AY$5:AY52, AY52)-1=1, 1, ""), "")</f>
        <v/>
      </c>
      <c r="BB52" s="45">
        <v>321</v>
      </c>
      <c r="BC52" s="102" t="str">
        <f t="shared" si="68"/>
        <v/>
      </c>
      <c r="BD52" s="42" t="str">
        <f>IF(BB52&lt;&gt;"", IF(RANK(BB52, BB$5:BB$75)+COUNTIF(BB$5:BB52, BB52)-1=1, 1, ""), "")</f>
        <v/>
      </c>
      <c r="BE52" s="46">
        <v>354</v>
      </c>
      <c r="BF52" s="102" t="str">
        <f t="shared" si="69"/>
        <v/>
      </c>
      <c r="BG52" s="44" t="str">
        <f>IF(BE52&lt;&gt;"", IF(RANK(BE52, BE$5:BE$75)+COUNTIF(BE$5:BE52, BE52)-1=1, 1, ""), "")</f>
        <v/>
      </c>
      <c r="BH52" s="45">
        <v>233</v>
      </c>
      <c r="BI52" s="102" t="str">
        <f t="shared" si="70"/>
        <v/>
      </c>
      <c r="BJ52" s="42" t="str">
        <f>IF(BH52&lt;&gt;"", IF(RANK(BH52, BH$5:BH$75)+COUNTIF(BH$5:BH52, BH52)-1=1, 1, ""), "")</f>
        <v/>
      </c>
      <c r="BK52" s="46">
        <v>1446</v>
      </c>
      <c r="BL52" s="102" t="str">
        <f t="shared" si="71"/>
        <v/>
      </c>
      <c r="BM52" s="44" t="str">
        <f>IF(BK52&lt;&gt;"", IF(RANK(BK52, BK$5:BK$75)+COUNTIF(BK$5:BK52, BK52)-1=1, 1, ""), "")</f>
        <v/>
      </c>
      <c r="BN52" s="45">
        <v>188</v>
      </c>
      <c r="BO52" s="102" t="str">
        <f t="shared" si="72"/>
        <v/>
      </c>
      <c r="BP52" s="42" t="str">
        <f>IF(BN52&lt;&gt;"", IF(RANK(BN52, BN$5:BN$75)+COUNTIF(BN$5:BN52, BN52)-1=1, 1, ""), "")</f>
        <v/>
      </c>
      <c r="BQ52" s="46">
        <v>37</v>
      </c>
      <c r="BR52" s="102" t="str">
        <f t="shared" si="73"/>
        <v/>
      </c>
      <c r="BS52" s="44" t="str">
        <f>IF(BQ52&lt;&gt;"", IF(RANK(BQ52, BQ$5:BQ$75)+COUNTIF(BQ$5:BQ52, BQ52)-1=1, 1, ""), "")</f>
        <v/>
      </c>
      <c r="BT52" s="45">
        <v>228</v>
      </c>
      <c r="BU52" s="102" t="str">
        <f t="shared" si="74"/>
        <v/>
      </c>
      <c r="BV52" s="42" t="str">
        <f>IF(BT52&lt;&gt;"", IF(RANK(BT52, BT$5:BT$75)+COUNTIF(BT$5:BT52, BT52)-1=1, 1, ""), "")</f>
        <v/>
      </c>
      <c r="BW52" s="46">
        <v>167</v>
      </c>
      <c r="BX52" s="102" t="str">
        <f t="shared" si="75"/>
        <v/>
      </c>
      <c r="BY52" s="44" t="str">
        <f>IF(BW52&lt;&gt;"", IF(RANK(BW52, BW$5:BW$75)+COUNTIF(BW$5:BW52, BW52)-1=1, 1, ""), "")</f>
        <v/>
      </c>
      <c r="BZ52" s="45">
        <v>425</v>
      </c>
      <c r="CA52" s="102" t="str">
        <f t="shared" si="76"/>
        <v/>
      </c>
      <c r="CB52" s="42" t="str">
        <f>IF(BZ52&lt;&gt;"", IF(RANK(BZ52, BZ$5:BZ$75)+COUNTIF(BZ$5:BZ52, BZ52)-1=1, 1, ""), "")</f>
        <v/>
      </c>
      <c r="CC52" s="46">
        <v>274</v>
      </c>
      <c r="CD52" s="102" t="str">
        <f t="shared" si="77"/>
        <v/>
      </c>
      <c r="CE52" s="44" t="str">
        <f>IF(CC52&lt;&gt;"", IF(RANK(CC52, CC$5:CC$75)+COUNTIF(CC$5:CC52, CC52)-1=1, 1, ""), "")</f>
        <v/>
      </c>
      <c r="CF52" s="45">
        <v>54</v>
      </c>
      <c r="CG52" s="102" t="str">
        <f t="shared" si="78"/>
        <v/>
      </c>
      <c r="CH52" s="42" t="str">
        <f>IF(CF52&lt;&gt;"", IF(RANK(CF52, CF$5:CF$75)+COUNTIF(CF$5:CF52, CF52)-1=1, 1, ""), "")</f>
        <v/>
      </c>
      <c r="CI52" s="46">
        <v>27</v>
      </c>
      <c r="CJ52" s="102" t="str">
        <f t="shared" si="79"/>
        <v/>
      </c>
      <c r="CK52" s="44" t="str">
        <f>IF(CI52&lt;&gt;"", IF(RANK(CI52, CI$5:CI$75)+COUNTIF(CI$5:CI52, CI52)-1=1, 1, ""), "")</f>
        <v/>
      </c>
      <c r="CL52" s="45">
        <v>39</v>
      </c>
      <c r="CM52" s="102" t="str">
        <f t="shared" si="80"/>
        <v/>
      </c>
      <c r="CN52" s="42" t="str">
        <f>IF(CL52&lt;&gt;"", IF(RANK(CL52, CL$5:CL$75)+COUNTIF(CL$5:CL52, CL52)-1=1, 1, ""), "")</f>
        <v/>
      </c>
      <c r="CO52" s="46">
        <v>51</v>
      </c>
      <c r="CP52" s="102" t="str">
        <f t="shared" si="81"/>
        <v/>
      </c>
      <c r="CQ52" s="44" t="str">
        <f>IF(CO52&lt;&gt;"", IF(RANK(CO52, CO$5:CO$75)+COUNTIF(CO$5:CO52, CO52)-1=1, 1, ""), "")</f>
        <v/>
      </c>
      <c r="CR52" s="45">
        <v>54</v>
      </c>
      <c r="CS52" s="102" t="str">
        <f t="shared" si="82"/>
        <v/>
      </c>
      <c r="CT52" s="42" t="str">
        <f>IF(CR52&lt;&gt;"", IF(RANK(CR52, CR$5:CR$75)+COUNTIF(CR$5:CR52, CR52)-1=1, 1, ""), "")</f>
        <v/>
      </c>
      <c r="CU52" s="46">
        <v>42</v>
      </c>
      <c r="CV52" s="102" t="str">
        <f t="shared" si="83"/>
        <v/>
      </c>
      <c r="CW52" s="44" t="str">
        <f>IF(CU52&lt;&gt;"", IF(RANK(CU52, CU$5:CU$75)+COUNTIF(CU$5:CU52, CU52)-1=1, 1, ""), "")</f>
        <v/>
      </c>
      <c r="CX52" s="45">
        <v>46</v>
      </c>
      <c r="CY52" s="102" t="str">
        <f t="shared" si="84"/>
        <v/>
      </c>
      <c r="CZ52" s="42" t="str">
        <f>IF(CX52&lt;&gt;"", IF(RANK(CX52, CX$5:CX$75)+COUNTIF(CX$5:CX52, CX52)-1=1, 1, ""), "")</f>
        <v/>
      </c>
      <c r="DA52" s="46">
        <v>76</v>
      </c>
      <c r="DB52" s="102" t="str">
        <f t="shared" si="85"/>
        <v/>
      </c>
      <c r="DC52" s="44" t="str">
        <f>IF(DA52&lt;&gt;"", IF(RANK(DA52, DA$5:DA$75)+COUNTIF(DA$5:DA52, DA52)-1=1, 1, ""), "")</f>
        <v/>
      </c>
      <c r="DD52" s="45">
        <v>48</v>
      </c>
      <c r="DE52" s="102" t="str">
        <f t="shared" si="86"/>
        <v/>
      </c>
      <c r="DF52" s="44" t="str">
        <f>IF(DD52&lt;&gt;"", IF(RANK(DD52, DD$5:DD$75)+COUNTIF(DD$5:DD52, DD52)-1=1, 1, ""), "")</f>
        <v/>
      </c>
      <c r="DG52" s="129" t="str">
        <f t="shared" si="87"/>
        <v/>
      </c>
      <c r="DH52" s="126">
        <f t="shared" si="88"/>
        <v>9168</v>
      </c>
      <c r="DI52" s="60"/>
      <c r="DJ52" s="60" t="str">
        <f t="shared" si="89"/>
        <v/>
      </c>
      <c r="DK52" s="60" t="str">
        <f t="shared" si="90"/>
        <v/>
      </c>
      <c r="DL52" s="60"/>
      <c r="DM52" s="85" t="str">
        <f t="shared" si="91"/>
        <v/>
      </c>
      <c r="DN52" s="60" t="str">
        <f t="shared" si="92"/>
        <v/>
      </c>
      <c r="DO52" s="60" t="str">
        <f t="shared" si="93"/>
        <v/>
      </c>
      <c r="DP52" s="60" t="str">
        <f>IF(DJ52&lt;&gt;"", IF(RANK(DO52, DO$5:DO$75)+COUNTIF(DO$52:DO52, DO52) -1&lt;=(B$80-DK$76-DN$76), RANK(DO52, DO$5:DO$75)+COUNTIF(DO$52:DO52, DO52) -1, ""), "")</f>
        <v/>
      </c>
      <c r="DQ52" s="72" t="str">
        <f t="shared" si="94"/>
        <v/>
      </c>
      <c r="DR52" s="66" t="str">
        <f t="shared" si="95"/>
        <v/>
      </c>
      <c r="DT52" s="91">
        <f>IF(DH52&lt;&gt; "", DH52/DH76, "")</f>
        <v>5.1139967211962555E-3</v>
      </c>
      <c r="DU52" s="39" t="str">
        <f t="shared" si="96"/>
        <v/>
      </c>
      <c r="DV52" s="92">
        <f t="shared" si="97"/>
        <v>-5.1139967211962598E-3</v>
      </c>
      <c r="DX52" s="65" t="str">
        <f t="shared" si="47"/>
        <v/>
      </c>
      <c r="DY52" s="99" t="str">
        <f t="shared" si="48"/>
        <v/>
      </c>
      <c r="DZ52" s="99" t="str">
        <f t="shared" si="49"/>
        <v/>
      </c>
      <c r="EA52" s="100" t="str">
        <f t="shared" si="50"/>
        <v/>
      </c>
    </row>
    <row r="53" spans="1:131" ht="16" x14ac:dyDescent="0.2">
      <c r="A53" s="105" t="s">
        <v>361</v>
      </c>
      <c r="B53" s="106" t="s">
        <v>431</v>
      </c>
      <c r="C53" s="107">
        <v>6722</v>
      </c>
      <c r="D53" s="108" t="str">
        <f t="shared" si="51"/>
        <v/>
      </c>
      <c r="E53" s="109" t="str">
        <f>IF(C53&lt;&gt;"", IF(RANK(C53, C$5:C$75)+COUNTIF(C$5:C53, C53)-1=1, 1, ""), "")</f>
        <v/>
      </c>
      <c r="F53" s="110">
        <v>950</v>
      </c>
      <c r="G53" s="108" t="str">
        <f t="shared" si="52"/>
        <v/>
      </c>
      <c r="H53" s="111" t="str">
        <f>IF(F53&lt;&gt;"", IF(RANK(F53, F$5:F$75)+COUNTIF(F$5:F53, F53)-1=1, 1, ""), "")</f>
        <v/>
      </c>
      <c r="I53" s="107">
        <v>6102</v>
      </c>
      <c r="J53" s="108" t="str">
        <f t="shared" si="53"/>
        <v/>
      </c>
      <c r="K53" s="109" t="str">
        <f>IF(I53&lt;&gt;"", IF(RANK(I53, I$5:I$75)+COUNTIF(I$5:I53, I53)-1=1, 1, ""), "")</f>
        <v/>
      </c>
      <c r="L53" s="110">
        <v>8887</v>
      </c>
      <c r="M53" s="108" t="str">
        <f t="shared" si="54"/>
        <v/>
      </c>
      <c r="N53" s="111" t="str">
        <f>IF(L53&lt;&gt;"", IF(RANK(L53, L$5:L$75)+COUNTIF(L$5:L53, L53)-1=1, 1, ""), "")</f>
        <v/>
      </c>
      <c r="O53" s="107">
        <v>947</v>
      </c>
      <c r="P53" s="108" t="str">
        <f t="shared" si="55"/>
        <v/>
      </c>
      <c r="Q53" s="109" t="str">
        <f>IF(O53&lt;&gt;"", IF(RANK(O53, O$5:O$75)+COUNTIF(O$5:O53, O53)-1=1, 1, ""), "")</f>
        <v/>
      </c>
      <c r="R53" s="110">
        <v>236</v>
      </c>
      <c r="S53" s="108" t="str">
        <f t="shared" si="56"/>
        <v/>
      </c>
      <c r="T53" s="111" t="str">
        <f>IF(R53&lt;&gt;"", IF(RANK(R53, R$5:R$75)+COUNTIF(R$5:R53, R53)-1=1, 1, ""), "")</f>
        <v/>
      </c>
      <c r="U53" s="107">
        <v>4284</v>
      </c>
      <c r="V53" s="108" t="str">
        <f t="shared" si="57"/>
        <v/>
      </c>
      <c r="W53" s="109" t="str">
        <f>IF(U53&lt;&gt;"", IF(RANK(U53, U$5:U$75)+COUNTIF(U$5:U53, U53)-1=1, 1, ""), "")</f>
        <v/>
      </c>
      <c r="X53" s="110">
        <v>1584</v>
      </c>
      <c r="Y53" s="108" t="str">
        <f t="shared" si="58"/>
        <v/>
      </c>
      <c r="Z53" s="109" t="str">
        <f>IF(X53&lt;&gt;"", IF(RANK(X53, X$5:X$75)+COUNTIF(X$5:X53, X53)-1=1, 1, ""), "")</f>
        <v/>
      </c>
      <c r="AA53" s="110">
        <v>2866</v>
      </c>
      <c r="AB53" s="108" t="str">
        <f t="shared" si="59"/>
        <v/>
      </c>
      <c r="AC53" s="111" t="str">
        <f>IF(AA53&lt;&gt;"", IF(RANK(AA53, AA$5:AA$75)+COUNTIF(AA$5:AA53, AA53)-1=1, 1, ""), "")</f>
        <v/>
      </c>
      <c r="AD53" s="107">
        <v>1175</v>
      </c>
      <c r="AE53" s="108" t="str">
        <f t="shared" si="60"/>
        <v/>
      </c>
      <c r="AF53" s="109" t="str">
        <f>IF(AD53&lt;&gt;"", IF(RANK(AD53, AD$5:AD$75)+COUNTIF(AD$5:AD53, AD53)-1=1, 1, ""), "")</f>
        <v/>
      </c>
      <c r="AG53" s="110">
        <v>60</v>
      </c>
      <c r="AH53" s="108" t="str">
        <f t="shared" si="61"/>
        <v/>
      </c>
      <c r="AI53" s="111" t="str">
        <f>IF(AG53&lt;&gt;"", IF(RANK(AG53, AG$5:AG$75)+COUNTIF(AG$5:AG53, AG53)-1=1, 1, ""), "")</f>
        <v/>
      </c>
      <c r="AJ53" s="107">
        <v>80</v>
      </c>
      <c r="AK53" s="108" t="str">
        <f t="shared" si="62"/>
        <v/>
      </c>
      <c r="AL53" s="109" t="str">
        <f>IF(AJ53&lt;&gt;"", IF(RANK(AJ53, AJ$5:AJ$75)+COUNTIF(AJ$5:AJ53, AJ53)-1=1, 1, ""), "")</f>
        <v/>
      </c>
      <c r="AM53" s="110">
        <v>3012</v>
      </c>
      <c r="AN53" s="108" t="str">
        <f t="shared" si="63"/>
        <v/>
      </c>
      <c r="AO53" s="111" t="str">
        <f>IF(AM53&lt;&gt;"", IF(RANK(AM53, AM$5:AM$75)+COUNTIF(AM$5:AM53, AM53)-1=1, 1, ""), "")</f>
        <v/>
      </c>
      <c r="AP53" s="107">
        <v>314</v>
      </c>
      <c r="AQ53" s="108" t="str">
        <f t="shared" si="64"/>
        <v/>
      </c>
      <c r="AR53" s="109" t="str">
        <f>IF(AP53&lt;&gt;"", IF(RANK(AP53, AP$5:AP$75)+COUNTIF(AP$5:AP53, AP53)-1=1, 1, ""), "")</f>
        <v/>
      </c>
      <c r="AS53" s="110">
        <v>891</v>
      </c>
      <c r="AT53" s="108" t="str">
        <f t="shared" si="65"/>
        <v/>
      </c>
      <c r="AU53" s="111" t="str">
        <f>IF(AS53&lt;&gt;"", IF(RANK(AS53, AS$5:AS$75)+COUNTIF(AS$5:AS53, AS53)-1=1, 1, ""), "")</f>
        <v/>
      </c>
      <c r="AV53" s="107">
        <v>370</v>
      </c>
      <c r="AW53" s="108" t="str">
        <f t="shared" si="66"/>
        <v/>
      </c>
      <c r="AX53" s="109" t="str">
        <f>IF(AV53&lt;&gt;"", IF(RANK(AV53, AV$5:AV$75)+COUNTIF(AV$5:AV53, AV53)-1=1, 1, ""), "")</f>
        <v/>
      </c>
      <c r="AY53" s="110">
        <v>550</v>
      </c>
      <c r="AZ53" s="108" t="str">
        <f t="shared" si="67"/>
        <v/>
      </c>
      <c r="BA53" s="111" t="str">
        <f>IF(AY53&lt;&gt;"", IF(RANK(AY53, AY$5:AY$75)+COUNTIF(AY$5:AY53, AY53)-1=1, 1, ""), "")</f>
        <v/>
      </c>
      <c r="BB53" s="107">
        <v>1448</v>
      </c>
      <c r="BC53" s="108" t="str">
        <f t="shared" si="68"/>
        <v/>
      </c>
      <c r="BD53" s="109" t="str">
        <f>IF(BB53&lt;&gt;"", IF(RANK(BB53, BB$5:BB$75)+COUNTIF(BB$5:BB53, BB53)-1=1, 1, ""), "")</f>
        <v/>
      </c>
      <c r="BE53" s="110">
        <v>43</v>
      </c>
      <c r="BF53" s="108" t="str">
        <f t="shared" si="69"/>
        <v/>
      </c>
      <c r="BG53" s="111" t="str">
        <f>IF(BE53&lt;&gt;"", IF(RANK(BE53, BE$5:BE$75)+COUNTIF(BE$5:BE53, BE53)-1=1, 1, ""), "")</f>
        <v/>
      </c>
      <c r="BH53" s="107">
        <v>13</v>
      </c>
      <c r="BI53" s="108" t="str">
        <f t="shared" si="70"/>
        <v/>
      </c>
      <c r="BJ53" s="109" t="str">
        <f>IF(BH53&lt;&gt;"", IF(RANK(BH53, BH$5:BH$75)+COUNTIF(BH$5:BH53, BH53)-1=1, 1, ""), "")</f>
        <v/>
      </c>
      <c r="BK53" s="110">
        <v>30</v>
      </c>
      <c r="BL53" s="108" t="str">
        <f t="shared" si="71"/>
        <v/>
      </c>
      <c r="BM53" s="111" t="str">
        <f>IF(BK53&lt;&gt;"", IF(RANK(BK53, BK$5:BK$75)+COUNTIF(BK$5:BK53, BK53)-1=1, 1, ""), "")</f>
        <v/>
      </c>
      <c r="BN53" s="107">
        <v>20</v>
      </c>
      <c r="BO53" s="108" t="str">
        <f t="shared" si="72"/>
        <v/>
      </c>
      <c r="BP53" s="109" t="str">
        <f>IF(BN53&lt;&gt;"", IF(RANK(BN53, BN$5:BN$75)+COUNTIF(BN$5:BN53, BN53)-1=1, 1, ""), "")</f>
        <v/>
      </c>
      <c r="BQ53" s="110">
        <v>23</v>
      </c>
      <c r="BR53" s="108" t="str">
        <f t="shared" si="73"/>
        <v/>
      </c>
      <c r="BS53" s="111" t="str">
        <f>IF(BQ53&lt;&gt;"", IF(RANK(BQ53, BQ$5:BQ$75)+COUNTIF(BQ$5:BQ53, BQ53)-1=1, 1, ""), "")</f>
        <v/>
      </c>
      <c r="BT53" s="107">
        <v>25</v>
      </c>
      <c r="BU53" s="108" t="str">
        <f t="shared" si="74"/>
        <v/>
      </c>
      <c r="BV53" s="109" t="str">
        <f>IF(BT53&lt;&gt;"", IF(RANK(BT53, BT$5:BT$75)+COUNTIF(BT$5:BT53, BT53)-1=1, 1, ""), "")</f>
        <v/>
      </c>
      <c r="BW53" s="110">
        <v>10</v>
      </c>
      <c r="BX53" s="108" t="str">
        <f t="shared" si="75"/>
        <v/>
      </c>
      <c r="BY53" s="111" t="str">
        <f>IF(BW53&lt;&gt;"", IF(RANK(BW53, BW$5:BW$75)+COUNTIF(BW$5:BW53, BW53)-1=1, 1, ""), "")</f>
        <v/>
      </c>
      <c r="BZ53" s="107">
        <v>283</v>
      </c>
      <c r="CA53" s="108" t="str">
        <f t="shared" si="76"/>
        <v/>
      </c>
      <c r="CB53" s="109" t="str">
        <f>IF(BZ53&lt;&gt;"", IF(RANK(BZ53, BZ$5:BZ$75)+COUNTIF(BZ$5:BZ53, BZ53)-1=1, 1, ""), "")</f>
        <v/>
      </c>
      <c r="CC53" s="110">
        <v>164</v>
      </c>
      <c r="CD53" s="108" t="str">
        <f t="shared" si="77"/>
        <v/>
      </c>
      <c r="CE53" s="111" t="str">
        <f>IF(CC53&lt;&gt;"", IF(RANK(CC53, CC$5:CC$75)+COUNTIF(CC$5:CC53, CC53)-1=1, 1, ""), "")</f>
        <v/>
      </c>
      <c r="CF53" s="107">
        <v>16</v>
      </c>
      <c r="CG53" s="108" t="str">
        <f t="shared" si="78"/>
        <v/>
      </c>
      <c r="CH53" s="109" t="str">
        <f>IF(CF53&lt;&gt;"", IF(RANK(CF53, CF$5:CF$75)+COUNTIF(CF$5:CF53, CF53)-1=1, 1, ""), "")</f>
        <v/>
      </c>
      <c r="CI53" s="110">
        <v>8</v>
      </c>
      <c r="CJ53" s="108" t="str">
        <f t="shared" si="79"/>
        <v/>
      </c>
      <c r="CK53" s="111" t="str">
        <f>IF(CI53&lt;&gt;"", IF(RANK(CI53, CI$5:CI$75)+COUNTIF(CI$5:CI53, CI53)-1=1, 1, ""), "")</f>
        <v/>
      </c>
      <c r="CL53" s="107">
        <v>27</v>
      </c>
      <c r="CM53" s="108" t="str">
        <f t="shared" si="80"/>
        <v/>
      </c>
      <c r="CN53" s="109" t="str">
        <f>IF(CL53&lt;&gt;"", IF(RANK(CL53, CL$5:CL$75)+COUNTIF(CL$5:CL53, CL53)-1=1, 1, ""), "")</f>
        <v/>
      </c>
      <c r="CO53" s="110">
        <v>24</v>
      </c>
      <c r="CP53" s="108" t="str">
        <f t="shared" si="81"/>
        <v/>
      </c>
      <c r="CQ53" s="111" t="str">
        <f>IF(CO53&lt;&gt;"", IF(RANK(CO53, CO$5:CO$75)+COUNTIF(CO$5:CO53, CO53)-1=1, 1, ""), "")</f>
        <v/>
      </c>
      <c r="CR53" s="107">
        <v>16</v>
      </c>
      <c r="CS53" s="108" t="str">
        <f t="shared" si="82"/>
        <v/>
      </c>
      <c r="CT53" s="109" t="str">
        <f>IF(CR53&lt;&gt;"", IF(RANK(CR53, CR$5:CR$75)+COUNTIF(CR$5:CR53, CR53)-1=1, 1, ""), "")</f>
        <v/>
      </c>
      <c r="CU53" s="110">
        <v>14</v>
      </c>
      <c r="CV53" s="108" t="str">
        <f t="shared" si="83"/>
        <v/>
      </c>
      <c r="CW53" s="111" t="str">
        <f>IF(CU53&lt;&gt;"", IF(RANK(CU53, CU$5:CU$75)+COUNTIF(CU$5:CU53, CU53)-1=1, 1, ""), "")</f>
        <v/>
      </c>
      <c r="CX53" s="107">
        <v>9</v>
      </c>
      <c r="CY53" s="108" t="str">
        <f t="shared" si="84"/>
        <v/>
      </c>
      <c r="CZ53" s="109" t="str">
        <f>IF(CX53&lt;&gt;"", IF(RANK(CX53, CX$5:CX$75)+COUNTIF(CX$5:CX53, CX53)-1=1, 1, ""), "")</f>
        <v/>
      </c>
      <c r="DA53" s="110">
        <v>25</v>
      </c>
      <c r="DB53" s="108" t="str">
        <f t="shared" si="85"/>
        <v/>
      </c>
      <c r="DC53" s="111" t="str">
        <f>IF(DA53&lt;&gt;"", IF(RANK(DA53, DA$5:DA$75)+COUNTIF(DA$5:DA53, DA53)-1=1, 1, ""), "")</f>
        <v/>
      </c>
      <c r="DD53" s="107">
        <v>127</v>
      </c>
      <c r="DE53" s="108" t="str">
        <f t="shared" si="86"/>
        <v/>
      </c>
      <c r="DF53" s="111" t="str">
        <f>IF(DD53&lt;&gt;"", IF(RANK(DD53, DD$5:DD$75)+COUNTIF(DD$5:DD53, DD53)-1=1, 1, ""), "")</f>
        <v/>
      </c>
      <c r="DG53" s="112" t="str">
        <f t="shared" si="87"/>
        <v/>
      </c>
      <c r="DH53" s="113">
        <f t="shared" si="88"/>
        <v>41355</v>
      </c>
      <c r="DI53" s="114"/>
      <c r="DJ53" s="114">
        <f t="shared" si="89"/>
        <v>41355</v>
      </c>
      <c r="DK53" s="114" t="str">
        <f t="shared" si="90"/>
        <v/>
      </c>
      <c r="DL53" s="114"/>
      <c r="DM53" s="115">
        <f t="shared" si="91"/>
        <v>1.7503280145596141</v>
      </c>
      <c r="DN53" s="114">
        <f t="shared" si="92"/>
        <v>1</v>
      </c>
      <c r="DO53" s="114">
        <f t="shared" si="93"/>
        <v>17728</v>
      </c>
      <c r="DP53" s="114">
        <f>IF(DJ53&lt;&gt;"", IF(RANK(DO53, DO$5:DO$75)+COUNTIF(DO$53:DO53, DO53) -1&lt;=(B$80-DK$76-DN$76), RANK(DO53, DO$5:DO$75)+COUNTIF(DO$53:DO53, DO53) -1, ""), "")</f>
        <v>2</v>
      </c>
      <c r="DQ53" s="114">
        <f t="shared" si="94"/>
        <v>2</v>
      </c>
      <c r="DR53" s="116">
        <f t="shared" si="95"/>
        <v>2</v>
      </c>
      <c r="DT53" s="117">
        <f>IF(DH53&lt;&gt; "", DH53/DH76, "")</f>
        <v>2.3068208377516487E-2</v>
      </c>
      <c r="DU53" s="118">
        <f t="shared" si="96"/>
        <v>2.7777777777777776E-2</v>
      </c>
      <c r="DV53" s="119">
        <f t="shared" si="97"/>
        <v>4.7095694002613001E-3</v>
      </c>
      <c r="DX53" s="120">
        <f t="shared" si="47"/>
        <v>41355</v>
      </c>
      <c r="DY53" s="121">
        <f t="shared" si="48"/>
        <v>2.3977415831182295E-2</v>
      </c>
      <c r="DZ53" s="121">
        <f t="shared" si="49"/>
        <v>2.7777777777777776E-2</v>
      </c>
      <c r="EA53" s="122">
        <f t="shared" si="50"/>
        <v>3.8003619465954812E-3</v>
      </c>
    </row>
    <row r="54" spans="1:131" ht="16" x14ac:dyDescent="0.2">
      <c r="A54" s="20" t="s">
        <v>362</v>
      </c>
      <c r="B54" s="33" t="s">
        <v>432</v>
      </c>
      <c r="C54" s="41"/>
      <c r="D54" s="102" t="str">
        <f t="shared" si="51"/>
        <v/>
      </c>
      <c r="E54" s="47" t="str">
        <f>IF(C54&lt;&gt;"", IF(RANK(C54, C$5:C$75)+COUNTIF(C$5:C54, C54)-1=1, 1, ""), "")</f>
        <v/>
      </c>
      <c r="F54" s="43"/>
      <c r="G54" s="102" t="str">
        <f t="shared" si="52"/>
        <v/>
      </c>
      <c r="H54" s="48" t="str">
        <f>IF(F54&lt;&gt;"", IF(RANK(F54, F$5:F$75)+COUNTIF(F$5:F54, F54)-1=1, 1, ""), "")</f>
        <v/>
      </c>
      <c r="I54" s="41"/>
      <c r="J54" s="102" t="str">
        <f t="shared" si="53"/>
        <v/>
      </c>
      <c r="K54" s="47" t="str">
        <f>IF(I54&lt;&gt;"", IF(RANK(I54, I$5:I$75)+COUNTIF(I$5:I54, I54)-1=1, 1, ""), "")</f>
        <v/>
      </c>
      <c r="L54" s="43"/>
      <c r="M54" s="102" t="str">
        <f t="shared" si="54"/>
        <v/>
      </c>
      <c r="N54" s="48" t="str">
        <f>IF(L54&lt;&gt;"", IF(RANK(L54, L$5:L$75)+COUNTIF(L$5:L54, L54)-1=1, 1, ""), "")</f>
        <v/>
      </c>
      <c r="O54" s="41"/>
      <c r="P54" s="102" t="str">
        <f t="shared" si="55"/>
        <v/>
      </c>
      <c r="Q54" s="47" t="str">
        <f>IF(O54&lt;&gt;"", IF(RANK(O54, O$5:O$75)+COUNTIF(O$5:O54, O54)-1=1, 1, ""), "")</f>
        <v/>
      </c>
      <c r="R54" s="43"/>
      <c r="S54" s="102" t="str">
        <f t="shared" si="56"/>
        <v/>
      </c>
      <c r="T54" s="48" t="str">
        <f>IF(R54&lt;&gt;"", IF(RANK(R54, R$5:R$75)+COUNTIF(R$5:R54, R54)-1=1, 1, ""), "")</f>
        <v/>
      </c>
      <c r="U54" s="41"/>
      <c r="V54" s="102" t="str">
        <f t="shared" si="57"/>
        <v/>
      </c>
      <c r="W54" s="47" t="str">
        <f>IF(U54&lt;&gt;"", IF(RANK(U54, U$5:U$75)+COUNTIF(U$5:U54, U54)-1=1, 1, ""), "")</f>
        <v/>
      </c>
      <c r="X54" s="43"/>
      <c r="Y54" s="102" t="str">
        <f t="shared" si="58"/>
        <v/>
      </c>
      <c r="Z54" s="47" t="str">
        <f>IF(X54&lt;&gt;"", IF(RANK(X54, X$5:X$75)+COUNTIF(X$5:X54, X54)-1=1, 1, ""), "")</f>
        <v/>
      </c>
      <c r="AA54" s="43"/>
      <c r="AB54" s="102" t="str">
        <f t="shared" si="59"/>
        <v/>
      </c>
      <c r="AC54" s="48" t="str">
        <f>IF(AA54&lt;&gt;"", IF(RANK(AA54, AA$5:AA$75)+COUNTIF(AA$5:AA54, AA54)-1=1, 1, ""), "")</f>
        <v/>
      </c>
      <c r="AD54" s="41"/>
      <c r="AE54" s="102" t="str">
        <f t="shared" si="60"/>
        <v/>
      </c>
      <c r="AF54" s="47" t="str">
        <f>IF(AD54&lt;&gt;"", IF(RANK(AD54, AD$5:AD$75)+COUNTIF(AD$5:AD54, AD54)-1=1, 1, ""), "")</f>
        <v/>
      </c>
      <c r="AG54" s="43"/>
      <c r="AH54" s="102" t="str">
        <f t="shared" si="61"/>
        <v/>
      </c>
      <c r="AI54" s="48" t="str">
        <f>IF(AG54&lt;&gt;"", IF(RANK(AG54, AG$5:AG$75)+COUNTIF(AG$5:AG54, AG54)-1=1, 1, ""), "")</f>
        <v/>
      </c>
      <c r="AJ54" s="41"/>
      <c r="AK54" s="102" t="str">
        <f t="shared" si="62"/>
        <v/>
      </c>
      <c r="AL54" s="47" t="str">
        <f>IF(AJ54&lt;&gt;"", IF(RANK(AJ54, AJ$5:AJ$75)+COUNTIF(AJ$5:AJ54, AJ54)-1=1, 1, ""), "")</f>
        <v/>
      </c>
      <c r="AM54" s="43"/>
      <c r="AN54" s="102" t="str">
        <f t="shared" si="63"/>
        <v/>
      </c>
      <c r="AO54" s="48" t="str">
        <f>IF(AM54&lt;&gt;"", IF(RANK(AM54, AM$5:AM$75)+COUNTIF(AM$5:AM54, AM54)-1=1, 1, ""), "")</f>
        <v/>
      </c>
      <c r="AP54" s="41"/>
      <c r="AQ54" s="102" t="str">
        <f t="shared" si="64"/>
        <v/>
      </c>
      <c r="AR54" s="47" t="str">
        <f>IF(AP54&lt;&gt;"", IF(RANK(AP54, AP$5:AP$75)+COUNTIF(AP$5:AP54, AP54)-1=1, 1, ""), "")</f>
        <v/>
      </c>
      <c r="AS54" s="43"/>
      <c r="AT54" s="102" t="str">
        <f t="shared" si="65"/>
        <v/>
      </c>
      <c r="AU54" s="48" t="str">
        <f>IF(AS54&lt;&gt;"", IF(RANK(AS54, AS$5:AS$75)+COUNTIF(AS$5:AS54, AS54)-1=1, 1, ""), "")</f>
        <v/>
      </c>
      <c r="AV54" s="41"/>
      <c r="AW54" s="102" t="str">
        <f t="shared" si="66"/>
        <v/>
      </c>
      <c r="AX54" s="47" t="str">
        <f>IF(AV54&lt;&gt;"", IF(RANK(AV54, AV$5:AV$75)+COUNTIF(AV$5:AV54, AV54)-1=1, 1, ""), "")</f>
        <v/>
      </c>
      <c r="AY54" s="43"/>
      <c r="AZ54" s="102" t="str">
        <f t="shared" si="67"/>
        <v/>
      </c>
      <c r="BA54" s="48" t="str">
        <f>IF(AY54&lt;&gt;"", IF(RANK(AY54, AY$5:AY$75)+COUNTIF(AY$5:AY54, AY54)-1=1, 1, ""), "")</f>
        <v/>
      </c>
      <c r="BB54" s="41"/>
      <c r="BC54" s="102" t="str">
        <f t="shared" si="68"/>
        <v/>
      </c>
      <c r="BD54" s="47" t="str">
        <f>IF(BB54&lt;&gt;"", IF(RANK(BB54, BB$5:BB$75)+COUNTIF(BB$5:BB54, BB54)-1=1, 1, ""), "")</f>
        <v/>
      </c>
      <c r="BE54" s="43"/>
      <c r="BF54" s="102" t="str">
        <f t="shared" si="69"/>
        <v/>
      </c>
      <c r="BG54" s="48" t="str">
        <f>IF(BE54&lt;&gt;"", IF(RANK(BE54, BE$5:BE$75)+COUNTIF(BE$5:BE54, BE54)-1=1, 1, ""), "")</f>
        <v/>
      </c>
      <c r="BH54" s="41"/>
      <c r="BI54" s="102" t="str">
        <f t="shared" si="70"/>
        <v/>
      </c>
      <c r="BJ54" s="47" t="str">
        <f>IF(BH54&lt;&gt;"", IF(RANK(BH54, BH$5:BH$75)+COUNTIF(BH$5:BH54, BH54)-1=1, 1, ""), "")</f>
        <v/>
      </c>
      <c r="BK54" s="43"/>
      <c r="BL54" s="102" t="str">
        <f t="shared" si="71"/>
        <v/>
      </c>
      <c r="BM54" s="48" t="str">
        <f>IF(BK54&lt;&gt;"", IF(RANK(BK54, BK$5:BK$75)+COUNTIF(BK$5:BK54, BK54)-1=1, 1, ""), "")</f>
        <v/>
      </c>
      <c r="BN54" s="41"/>
      <c r="BO54" s="102" t="str">
        <f t="shared" si="72"/>
        <v/>
      </c>
      <c r="BP54" s="47" t="str">
        <f>IF(BN54&lt;&gt;"", IF(RANK(BN54, BN$5:BN$75)+COUNTIF(BN$5:BN54, BN54)-1=1, 1, ""), "")</f>
        <v/>
      </c>
      <c r="BQ54" s="43"/>
      <c r="BR54" s="102" t="str">
        <f t="shared" si="73"/>
        <v/>
      </c>
      <c r="BS54" s="48" t="str">
        <f>IF(BQ54&lt;&gt;"", IF(RANK(BQ54, BQ$5:BQ$75)+COUNTIF(BQ$5:BQ54, BQ54)-1=1, 1, ""), "")</f>
        <v/>
      </c>
      <c r="BT54" s="41"/>
      <c r="BU54" s="102" t="str">
        <f t="shared" si="74"/>
        <v/>
      </c>
      <c r="BV54" s="47" t="str">
        <f>IF(BT54&lt;&gt;"", IF(RANK(BT54, BT$5:BT$75)+COUNTIF(BT$5:BT54, BT54)-1=1, 1, ""), "")</f>
        <v/>
      </c>
      <c r="BW54" s="43"/>
      <c r="BX54" s="102" t="str">
        <f t="shared" si="75"/>
        <v/>
      </c>
      <c r="BY54" s="48" t="str">
        <f>IF(BW54&lt;&gt;"", IF(RANK(BW54, BW$5:BW$75)+COUNTIF(BW$5:BW54, BW54)-1=1, 1, ""), "")</f>
        <v/>
      </c>
      <c r="BZ54" s="41"/>
      <c r="CA54" s="102" t="str">
        <f t="shared" si="76"/>
        <v/>
      </c>
      <c r="CB54" s="47" t="str">
        <f>IF(BZ54&lt;&gt;"", IF(RANK(BZ54, BZ$5:BZ$75)+COUNTIF(BZ$5:BZ54, BZ54)-1=1, 1, ""), "")</f>
        <v/>
      </c>
      <c r="CC54" s="43"/>
      <c r="CD54" s="102" t="str">
        <f t="shared" si="77"/>
        <v/>
      </c>
      <c r="CE54" s="48" t="str">
        <f>IF(CC54&lt;&gt;"", IF(RANK(CC54, CC$5:CC$75)+COUNTIF(CC$5:CC54, CC54)-1=1, 1, ""), "")</f>
        <v/>
      </c>
      <c r="CF54" s="41"/>
      <c r="CG54" s="102" t="str">
        <f t="shared" si="78"/>
        <v/>
      </c>
      <c r="CH54" s="47" t="str">
        <f>IF(CF54&lt;&gt;"", IF(RANK(CF54, CF$5:CF$75)+COUNTIF(CF$5:CF54, CF54)-1=1, 1, ""), "")</f>
        <v/>
      </c>
      <c r="CI54" s="43"/>
      <c r="CJ54" s="102" t="str">
        <f t="shared" si="79"/>
        <v/>
      </c>
      <c r="CK54" s="48" t="str">
        <f>IF(CI54&lt;&gt;"", IF(RANK(CI54, CI$5:CI$75)+COUNTIF(CI$5:CI54, CI54)-1=1, 1, ""), "")</f>
        <v/>
      </c>
      <c r="CL54" s="41"/>
      <c r="CM54" s="102" t="str">
        <f t="shared" si="80"/>
        <v/>
      </c>
      <c r="CN54" s="47" t="str">
        <f>IF(CL54&lt;&gt;"", IF(RANK(CL54, CL$5:CL$75)+COUNTIF(CL$5:CL54, CL54)-1=1, 1, ""), "")</f>
        <v/>
      </c>
      <c r="CO54" s="43"/>
      <c r="CP54" s="102" t="str">
        <f t="shared" si="81"/>
        <v/>
      </c>
      <c r="CQ54" s="48" t="str">
        <f>IF(CO54&lt;&gt;"", IF(RANK(CO54, CO$5:CO$75)+COUNTIF(CO$5:CO54, CO54)-1=1, 1, ""), "")</f>
        <v/>
      </c>
      <c r="CR54" s="41"/>
      <c r="CS54" s="102" t="str">
        <f t="shared" si="82"/>
        <v/>
      </c>
      <c r="CT54" s="47" t="str">
        <f>IF(CR54&lt;&gt;"", IF(RANK(CR54, CR$5:CR$75)+COUNTIF(CR$5:CR54, CR54)-1=1, 1, ""), "")</f>
        <v/>
      </c>
      <c r="CU54" s="43"/>
      <c r="CV54" s="102" t="str">
        <f t="shared" si="83"/>
        <v/>
      </c>
      <c r="CW54" s="48" t="str">
        <f>IF(CU54&lt;&gt;"", IF(RANK(CU54, CU$5:CU$75)+COUNTIF(CU$5:CU54, CU54)-1=1, 1, ""), "")</f>
        <v/>
      </c>
      <c r="CX54" s="41"/>
      <c r="CY54" s="102" t="str">
        <f t="shared" si="84"/>
        <v/>
      </c>
      <c r="CZ54" s="47" t="str">
        <f>IF(CX54&lt;&gt;"", IF(RANK(CX54, CX$5:CX$75)+COUNTIF(CX$5:CX54, CX54)-1=1, 1, ""), "")</f>
        <v/>
      </c>
      <c r="DA54" s="43"/>
      <c r="DB54" s="102" t="str">
        <f t="shared" si="85"/>
        <v/>
      </c>
      <c r="DC54" s="48" t="str">
        <f>IF(DA54&lt;&gt;"", IF(RANK(DA54, DA$5:DA$75)+COUNTIF(DA$5:DA54, DA54)-1=1, 1, ""), "")</f>
        <v/>
      </c>
      <c r="DD54" s="41"/>
      <c r="DE54" s="102" t="str">
        <f t="shared" si="86"/>
        <v/>
      </c>
      <c r="DF54" s="48" t="str">
        <f>IF(DD54&lt;&gt;"", IF(RANK(DD54, DD$5:DD$75)+COUNTIF(DD$5:DD54, DD54)-1=1, 1, ""), "")</f>
        <v/>
      </c>
      <c r="DG54" s="129" t="str">
        <f t="shared" si="87"/>
        <v/>
      </c>
      <c r="DH54" s="126" t="str">
        <f t="shared" si="88"/>
        <v/>
      </c>
      <c r="DI54" s="60"/>
      <c r="DJ54" s="60" t="str">
        <f t="shared" si="89"/>
        <v/>
      </c>
      <c r="DK54" s="60" t="str">
        <f t="shared" si="90"/>
        <v/>
      </c>
      <c r="DL54" s="60"/>
      <c r="DM54" s="85" t="str">
        <f t="shared" si="91"/>
        <v/>
      </c>
      <c r="DN54" s="60" t="str">
        <f t="shared" si="92"/>
        <v/>
      </c>
      <c r="DO54" s="60" t="str">
        <f t="shared" si="93"/>
        <v/>
      </c>
      <c r="DP54" s="60" t="str">
        <f>IF(DJ54&lt;&gt;"", IF(RANK(DO54, DO$5:DO$75)+COUNTIF(DO$54:DO54, DO54) -1&lt;=(B$80-DK$76-DN$76), RANK(DO54, DO$5:DO$75)+COUNTIF(DO$54:DO54, DO54) -1, ""), "")</f>
        <v/>
      </c>
      <c r="DQ54" s="72" t="str">
        <f t="shared" si="94"/>
        <v/>
      </c>
      <c r="DR54" s="66" t="str">
        <f t="shared" si="95"/>
        <v/>
      </c>
      <c r="DT54" s="91" t="str">
        <f>IF(DH54&lt;&gt; "", DH54/DH76, "")</f>
        <v/>
      </c>
      <c r="DU54" s="39" t="str">
        <f t="shared" si="96"/>
        <v/>
      </c>
      <c r="DV54" s="92" t="str">
        <f t="shared" si="97"/>
        <v/>
      </c>
      <c r="DX54" s="65" t="str">
        <f t="shared" si="47"/>
        <v/>
      </c>
      <c r="DY54" s="99" t="str">
        <f t="shared" si="48"/>
        <v/>
      </c>
      <c r="DZ54" s="99" t="str">
        <f t="shared" si="49"/>
        <v/>
      </c>
      <c r="EA54" s="100" t="str">
        <f t="shared" si="50"/>
        <v/>
      </c>
    </row>
    <row r="55" spans="1:131" ht="16" x14ac:dyDescent="0.2">
      <c r="A55" s="20" t="s">
        <v>363</v>
      </c>
      <c r="B55" s="33" t="s">
        <v>433</v>
      </c>
      <c r="C55" s="41"/>
      <c r="D55" s="102" t="str">
        <f t="shared" si="51"/>
        <v/>
      </c>
      <c r="E55" s="47" t="str">
        <f>IF(C55&lt;&gt;"", IF(RANK(C55, C$5:C$75)+COUNTIF(C$5:C55, C55)-1=1, 1, ""), "")</f>
        <v/>
      </c>
      <c r="F55" s="43"/>
      <c r="G55" s="102" t="str">
        <f t="shared" si="52"/>
        <v/>
      </c>
      <c r="H55" s="48" t="str">
        <f>IF(F55&lt;&gt;"", IF(RANK(F55, F$5:F$75)+COUNTIF(F$5:F55, F55)-1=1, 1, ""), "")</f>
        <v/>
      </c>
      <c r="I55" s="41"/>
      <c r="J55" s="102" t="str">
        <f t="shared" si="53"/>
        <v/>
      </c>
      <c r="K55" s="47" t="str">
        <f>IF(I55&lt;&gt;"", IF(RANK(I55, I$5:I$75)+COUNTIF(I$5:I55, I55)-1=1, 1, ""), "")</f>
        <v/>
      </c>
      <c r="L55" s="43"/>
      <c r="M55" s="102" t="str">
        <f t="shared" si="54"/>
        <v/>
      </c>
      <c r="N55" s="48" t="str">
        <f>IF(L55&lt;&gt;"", IF(RANK(L55, L$5:L$75)+COUNTIF(L$5:L55, L55)-1=1, 1, ""), "")</f>
        <v/>
      </c>
      <c r="O55" s="41"/>
      <c r="P55" s="102" t="str">
        <f t="shared" si="55"/>
        <v/>
      </c>
      <c r="Q55" s="47" t="str">
        <f>IF(O55&lt;&gt;"", IF(RANK(O55, O$5:O$75)+COUNTIF(O$5:O55, O55)-1=1, 1, ""), "")</f>
        <v/>
      </c>
      <c r="R55" s="43"/>
      <c r="S55" s="102" t="str">
        <f t="shared" si="56"/>
        <v/>
      </c>
      <c r="T55" s="48" t="str">
        <f>IF(R55&lt;&gt;"", IF(RANK(R55, R$5:R$75)+COUNTIF(R$5:R55, R55)-1=1, 1, ""), "")</f>
        <v/>
      </c>
      <c r="U55" s="41"/>
      <c r="V55" s="102" t="str">
        <f t="shared" si="57"/>
        <v/>
      </c>
      <c r="W55" s="47" t="str">
        <f>IF(U55&lt;&gt;"", IF(RANK(U55, U$5:U$75)+COUNTIF(U$5:U55, U55)-1=1, 1, ""), "")</f>
        <v/>
      </c>
      <c r="X55" s="43"/>
      <c r="Y55" s="102" t="str">
        <f t="shared" si="58"/>
        <v/>
      </c>
      <c r="Z55" s="47" t="str">
        <f>IF(X55&lt;&gt;"", IF(RANK(X55, X$5:X$75)+COUNTIF(X$5:X55, X55)-1=1, 1, ""), "")</f>
        <v/>
      </c>
      <c r="AA55" s="43"/>
      <c r="AB55" s="102" t="str">
        <f t="shared" si="59"/>
        <v/>
      </c>
      <c r="AC55" s="48" t="str">
        <f>IF(AA55&lt;&gt;"", IF(RANK(AA55, AA$5:AA$75)+COUNTIF(AA$5:AA55, AA55)-1=1, 1, ""), "")</f>
        <v/>
      </c>
      <c r="AD55" s="41"/>
      <c r="AE55" s="102" t="str">
        <f t="shared" si="60"/>
        <v/>
      </c>
      <c r="AF55" s="47" t="str">
        <f>IF(AD55&lt;&gt;"", IF(RANK(AD55, AD$5:AD$75)+COUNTIF(AD$5:AD55, AD55)-1=1, 1, ""), "")</f>
        <v/>
      </c>
      <c r="AG55" s="43"/>
      <c r="AH55" s="102" t="str">
        <f t="shared" si="61"/>
        <v/>
      </c>
      <c r="AI55" s="48" t="str">
        <f>IF(AG55&lt;&gt;"", IF(RANK(AG55, AG$5:AG$75)+COUNTIF(AG$5:AG55, AG55)-1=1, 1, ""), "")</f>
        <v/>
      </c>
      <c r="AJ55" s="41"/>
      <c r="AK55" s="102" t="str">
        <f t="shared" si="62"/>
        <v/>
      </c>
      <c r="AL55" s="47" t="str">
        <f>IF(AJ55&lt;&gt;"", IF(RANK(AJ55, AJ$5:AJ$75)+COUNTIF(AJ$5:AJ55, AJ55)-1=1, 1, ""), "")</f>
        <v/>
      </c>
      <c r="AM55" s="43"/>
      <c r="AN55" s="102" t="str">
        <f t="shared" si="63"/>
        <v/>
      </c>
      <c r="AO55" s="48" t="str">
        <f>IF(AM55&lt;&gt;"", IF(RANK(AM55, AM$5:AM$75)+COUNTIF(AM$5:AM55, AM55)-1=1, 1, ""), "")</f>
        <v/>
      </c>
      <c r="AP55" s="41"/>
      <c r="AQ55" s="102" t="str">
        <f t="shared" si="64"/>
        <v/>
      </c>
      <c r="AR55" s="47" t="str">
        <f>IF(AP55&lt;&gt;"", IF(RANK(AP55, AP$5:AP$75)+COUNTIF(AP$5:AP55, AP55)-1=1, 1, ""), "")</f>
        <v/>
      </c>
      <c r="AS55" s="43"/>
      <c r="AT55" s="102" t="str">
        <f t="shared" si="65"/>
        <v/>
      </c>
      <c r="AU55" s="48" t="str">
        <f>IF(AS55&lt;&gt;"", IF(RANK(AS55, AS$5:AS$75)+COUNTIF(AS$5:AS55, AS55)-1=1, 1, ""), "")</f>
        <v/>
      </c>
      <c r="AV55" s="41"/>
      <c r="AW55" s="102" t="str">
        <f t="shared" si="66"/>
        <v/>
      </c>
      <c r="AX55" s="47" t="str">
        <f>IF(AV55&lt;&gt;"", IF(RANK(AV55, AV$5:AV$75)+COUNTIF(AV$5:AV55, AV55)-1=1, 1, ""), "")</f>
        <v/>
      </c>
      <c r="AY55" s="43"/>
      <c r="AZ55" s="102" t="str">
        <f t="shared" si="67"/>
        <v/>
      </c>
      <c r="BA55" s="48" t="str">
        <f>IF(AY55&lt;&gt;"", IF(RANK(AY55, AY$5:AY$75)+COUNTIF(AY$5:AY55, AY55)-1=1, 1, ""), "")</f>
        <v/>
      </c>
      <c r="BB55" s="41"/>
      <c r="BC55" s="102" t="str">
        <f t="shared" si="68"/>
        <v/>
      </c>
      <c r="BD55" s="47" t="str">
        <f>IF(BB55&lt;&gt;"", IF(RANK(BB55, BB$5:BB$75)+COUNTIF(BB$5:BB55, BB55)-1=1, 1, ""), "")</f>
        <v/>
      </c>
      <c r="BE55" s="43"/>
      <c r="BF55" s="102" t="str">
        <f t="shared" si="69"/>
        <v/>
      </c>
      <c r="BG55" s="48" t="str">
        <f>IF(BE55&lt;&gt;"", IF(RANK(BE55, BE$5:BE$75)+COUNTIF(BE$5:BE55, BE55)-1=1, 1, ""), "")</f>
        <v/>
      </c>
      <c r="BH55" s="41"/>
      <c r="BI55" s="102" t="str">
        <f t="shared" si="70"/>
        <v/>
      </c>
      <c r="BJ55" s="47" t="str">
        <f>IF(BH55&lt;&gt;"", IF(RANK(BH55, BH$5:BH$75)+COUNTIF(BH$5:BH55, BH55)-1=1, 1, ""), "")</f>
        <v/>
      </c>
      <c r="BK55" s="43"/>
      <c r="BL55" s="102" t="str">
        <f t="shared" si="71"/>
        <v/>
      </c>
      <c r="BM55" s="48" t="str">
        <f>IF(BK55&lt;&gt;"", IF(RANK(BK55, BK$5:BK$75)+COUNTIF(BK$5:BK55, BK55)-1=1, 1, ""), "")</f>
        <v/>
      </c>
      <c r="BN55" s="41"/>
      <c r="BO55" s="102" t="str">
        <f t="shared" si="72"/>
        <v/>
      </c>
      <c r="BP55" s="47" t="str">
        <f>IF(BN55&lt;&gt;"", IF(RANK(BN55, BN$5:BN$75)+COUNTIF(BN$5:BN55, BN55)-1=1, 1, ""), "")</f>
        <v/>
      </c>
      <c r="BQ55" s="43"/>
      <c r="BR55" s="102" t="str">
        <f t="shared" si="73"/>
        <v/>
      </c>
      <c r="BS55" s="48" t="str">
        <f>IF(BQ55&lt;&gt;"", IF(RANK(BQ55, BQ$5:BQ$75)+COUNTIF(BQ$5:BQ55, BQ55)-1=1, 1, ""), "")</f>
        <v/>
      </c>
      <c r="BT55" s="41"/>
      <c r="BU55" s="102" t="str">
        <f t="shared" si="74"/>
        <v/>
      </c>
      <c r="BV55" s="47" t="str">
        <f>IF(BT55&lt;&gt;"", IF(RANK(BT55, BT$5:BT$75)+COUNTIF(BT$5:BT55, BT55)-1=1, 1, ""), "")</f>
        <v/>
      </c>
      <c r="BW55" s="43"/>
      <c r="BX55" s="102" t="str">
        <f t="shared" si="75"/>
        <v/>
      </c>
      <c r="BY55" s="48" t="str">
        <f>IF(BW55&lt;&gt;"", IF(RANK(BW55, BW$5:BW$75)+COUNTIF(BW$5:BW55, BW55)-1=1, 1, ""), "")</f>
        <v/>
      </c>
      <c r="BZ55" s="41"/>
      <c r="CA55" s="102" t="str">
        <f t="shared" si="76"/>
        <v/>
      </c>
      <c r="CB55" s="47" t="str">
        <f>IF(BZ55&lt;&gt;"", IF(RANK(BZ55, BZ$5:BZ$75)+COUNTIF(BZ$5:BZ55, BZ55)-1=1, 1, ""), "")</f>
        <v/>
      </c>
      <c r="CC55" s="43"/>
      <c r="CD55" s="102" t="str">
        <f t="shared" si="77"/>
        <v/>
      </c>
      <c r="CE55" s="48" t="str">
        <f>IF(CC55&lt;&gt;"", IF(RANK(CC55, CC$5:CC$75)+COUNTIF(CC$5:CC55, CC55)-1=1, 1, ""), "")</f>
        <v/>
      </c>
      <c r="CF55" s="41"/>
      <c r="CG55" s="102" t="str">
        <f t="shared" si="78"/>
        <v/>
      </c>
      <c r="CH55" s="47" t="str">
        <f>IF(CF55&lt;&gt;"", IF(RANK(CF55, CF$5:CF$75)+COUNTIF(CF$5:CF55, CF55)-1=1, 1, ""), "")</f>
        <v/>
      </c>
      <c r="CI55" s="43"/>
      <c r="CJ55" s="102" t="str">
        <f t="shared" si="79"/>
        <v/>
      </c>
      <c r="CK55" s="48" t="str">
        <f>IF(CI55&lt;&gt;"", IF(RANK(CI55, CI$5:CI$75)+COUNTIF(CI$5:CI55, CI55)-1=1, 1, ""), "")</f>
        <v/>
      </c>
      <c r="CL55" s="41"/>
      <c r="CM55" s="102" t="str">
        <f t="shared" si="80"/>
        <v/>
      </c>
      <c r="CN55" s="47" t="str">
        <f>IF(CL55&lt;&gt;"", IF(RANK(CL55, CL$5:CL$75)+COUNTIF(CL$5:CL55, CL55)-1=1, 1, ""), "")</f>
        <v/>
      </c>
      <c r="CO55" s="43"/>
      <c r="CP55" s="102" t="str">
        <f t="shared" si="81"/>
        <v/>
      </c>
      <c r="CQ55" s="48" t="str">
        <f>IF(CO55&lt;&gt;"", IF(RANK(CO55, CO$5:CO$75)+COUNTIF(CO$5:CO55, CO55)-1=1, 1, ""), "")</f>
        <v/>
      </c>
      <c r="CR55" s="41"/>
      <c r="CS55" s="102" t="str">
        <f t="shared" si="82"/>
        <v/>
      </c>
      <c r="CT55" s="47" t="str">
        <f>IF(CR55&lt;&gt;"", IF(RANK(CR55, CR$5:CR$75)+COUNTIF(CR$5:CR55, CR55)-1=1, 1, ""), "")</f>
        <v/>
      </c>
      <c r="CU55" s="43"/>
      <c r="CV55" s="102" t="str">
        <f t="shared" si="83"/>
        <v/>
      </c>
      <c r="CW55" s="48" t="str">
        <f>IF(CU55&lt;&gt;"", IF(RANK(CU55, CU$5:CU$75)+COUNTIF(CU$5:CU55, CU55)-1=1, 1, ""), "")</f>
        <v/>
      </c>
      <c r="CX55" s="41"/>
      <c r="CY55" s="102" t="str">
        <f t="shared" si="84"/>
        <v/>
      </c>
      <c r="CZ55" s="47" t="str">
        <f>IF(CX55&lt;&gt;"", IF(RANK(CX55, CX$5:CX$75)+COUNTIF(CX$5:CX55, CX55)-1=1, 1, ""), "")</f>
        <v/>
      </c>
      <c r="DA55" s="43"/>
      <c r="DB55" s="102" t="str">
        <f t="shared" si="85"/>
        <v/>
      </c>
      <c r="DC55" s="48" t="str">
        <f>IF(DA55&lt;&gt;"", IF(RANK(DA55, DA$5:DA$75)+COUNTIF(DA$5:DA55, DA55)-1=1, 1, ""), "")</f>
        <v/>
      </c>
      <c r="DD55" s="41"/>
      <c r="DE55" s="102" t="str">
        <f t="shared" si="86"/>
        <v/>
      </c>
      <c r="DF55" s="48" t="str">
        <f>IF(DD55&lt;&gt;"", IF(RANK(DD55, DD$5:DD$75)+COUNTIF(DD$5:DD55, DD55)-1=1, 1, ""), "")</f>
        <v/>
      </c>
      <c r="DG55" s="129" t="str">
        <f t="shared" si="87"/>
        <v/>
      </c>
      <c r="DH55" s="126" t="str">
        <f t="shared" si="88"/>
        <v/>
      </c>
      <c r="DI55" s="60"/>
      <c r="DJ55" s="60" t="str">
        <f t="shared" si="89"/>
        <v/>
      </c>
      <c r="DK55" s="60" t="str">
        <f t="shared" si="90"/>
        <v/>
      </c>
      <c r="DL55" s="60"/>
      <c r="DM55" s="85" t="str">
        <f t="shared" si="91"/>
        <v/>
      </c>
      <c r="DN55" s="60" t="str">
        <f t="shared" si="92"/>
        <v/>
      </c>
      <c r="DO55" s="60" t="str">
        <f t="shared" si="93"/>
        <v/>
      </c>
      <c r="DP55" s="60" t="str">
        <f>IF(DJ55&lt;&gt;"", IF(RANK(DO55, DO$5:DO$75)+COUNTIF(DO$55:DO55, DO55) -1&lt;=(B$80-DK$76-DN$76), RANK(DO55, DO$5:DO$75)+COUNTIF(DO$55:DO55, DO55) -1, ""), "")</f>
        <v/>
      </c>
      <c r="DQ55" s="72" t="str">
        <f t="shared" si="94"/>
        <v/>
      </c>
      <c r="DR55" s="66" t="str">
        <f t="shared" si="95"/>
        <v/>
      </c>
      <c r="DT55" s="91" t="str">
        <f>IF(DH55&lt;&gt; "", DH55/DH76, "")</f>
        <v/>
      </c>
      <c r="DU55" s="39" t="str">
        <f t="shared" si="96"/>
        <v/>
      </c>
      <c r="DV55" s="92" t="str">
        <f t="shared" si="97"/>
        <v/>
      </c>
      <c r="DX55" s="65" t="str">
        <f t="shared" si="47"/>
        <v/>
      </c>
      <c r="DY55" s="99" t="str">
        <f t="shared" si="48"/>
        <v/>
      </c>
      <c r="DZ55" s="99" t="str">
        <f t="shared" si="49"/>
        <v/>
      </c>
      <c r="EA55" s="100" t="str">
        <f t="shared" si="50"/>
        <v/>
      </c>
    </row>
    <row r="56" spans="1:131" ht="16" x14ac:dyDescent="0.2">
      <c r="A56" s="20" t="s">
        <v>364</v>
      </c>
      <c r="B56" s="33" t="s">
        <v>434</v>
      </c>
      <c r="C56" s="41"/>
      <c r="D56" s="102" t="str">
        <f t="shared" si="51"/>
        <v/>
      </c>
      <c r="E56" s="42" t="str">
        <f>IF(C56&lt;&gt;"", IF(RANK(C56, C$5:C$75)+COUNTIF(C$5:C56, C56)-1=1, 1, ""), "")</f>
        <v/>
      </c>
      <c r="F56" s="43"/>
      <c r="G56" s="102" t="str">
        <f t="shared" si="52"/>
        <v/>
      </c>
      <c r="H56" s="44" t="str">
        <f>IF(F56&lt;&gt;"", IF(RANK(F56, F$5:F$75)+COUNTIF(F$5:F56, F56)-1=1, 1, ""), "")</f>
        <v/>
      </c>
      <c r="I56" s="41"/>
      <c r="J56" s="102" t="str">
        <f t="shared" si="53"/>
        <v/>
      </c>
      <c r="K56" s="42" t="str">
        <f>IF(I56&lt;&gt;"", IF(RANK(I56, I$5:I$75)+COUNTIF(I$5:I56, I56)-1=1, 1, ""), "")</f>
        <v/>
      </c>
      <c r="L56" s="43"/>
      <c r="M56" s="102" t="str">
        <f t="shared" si="54"/>
        <v/>
      </c>
      <c r="N56" s="44" t="str">
        <f>IF(L56&lt;&gt;"", IF(RANK(L56, L$5:L$75)+COUNTIF(L$5:L56, L56)-1=1, 1, ""), "")</f>
        <v/>
      </c>
      <c r="O56" s="41"/>
      <c r="P56" s="102" t="str">
        <f t="shared" si="55"/>
        <v/>
      </c>
      <c r="Q56" s="42" t="str">
        <f>IF(O56&lt;&gt;"", IF(RANK(O56, O$5:O$75)+COUNTIF(O$5:O56, O56)-1=1, 1, ""), "")</f>
        <v/>
      </c>
      <c r="R56" s="43"/>
      <c r="S56" s="102" t="str">
        <f t="shared" si="56"/>
        <v/>
      </c>
      <c r="T56" s="44" t="str">
        <f>IF(R56&lt;&gt;"", IF(RANK(R56, R$5:R$75)+COUNTIF(R$5:R56, R56)-1=1, 1, ""), "")</f>
        <v/>
      </c>
      <c r="U56" s="41"/>
      <c r="V56" s="102" t="str">
        <f t="shared" si="57"/>
        <v/>
      </c>
      <c r="W56" s="42" t="str">
        <f>IF(U56&lt;&gt;"", IF(RANK(U56, U$5:U$75)+COUNTIF(U$5:U56, U56)-1=1, 1, ""), "")</f>
        <v/>
      </c>
      <c r="X56" s="43"/>
      <c r="Y56" s="102" t="str">
        <f t="shared" si="58"/>
        <v/>
      </c>
      <c r="Z56" s="42" t="str">
        <f>IF(X56&lt;&gt;"", IF(RANK(X56, X$5:X$75)+COUNTIF(X$5:X56, X56)-1=1, 1, ""), "")</f>
        <v/>
      </c>
      <c r="AA56" s="43"/>
      <c r="AB56" s="102" t="str">
        <f t="shared" si="59"/>
        <v/>
      </c>
      <c r="AC56" s="44" t="str">
        <f>IF(AA56&lt;&gt;"", IF(RANK(AA56, AA$5:AA$75)+COUNTIF(AA$5:AA56, AA56)-1=1, 1, ""), "")</f>
        <v/>
      </c>
      <c r="AD56" s="41"/>
      <c r="AE56" s="102" t="str">
        <f t="shared" si="60"/>
        <v/>
      </c>
      <c r="AF56" s="42" t="str">
        <f>IF(AD56&lt;&gt;"", IF(RANK(AD56, AD$5:AD$75)+COUNTIF(AD$5:AD56, AD56)-1=1, 1, ""), "")</f>
        <v/>
      </c>
      <c r="AG56" s="43"/>
      <c r="AH56" s="102" t="str">
        <f t="shared" si="61"/>
        <v/>
      </c>
      <c r="AI56" s="44" t="str">
        <f>IF(AG56&lt;&gt;"", IF(RANK(AG56, AG$5:AG$75)+COUNTIF(AG$5:AG56, AG56)-1=1, 1, ""), "")</f>
        <v/>
      </c>
      <c r="AJ56" s="41"/>
      <c r="AK56" s="102" t="str">
        <f t="shared" si="62"/>
        <v/>
      </c>
      <c r="AL56" s="42" t="str">
        <f>IF(AJ56&lt;&gt;"", IF(RANK(AJ56, AJ$5:AJ$75)+COUNTIF(AJ$5:AJ56, AJ56)-1=1, 1, ""), "")</f>
        <v/>
      </c>
      <c r="AM56" s="43"/>
      <c r="AN56" s="102" t="str">
        <f t="shared" si="63"/>
        <v/>
      </c>
      <c r="AO56" s="44" t="str">
        <f>IF(AM56&lt;&gt;"", IF(RANK(AM56, AM$5:AM$75)+COUNTIF(AM$5:AM56, AM56)-1=1, 1, ""), "")</f>
        <v/>
      </c>
      <c r="AP56" s="41"/>
      <c r="AQ56" s="102" t="str">
        <f t="shared" si="64"/>
        <v/>
      </c>
      <c r="AR56" s="42" t="str">
        <f>IF(AP56&lt;&gt;"", IF(RANK(AP56, AP$5:AP$75)+COUNTIF(AP$5:AP56, AP56)-1=1, 1, ""), "")</f>
        <v/>
      </c>
      <c r="AS56" s="43"/>
      <c r="AT56" s="102" t="str">
        <f t="shared" si="65"/>
        <v/>
      </c>
      <c r="AU56" s="44" t="str">
        <f>IF(AS56&lt;&gt;"", IF(RANK(AS56, AS$5:AS$75)+COUNTIF(AS$5:AS56, AS56)-1=1, 1, ""), "")</f>
        <v/>
      </c>
      <c r="AV56" s="41"/>
      <c r="AW56" s="102" t="str">
        <f t="shared" si="66"/>
        <v/>
      </c>
      <c r="AX56" s="42" t="str">
        <f>IF(AV56&lt;&gt;"", IF(RANK(AV56, AV$5:AV$75)+COUNTIF(AV$5:AV56, AV56)-1=1, 1, ""), "")</f>
        <v/>
      </c>
      <c r="AY56" s="43"/>
      <c r="AZ56" s="102" t="str">
        <f t="shared" si="67"/>
        <v/>
      </c>
      <c r="BA56" s="44" t="str">
        <f>IF(AY56&lt;&gt;"", IF(RANK(AY56, AY$5:AY$75)+COUNTIF(AY$5:AY56, AY56)-1=1, 1, ""), "")</f>
        <v/>
      </c>
      <c r="BB56" s="41"/>
      <c r="BC56" s="102" t="str">
        <f t="shared" si="68"/>
        <v/>
      </c>
      <c r="BD56" s="42" t="str">
        <f>IF(BB56&lt;&gt;"", IF(RANK(BB56, BB$5:BB$75)+COUNTIF(BB$5:BB56, BB56)-1=1, 1, ""), "")</f>
        <v/>
      </c>
      <c r="BE56" s="43"/>
      <c r="BF56" s="102" t="str">
        <f t="shared" si="69"/>
        <v/>
      </c>
      <c r="BG56" s="44" t="str">
        <f>IF(BE56&lt;&gt;"", IF(RANK(BE56, BE$5:BE$75)+COUNTIF(BE$5:BE56, BE56)-1=1, 1, ""), "")</f>
        <v/>
      </c>
      <c r="BH56" s="41"/>
      <c r="BI56" s="102" t="str">
        <f t="shared" si="70"/>
        <v/>
      </c>
      <c r="BJ56" s="42" t="str">
        <f>IF(BH56&lt;&gt;"", IF(RANK(BH56, BH$5:BH$75)+COUNTIF(BH$5:BH56, BH56)-1=1, 1, ""), "")</f>
        <v/>
      </c>
      <c r="BK56" s="43"/>
      <c r="BL56" s="102" t="str">
        <f t="shared" si="71"/>
        <v/>
      </c>
      <c r="BM56" s="44" t="str">
        <f>IF(BK56&lt;&gt;"", IF(RANK(BK56, BK$5:BK$75)+COUNTIF(BK$5:BK56, BK56)-1=1, 1, ""), "")</f>
        <v/>
      </c>
      <c r="BN56" s="41"/>
      <c r="BO56" s="102" t="str">
        <f t="shared" si="72"/>
        <v/>
      </c>
      <c r="BP56" s="42" t="str">
        <f>IF(BN56&lt;&gt;"", IF(RANK(BN56, BN$5:BN$75)+COUNTIF(BN$5:BN56, BN56)-1=1, 1, ""), "")</f>
        <v/>
      </c>
      <c r="BQ56" s="43"/>
      <c r="BR56" s="102" t="str">
        <f t="shared" si="73"/>
        <v/>
      </c>
      <c r="BS56" s="44" t="str">
        <f>IF(BQ56&lt;&gt;"", IF(RANK(BQ56, BQ$5:BQ$75)+COUNTIF(BQ$5:BQ56, BQ56)-1=1, 1, ""), "")</f>
        <v/>
      </c>
      <c r="BT56" s="41"/>
      <c r="BU56" s="102" t="str">
        <f t="shared" si="74"/>
        <v/>
      </c>
      <c r="BV56" s="42" t="str">
        <f>IF(BT56&lt;&gt;"", IF(RANK(BT56, BT$5:BT$75)+COUNTIF(BT$5:BT56, BT56)-1=1, 1, ""), "")</f>
        <v/>
      </c>
      <c r="BW56" s="43"/>
      <c r="BX56" s="102" t="str">
        <f t="shared" si="75"/>
        <v/>
      </c>
      <c r="BY56" s="44" t="str">
        <f>IF(BW56&lt;&gt;"", IF(RANK(BW56, BW$5:BW$75)+COUNTIF(BW$5:BW56, BW56)-1=1, 1, ""), "")</f>
        <v/>
      </c>
      <c r="BZ56" s="41"/>
      <c r="CA56" s="102" t="str">
        <f t="shared" si="76"/>
        <v/>
      </c>
      <c r="CB56" s="42" t="str">
        <f>IF(BZ56&lt;&gt;"", IF(RANK(BZ56, BZ$5:BZ$75)+COUNTIF(BZ$5:BZ56, BZ56)-1=1, 1, ""), "")</f>
        <v/>
      </c>
      <c r="CC56" s="43"/>
      <c r="CD56" s="102" t="str">
        <f t="shared" si="77"/>
        <v/>
      </c>
      <c r="CE56" s="44" t="str">
        <f>IF(CC56&lt;&gt;"", IF(RANK(CC56, CC$5:CC$75)+COUNTIF(CC$5:CC56, CC56)-1=1, 1, ""), "")</f>
        <v/>
      </c>
      <c r="CF56" s="41"/>
      <c r="CG56" s="102" t="str">
        <f t="shared" si="78"/>
        <v/>
      </c>
      <c r="CH56" s="42" t="str">
        <f>IF(CF56&lt;&gt;"", IF(RANK(CF56, CF$5:CF$75)+COUNTIF(CF$5:CF56, CF56)-1=1, 1, ""), "")</f>
        <v/>
      </c>
      <c r="CI56" s="43"/>
      <c r="CJ56" s="102" t="str">
        <f t="shared" si="79"/>
        <v/>
      </c>
      <c r="CK56" s="44" t="str">
        <f>IF(CI56&lt;&gt;"", IF(RANK(CI56, CI$5:CI$75)+COUNTIF(CI$5:CI56, CI56)-1=1, 1, ""), "")</f>
        <v/>
      </c>
      <c r="CL56" s="41"/>
      <c r="CM56" s="102" t="str">
        <f t="shared" si="80"/>
        <v/>
      </c>
      <c r="CN56" s="42" t="str">
        <f>IF(CL56&lt;&gt;"", IF(RANK(CL56, CL$5:CL$75)+COUNTIF(CL$5:CL56, CL56)-1=1, 1, ""), "")</f>
        <v/>
      </c>
      <c r="CO56" s="43"/>
      <c r="CP56" s="102" t="str">
        <f t="shared" si="81"/>
        <v/>
      </c>
      <c r="CQ56" s="44" t="str">
        <f>IF(CO56&lt;&gt;"", IF(RANK(CO56, CO$5:CO$75)+COUNTIF(CO$5:CO56, CO56)-1=1, 1, ""), "")</f>
        <v/>
      </c>
      <c r="CR56" s="41"/>
      <c r="CS56" s="102" t="str">
        <f t="shared" si="82"/>
        <v/>
      </c>
      <c r="CT56" s="42" t="str">
        <f>IF(CR56&lt;&gt;"", IF(RANK(CR56, CR$5:CR$75)+COUNTIF(CR$5:CR56, CR56)-1=1, 1, ""), "")</f>
        <v/>
      </c>
      <c r="CU56" s="43"/>
      <c r="CV56" s="102" t="str">
        <f t="shared" si="83"/>
        <v/>
      </c>
      <c r="CW56" s="44" t="str">
        <f>IF(CU56&lt;&gt;"", IF(RANK(CU56, CU$5:CU$75)+COUNTIF(CU$5:CU56, CU56)-1=1, 1, ""), "")</f>
        <v/>
      </c>
      <c r="CX56" s="41"/>
      <c r="CY56" s="102" t="str">
        <f t="shared" si="84"/>
        <v/>
      </c>
      <c r="CZ56" s="42" t="str">
        <f>IF(CX56&lt;&gt;"", IF(RANK(CX56, CX$5:CX$75)+COUNTIF(CX$5:CX56, CX56)-1=1, 1, ""), "")</f>
        <v/>
      </c>
      <c r="DA56" s="43"/>
      <c r="DB56" s="102" t="str">
        <f t="shared" si="85"/>
        <v/>
      </c>
      <c r="DC56" s="44" t="str">
        <f>IF(DA56&lt;&gt;"", IF(RANK(DA56, DA$5:DA$75)+COUNTIF(DA$5:DA56, DA56)-1=1, 1, ""), "")</f>
        <v/>
      </c>
      <c r="DD56" s="41"/>
      <c r="DE56" s="102" t="str">
        <f t="shared" si="86"/>
        <v/>
      </c>
      <c r="DF56" s="44" t="str">
        <f>IF(DD56&lt;&gt;"", IF(RANK(DD56, DD$5:DD$75)+COUNTIF(DD$5:DD56, DD56)-1=1, 1, ""), "")</f>
        <v/>
      </c>
      <c r="DG56" s="129" t="str">
        <f t="shared" si="87"/>
        <v/>
      </c>
      <c r="DH56" s="126" t="str">
        <f t="shared" si="88"/>
        <v/>
      </c>
      <c r="DI56" s="60"/>
      <c r="DJ56" s="60" t="str">
        <f t="shared" si="89"/>
        <v/>
      </c>
      <c r="DK56" s="60" t="str">
        <f t="shared" si="90"/>
        <v/>
      </c>
      <c r="DL56" s="60"/>
      <c r="DM56" s="85" t="str">
        <f t="shared" si="91"/>
        <v/>
      </c>
      <c r="DN56" s="60" t="str">
        <f t="shared" si="92"/>
        <v/>
      </c>
      <c r="DO56" s="60" t="str">
        <f t="shared" si="93"/>
        <v/>
      </c>
      <c r="DP56" s="60" t="str">
        <f>IF(DJ56&lt;&gt;"", IF(RANK(DO56, DO$5:DO$75)+COUNTIF(DO$56:DO56, DO56) -1&lt;=(B$80-DK$76-DN$76), RANK(DO56, DO$5:DO$75)+COUNTIF(DO$56:DO56, DO56) -1, ""), "")</f>
        <v/>
      </c>
      <c r="DQ56" s="72" t="str">
        <f t="shared" si="94"/>
        <v/>
      </c>
      <c r="DR56" s="66" t="str">
        <f t="shared" si="95"/>
        <v/>
      </c>
      <c r="DT56" s="91" t="str">
        <f>IF(DH56&lt;&gt; "", DH56/DH76, "")</f>
        <v/>
      </c>
      <c r="DU56" s="39" t="str">
        <f t="shared" si="96"/>
        <v/>
      </c>
      <c r="DV56" s="92" t="str">
        <f t="shared" si="97"/>
        <v/>
      </c>
      <c r="DX56" s="65" t="str">
        <f t="shared" si="47"/>
        <v/>
      </c>
      <c r="DY56" s="99" t="str">
        <f t="shared" si="48"/>
        <v/>
      </c>
      <c r="DZ56" s="99" t="str">
        <f t="shared" si="49"/>
        <v/>
      </c>
      <c r="EA56" s="100" t="str">
        <f t="shared" si="50"/>
        <v/>
      </c>
    </row>
    <row r="57" spans="1:131" ht="16" x14ac:dyDescent="0.2">
      <c r="A57" s="20" t="s">
        <v>365</v>
      </c>
      <c r="B57" s="33" t="s">
        <v>435</v>
      </c>
      <c r="C57" s="45">
        <v>64</v>
      </c>
      <c r="D57" s="102" t="str">
        <f t="shared" si="51"/>
        <v/>
      </c>
      <c r="E57" s="42" t="str">
        <f>IF(C57&lt;&gt;"", IF(RANK(C57, C$5:C$75)+COUNTIF(C$5:C57, C57)-1=1, 1, ""), "")</f>
        <v/>
      </c>
      <c r="F57" s="46">
        <v>348</v>
      </c>
      <c r="G57" s="102" t="str">
        <f t="shared" si="52"/>
        <v/>
      </c>
      <c r="H57" s="44" t="str">
        <f>IF(F57&lt;&gt;"", IF(RANK(F57, F$5:F$75)+COUNTIF(F$5:F57, F57)-1=1, 1, ""), "")</f>
        <v/>
      </c>
      <c r="I57" s="45">
        <v>240</v>
      </c>
      <c r="J57" s="102" t="str">
        <f t="shared" si="53"/>
        <v/>
      </c>
      <c r="K57" s="42" t="str">
        <f>IF(I57&lt;&gt;"", IF(RANK(I57, I$5:I$75)+COUNTIF(I$5:I57, I57)-1=1, 1, ""), "")</f>
        <v/>
      </c>
      <c r="L57" s="46">
        <v>86</v>
      </c>
      <c r="M57" s="102" t="str">
        <f t="shared" si="54"/>
        <v/>
      </c>
      <c r="N57" s="44" t="str">
        <f>IF(L57&lt;&gt;"", IF(RANK(L57, L$5:L$75)+COUNTIF(L$5:L57, L57)-1=1, 1, ""), "")</f>
        <v/>
      </c>
      <c r="O57" s="45">
        <v>107</v>
      </c>
      <c r="P57" s="102" t="str">
        <f t="shared" si="55"/>
        <v/>
      </c>
      <c r="Q57" s="42" t="str">
        <f>IF(O57&lt;&gt;"", IF(RANK(O57, O$5:O$75)+COUNTIF(O$5:O57, O57)-1=1, 1, ""), "")</f>
        <v/>
      </c>
      <c r="R57" s="46">
        <v>132</v>
      </c>
      <c r="S57" s="102" t="str">
        <f t="shared" si="56"/>
        <v/>
      </c>
      <c r="T57" s="44" t="str">
        <f>IF(R57&lt;&gt;"", IF(RANK(R57, R$5:R$75)+COUNTIF(R$5:R57, R57)-1=1, 1, ""), "")</f>
        <v/>
      </c>
      <c r="U57" s="45">
        <v>69</v>
      </c>
      <c r="V57" s="102" t="str">
        <f t="shared" si="57"/>
        <v/>
      </c>
      <c r="W57" s="42" t="str">
        <f>IF(U57&lt;&gt;"", IF(RANK(U57, U$5:U$75)+COUNTIF(U$5:U57, U57)-1=1, 1, ""), "")</f>
        <v/>
      </c>
      <c r="X57" s="46">
        <v>67</v>
      </c>
      <c r="Y57" s="102" t="str">
        <f t="shared" si="58"/>
        <v/>
      </c>
      <c r="Z57" s="42" t="str">
        <f>IF(X57&lt;&gt;"", IF(RANK(X57, X$5:X$75)+COUNTIF(X$5:X57, X57)-1=1, 1, ""), "")</f>
        <v/>
      </c>
      <c r="AA57" s="46">
        <v>48</v>
      </c>
      <c r="AB57" s="102" t="str">
        <f t="shared" si="59"/>
        <v/>
      </c>
      <c r="AC57" s="44" t="str">
        <f>IF(AA57&lt;&gt;"", IF(RANK(AA57, AA$5:AA$75)+COUNTIF(AA$5:AA57, AA57)-1=1, 1, ""), "")</f>
        <v/>
      </c>
      <c r="AD57" s="45">
        <v>198</v>
      </c>
      <c r="AE57" s="102" t="str">
        <f t="shared" si="60"/>
        <v/>
      </c>
      <c r="AF57" s="42" t="str">
        <f>IF(AD57&lt;&gt;"", IF(RANK(AD57, AD$5:AD$75)+COUNTIF(AD$5:AD57, AD57)-1=1, 1, ""), "")</f>
        <v/>
      </c>
      <c r="AG57" s="46">
        <v>77</v>
      </c>
      <c r="AH57" s="102" t="str">
        <f t="shared" si="61"/>
        <v/>
      </c>
      <c r="AI57" s="44" t="str">
        <f>IF(AG57&lt;&gt;"", IF(RANK(AG57, AG$5:AG$75)+COUNTIF(AG$5:AG57, AG57)-1=1, 1, ""), "")</f>
        <v/>
      </c>
      <c r="AJ57" s="45">
        <v>310</v>
      </c>
      <c r="AK57" s="102" t="str">
        <f t="shared" si="62"/>
        <v/>
      </c>
      <c r="AL57" s="42" t="str">
        <f>IF(AJ57&lt;&gt;"", IF(RANK(AJ57, AJ$5:AJ$75)+COUNTIF(AJ$5:AJ57, AJ57)-1=1, 1, ""), "")</f>
        <v/>
      </c>
      <c r="AM57" s="46">
        <v>321</v>
      </c>
      <c r="AN57" s="102" t="str">
        <f t="shared" si="63"/>
        <v/>
      </c>
      <c r="AO57" s="44" t="str">
        <f>IF(AM57&lt;&gt;"", IF(RANK(AM57, AM$5:AM$75)+COUNTIF(AM$5:AM57, AM57)-1=1, 1, ""), "")</f>
        <v/>
      </c>
      <c r="AP57" s="45">
        <v>453</v>
      </c>
      <c r="AQ57" s="102" t="str">
        <f t="shared" si="64"/>
        <v/>
      </c>
      <c r="AR57" s="42" t="str">
        <f>IF(AP57&lt;&gt;"", IF(RANK(AP57, AP$5:AP$75)+COUNTIF(AP$5:AP57, AP57)-1=1, 1, ""), "")</f>
        <v/>
      </c>
      <c r="AS57" s="46">
        <v>478</v>
      </c>
      <c r="AT57" s="102" t="str">
        <f t="shared" si="65"/>
        <v/>
      </c>
      <c r="AU57" s="44" t="str">
        <f>IF(AS57&lt;&gt;"", IF(RANK(AS57, AS$5:AS$75)+COUNTIF(AS$5:AS57, AS57)-1=1, 1, ""), "")</f>
        <v/>
      </c>
      <c r="AV57" s="45">
        <v>156</v>
      </c>
      <c r="AW57" s="102" t="str">
        <f t="shared" si="66"/>
        <v/>
      </c>
      <c r="AX57" s="42" t="str">
        <f>IF(AV57&lt;&gt;"", IF(RANK(AV57, AV$5:AV$75)+COUNTIF(AV$5:AV57, AV57)-1=1, 1, ""), "")</f>
        <v/>
      </c>
      <c r="AY57" s="46">
        <v>54</v>
      </c>
      <c r="AZ57" s="102" t="str">
        <f t="shared" si="67"/>
        <v/>
      </c>
      <c r="BA57" s="44" t="str">
        <f>IF(AY57&lt;&gt;"", IF(RANK(AY57, AY$5:AY$75)+COUNTIF(AY$5:AY57, AY57)-1=1, 1, ""), "")</f>
        <v/>
      </c>
      <c r="BB57" s="45">
        <v>112</v>
      </c>
      <c r="BC57" s="102" t="str">
        <f t="shared" si="68"/>
        <v/>
      </c>
      <c r="BD57" s="42" t="str">
        <f>IF(BB57&lt;&gt;"", IF(RANK(BB57, BB$5:BB$75)+COUNTIF(BB$5:BB57, BB57)-1=1, 1, ""), "")</f>
        <v/>
      </c>
      <c r="BE57" s="46">
        <v>80</v>
      </c>
      <c r="BF57" s="102" t="str">
        <f t="shared" si="69"/>
        <v/>
      </c>
      <c r="BG57" s="44" t="str">
        <f>IF(BE57&lt;&gt;"", IF(RANK(BE57, BE$5:BE$75)+COUNTIF(BE$5:BE57, BE57)-1=1, 1, ""), "")</f>
        <v/>
      </c>
      <c r="BH57" s="45">
        <v>39</v>
      </c>
      <c r="BI57" s="102" t="str">
        <f t="shared" si="70"/>
        <v/>
      </c>
      <c r="BJ57" s="42" t="str">
        <f>IF(BH57&lt;&gt;"", IF(RANK(BH57, BH$5:BH$75)+COUNTIF(BH$5:BH57, BH57)-1=1, 1, ""), "")</f>
        <v/>
      </c>
      <c r="BK57" s="46">
        <v>66</v>
      </c>
      <c r="BL57" s="102" t="str">
        <f t="shared" si="71"/>
        <v/>
      </c>
      <c r="BM57" s="44" t="str">
        <f>IF(BK57&lt;&gt;"", IF(RANK(BK57, BK$5:BK$75)+COUNTIF(BK$5:BK57, BK57)-1=1, 1, ""), "")</f>
        <v/>
      </c>
      <c r="BN57" s="45">
        <v>42</v>
      </c>
      <c r="BO57" s="102" t="str">
        <f t="shared" si="72"/>
        <v/>
      </c>
      <c r="BP57" s="42" t="str">
        <f>IF(BN57&lt;&gt;"", IF(RANK(BN57, BN$5:BN$75)+COUNTIF(BN$5:BN57, BN57)-1=1, 1, ""), "")</f>
        <v/>
      </c>
      <c r="BQ57" s="46">
        <v>77</v>
      </c>
      <c r="BR57" s="102" t="str">
        <f t="shared" si="73"/>
        <v/>
      </c>
      <c r="BS57" s="44" t="str">
        <f>IF(BQ57&lt;&gt;"", IF(RANK(BQ57, BQ$5:BQ$75)+COUNTIF(BQ$5:BQ57, BQ57)-1=1, 1, ""), "")</f>
        <v/>
      </c>
      <c r="BT57" s="45">
        <v>253</v>
      </c>
      <c r="BU57" s="102" t="str">
        <f t="shared" si="74"/>
        <v/>
      </c>
      <c r="BV57" s="42" t="str">
        <f>IF(BT57&lt;&gt;"", IF(RANK(BT57, BT$5:BT$75)+COUNTIF(BT$5:BT57, BT57)-1=1, 1, ""), "")</f>
        <v/>
      </c>
      <c r="BW57" s="46">
        <v>103</v>
      </c>
      <c r="BX57" s="102" t="str">
        <f t="shared" si="75"/>
        <v/>
      </c>
      <c r="BY57" s="44" t="str">
        <f>IF(BW57&lt;&gt;"", IF(RANK(BW57, BW$5:BW$75)+COUNTIF(BW$5:BW57, BW57)-1=1, 1, ""), "")</f>
        <v/>
      </c>
      <c r="BZ57" s="45">
        <v>112</v>
      </c>
      <c r="CA57" s="102" t="str">
        <f t="shared" si="76"/>
        <v/>
      </c>
      <c r="CB57" s="42" t="str">
        <f>IF(BZ57&lt;&gt;"", IF(RANK(BZ57, BZ$5:BZ$75)+COUNTIF(BZ$5:BZ57, BZ57)-1=1, 1, ""), "")</f>
        <v/>
      </c>
      <c r="CC57" s="46">
        <v>342</v>
      </c>
      <c r="CD57" s="102" t="str">
        <f t="shared" si="77"/>
        <v/>
      </c>
      <c r="CE57" s="44" t="str">
        <f>IF(CC57&lt;&gt;"", IF(RANK(CC57, CC$5:CC$75)+COUNTIF(CC$5:CC57, CC57)-1=1, 1, ""), "")</f>
        <v/>
      </c>
      <c r="CF57" s="45">
        <v>213</v>
      </c>
      <c r="CG57" s="102" t="str">
        <f t="shared" si="78"/>
        <v/>
      </c>
      <c r="CH57" s="42" t="str">
        <f>IF(CF57&lt;&gt;"", IF(RANK(CF57, CF$5:CF$75)+COUNTIF(CF$5:CF57, CF57)-1=1, 1, ""), "")</f>
        <v/>
      </c>
      <c r="CI57" s="46">
        <v>26</v>
      </c>
      <c r="CJ57" s="102" t="str">
        <f t="shared" si="79"/>
        <v/>
      </c>
      <c r="CK57" s="44" t="str">
        <f>IF(CI57&lt;&gt;"", IF(RANK(CI57, CI$5:CI$75)+COUNTIF(CI$5:CI57, CI57)-1=1, 1, ""), "")</f>
        <v/>
      </c>
      <c r="CL57" s="45">
        <v>72</v>
      </c>
      <c r="CM57" s="102" t="str">
        <f t="shared" si="80"/>
        <v/>
      </c>
      <c r="CN57" s="42" t="str">
        <f>IF(CL57&lt;&gt;"", IF(RANK(CL57, CL$5:CL$75)+COUNTIF(CL$5:CL57, CL57)-1=1, 1, ""), "")</f>
        <v/>
      </c>
      <c r="CO57" s="46">
        <v>68</v>
      </c>
      <c r="CP57" s="102" t="str">
        <f t="shared" si="81"/>
        <v/>
      </c>
      <c r="CQ57" s="44" t="str">
        <f>IF(CO57&lt;&gt;"", IF(RANK(CO57, CO$5:CO$75)+COUNTIF(CO$5:CO57, CO57)-1=1, 1, ""), "")</f>
        <v/>
      </c>
      <c r="CR57" s="45">
        <v>48</v>
      </c>
      <c r="CS57" s="102" t="str">
        <f t="shared" si="82"/>
        <v/>
      </c>
      <c r="CT57" s="42" t="str">
        <f>IF(CR57&lt;&gt;"", IF(RANK(CR57, CR$5:CR$75)+COUNTIF(CR$5:CR57, CR57)-1=1, 1, ""), "")</f>
        <v/>
      </c>
      <c r="CU57" s="46">
        <v>37</v>
      </c>
      <c r="CV57" s="102" t="str">
        <f t="shared" si="83"/>
        <v/>
      </c>
      <c r="CW57" s="44" t="str">
        <f>IF(CU57&lt;&gt;"", IF(RANK(CU57, CU$5:CU$75)+COUNTIF(CU$5:CU57, CU57)-1=1, 1, ""), "")</f>
        <v/>
      </c>
      <c r="CX57" s="45">
        <v>47</v>
      </c>
      <c r="CY57" s="102" t="str">
        <f t="shared" si="84"/>
        <v/>
      </c>
      <c r="CZ57" s="42" t="str">
        <f>IF(CX57&lt;&gt;"", IF(RANK(CX57, CX$5:CX$75)+COUNTIF(CX$5:CX57, CX57)-1=1, 1, ""), "")</f>
        <v/>
      </c>
      <c r="DA57" s="46">
        <v>88</v>
      </c>
      <c r="DB57" s="102" t="str">
        <f t="shared" si="85"/>
        <v/>
      </c>
      <c r="DC57" s="44" t="str">
        <f>IF(DA57&lt;&gt;"", IF(RANK(DA57, DA$5:DA$75)+COUNTIF(DA$5:DA57, DA57)-1=1, 1, ""), "")</f>
        <v/>
      </c>
      <c r="DD57" s="45">
        <v>134</v>
      </c>
      <c r="DE57" s="102" t="str">
        <f t="shared" si="86"/>
        <v/>
      </c>
      <c r="DF57" s="44" t="str">
        <f>IF(DD57&lt;&gt;"", IF(RANK(DD57, DD$5:DD$75)+COUNTIF(DD$5:DD57, DD57)-1=1, 1, ""), "")</f>
        <v/>
      </c>
      <c r="DG57" s="129" t="str">
        <f t="shared" si="87"/>
        <v/>
      </c>
      <c r="DH57" s="126">
        <f t="shared" si="88"/>
        <v>5167</v>
      </c>
      <c r="DI57" s="60"/>
      <c r="DJ57" s="60" t="str">
        <f t="shared" si="89"/>
        <v/>
      </c>
      <c r="DK57" s="60" t="str">
        <f t="shared" si="90"/>
        <v/>
      </c>
      <c r="DL57" s="60"/>
      <c r="DM57" s="85" t="str">
        <f t="shared" si="91"/>
        <v/>
      </c>
      <c r="DN57" s="60" t="str">
        <f t="shared" si="92"/>
        <v/>
      </c>
      <c r="DO57" s="60" t="str">
        <f t="shared" si="93"/>
        <v/>
      </c>
      <c r="DP57" s="60" t="str">
        <f>IF(DJ57&lt;&gt;"", IF(RANK(DO57, DO$5:DO$75)+COUNTIF(DO$57:DO57, DO57) -1&lt;=(B$80-DK$76-DN$76), RANK(DO57, DO$5:DO$75)+COUNTIF(DO$57:DO57, DO57) -1, ""), "")</f>
        <v/>
      </c>
      <c r="DQ57" s="72" t="str">
        <f t="shared" si="94"/>
        <v/>
      </c>
      <c r="DR57" s="66" t="str">
        <f t="shared" si="95"/>
        <v/>
      </c>
      <c r="DT57" s="91">
        <f>IF(DH57&lt;&gt; "", DH57/DH76, "")</f>
        <v>2.8822012498277766E-3</v>
      </c>
      <c r="DU57" s="39" t="str">
        <f t="shared" si="96"/>
        <v/>
      </c>
      <c r="DV57" s="92">
        <f t="shared" si="97"/>
        <v>-2.88220124982778E-3</v>
      </c>
      <c r="DX57" s="65" t="str">
        <f t="shared" si="47"/>
        <v/>
      </c>
      <c r="DY57" s="99" t="str">
        <f t="shared" si="48"/>
        <v/>
      </c>
      <c r="DZ57" s="99" t="str">
        <f t="shared" si="49"/>
        <v/>
      </c>
      <c r="EA57" s="100" t="str">
        <f t="shared" si="50"/>
        <v/>
      </c>
    </row>
    <row r="58" spans="1:131" ht="16" x14ac:dyDescent="0.2">
      <c r="A58" s="20" t="s">
        <v>366</v>
      </c>
      <c r="B58" s="33" t="s">
        <v>436</v>
      </c>
      <c r="C58" s="41"/>
      <c r="D58" s="102" t="str">
        <f t="shared" si="51"/>
        <v/>
      </c>
      <c r="E58" s="42" t="str">
        <f>IF(C58&lt;&gt;"", IF(RANK(C58, C$5:C$75)+COUNTIF(C$5:C58, C58)-1=1, 1, ""), "")</f>
        <v/>
      </c>
      <c r="F58" s="43"/>
      <c r="G58" s="102" t="str">
        <f t="shared" si="52"/>
        <v/>
      </c>
      <c r="H58" s="44" t="str">
        <f>IF(F58&lt;&gt;"", IF(RANK(F58, F$5:F$75)+COUNTIF(F$5:F58, F58)-1=1, 1, ""), "")</f>
        <v/>
      </c>
      <c r="I58" s="41"/>
      <c r="J58" s="102" t="str">
        <f t="shared" si="53"/>
        <v/>
      </c>
      <c r="K58" s="42" t="str">
        <f>IF(I58&lt;&gt;"", IF(RANK(I58, I$5:I$75)+COUNTIF(I$5:I58, I58)-1=1, 1, ""), "")</f>
        <v/>
      </c>
      <c r="L58" s="43"/>
      <c r="M58" s="102" t="str">
        <f t="shared" si="54"/>
        <v/>
      </c>
      <c r="N58" s="44" t="str">
        <f>IF(L58&lt;&gt;"", IF(RANK(L58, L$5:L$75)+COUNTIF(L$5:L58, L58)-1=1, 1, ""), "")</f>
        <v/>
      </c>
      <c r="O58" s="41"/>
      <c r="P58" s="102" t="str">
        <f t="shared" si="55"/>
        <v/>
      </c>
      <c r="Q58" s="42" t="str">
        <f>IF(O58&lt;&gt;"", IF(RANK(O58, O$5:O$75)+COUNTIF(O$5:O58, O58)-1=1, 1, ""), "")</f>
        <v/>
      </c>
      <c r="R58" s="43"/>
      <c r="S58" s="102" t="str">
        <f t="shared" si="56"/>
        <v/>
      </c>
      <c r="T58" s="44" t="str">
        <f>IF(R58&lt;&gt;"", IF(RANK(R58, R$5:R$75)+COUNTIF(R$5:R58, R58)-1=1, 1, ""), "")</f>
        <v/>
      </c>
      <c r="U58" s="41"/>
      <c r="V58" s="102" t="str">
        <f t="shared" si="57"/>
        <v/>
      </c>
      <c r="W58" s="42" t="str">
        <f>IF(U58&lt;&gt;"", IF(RANK(U58, U$5:U$75)+COUNTIF(U$5:U58, U58)-1=1, 1, ""), "")</f>
        <v/>
      </c>
      <c r="X58" s="43"/>
      <c r="Y58" s="102" t="str">
        <f t="shared" si="58"/>
        <v/>
      </c>
      <c r="Z58" s="42" t="str">
        <f>IF(X58&lt;&gt;"", IF(RANK(X58, X$5:X$75)+COUNTIF(X$5:X58, X58)-1=1, 1, ""), "")</f>
        <v/>
      </c>
      <c r="AA58" s="43"/>
      <c r="AB58" s="102" t="str">
        <f t="shared" si="59"/>
        <v/>
      </c>
      <c r="AC58" s="44" t="str">
        <f>IF(AA58&lt;&gt;"", IF(RANK(AA58, AA$5:AA$75)+COUNTIF(AA$5:AA58, AA58)-1=1, 1, ""), "")</f>
        <v/>
      </c>
      <c r="AD58" s="41"/>
      <c r="AE58" s="102" t="str">
        <f t="shared" si="60"/>
        <v/>
      </c>
      <c r="AF58" s="42" t="str">
        <f>IF(AD58&lt;&gt;"", IF(RANK(AD58, AD$5:AD$75)+COUNTIF(AD$5:AD58, AD58)-1=1, 1, ""), "")</f>
        <v/>
      </c>
      <c r="AG58" s="43"/>
      <c r="AH58" s="102" t="str">
        <f t="shared" si="61"/>
        <v/>
      </c>
      <c r="AI58" s="44" t="str">
        <f>IF(AG58&lt;&gt;"", IF(RANK(AG58, AG$5:AG$75)+COUNTIF(AG$5:AG58, AG58)-1=1, 1, ""), "")</f>
        <v/>
      </c>
      <c r="AJ58" s="41"/>
      <c r="AK58" s="102" t="str">
        <f t="shared" si="62"/>
        <v/>
      </c>
      <c r="AL58" s="42" t="str">
        <f>IF(AJ58&lt;&gt;"", IF(RANK(AJ58, AJ$5:AJ$75)+COUNTIF(AJ$5:AJ58, AJ58)-1=1, 1, ""), "")</f>
        <v/>
      </c>
      <c r="AM58" s="43"/>
      <c r="AN58" s="102" t="str">
        <f t="shared" si="63"/>
        <v/>
      </c>
      <c r="AO58" s="44" t="str">
        <f>IF(AM58&lt;&gt;"", IF(RANK(AM58, AM$5:AM$75)+COUNTIF(AM$5:AM58, AM58)-1=1, 1, ""), "")</f>
        <v/>
      </c>
      <c r="AP58" s="41"/>
      <c r="AQ58" s="102" t="str">
        <f t="shared" si="64"/>
        <v/>
      </c>
      <c r="AR58" s="42" t="str">
        <f>IF(AP58&lt;&gt;"", IF(RANK(AP58, AP$5:AP$75)+COUNTIF(AP$5:AP58, AP58)-1=1, 1, ""), "")</f>
        <v/>
      </c>
      <c r="AS58" s="43"/>
      <c r="AT58" s="102" t="str">
        <f t="shared" si="65"/>
        <v/>
      </c>
      <c r="AU58" s="44" t="str">
        <f>IF(AS58&lt;&gt;"", IF(RANK(AS58, AS$5:AS$75)+COUNTIF(AS$5:AS58, AS58)-1=1, 1, ""), "")</f>
        <v/>
      </c>
      <c r="AV58" s="41"/>
      <c r="AW58" s="102" t="str">
        <f t="shared" si="66"/>
        <v/>
      </c>
      <c r="AX58" s="42" t="str">
        <f>IF(AV58&lt;&gt;"", IF(RANK(AV58, AV$5:AV$75)+COUNTIF(AV$5:AV58, AV58)-1=1, 1, ""), "")</f>
        <v/>
      </c>
      <c r="AY58" s="43"/>
      <c r="AZ58" s="102" t="str">
        <f t="shared" si="67"/>
        <v/>
      </c>
      <c r="BA58" s="44" t="str">
        <f>IF(AY58&lt;&gt;"", IF(RANK(AY58, AY$5:AY$75)+COUNTIF(AY$5:AY58, AY58)-1=1, 1, ""), "")</f>
        <v/>
      </c>
      <c r="BB58" s="41"/>
      <c r="BC58" s="102" t="str">
        <f t="shared" si="68"/>
        <v/>
      </c>
      <c r="BD58" s="42" t="str">
        <f>IF(BB58&lt;&gt;"", IF(RANK(BB58, BB$5:BB$75)+COUNTIF(BB$5:BB58, BB58)-1=1, 1, ""), "")</f>
        <v/>
      </c>
      <c r="BE58" s="43"/>
      <c r="BF58" s="102" t="str">
        <f t="shared" si="69"/>
        <v/>
      </c>
      <c r="BG58" s="44" t="str">
        <f>IF(BE58&lt;&gt;"", IF(RANK(BE58, BE$5:BE$75)+COUNTIF(BE$5:BE58, BE58)-1=1, 1, ""), "")</f>
        <v/>
      </c>
      <c r="BH58" s="41"/>
      <c r="BI58" s="102" t="str">
        <f t="shared" si="70"/>
        <v/>
      </c>
      <c r="BJ58" s="42" t="str">
        <f>IF(BH58&lt;&gt;"", IF(RANK(BH58, BH$5:BH$75)+COUNTIF(BH$5:BH58, BH58)-1=1, 1, ""), "")</f>
        <v/>
      </c>
      <c r="BK58" s="43"/>
      <c r="BL58" s="102" t="str">
        <f t="shared" si="71"/>
        <v/>
      </c>
      <c r="BM58" s="44" t="str">
        <f>IF(BK58&lt;&gt;"", IF(RANK(BK58, BK$5:BK$75)+COUNTIF(BK$5:BK58, BK58)-1=1, 1, ""), "")</f>
        <v/>
      </c>
      <c r="BN58" s="41"/>
      <c r="BO58" s="102" t="str">
        <f t="shared" si="72"/>
        <v/>
      </c>
      <c r="BP58" s="42" t="str">
        <f>IF(BN58&lt;&gt;"", IF(RANK(BN58, BN$5:BN$75)+COUNTIF(BN$5:BN58, BN58)-1=1, 1, ""), "")</f>
        <v/>
      </c>
      <c r="BQ58" s="43"/>
      <c r="BR58" s="102" t="str">
        <f t="shared" si="73"/>
        <v/>
      </c>
      <c r="BS58" s="44" t="str">
        <f>IF(BQ58&lt;&gt;"", IF(RANK(BQ58, BQ$5:BQ$75)+COUNTIF(BQ$5:BQ58, BQ58)-1=1, 1, ""), "")</f>
        <v/>
      </c>
      <c r="BT58" s="41"/>
      <c r="BU58" s="102" t="str">
        <f t="shared" si="74"/>
        <v/>
      </c>
      <c r="BV58" s="42" t="str">
        <f>IF(BT58&lt;&gt;"", IF(RANK(BT58, BT$5:BT$75)+COUNTIF(BT$5:BT58, BT58)-1=1, 1, ""), "")</f>
        <v/>
      </c>
      <c r="BW58" s="43"/>
      <c r="BX58" s="102" t="str">
        <f t="shared" si="75"/>
        <v/>
      </c>
      <c r="BY58" s="44" t="str">
        <f>IF(BW58&lt;&gt;"", IF(RANK(BW58, BW$5:BW$75)+COUNTIF(BW$5:BW58, BW58)-1=1, 1, ""), "")</f>
        <v/>
      </c>
      <c r="BZ58" s="41"/>
      <c r="CA58" s="102" t="str">
        <f t="shared" si="76"/>
        <v/>
      </c>
      <c r="CB58" s="42" t="str">
        <f>IF(BZ58&lt;&gt;"", IF(RANK(BZ58, BZ$5:BZ$75)+COUNTIF(BZ$5:BZ58, BZ58)-1=1, 1, ""), "")</f>
        <v/>
      </c>
      <c r="CC58" s="43"/>
      <c r="CD58" s="102" t="str">
        <f t="shared" si="77"/>
        <v/>
      </c>
      <c r="CE58" s="44" t="str">
        <f>IF(CC58&lt;&gt;"", IF(RANK(CC58, CC$5:CC$75)+COUNTIF(CC$5:CC58, CC58)-1=1, 1, ""), "")</f>
        <v/>
      </c>
      <c r="CF58" s="41"/>
      <c r="CG58" s="102" t="str">
        <f t="shared" si="78"/>
        <v/>
      </c>
      <c r="CH58" s="42" t="str">
        <f>IF(CF58&lt;&gt;"", IF(RANK(CF58, CF$5:CF$75)+COUNTIF(CF$5:CF58, CF58)-1=1, 1, ""), "")</f>
        <v/>
      </c>
      <c r="CI58" s="43"/>
      <c r="CJ58" s="102" t="str">
        <f t="shared" si="79"/>
        <v/>
      </c>
      <c r="CK58" s="44" t="str">
        <f>IF(CI58&lt;&gt;"", IF(RANK(CI58, CI$5:CI$75)+COUNTIF(CI$5:CI58, CI58)-1=1, 1, ""), "")</f>
        <v/>
      </c>
      <c r="CL58" s="41"/>
      <c r="CM58" s="102" t="str">
        <f t="shared" si="80"/>
        <v/>
      </c>
      <c r="CN58" s="42" t="str">
        <f>IF(CL58&lt;&gt;"", IF(RANK(CL58, CL$5:CL$75)+COUNTIF(CL$5:CL58, CL58)-1=1, 1, ""), "")</f>
        <v/>
      </c>
      <c r="CO58" s="43"/>
      <c r="CP58" s="102" t="str">
        <f t="shared" si="81"/>
        <v/>
      </c>
      <c r="CQ58" s="44" t="str">
        <f>IF(CO58&lt;&gt;"", IF(RANK(CO58, CO$5:CO$75)+COUNTIF(CO$5:CO58, CO58)-1=1, 1, ""), "")</f>
        <v/>
      </c>
      <c r="CR58" s="41"/>
      <c r="CS58" s="102" t="str">
        <f t="shared" si="82"/>
        <v/>
      </c>
      <c r="CT58" s="42" t="str">
        <f>IF(CR58&lt;&gt;"", IF(RANK(CR58, CR$5:CR$75)+COUNTIF(CR$5:CR58, CR58)-1=1, 1, ""), "")</f>
        <v/>
      </c>
      <c r="CU58" s="43"/>
      <c r="CV58" s="102" t="str">
        <f t="shared" si="83"/>
        <v/>
      </c>
      <c r="CW58" s="44" t="str">
        <f>IF(CU58&lt;&gt;"", IF(RANK(CU58, CU$5:CU$75)+COUNTIF(CU$5:CU58, CU58)-1=1, 1, ""), "")</f>
        <v/>
      </c>
      <c r="CX58" s="41"/>
      <c r="CY58" s="102" t="str">
        <f t="shared" si="84"/>
        <v/>
      </c>
      <c r="CZ58" s="42" t="str">
        <f>IF(CX58&lt;&gt;"", IF(RANK(CX58, CX$5:CX$75)+COUNTIF(CX$5:CX58, CX58)-1=1, 1, ""), "")</f>
        <v/>
      </c>
      <c r="DA58" s="43"/>
      <c r="DB58" s="102" t="str">
        <f t="shared" si="85"/>
        <v/>
      </c>
      <c r="DC58" s="44" t="str">
        <f>IF(DA58&lt;&gt;"", IF(RANK(DA58, DA$5:DA$75)+COUNTIF(DA$5:DA58, DA58)-1=1, 1, ""), "")</f>
        <v/>
      </c>
      <c r="DD58" s="41"/>
      <c r="DE58" s="102" t="str">
        <f t="shared" si="86"/>
        <v/>
      </c>
      <c r="DF58" s="44" t="str">
        <f>IF(DD58&lt;&gt;"", IF(RANK(DD58, DD$5:DD$75)+COUNTIF(DD$5:DD58, DD58)-1=1, 1, ""), "")</f>
        <v/>
      </c>
      <c r="DG58" s="129" t="str">
        <f t="shared" si="87"/>
        <v/>
      </c>
      <c r="DH58" s="126" t="str">
        <f t="shared" si="88"/>
        <v/>
      </c>
      <c r="DI58" s="60"/>
      <c r="DJ58" s="60" t="str">
        <f t="shared" si="89"/>
        <v/>
      </c>
      <c r="DK58" s="60" t="str">
        <f t="shared" si="90"/>
        <v/>
      </c>
      <c r="DL58" s="60"/>
      <c r="DM58" s="85" t="str">
        <f t="shared" si="91"/>
        <v/>
      </c>
      <c r="DN58" s="60" t="str">
        <f t="shared" si="92"/>
        <v/>
      </c>
      <c r="DO58" s="60" t="str">
        <f t="shared" si="93"/>
        <v/>
      </c>
      <c r="DP58" s="60" t="str">
        <f>IF(DJ58&lt;&gt;"", IF(RANK(DO58, DO$5:DO$75)+COUNTIF(DO$58:DO58, DO58) -1&lt;=(B$80-DK$76-DN$76), RANK(DO58, DO$5:DO$75)+COUNTIF(DO$58:DO58, DO58) -1, ""), "")</f>
        <v/>
      </c>
      <c r="DQ58" s="72" t="str">
        <f t="shared" si="94"/>
        <v/>
      </c>
      <c r="DR58" s="66" t="str">
        <f t="shared" si="95"/>
        <v/>
      </c>
      <c r="DT58" s="91" t="str">
        <f>IF(DH58&lt;&gt; "", DH58/DH76, "")</f>
        <v/>
      </c>
      <c r="DU58" s="39" t="str">
        <f t="shared" si="96"/>
        <v/>
      </c>
      <c r="DV58" s="92" t="str">
        <f t="shared" si="97"/>
        <v/>
      </c>
      <c r="DX58" s="65" t="str">
        <f t="shared" si="47"/>
        <v/>
      </c>
      <c r="DY58" s="99" t="str">
        <f t="shared" si="48"/>
        <v/>
      </c>
      <c r="DZ58" s="99" t="str">
        <f t="shared" si="49"/>
        <v/>
      </c>
      <c r="EA58" s="100" t="str">
        <f t="shared" si="50"/>
        <v/>
      </c>
    </row>
    <row r="59" spans="1:131" ht="16" x14ac:dyDescent="0.2">
      <c r="A59" s="20" t="s">
        <v>367</v>
      </c>
      <c r="B59" s="33" t="s">
        <v>437</v>
      </c>
      <c r="C59" s="41"/>
      <c r="D59" s="102" t="str">
        <f t="shared" si="51"/>
        <v/>
      </c>
      <c r="E59" s="42" t="str">
        <f>IF(C59&lt;&gt;"", IF(RANK(C59, C$5:C$75)+COUNTIF(C$5:C59, C59)-1=1, 1, ""), "")</f>
        <v/>
      </c>
      <c r="F59" s="43"/>
      <c r="G59" s="102" t="str">
        <f t="shared" si="52"/>
        <v/>
      </c>
      <c r="H59" s="44" t="str">
        <f>IF(F59&lt;&gt;"", IF(RANK(F59, F$5:F$75)+COUNTIF(F$5:F59, F59)-1=1, 1, ""), "")</f>
        <v/>
      </c>
      <c r="I59" s="41"/>
      <c r="J59" s="102" t="str">
        <f t="shared" si="53"/>
        <v/>
      </c>
      <c r="K59" s="42" t="str">
        <f>IF(I59&lt;&gt;"", IF(RANK(I59, I$5:I$75)+COUNTIF(I$5:I59, I59)-1=1, 1, ""), "")</f>
        <v/>
      </c>
      <c r="L59" s="43"/>
      <c r="M59" s="102" t="str">
        <f t="shared" si="54"/>
        <v/>
      </c>
      <c r="N59" s="44" t="str">
        <f>IF(L59&lt;&gt;"", IF(RANK(L59, L$5:L$75)+COUNTIF(L$5:L59, L59)-1=1, 1, ""), "")</f>
        <v/>
      </c>
      <c r="O59" s="41"/>
      <c r="P59" s="102" t="str">
        <f t="shared" si="55"/>
        <v/>
      </c>
      <c r="Q59" s="42" t="str">
        <f>IF(O59&lt;&gt;"", IF(RANK(O59, O$5:O$75)+COUNTIF(O$5:O59, O59)-1=1, 1, ""), "")</f>
        <v/>
      </c>
      <c r="R59" s="43"/>
      <c r="S59" s="102" t="str">
        <f t="shared" si="56"/>
        <v/>
      </c>
      <c r="T59" s="44" t="str">
        <f>IF(R59&lt;&gt;"", IF(RANK(R59, R$5:R$75)+COUNTIF(R$5:R59, R59)-1=1, 1, ""), "")</f>
        <v/>
      </c>
      <c r="U59" s="41"/>
      <c r="V59" s="102" t="str">
        <f t="shared" si="57"/>
        <v/>
      </c>
      <c r="W59" s="42" t="str">
        <f>IF(U59&lt;&gt;"", IF(RANK(U59, U$5:U$75)+COUNTIF(U$5:U59, U59)-1=1, 1, ""), "")</f>
        <v/>
      </c>
      <c r="X59" s="43"/>
      <c r="Y59" s="102" t="str">
        <f t="shared" si="58"/>
        <v/>
      </c>
      <c r="Z59" s="42" t="str">
        <f>IF(X59&lt;&gt;"", IF(RANK(X59, X$5:X$75)+COUNTIF(X$5:X59, X59)-1=1, 1, ""), "")</f>
        <v/>
      </c>
      <c r="AA59" s="43"/>
      <c r="AB59" s="102" t="str">
        <f t="shared" si="59"/>
        <v/>
      </c>
      <c r="AC59" s="44" t="str">
        <f>IF(AA59&lt;&gt;"", IF(RANK(AA59, AA$5:AA$75)+COUNTIF(AA$5:AA59, AA59)-1=1, 1, ""), "")</f>
        <v/>
      </c>
      <c r="AD59" s="41"/>
      <c r="AE59" s="102" t="str">
        <f t="shared" si="60"/>
        <v/>
      </c>
      <c r="AF59" s="42" t="str">
        <f>IF(AD59&lt;&gt;"", IF(RANK(AD59, AD$5:AD$75)+COUNTIF(AD$5:AD59, AD59)-1=1, 1, ""), "")</f>
        <v/>
      </c>
      <c r="AG59" s="43"/>
      <c r="AH59" s="102" t="str">
        <f t="shared" si="61"/>
        <v/>
      </c>
      <c r="AI59" s="44" t="str">
        <f>IF(AG59&lt;&gt;"", IF(RANK(AG59, AG$5:AG$75)+COUNTIF(AG$5:AG59, AG59)-1=1, 1, ""), "")</f>
        <v/>
      </c>
      <c r="AJ59" s="41"/>
      <c r="AK59" s="102" t="str">
        <f t="shared" si="62"/>
        <v/>
      </c>
      <c r="AL59" s="42" t="str">
        <f>IF(AJ59&lt;&gt;"", IF(RANK(AJ59, AJ$5:AJ$75)+COUNTIF(AJ$5:AJ59, AJ59)-1=1, 1, ""), "")</f>
        <v/>
      </c>
      <c r="AM59" s="43"/>
      <c r="AN59" s="102" t="str">
        <f t="shared" si="63"/>
        <v/>
      </c>
      <c r="AO59" s="44" t="str">
        <f>IF(AM59&lt;&gt;"", IF(RANK(AM59, AM$5:AM$75)+COUNTIF(AM$5:AM59, AM59)-1=1, 1, ""), "")</f>
        <v/>
      </c>
      <c r="AP59" s="41"/>
      <c r="AQ59" s="102" t="str">
        <f t="shared" si="64"/>
        <v/>
      </c>
      <c r="AR59" s="42" t="str">
        <f>IF(AP59&lt;&gt;"", IF(RANK(AP59, AP$5:AP$75)+COUNTIF(AP$5:AP59, AP59)-1=1, 1, ""), "")</f>
        <v/>
      </c>
      <c r="AS59" s="43"/>
      <c r="AT59" s="102" t="str">
        <f t="shared" si="65"/>
        <v/>
      </c>
      <c r="AU59" s="44" t="str">
        <f>IF(AS59&lt;&gt;"", IF(RANK(AS59, AS$5:AS$75)+COUNTIF(AS$5:AS59, AS59)-1=1, 1, ""), "")</f>
        <v/>
      </c>
      <c r="AV59" s="41"/>
      <c r="AW59" s="102" t="str">
        <f t="shared" si="66"/>
        <v/>
      </c>
      <c r="AX59" s="42" t="str">
        <f>IF(AV59&lt;&gt;"", IF(RANK(AV59, AV$5:AV$75)+COUNTIF(AV$5:AV59, AV59)-1=1, 1, ""), "")</f>
        <v/>
      </c>
      <c r="AY59" s="43"/>
      <c r="AZ59" s="102" t="str">
        <f t="shared" si="67"/>
        <v/>
      </c>
      <c r="BA59" s="44" t="str">
        <f>IF(AY59&lt;&gt;"", IF(RANK(AY59, AY$5:AY$75)+COUNTIF(AY$5:AY59, AY59)-1=1, 1, ""), "")</f>
        <v/>
      </c>
      <c r="BB59" s="41"/>
      <c r="BC59" s="102" t="str">
        <f t="shared" si="68"/>
        <v/>
      </c>
      <c r="BD59" s="42" t="str">
        <f>IF(BB59&lt;&gt;"", IF(RANK(BB59, BB$5:BB$75)+COUNTIF(BB$5:BB59, BB59)-1=1, 1, ""), "")</f>
        <v/>
      </c>
      <c r="BE59" s="43"/>
      <c r="BF59" s="102" t="str">
        <f t="shared" si="69"/>
        <v/>
      </c>
      <c r="BG59" s="44" t="str">
        <f>IF(BE59&lt;&gt;"", IF(RANK(BE59, BE$5:BE$75)+COUNTIF(BE$5:BE59, BE59)-1=1, 1, ""), "")</f>
        <v/>
      </c>
      <c r="BH59" s="41"/>
      <c r="BI59" s="102" t="str">
        <f t="shared" si="70"/>
        <v/>
      </c>
      <c r="BJ59" s="42" t="str">
        <f>IF(BH59&lt;&gt;"", IF(RANK(BH59, BH$5:BH$75)+COUNTIF(BH$5:BH59, BH59)-1=1, 1, ""), "")</f>
        <v/>
      </c>
      <c r="BK59" s="43"/>
      <c r="BL59" s="102" t="str">
        <f t="shared" si="71"/>
        <v/>
      </c>
      <c r="BM59" s="44" t="str">
        <f>IF(BK59&lt;&gt;"", IF(RANK(BK59, BK$5:BK$75)+COUNTIF(BK$5:BK59, BK59)-1=1, 1, ""), "")</f>
        <v/>
      </c>
      <c r="BN59" s="41"/>
      <c r="BO59" s="102" t="str">
        <f t="shared" si="72"/>
        <v/>
      </c>
      <c r="BP59" s="42" t="str">
        <f>IF(BN59&lt;&gt;"", IF(RANK(BN59, BN$5:BN$75)+COUNTIF(BN$5:BN59, BN59)-1=1, 1, ""), "")</f>
        <v/>
      </c>
      <c r="BQ59" s="43"/>
      <c r="BR59" s="102" t="str">
        <f t="shared" si="73"/>
        <v/>
      </c>
      <c r="BS59" s="44" t="str">
        <f>IF(BQ59&lt;&gt;"", IF(RANK(BQ59, BQ$5:BQ$75)+COUNTIF(BQ$5:BQ59, BQ59)-1=1, 1, ""), "")</f>
        <v/>
      </c>
      <c r="BT59" s="41"/>
      <c r="BU59" s="102" t="str">
        <f t="shared" si="74"/>
        <v/>
      </c>
      <c r="BV59" s="42" t="str">
        <f>IF(BT59&lt;&gt;"", IF(RANK(BT59, BT$5:BT$75)+COUNTIF(BT$5:BT59, BT59)-1=1, 1, ""), "")</f>
        <v/>
      </c>
      <c r="BW59" s="43"/>
      <c r="BX59" s="102" t="str">
        <f t="shared" si="75"/>
        <v/>
      </c>
      <c r="BY59" s="44" t="str">
        <f>IF(BW59&lt;&gt;"", IF(RANK(BW59, BW$5:BW$75)+COUNTIF(BW$5:BW59, BW59)-1=1, 1, ""), "")</f>
        <v/>
      </c>
      <c r="BZ59" s="41"/>
      <c r="CA59" s="102" t="str">
        <f t="shared" si="76"/>
        <v/>
      </c>
      <c r="CB59" s="42" t="str">
        <f>IF(BZ59&lt;&gt;"", IF(RANK(BZ59, BZ$5:BZ$75)+COUNTIF(BZ$5:BZ59, BZ59)-1=1, 1, ""), "")</f>
        <v/>
      </c>
      <c r="CC59" s="43"/>
      <c r="CD59" s="102" t="str">
        <f t="shared" si="77"/>
        <v/>
      </c>
      <c r="CE59" s="44" t="str">
        <f>IF(CC59&lt;&gt;"", IF(RANK(CC59, CC$5:CC$75)+COUNTIF(CC$5:CC59, CC59)-1=1, 1, ""), "")</f>
        <v/>
      </c>
      <c r="CF59" s="41"/>
      <c r="CG59" s="102" t="str">
        <f t="shared" si="78"/>
        <v/>
      </c>
      <c r="CH59" s="42" t="str">
        <f>IF(CF59&lt;&gt;"", IF(RANK(CF59, CF$5:CF$75)+COUNTIF(CF$5:CF59, CF59)-1=1, 1, ""), "")</f>
        <v/>
      </c>
      <c r="CI59" s="43"/>
      <c r="CJ59" s="102" t="str">
        <f t="shared" si="79"/>
        <v/>
      </c>
      <c r="CK59" s="44" t="str">
        <f>IF(CI59&lt;&gt;"", IF(RANK(CI59, CI$5:CI$75)+COUNTIF(CI$5:CI59, CI59)-1=1, 1, ""), "")</f>
        <v/>
      </c>
      <c r="CL59" s="41"/>
      <c r="CM59" s="102" t="str">
        <f t="shared" si="80"/>
        <v/>
      </c>
      <c r="CN59" s="42" t="str">
        <f>IF(CL59&lt;&gt;"", IF(RANK(CL59, CL$5:CL$75)+COUNTIF(CL$5:CL59, CL59)-1=1, 1, ""), "")</f>
        <v/>
      </c>
      <c r="CO59" s="43"/>
      <c r="CP59" s="102" t="str">
        <f t="shared" si="81"/>
        <v/>
      </c>
      <c r="CQ59" s="44" t="str">
        <f>IF(CO59&lt;&gt;"", IF(RANK(CO59, CO$5:CO$75)+COUNTIF(CO$5:CO59, CO59)-1=1, 1, ""), "")</f>
        <v/>
      </c>
      <c r="CR59" s="41"/>
      <c r="CS59" s="102" t="str">
        <f t="shared" si="82"/>
        <v/>
      </c>
      <c r="CT59" s="42" t="str">
        <f>IF(CR59&lt;&gt;"", IF(RANK(CR59, CR$5:CR$75)+COUNTIF(CR$5:CR59, CR59)-1=1, 1, ""), "")</f>
        <v/>
      </c>
      <c r="CU59" s="43"/>
      <c r="CV59" s="102" t="str">
        <f t="shared" si="83"/>
        <v/>
      </c>
      <c r="CW59" s="44" t="str">
        <f>IF(CU59&lt;&gt;"", IF(RANK(CU59, CU$5:CU$75)+COUNTIF(CU$5:CU59, CU59)-1=1, 1, ""), "")</f>
        <v/>
      </c>
      <c r="CX59" s="41"/>
      <c r="CY59" s="102" t="str">
        <f t="shared" si="84"/>
        <v/>
      </c>
      <c r="CZ59" s="42" t="str">
        <f>IF(CX59&lt;&gt;"", IF(RANK(CX59, CX$5:CX$75)+COUNTIF(CX$5:CX59, CX59)-1=1, 1, ""), "")</f>
        <v/>
      </c>
      <c r="DA59" s="43"/>
      <c r="DB59" s="102" t="str">
        <f t="shared" si="85"/>
        <v/>
      </c>
      <c r="DC59" s="44" t="str">
        <f>IF(DA59&lt;&gt;"", IF(RANK(DA59, DA$5:DA$75)+COUNTIF(DA$5:DA59, DA59)-1=1, 1, ""), "")</f>
        <v/>
      </c>
      <c r="DD59" s="41"/>
      <c r="DE59" s="102" t="str">
        <f t="shared" si="86"/>
        <v/>
      </c>
      <c r="DF59" s="44" t="str">
        <f>IF(DD59&lt;&gt;"", IF(RANK(DD59, DD$5:DD$75)+COUNTIF(DD$5:DD59, DD59)-1=1, 1, ""), "")</f>
        <v/>
      </c>
      <c r="DG59" s="129" t="str">
        <f t="shared" si="87"/>
        <v/>
      </c>
      <c r="DH59" s="126" t="str">
        <f t="shared" si="88"/>
        <v/>
      </c>
      <c r="DI59" s="60"/>
      <c r="DJ59" s="60" t="str">
        <f t="shared" si="89"/>
        <v/>
      </c>
      <c r="DK59" s="60" t="str">
        <f t="shared" si="90"/>
        <v/>
      </c>
      <c r="DL59" s="60"/>
      <c r="DM59" s="85" t="str">
        <f t="shared" si="91"/>
        <v/>
      </c>
      <c r="DN59" s="60" t="str">
        <f t="shared" si="92"/>
        <v/>
      </c>
      <c r="DO59" s="60" t="str">
        <f t="shared" si="93"/>
        <v/>
      </c>
      <c r="DP59" s="60" t="str">
        <f>IF(DJ59&lt;&gt;"", IF(RANK(DO59, DO$5:DO$75)+COUNTIF(DO$59:DO59, DO59) -1&lt;=(B$80-DK$76-DN$76), RANK(DO59, DO$5:DO$75)+COUNTIF(DO$59:DO59, DO59) -1, ""), "")</f>
        <v/>
      </c>
      <c r="DQ59" s="72" t="str">
        <f t="shared" si="94"/>
        <v/>
      </c>
      <c r="DR59" s="66" t="str">
        <f t="shared" si="95"/>
        <v/>
      </c>
      <c r="DT59" s="91" t="str">
        <f>IF(DH59&lt;&gt; "", DH59/DH76, "")</f>
        <v/>
      </c>
      <c r="DU59" s="39" t="str">
        <f t="shared" si="96"/>
        <v/>
      </c>
      <c r="DV59" s="92" t="str">
        <f t="shared" si="97"/>
        <v/>
      </c>
      <c r="DX59" s="65" t="str">
        <f t="shared" si="47"/>
        <v/>
      </c>
      <c r="DY59" s="99" t="str">
        <f t="shared" si="48"/>
        <v/>
      </c>
      <c r="DZ59" s="99" t="str">
        <f t="shared" si="49"/>
        <v/>
      </c>
      <c r="EA59" s="100" t="str">
        <f t="shared" si="50"/>
        <v/>
      </c>
    </row>
    <row r="60" spans="1:131" ht="16" x14ac:dyDescent="0.2">
      <c r="A60" s="20" t="s">
        <v>368</v>
      </c>
      <c r="B60" s="33" t="s">
        <v>438</v>
      </c>
      <c r="C60" s="41"/>
      <c r="D60" s="102" t="str">
        <f t="shared" si="51"/>
        <v/>
      </c>
      <c r="E60" s="42" t="str">
        <f>IF(C60&lt;&gt;"", IF(RANK(C60, C$5:C$75)+COUNTIF(C$5:C60, C60)-1=1, 1, ""), "")</f>
        <v/>
      </c>
      <c r="F60" s="43"/>
      <c r="G60" s="102" t="str">
        <f t="shared" si="52"/>
        <v/>
      </c>
      <c r="H60" s="44" t="str">
        <f>IF(F60&lt;&gt;"", IF(RANK(F60, F$5:F$75)+COUNTIF(F$5:F60, F60)-1=1, 1, ""), "")</f>
        <v/>
      </c>
      <c r="I60" s="41"/>
      <c r="J60" s="102" t="str">
        <f t="shared" si="53"/>
        <v/>
      </c>
      <c r="K60" s="42" t="str">
        <f>IF(I60&lt;&gt;"", IF(RANK(I60, I$5:I$75)+COUNTIF(I$5:I60, I60)-1=1, 1, ""), "")</f>
        <v/>
      </c>
      <c r="L60" s="43"/>
      <c r="M60" s="102" t="str">
        <f t="shared" si="54"/>
        <v/>
      </c>
      <c r="N60" s="44" t="str">
        <f>IF(L60&lt;&gt;"", IF(RANK(L60, L$5:L$75)+COUNTIF(L$5:L60, L60)-1=1, 1, ""), "")</f>
        <v/>
      </c>
      <c r="O60" s="41"/>
      <c r="P60" s="102" t="str">
        <f t="shared" si="55"/>
        <v/>
      </c>
      <c r="Q60" s="42" t="str">
        <f>IF(O60&lt;&gt;"", IF(RANK(O60, O$5:O$75)+COUNTIF(O$5:O60, O60)-1=1, 1, ""), "")</f>
        <v/>
      </c>
      <c r="R60" s="43"/>
      <c r="S60" s="102" t="str">
        <f t="shared" si="56"/>
        <v/>
      </c>
      <c r="T60" s="44" t="str">
        <f>IF(R60&lt;&gt;"", IF(RANK(R60, R$5:R$75)+COUNTIF(R$5:R60, R60)-1=1, 1, ""), "")</f>
        <v/>
      </c>
      <c r="U60" s="41"/>
      <c r="V60" s="102" t="str">
        <f t="shared" si="57"/>
        <v/>
      </c>
      <c r="W60" s="42" t="str">
        <f>IF(U60&lt;&gt;"", IF(RANK(U60, U$5:U$75)+COUNTIF(U$5:U60, U60)-1=1, 1, ""), "")</f>
        <v/>
      </c>
      <c r="X60" s="43"/>
      <c r="Y60" s="102" t="str">
        <f t="shared" si="58"/>
        <v/>
      </c>
      <c r="Z60" s="42" t="str">
        <f>IF(X60&lt;&gt;"", IF(RANK(X60, X$5:X$75)+COUNTIF(X$5:X60, X60)-1=1, 1, ""), "")</f>
        <v/>
      </c>
      <c r="AA60" s="43"/>
      <c r="AB60" s="102" t="str">
        <f t="shared" si="59"/>
        <v/>
      </c>
      <c r="AC60" s="44" t="str">
        <f>IF(AA60&lt;&gt;"", IF(RANK(AA60, AA$5:AA$75)+COUNTIF(AA$5:AA60, AA60)-1=1, 1, ""), "")</f>
        <v/>
      </c>
      <c r="AD60" s="41"/>
      <c r="AE60" s="102" t="str">
        <f t="shared" si="60"/>
        <v/>
      </c>
      <c r="AF60" s="42" t="str">
        <f>IF(AD60&lt;&gt;"", IF(RANK(AD60, AD$5:AD$75)+COUNTIF(AD$5:AD60, AD60)-1=1, 1, ""), "")</f>
        <v/>
      </c>
      <c r="AG60" s="43"/>
      <c r="AH60" s="102" t="str">
        <f t="shared" si="61"/>
        <v/>
      </c>
      <c r="AI60" s="44" t="str">
        <f>IF(AG60&lt;&gt;"", IF(RANK(AG60, AG$5:AG$75)+COUNTIF(AG$5:AG60, AG60)-1=1, 1, ""), "")</f>
        <v/>
      </c>
      <c r="AJ60" s="41"/>
      <c r="AK60" s="102" t="str">
        <f t="shared" si="62"/>
        <v/>
      </c>
      <c r="AL60" s="42" t="str">
        <f>IF(AJ60&lt;&gt;"", IF(RANK(AJ60, AJ$5:AJ$75)+COUNTIF(AJ$5:AJ60, AJ60)-1=1, 1, ""), "")</f>
        <v/>
      </c>
      <c r="AM60" s="43"/>
      <c r="AN60" s="102" t="str">
        <f t="shared" si="63"/>
        <v/>
      </c>
      <c r="AO60" s="44" t="str">
        <f>IF(AM60&lt;&gt;"", IF(RANK(AM60, AM$5:AM$75)+COUNTIF(AM$5:AM60, AM60)-1=1, 1, ""), "")</f>
        <v/>
      </c>
      <c r="AP60" s="41"/>
      <c r="AQ60" s="102" t="str">
        <f t="shared" si="64"/>
        <v/>
      </c>
      <c r="AR60" s="42" t="str">
        <f>IF(AP60&lt;&gt;"", IF(RANK(AP60, AP$5:AP$75)+COUNTIF(AP$5:AP60, AP60)-1=1, 1, ""), "")</f>
        <v/>
      </c>
      <c r="AS60" s="43"/>
      <c r="AT60" s="102" t="str">
        <f t="shared" si="65"/>
        <v/>
      </c>
      <c r="AU60" s="44" t="str">
        <f>IF(AS60&lt;&gt;"", IF(RANK(AS60, AS$5:AS$75)+COUNTIF(AS$5:AS60, AS60)-1=1, 1, ""), "")</f>
        <v/>
      </c>
      <c r="AV60" s="41"/>
      <c r="AW60" s="102" t="str">
        <f t="shared" si="66"/>
        <v/>
      </c>
      <c r="AX60" s="42" t="str">
        <f>IF(AV60&lt;&gt;"", IF(RANK(AV60, AV$5:AV$75)+COUNTIF(AV$5:AV60, AV60)-1=1, 1, ""), "")</f>
        <v/>
      </c>
      <c r="AY60" s="43"/>
      <c r="AZ60" s="102" t="str">
        <f t="shared" si="67"/>
        <v/>
      </c>
      <c r="BA60" s="44" t="str">
        <f>IF(AY60&lt;&gt;"", IF(RANK(AY60, AY$5:AY$75)+COUNTIF(AY$5:AY60, AY60)-1=1, 1, ""), "")</f>
        <v/>
      </c>
      <c r="BB60" s="41"/>
      <c r="BC60" s="102" t="str">
        <f t="shared" si="68"/>
        <v/>
      </c>
      <c r="BD60" s="42" t="str">
        <f>IF(BB60&lt;&gt;"", IF(RANK(BB60, BB$5:BB$75)+COUNTIF(BB$5:BB60, BB60)-1=1, 1, ""), "")</f>
        <v/>
      </c>
      <c r="BE60" s="43"/>
      <c r="BF60" s="102" t="str">
        <f t="shared" si="69"/>
        <v/>
      </c>
      <c r="BG60" s="44" t="str">
        <f>IF(BE60&lt;&gt;"", IF(RANK(BE60, BE$5:BE$75)+COUNTIF(BE$5:BE60, BE60)-1=1, 1, ""), "")</f>
        <v/>
      </c>
      <c r="BH60" s="41"/>
      <c r="BI60" s="102" t="str">
        <f t="shared" si="70"/>
        <v/>
      </c>
      <c r="BJ60" s="42" t="str">
        <f>IF(BH60&lt;&gt;"", IF(RANK(BH60, BH$5:BH$75)+COUNTIF(BH$5:BH60, BH60)-1=1, 1, ""), "")</f>
        <v/>
      </c>
      <c r="BK60" s="43"/>
      <c r="BL60" s="102" t="str">
        <f t="shared" si="71"/>
        <v/>
      </c>
      <c r="BM60" s="44" t="str">
        <f>IF(BK60&lt;&gt;"", IF(RANK(BK60, BK$5:BK$75)+COUNTIF(BK$5:BK60, BK60)-1=1, 1, ""), "")</f>
        <v/>
      </c>
      <c r="BN60" s="41"/>
      <c r="BO60" s="102" t="str">
        <f t="shared" si="72"/>
        <v/>
      </c>
      <c r="BP60" s="42" t="str">
        <f>IF(BN60&lt;&gt;"", IF(RANK(BN60, BN$5:BN$75)+COUNTIF(BN$5:BN60, BN60)-1=1, 1, ""), "")</f>
        <v/>
      </c>
      <c r="BQ60" s="43"/>
      <c r="BR60" s="102" t="str">
        <f t="shared" si="73"/>
        <v/>
      </c>
      <c r="BS60" s="44" t="str">
        <f>IF(BQ60&lt;&gt;"", IF(RANK(BQ60, BQ$5:BQ$75)+COUNTIF(BQ$5:BQ60, BQ60)-1=1, 1, ""), "")</f>
        <v/>
      </c>
      <c r="BT60" s="41"/>
      <c r="BU60" s="102" t="str">
        <f t="shared" si="74"/>
        <v/>
      </c>
      <c r="BV60" s="42" t="str">
        <f>IF(BT60&lt;&gt;"", IF(RANK(BT60, BT$5:BT$75)+COUNTIF(BT$5:BT60, BT60)-1=1, 1, ""), "")</f>
        <v/>
      </c>
      <c r="BW60" s="43"/>
      <c r="BX60" s="102" t="str">
        <f t="shared" si="75"/>
        <v/>
      </c>
      <c r="BY60" s="44" t="str">
        <f>IF(BW60&lt;&gt;"", IF(RANK(BW60, BW$5:BW$75)+COUNTIF(BW$5:BW60, BW60)-1=1, 1, ""), "")</f>
        <v/>
      </c>
      <c r="BZ60" s="41"/>
      <c r="CA60" s="102" t="str">
        <f t="shared" si="76"/>
        <v/>
      </c>
      <c r="CB60" s="42" t="str">
        <f>IF(BZ60&lt;&gt;"", IF(RANK(BZ60, BZ$5:BZ$75)+COUNTIF(BZ$5:BZ60, BZ60)-1=1, 1, ""), "")</f>
        <v/>
      </c>
      <c r="CC60" s="43"/>
      <c r="CD60" s="102" t="str">
        <f t="shared" si="77"/>
        <v/>
      </c>
      <c r="CE60" s="44" t="str">
        <f>IF(CC60&lt;&gt;"", IF(RANK(CC60, CC$5:CC$75)+COUNTIF(CC$5:CC60, CC60)-1=1, 1, ""), "")</f>
        <v/>
      </c>
      <c r="CF60" s="41"/>
      <c r="CG60" s="102" t="str">
        <f t="shared" si="78"/>
        <v/>
      </c>
      <c r="CH60" s="42" t="str">
        <f>IF(CF60&lt;&gt;"", IF(RANK(CF60, CF$5:CF$75)+COUNTIF(CF$5:CF60, CF60)-1=1, 1, ""), "")</f>
        <v/>
      </c>
      <c r="CI60" s="43"/>
      <c r="CJ60" s="102" t="str">
        <f t="shared" si="79"/>
        <v/>
      </c>
      <c r="CK60" s="44" t="str">
        <f>IF(CI60&lt;&gt;"", IF(RANK(CI60, CI$5:CI$75)+COUNTIF(CI$5:CI60, CI60)-1=1, 1, ""), "")</f>
        <v/>
      </c>
      <c r="CL60" s="41"/>
      <c r="CM60" s="102" t="str">
        <f t="shared" si="80"/>
        <v/>
      </c>
      <c r="CN60" s="42" t="str">
        <f>IF(CL60&lt;&gt;"", IF(RANK(CL60, CL$5:CL$75)+COUNTIF(CL$5:CL60, CL60)-1=1, 1, ""), "")</f>
        <v/>
      </c>
      <c r="CO60" s="43"/>
      <c r="CP60" s="102" t="str">
        <f t="shared" si="81"/>
        <v/>
      </c>
      <c r="CQ60" s="44" t="str">
        <f>IF(CO60&lt;&gt;"", IF(RANK(CO60, CO$5:CO$75)+COUNTIF(CO$5:CO60, CO60)-1=1, 1, ""), "")</f>
        <v/>
      </c>
      <c r="CR60" s="41"/>
      <c r="CS60" s="102" t="str">
        <f t="shared" si="82"/>
        <v/>
      </c>
      <c r="CT60" s="42" t="str">
        <f>IF(CR60&lt;&gt;"", IF(RANK(CR60, CR$5:CR$75)+COUNTIF(CR$5:CR60, CR60)-1=1, 1, ""), "")</f>
        <v/>
      </c>
      <c r="CU60" s="43"/>
      <c r="CV60" s="102" t="str">
        <f t="shared" si="83"/>
        <v/>
      </c>
      <c r="CW60" s="44" t="str">
        <f>IF(CU60&lt;&gt;"", IF(RANK(CU60, CU$5:CU$75)+COUNTIF(CU$5:CU60, CU60)-1=1, 1, ""), "")</f>
        <v/>
      </c>
      <c r="CX60" s="41"/>
      <c r="CY60" s="102" t="str">
        <f t="shared" si="84"/>
        <v/>
      </c>
      <c r="CZ60" s="42" t="str">
        <f>IF(CX60&lt;&gt;"", IF(RANK(CX60, CX$5:CX$75)+COUNTIF(CX$5:CX60, CX60)-1=1, 1, ""), "")</f>
        <v/>
      </c>
      <c r="DA60" s="43"/>
      <c r="DB60" s="102" t="str">
        <f t="shared" si="85"/>
        <v/>
      </c>
      <c r="DC60" s="44" t="str">
        <f>IF(DA60&lt;&gt;"", IF(RANK(DA60, DA$5:DA$75)+COUNTIF(DA$5:DA60, DA60)-1=1, 1, ""), "")</f>
        <v/>
      </c>
      <c r="DD60" s="41"/>
      <c r="DE60" s="102" t="str">
        <f t="shared" si="86"/>
        <v/>
      </c>
      <c r="DF60" s="44" t="str">
        <f>IF(DD60&lt;&gt;"", IF(RANK(DD60, DD$5:DD$75)+COUNTIF(DD$5:DD60, DD60)-1=1, 1, ""), "")</f>
        <v/>
      </c>
      <c r="DG60" s="129" t="str">
        <f t="shared" si="87"/>
        <v/>
      </c>
      <c r="DH60" s="126" t="str">
        <f t="shared" si="88"/>
        <v/>
      </c>
      <c r="DI60" s="60"/>
      <c r="DJ60" s="60" t="str">
        <f t="shared" si="89"/>
        <v/>
      </c>
      <c r="DK60" s="60" t="str">
        <f t="shared" si="90"/>
        <v/>
      </c>
      <c r="DL60" s="60"/>
      <c r="DM60" s="85" t="str">
        <f t="shared" si="91"/>
        <v/>
      </c>
      <c r="DN60" s="60" t="str">
        <f t="shared" si="92"/>
        <v/>
      </c>
      <c r="DO60" s="60" t="str">
        <f t="shared" si="93"/>
        <v/>
      </c>
      <c r="DP60" s="60" t="str">
        <f>IF(DJ60&lt;&gt;"", IF(RANK(DO60, DO$5:DO$75)+COUNTIF(DO$60:DO60, DO60) -1&lt;=(B$80-DK$76-DN$76), RANK(DO60, DO$5:DO$75)+COUNTIF(DO$60:DO60, DO60) -1, ""), "")</f>
        <v/>
      </c>
      <c r="DQ60" s="72" t="str">
        <f t="shared" si="94"/>
        <v/>
      </c>
      <c r="DR60" s="66" t="str">
        <f t="shared" si="95"/>
        <v/>
      </c>
      <c r="DT60" s="91" t="str">
        <f>IF(DH60&lt;&gt; "", DH60/DH76, "")</f>
        <v/>
      </c>
      <c r="DU60" s="39" t="str">
        <f t="shared" si="96"/>
        <v/>
      </c>
      <c r="DV60" s="92" t="str">
        <f t="shared" si="97"/>
        <v/>
      </c>
      <c r="DX60" s="65" t="str">
        <f t="shared" si="47"/>
        <v/>
      </c>
      <c r="DY60" s="99" t="str">
        <f t="shared" si="48"/>
        <v/>
      </c>
      <c r="DZ60" s="99" t="str">
        <f t="shared" si="49"/>
        <v/>
      </c>
      <c r="EA60" s="100" t="str">
        <f t="shared" si="50"/>
        <v/>
      </c>
    </row>
    <row r="61" spans="1:131" ht="16" customHeight="1" x14ac:dyDescent="0.2">
      <c r="A61" s="20" t="s">
        <v>369</v>
      </c>
      <c r="B61" s="33" t="s">
        <v>439</v>
      </c>
      <c r="C61" s="41"/>
      <c r="D61" s="102" t="str">
        <f t="shared" si="51"/>
        <v/>
      </c>
      <c r="E61" s="42" t="str">
        <f>IF(C61&lt;&gt;"", IF(RANK(C61, C$5:C$75)+COUNTIF(C$5:C61, C61)-1=1, 1, ""), "")</f>
        <v/>
      </c>
      <c r="F61" s="43"/>
      <c r="G61" s="102" t="str">
        <f t="shared" si="52"/>
        <v/>
      </c>
      <c r="H61" s="44" t="str">
        <f>IF(F61&lt;&gt;"", IF(RANK(F61, F$5:F$75)+COUNTIF(F$5:F61, F61)-1=1, 1, ""), "")</f>
        <v/>
      </c>
      <c r="I61" s="41"/>
      <c r="J61" s="102" t="str">
        <f t="shared" si="53"/>
        <v/>
      </c>
      <c r="K61" s="42" t="str">
        <f>IF(I61&lt;&gt;"", IF(RANK(I61, I$5:I$75)+COUNTIF(I$5:I61, I61)-1=1, 1, ""), "")</f>
        <v/>
      </c>
      <c r="L61" s="43"/>
      <c r="M61" s="102" t="str">
        <f t="shared" si="54"/>
        <v/>
      </c>
      <c r="N61" s="44" t="str">
        <f>IF(L61&lt;&gt;"", IF(RANK(L61, L$5:L$75)+COUNTIF(L$5:L61, L61)-1=1, 1, ""), "")</f>
        <v/>
      </c>
      <c r="O61" s="41"/>
      <c r="P61" s="102" t="str">
        <f t="shared" si="55"/>
        <v/>
      </c>
      <c r="Q61" s="42" t="str">
        <f>IF(O61&lt;&gt;"", IF(RANK(O61, O$5:O$75)+COUNTIF(O$5:O61, O61)-1=1, 1, ""), "")</f>
        <v/>
      </c>
      <c r="R61" s="43"/>
      <c r="S61" s="102" t="str">
        <f t="shared" si="56"/>
        <v/>
      </c>
      <c r="T61" s="44" t="str">
        <f>IF(R61&lt;&gt;"", IF(RANK(R61, R$5:R$75)+COUNTIF(R$5:R61, R61)-1=1, 1, ""), "")</f>
        <v/>
      </c>
      <c r="U61" s="41"/>
      <c r="V61" s="102" t="str">
        <f t="shared" si="57"/>
        <v/>
      </c>
      <c r="W61" s="42" t="str">
        <f>IF(U61&lt;&gt;"", IF(RANK(U61, U$5:U$75)+COUNTIF(U$5:U61, U61)-1=1, 1, ""), "")</f>
        <v/>
      </c>
      <c r="X61" s="43"/>
      <c r="Y61" s="102" t="str">
        <f t="shared" si="58"/>
        <v/>
      </c>
      <c r="Z61" s="42" t="str">
        <f>IF(X61&lt;&gt;"", IF(RANK(X61, X$5:X$75)+COUNTIF(X$5:X61, X61)-1=1, 1, ""), "")</f>
        <v/>
      </c>
      <c r="AA61" s="43"/>
      <c r="AB61" s="102" t="str">
        <f t="shared" si="59"/>
        <v/>
      </c>
      <c r="AC61" s="44" t="str">
        <f>IF(AA61&lt;&gt;"", IF(RANK(AA61, AA$5:AA$75)+COUNTIF(AA$5:AA61, AA61)-1=1, 1, ""), "")</f>
        <v/>
      </c>
      <c r="AD61" s="41"/>
      <c r="AE61" s="102" t="str">
        <f t="shared" si="60"/>
        <v/>
      </c>
      <c r="AF61" s="42" t="str">
        <f>IF(AD61&lt;&gt;"", IF(RANK(AD61, AD$5:AD$75)+COUNTIF(AD$5:AD61, AD61)-1=1, 1, ""), "")</f>
        <v/>
      </c>
      <c r="AG61" s="43"/>
      <c r="AH61" s="102" t="str">
        <f t="shared" si="61"/>
        <v/>
      </c>
      <c r="AI61" s="44" t="str">
        <f>IF(AG61&lt;&gt;"", IF(RANK(AG61, AG$5:AG$75)+COUNTIF(AG$5:AG61, AG61)-1=1, 1, ""), "")</f>
        <v/>
      </c>
      <c r="AJ61" s="41"/>
      <c r="AK61" s="102" t="str">
        <f t="shared" si="62"/>
        <v/>
      </c>
      <c r="AL61" s="42" t="str">
        <f>IF(AJ61&lt;&gt;"", IF(RANK(AJ61, AJ$5:AJ$75)+COUNTIF(AJ$5:AJ61, AJ61)-1=1, 1, ""), "")</f>
        <v/>
      </c>
      <c r="AM61" s="43"/>
      <c r="AN61" s="102" t="str">
        <f t="shared" si="63"/>
        <v/>
      </c>
      <c r="AO61" s="44" t="str">
        <f>IF(AM61&lt;&gt;"", IF(RANK(AM61, AM$5:AM$75)+COUNTIF(AM$5:AM61, AM61)-1=1, 1, ""), "")</f>
        <v/>
      </c>
      <c r="AP61" s="41"/>
      <c r="AQ61" s="102" t="str">
        <f t="shared" si="64"/>
        <v/>
      </c>
      <c r="AR61" s="42" t="str">
        <f>IF(AP61&lt;&gt;"", IF(RANK(AP61, AP$5:AP$75)+COUNTIF(AP$5:AP61, AP61)-1=1, 1, ""), "")</f>
        <v/>
      </c>
      <c r="AS61" s="43"/>
      <c r="AT61" s="102" t="str">
        <f t="shared" si="65"/>
        <v/>
      </c>
      <c r="AU61" s="44" t="str">
        <f>IF(AS61&lt;&gt;"", IF(RANK(AS61, AS$5:AS$75)+COUNTIF(AS$5:AS61, AS61)-1=1, 1, ""), "")</f>
        <v/>
      </c>
      <c r="AV61" s="41"/>
      <c r="AW61" s="102" t="str">
        <f t="shared" si="66"/>
        <v/>
      </c>
      <c r="AX61" s="42" t="str">
        <f>IF(AV61&lt;&gt;"", IF(RANK(AV61, AV$5:AV$75)+COUNTIF(AV$5:AV61, AV61)-1=1, 1, ""), "")</f>
        <v/>
      </c>
      <c r="AY61" s="43"/>
      <c r="AZ61" s="102" t="str">
        <f t="shared" si="67"/>
        <v/>
      </c>
      <c r="BA61" s="44" t="str">
        <f>IF(AY61&lt;&gt;"", IF(RANK(AY61, AY$5:AY$75)+COUNTIF(AY$5:AY61, AY61)-1=1, 1, ""), "")</f>
        <v/>
      </c>
      <c r="BB61" s="41"/>
      <c r="BC61" s="102" t="str">
        <f t="shared" si="68"/>
        <v/>
      </c>
      <c r="BD61" s="42" t="str">
        <f>IF(BB61&lt;&gt;"", IF(RANK(BB61, BB$5:BB$75)+COUNTIF(BB$5:BB61, BB61)-1=1, 1, ""), "")</f>
        <v/>
      </c>
      <c r="BE61" s="43"/>
      <c r="BF61" s="102" t="str">
        <f t="shared" si="69"/>
        <v/>
      </c>
      <c r="BG61" s="44" t="str">
        <f>IF(BE61&lt;&gt;"", IF(RANK(BE61, BE$5:BE$75)+COUNTIF(BE$5:BE61, BE61)-1=1, 1, ""), "")</f>
        <v/>
      </c>
      <c r="BH61" s="41"/>
      <c r="BI61" s="102" t="str">
        <f t="shared" si="70"/>
        <v/>
      </c>
      <c r="BJ61" s="42" t="str">
        <f>IF(BH61&lt;&gt;"", IF(RANK(BH61, BH$5:BH$75)+COUNTIF(BH$5:BH61, BH61)-1=1, 1, ""), "")</f>
        <v/>
      </c>
      <c r="BK61" s="43"/>
      <c r="BL61" s="102" t="str">
        <f t="shared" si="71"/>
        <v/>
      </c>
      <c r="BM61" s="44" t="str">
        <f>IF(BK61&lt;&gt;"", IF(RANK(BK61, BK$5:BK$75)+COUNTIF(BK$5:BK61, BK61)-1=1, 1, ""), "")</f>
        <v/>
      </c>
      <c r="BN61" s="41"/>
      <c r="BO61" s="102" t="str">
        <f t="shared" si="72"/>
        <v/>
      </c>
      <c r="BP61" s="42" t="str">
        <f>IF(BN61&lt;&gt;"", IF(RANK(BN61, BN$5:BN$75)+COUNTIF(BN$5:BN61, BN61)-1=1, 1, ""), "")</f>
        <v/>
      </c>
      <c r="BQ61" s="43"/>
      <c r="BR61" s="102" t="str">
        <f t="shared" si="73"/>
        <v/>
      </c>
      <c r="BS61" s="44" t="str">
        <f>IF(BQ61&lt;&gt;"", IF(RANK(BQ61, BQ$5:BQ$75)+COUNTIF(BQ$5:BQ61, BQ61)-1=1, 1, ""), "")</f>
        <v/>
      </c>
      <c r="BT61" s="41"/>
      <c r="BU61" s="102" t="str">
        <f t="shared" si="74"/>
        <v/>
      </c>
      <c r="BV61" s="42" t="str">
        <f>IF(BT61&lt;&gt;"", IF(RANK(BT61, BT$5:BT$75)+COUNTIF(BT$5:BT61, BT61)-1=1, 1, ""), "")</f>
        <v/>
      </c>
      <c r="BW61" s="43"/>
      <c r="BX61" s="102" t="str">
        <f t="shared" si="75"/>
        <v/>
      </c>
      <c r="BY61" s="44" t="str">
        <f>IF(BW61&lt;&gt;"", IF(RANK(BW61, BW$5:BW$75)+COUNTIF(BW$5:BW61, BW61)-1=1, 1, ""), "")</f>
        <v/>
      </c>
      <c r="BZ61" s="41"/>
      <c r="CA61" s="102" t="str">
        <f t="shared" si="76"/>
        <v/>
      </c>
      <c r="CB61" s="42" t="str">
        <f>IF(BZ61&lt;&gt;"", IF(RANK(BZ61, BZ$5:BZ$75)+COUNTIF(BZ$5:BZ61, BZ61)-1=1, 1, ""), "")</f>
        <v/>
      </c>
      <c r="CC61" s="43"/>
      <c r="CD61" s="102" t="str">
        <f t="shared" si="77"/>
        <v/>
      </c>
      <c r="CE61" s="44" t="str">
        <f>IF(CC61&lt;&gt;"", IF(RANK(CC61, CC$5:CC$75)+COUNTIF(CC$5:CC61, CC61)-1=1, 1, ""), "")</f>
        <v/>
      </c>
      <c r="CF61" s="41"/>
      <c r="CG61" s="102" t="str">
        <f t="shared" si="78"/>
        <v/>
      </c>
      <c r="CH61" s="42" t="str">
        <f>IF(CF61&lt;&gt;"", IF(RANK(CF61, CF$5:CF$75)+COUNTIF(CF$5:CF61, CF61)-1=1, 1, ""), "")</f>
        <v/>
      </c>
      <c r="CI61" s="43"/>
      <c r="CJ61" s="102" t="str">
        <f t="shared" si="79"/>
        <v/>
      </c>
      <c r="CK61" s="44" t="str">
        <f>IF(CI61&lt;&gt;"", IF(RANK(CI61, CI$5:CI$75)+COUNTIF(CI$5:CI61, CI61)-1=1, 1, ""), "")</f>
        <v/>
      </c>
      <c r="CL61" s="41"/>
      <c r="CM61" s="102" t="str">
        <f t="shared" si="80"/>
        <v/>
      </c>
      <c r="CN61" s="42" t="str">
        <f>IF(CL61&lt;&gt;"", IF(RANK(CL61, CL$5:CL$75)+COUNTIF(CL$5:CL61, CL61)-1=1, 1, ""), "")</f>
        <v/>
      </c>
      <c r="CO61" s="43"/>
      <c r="CP61" s="102" t="str">
        <f t="shared" si="81"/>
        <v/>
      </c>
      <c r="CQ61" s="44" t="str">
        <f>IF(CO61&lt;&gt;"", IF(RANK(CO61, CO$5:CO$75)+COUNTIF(CO$5:CO61, CO61)-1=1, 1, ""), "")</f>
        <v/>
      </c>
      <c r="CR61" s="41"/>
      <c r="CS61" s="102" t="str">
        <f t="shared" si="82"/>
        <v/>
      </c>
      <c r="CT61" s="42" t="str">
        <f>IF(CR61&lt;&gt;"", IF(RANK(CR61, CR$5:CR$75)+COUNTIF(CR$5:CR61, CR61)-1=1, 1, ""), "")</f>
        <v/>
      </c>
      <c r="CU61" s="43"/>
      <c r="CV61" s="102" t="str">
        <f t="shared" si="83"/>
        <v/>
      </c>
      <c r="CW61" s="44" t="str">
        <f>IF(CU61&lt;&gt;"", IF(RANK(CU61, CU$5:CU$75)+COUNTIF(CU$5:CU61, CU61)-1=1, 1, ""), "")</f>
        <v/>
      </c>
      <c r="CX61" s="41"/>
      <c r="CY61" s="102" t="str">
        <f t="shared" si="84"/>
        <v/>
      </c>
      <c r="CZ61" s="42" t="str">
        <f>IF(CX61&lt;&gt;"", IF(RANK(CX61, CX$5:CX$75)+COUNTIF(CX$5:CX61, CX61)-1=1, 1, ""), "")</f>
        <v/>
      </c>
      <c r="DA61" s="43"/>
      <c r="DB61" s="102" t="str">
        <f t="shared" si="85"/>
        <v/>
      </c>
      <c r="DC61" s="44" t="str">
        <f>IF(DA61&lt;&gt;"", IF(RANK(DA61, DA$5:DA$75)+COUNTIF(DA$5:DA61, DA61)-1=1, 1, ""), "")</f>
        <v/>
      </c>
      <c r="DD61" s="41"/>
      <c r="DE61" s="102" t="str">
        <f t="shared" si="86"/>
        <v/>
      </c>
      <c r="DF61" s="44" t="str">
        <f>IF(DD61&lt;&gt;"", IF(RANK(DD61, DD$5:DD$75)+COUNTIF(DD$5:DD61, DD61)-1=1, 1, ""), "")</f>
        <v/>
      </c>
      <c r="DG61" s="129" t="str">
        <f t="shared" si="87"/>
        <v/>
      </c>
      <c r="DH61" s="126" t="str">
        <f t="shared" si="88"/>
        <v/>
      </c>
      <c r="DI61" s="60"/>
      <c r="DJ61" s="60" t="str">
        <f t="shared" si="89"/>
        <v/>
      </c>
      <c r="DK61" s="60" t="str">
        <f t="shared" si="90"/>
        <v/>
      </c>
      <c r="DL61" s="60"/>
      <c r="DM61" s="85" t="str">
        <f t="shared" si="91"/>
        <v/>
      </c>
      <c r="DN61" s="60" t="str">
        <f t="shared" si="92"/>
        <v/>
      </c>
      <c r="DO61" s="60" t="str">
        <f t="shared" si="93"/>
        <v/>
      </c>
      <c r="DP61" s="60" t="str">
        <f>IF(DJ61&lt;&gt;"", IF(RANK(DO61, DO$5:DO$75)+COUNTIF(DO$61:DO61, DO61) -1&lt;=(B$80-DK$76-DN$76), RANK(DO61, DO$5:DO$75)+COUNTIF(DO$61:DO61, DO61) -1, ""), "")</f>
        <v/>
      </c>
      <c r="DQ61" s="72" t="str">
        <f t="shared" si="94"/>
        <v/>
      </c>
      <c r="DR61" s="66" t="str">
        <f t="shared" si="95"/>
        <v/>
      </c>
      <c r="DT61" s="91" t="str">
        <f>IF(DH61&lt;&gt; "", DH61/DH76, "")</f>
        <v/>
      </c>
      <c r="DU61" s="39" t="str">
        <f t="shared" si="96"/>
        <v/>
      </c>
      <c r="DV61" s="92" t="str">
        <f t="shared" si="97"/>
        <v/>
      </c>
      <c r="DX61" s="65" t="str">
        <f t="shared" si="47"/>
        <v/>
      </c>
      <c r="DY61" s="99" t="str">
        <f t="shared" si="48"/>
        <v/>
      </c>
      <c r="DZ61" s="99" t="str">
        <f t="shared" si="49"/>
        <v/>
      </c>
      <c r="EA61" s="100" t="str">
        <f t="shared" si="50"/>
        <v/>
      </c>
    </row>
    <row r="62" spans="1:131" ht="16" x14ac:dyDescent="0.2">
      <c r="A62" s="20" t="s">
        <v>370</v>
      </c>
      <c r="B62" s="33" t="s">
        <v>440</v>
      </c>
      <c r="C62" s="41"/>
      <c r="D62" s="102" t="str">
        <f t="shared" si="51"/>
        <v/>
      </c>
      <c r="E62" s="42" t="str">
        <f>IF(C62&lt;&gt;"", IF(RANK(C62, C$5:C$75)+COUNTIF(C$5:C62, C62)-1=1, 1, ""), "")</f>
        <v/>
      </c>
      <c r="F62" s="43"/>
      <c r="G62" s="102" t="str">
        <f t="shared" si="52"/>
        <v/>
      </c>
      <c r="H62" s="44" t="str">
        <f>IF(F62&lt;&gt;"", IF(RANK(F62, F$5:F$75)+COUNTIF(F$5:F62, F62)-1=1, 1, ""), "")</f>
        <v/>
      </c>
      <c r="I62" s="41"/>
      <c r="J62" s="102" t="str">
        <f t="shared" si="53"/>
        <v/>
      </c>
      <c r="K62" s="42" t="str">
        <f>IF(I62&lt;&gt;"", IF(RANK(I62, I$5:I$75)+COUNTIF(I$5:I62, I62)-1=1, 1, ""), "")</f>
        <v/>
      </c>
      <c r="L62" s="43"/>
      <c r="M62" s="102" t="str">
        <f t="shared" si="54"/>
        <v/>
      </c>
      <c r="N62" s="44" t="str">
        <f>IF(L62&lt;&gt;"", IF(RANK(L62, L$5:L$75)+COUNTIF(L$5:L62, L62)-1=1, 1, ""), "")</f>
        <v/>
      </c>
      <c r="O62" s="41"/>
      <c r="P62" s="102" t="str">
        <f t="shared" si="55"/>
        <v/>
      </c>
      <c r="Q62" s="42" t="str">
        <f>IF(O62&lt;&gt;"", IF(RANK(O62, O$5:O$75)+COUNTIF(O$5:O62, O62)-1=1, 1, ""), "")</f>
        <v/>
      </c>
      <c r="R62" s="43"/>
      <c r="S62" s="102" t="str">
        <f t="shared" si="56"/>
        <v/>
      </c>
      <c r="T62" s="44" t="str">
        <f>IF(R62&lt;&gt;"", IF(RANK(R62, R$5:R$75)+COUNTIF(R$5:R62, R62)-1=1, 1, ""), "")</f>
        <v/>
      </c>
      <c r="U62" s="41"/>
      <c r="V62" s="102" t="str">
        <f t="shared" si="57"/>
        <v/>
      </c>
      <c r="W62" s="42" t="str">
        <f>IF(U62&lt;&gt;"", IF(RANK(U62, U$5:U$75)+COUNTIF(U$5:U62, U62)-1=1, 1, ""), "")</f>
        <v/>
      </c>
      <c r="X62" s="43"/>
      <c r="Y62" s="102" t="str">
        <f t="shared" si="58"/>
        <v/>
      </c>
      <c r="Z62" s="42" t="str">
        <f>IF(X62&lt;&gt;"", IF(RANK(X62, X$5:X$75)+COUNTIF(X$5:X62, X62)-1=1, 1, ""), "")</f>
        <v/>
      </c>
      <c r="AA62" s="43"/>
      <c r="AB62" s="102" t="str">
        <f t="shared" si="59"/>
        <v/>
      </c>
      <c r="AC62" s="44" t="str">
        <f>IF(AA62&lt;&gt;"", IF(RANK(AA62, AA$5:AA$75)+COUNTIF(AA$5:AA62, AA62)-1=1, 1, ""), "")</f>
        <v/>
      </c>
      <c r="AD62" s="41"/>
      <c r="AE62" s="102" t="str">
        <f t="shared" si="60"/>
        <v/>
      </c>
      <c r="AF62" s="42" t="str">
        <f>IF(AD62&lt;&gt;"", IF(RANK(AD62, AD$5:AD$75)+COUNTIF(AD$5:AD62, AD62)-1=1, 1, ""), "")</f>
        <v/>
      </c>
      <c r="AG62" s="43"/>
      <c r="AH62" s="102" t="str">
        <f t="shared" si="61"/>
        <v/>
      </c>
      <c r="AI62" s="44" t="str">
        <f>IF(AG62&lt;&gt;"", IF(RANK(AG62, AG$5:AG$75)+COUNTIF(AG$5:AG62, AG62)-1=1, 1, ""), "")</f>
        <v/>
      </c>
      <c r="AJ62" s="41"/>
      <c r="AK62" s="102" t="str">
        <f t="shared" si="62"/>
        <v/>
      </c>
      <c r="AL62" s="42" t="str">
        <f>IF(AJ62&lt;&gt;"", IF(RANK(AJ62, AJ$5:AJ$75)+COUNTIF(AJ$5:AJ62, AJ62)-1=1, 1, ""), "")</f>
        <v/>
      </c>
      <c r="AM62" s="43"/>
      <c r="AN62" s="102" t="str">
        <f t="shared" si="63"/>
        <v/>
      </c>
      <c r="AO62" s="44" t="str">
        <f>IF(AM62&lt;&gt;"", IF(RANK(AM62, AM$5:AM$75)+COUNTIF(AM$5:AM62, AM62)-1=1, 1, ""), "")</f>
        <v/>
      </c>
      <c r="AP62" s="41"/>
      <c r="AQ62" s="102" t="str">
        <f t="shared" si="64"/>
        <v/>
      </c>
      <c r="AR62" s="42" t="str">
        <f>IF(AP62&lt;&gt;"", IF(RANK(AP62, AP$5:AP$75)+COUNTIF(AP$5:AP62, AP62)-1=1, 1, ""), "")</f>
        <v/>
      </c>
      <c r="AS62" s="43"/>
      <c r="AT62" s="102" t="str">
        <f t="shared" si="65"/>
        <v/>
      </c>
      <c r="AU62" s="44" t="str">
        <f>IF(AS62&lt;&gt;"", IF(RANK(AS62, AS$5:AS$75)+COUNTIF(AS$5:AS62, AS62)-1=1, 1, ""), "")</f>
        <v/>
      </c>
      <c r="AV62" s="41"/>
      <c r="AW62" s="102" t="str">
        <f t="shared" si="66"/>
        <v/>
      </c>
      <c r="AX62" s="42" t="str">
        <f>IF(AV62&lt;&gt;"", IF(RANK(AV62, AV$5:AV$75)+COUNTIF(AV$5:AV62, AV62)-1=1, 1, ""), "")</f>
        <v/>
      </c>
      <c r="AY62" s="43"/>
      <c r="AZ62" s="102" t="str">
        <f t="shared" si="67"/>
        <v/>
      </c>
      <c r="BA62" s="44" t="str">
        <f>IF(AY62&lt;&gt;"", IF(RANK(AY62, AY$5:AY$75)+COUNTIF(AY$5:AY62, AY62)-1=1, 1, ""), "")</f>
        <v/>
      </c>
      <c r="BB62" s="41"/>
      <c r="BC62" s="102" t="str">
        <f t="shared" si="68"/>
        <v/>
      </c>
      <c r="BD62" s="42" t="str">
        <f>IF(BB62&lt;&gt;"", IF(RANK(BB62, BB$5:BB$75)+COUNTIF(BB$5:BB62, BB62)-1=1, 1, ""), "")</f>
        <v/>
      </c>
      <c r="BE62" s="43"/>
      <c r="BF62" s="102" t="str">
        <f t="shared" si="69"/>
        <v/>
      </c>
      <c r="BG62" s="44" t="str">
        <f>IF(BE62&lt;&gt;"", IF(RANK(BE62, BE$5:BE$75)+COUNTIF(BE$5:BE62, BE62)-1=1, 1, ""), "")</f>
        <v/>
      </c>
      <c r="BH62" s="41"/>
      <c r="BI62" s="102" t="str">
        <f t="shared" si="70"/>
        <v/>
      </c>
      <c r="BJ62" s="42" t="str">
        <f>IF(BH62&lt;&gt;"", IF(RANK(BH62, BH$5:BH$75)+COUNTIF(BH$5:BH62, BH62)-1=1, 1, ""), "")</f>
        <v/>
      </c>
      <c r="BK62" s="43"/>
      <c r="BL62" s="102" t="str">
        <f t="shared" si="71"/>
        <v/>
      </c>
      <c r="BM62" s="44" t="str">
        <f>IF(BK62&lt;&gt;"", IF(RANK(BK62, BK$5:BK$75)+COUNTIF(BK$5:BK62, BK62)-1=1, 1, ""), "")</f>
        <v/>
      </c>
      <c r="BN62" s="41"/>
      <c r="BO62" s="102" t="str">
        <f t="shared" si="72"/>
        <v/>
      </c>
      <c r="BP62" s="42" t="str">
        <f>IF(BN62&lt;&gt;"", IF(RANK(BN62, BN$5:BN$75)+COUNTIF(BN$5:BN62, BN62)-1=1, 1, ""), "")</f>
        <v/>
      </c>
      <c r="BQ62" s="43"/>
      <c r="BR62" s="102" t="str">
        <f t="shared" si="73"/>
        <v/>
      </c>
      <c r="BS62" s="44" t="str">
        <f>IF(BQ62&lt;&gt;"", IF(RANK(BQ62, BQ$5:BQ$75)+COUNTIF(BQ$5:BQ62, BQ62)-1=1, 1, ""), "")</f>
        <v/>
      </c>
      <c r="BT62" s="41"/>
      <c r="BU62" s="102" t="str">
        <f t="shared" si="74"/>
        <v/>
      </c>
      <c r="BV62" s="42" t="str">
        <f>IF(BT62&lt;&gt;"", IF(RANK(BT62, BT$5:BT$75)+COUNTIF(BT$5:BT62, BT62)-1=1, 1, ""), "")</f>
        <v/>
      </c>
      <c r="BW62" s="43"/>
      <c r="BX62" s="102" t="str">
        <f t="shared" si="75"/>
        <v/>
      </c>
      <c r="BY62" s="44" t="str">
        <f>IF(BW62&lt;&gt;"", IF(RANK(BW62, BW$5:BW$75)+COUNTIF(BW$5:BW62, BW62)-1=1, 1, ""), "")</f>
        <v/>
      </c>
      <c r="BZ62" s="41"/>
      <c r="CA62" s="102" t="str">
        <f t="shared" si="76"/>
        <v/>
      </c>
      <c r="CB62" s="42" t="str">
        <f>IF(BZ62&lt;&gt;"", IF(RANK(BZ62, BZ$5:BZ$75)+COUNTIF(BZ$5:BZ62, BZ62)-1=1, 1, ""), "")</f>
        <v/>
      </c>
      <c r="CC62" s="43"/>
      <c r="CD62" s="102" t="str">
        <f t="shared" si="77"/>
        <v/>
      </c>
      <c r="CE62" s="44" t="str">
        <f>IF(CC62&lt;&gt;"", IF(RANK(CC62, CC$5:CC$75)+COUNTIF(CC$5:CC62, CC62)-1=1, 1, ""), "")</f>
        <v/>
      </c>
      <c r="CF62" s="41"/>
      <c r="CG62" s="102" t="str">
        <f t="shared" si="78"/>
        <v/>
      </c>
      <c r="CH62" s="42" t="str">
        <f>IF(CF62&lt;&gt;"", IF(RANK(CF62, CF$5:CF$75)+COUNTIF(CF$5:CF62, CF62)-1=1, 1, ""), "")</f>
        <v/>
      </c>
      <c r="CI62" s="43"/>
      <c r="CJ62" s="102" t="str">
        <f t="shared" si="79"/>
        <v/>
      </c>
      <c r="CK62" s="44" t="str">
        <f>IF(CI62&lt;&gt;"", IF(RANK(CI62, CI$5:CI$75)+COUNTIF(CI$5:CI62, CI62)-1=1, 1, ""), "")</f>
        <v/>
      </c>
      <c r="CL62" s="41"/>
      <c r="CM62" s="102" t="str">
        <f t="shared" si="80"/>
        <v/>
      </c>
      <c r="CN62" s="42" t="str">
        <f>IF(CL62&lt;&gt;"", IF(RANK(CL62, CL$5:CL$75)+COUNTIF(CL$5:CL62, CL62)-1=1, 1, ""), "")</f>
        <v/>
      </c>
      <c r="CO62" s="43"/>
      <c r="CP62" s="102" t="str">
        <f t="shared" si="81"/>
        <v/>
      </c>
      <c r="CQ62" s="44" t="str">
        <f>IF(CO62&lt;&gt;"", IF(RANK(CO62, CO$5:CO$75)+COUNTIF(CO$5:CO62, CO62)-1=1, 1, ""), "")</f>
        <v/>
      </c>
      <c r="CR62" s="41"/>
      <c r="CS62" s="102" t="str">
        <f t="shared" si="82"/>
        <v/>
      </c>
      <c r="CT62" s="42" t="str">
        <f>IF(CR62&lt;&gt;"", IF(RANK(CR62, CR$5:CR$75)+COUNTIF(CR$5:CR62, CR62)-1=1, 1, ""), "")</f>
        <v/>
      </c>
      <c r="CU62" s="43"/>
      <c r="CV62" s="102" t="str">
        <f t="shared" si="83"/>
        <v/>
      </c>
      <c r="CW62" s="44" t="str">
        <f>IF(CU62&lt;&gt;"", IF(RANK(CU62, CU$5:CU$75)+COUNTIF(CU$5:CU62, CU62)-1=1, 1, ""), "")</f>
        <v/>
      </c>
      <c r="CX62" s="41"/>
      <c r="CY62" s="102" t="str">
        <f t="shared" si="84"/>
        <v/>
      </c>
      <c r="CZ62" s="42" t="str">
        <f>IF(CX62&lt;&gt;"", IF(RANK(CX62, CX$5:CX$75)+COUNTIF(CX$5:CX62, CX62)-1=1, 1, ""), "")</f>
        <v/>
      </c>
      <c r="DA62" s="43"/>
      <c r="DB62" s="102" t="str">
        <f t="shared" si="85"/>
        <v/>
      </c>
      <c r="DC62" s="44" t="str">
        <f>IF(DA62&lt;&gt;"", IF(RANK(DA62, DA$5:DA$75)+COUNTIF(DA$5:DA62, DA62)-1=1, 1, ""), "")</f>
        <v/>
      </c>
      <c r="DD62" s="41"/>
      <c r="DE62" s="102" t="str">
        <f t="shared" si="86"/>
        <v/>
      </c>
      <c r="DF62" s="44" t="str">
        <f>IF(DD62&lt;&gt;"", IF(RANK(DD62, DD$5:DD$75)+COUNTIF(DD$5:DD62, DD62)-1=1, 1, ""), "")</f>
        <v/>
      </c>
      <c r="DG62" s="129" t="str">
        <f t="shared" si="87"/>
        <v/>
      </c>
      <c r="DH62" s="126" t="str">
        <f t="shared" si="88"/>
        <v/>
      </c>
      <c r="DI62" s="60"/>
      <c r="DJ62" s="60" t="str">
        <f t="shared" si="89"/>
        <v/>
      </c>
      <c r="DK62" s="60" t="str">
        <f t="shared" si="90"/>
        <v/>
      </c>
      <c r="DL62" s="60"/>
      <c r="DM62" s="85" t="str">
        <f t="shared" si="91"/>
        <v/>
      </c>
      <c r="DN62" s="60" t="str">
        <f t="shared" si="92"/>
        <v/>
      </c>
      <c r="DO62" s="60" t="str">
        <f t="shared" si="93"/>
        <v/>
      </c>
      <c r="DP62" s="60" t="str">
        <f>IF(DJ62&lt;&gt;"", IF(RANK(DO62, DO$5:DO$75)+COUNTIF(DO$62:DO62, DO62) -1&lt;=(B$80-DK$76-DN$76), RANK(DO62, DO$5:DO$75)+COUNTIF(DO$62:DO62, DO62) -1, ""), "")</f>
        <v/>
      </c>
      <c r="DQ62" s="72" t="str">
        <f t="shared" si="94"/>
        <v/>
      </c>
      <c r="DR62" s="66" t="str">
        <f t="shared" si="95"/>
        <v/>
      </c>
      <c r="DT62" s="91" t="str">
        <f>IF(DH62&lt;&gt; "", DH62/DH76, "")</f>
        <v/>
      </c>
      <c r="DU62" s="39" t="str">
        <f t="shared" si="96"/>
        <v/>
      </c>
      <c r="DV62" s="92" t="str">
        <f t="shared" si="97"/>
        <v/>
      </c>
      <c r="DX62" s="65" t="str">
        <f t="shared" si="47"/>
        <v/>
      </c>
      <c r="DY62" s="99" t="str">
        <f t="shared" si="48"/>
        <v/>
      </c>
      <c r="DZ62" s="99" t="str">
        <f t="shared" si="49"/>
        <v/>
      </c>
      <c r="EA62" s="100" t="str">
        <f t="shared" si="50"/>
        <v/>
      </c>
    </row>
    <row r="63" spans="1:131" ht="16" x14ac:dyDescent="0.2">
      <c r="A63" s="20" t="s">
        <v>371</v>
      </c>
      <c r="B63" s="33" t="s">
        <v>441</v>
      </c>
      <c r="C63" s="41"/>
      <c r="D63" s="102" t="str">
        <f t="shared" si="51"/>
        <v/>
      </c>
      <c r="E63" s="42" t="str">
        <f>IF(C63&lt;&gt;"", IF(RANK(C63, C$5:C$75)+COUNTIF(C$5:C63, C63)-1=1, 1, ""), "")</f>
        <v/>
      </c>
      <c r="F63" s="43"/>
      <c r="G63" s="102" t="str">
        <f t="shared" si="52"/>
        <v/>
      </c>
      <c r="H63" s="44" t="str">
        <f>IF(F63&lt;&gt;"", IF(RANK(F63, F$5:F$75)+COUNTIF(F$5:F63, F63)-1=1, 1, ""), "")</f>
        <v/>
      </c>
      <c r="I63" s="41"/>
      <c r="J63" s="102" t="str">
        <f t="shared" si="53"/>
        <v/>
      </c>
      <c r="K63" s="42" t="str">
        <f>IF(I63&lt;&gt;"", IF(RANK(I63, I$5:I$75)+COUNTIF(I$5:I63, I63)-1=1, 1, ""), "")</f>
        <v/>
      </c>
      <c r="L63" s="43"/>
      <c r="M63" s="102" t="str">
        <f t="shared" si="54"/>
        <v/>
      </c>
      <c r="N63" s="44" t="str">
        <f>IF(L63&lt;&gt;"", IF(RANK(L63, L$5:L$75)+COUNTIF(L$5:L63, L63)-1=1, 1, ""), "")</f>
        <v/>
      </c>
      <c r="O63" s="41"/>
      <c r="P63" s="102" t="str">
        <f t="shared" si="55"/>
        <v/>
      </c>
      <c r="Q63" s="42" t="str">
        <f>IF(O63&lt;&gt;"", IF(RANK(O63, O$5:O$75)+COUNTIF(O$5:O63, O63)-1=1, 1, ""), "")</f>
        <v/>
      </c>
      <c r="R63" s="43"/>
      <c r="S63" s="102" t="str">
        <f t="shared" si="56"/>
        <v/>
      </c>
      <c r="T63" s="44" t="str">
        <f>IF(R63&lt;&gt;"", IF(RANK(R63, R$5:R$75)+COUNTIF(R$5:R63, R63)-1=1, 1, ""), "")</f>
        <v/>
      </c>
      <c r="U63" s="41"/>
      <c r="V63" s="102" t="str">
        <f t="shared" si="57"/>
        <v/>
      </c>
      <c r="W63" s="42" t="str">
        <f>IF(U63&lt;&gt;"", IF(RANK(U63, U$5:U$75)+COUNTIF(U$5:U63, U63)-1=1, 1, ""), "")</f>
        <v/>
      </c>
      <c r="X63" s="43"/>
      <c r="Y63" s="102" t="str">
        <f t="shared" si="58"/>
        <v/>
      </c>
      <c r="Z63" s="42" t="str">
        <f>IF(X63&lt;&gt;"", IF(RANK(X63, X$5:X$75)+COUNTIF(X$5:X63, X63)-1=1, 1, ""), "")</f>
        <v/>
      </c>
      <c r="AA63" s="43"/>
      <c r="AB63" s="102" t="str">
        <f t="shared" si="59"/>
        <v/>
      </c>
      <c r="AC63" s="44" t="str">
        <f>IF(AA63&lt;&gt;"", IF(RANK(AA63, AA$5:AA$75)+COUNTIF(AA$5:AA63, AA63)-1=1, 1, ""), "")</f>
        <v/>
      </c>
      <c r="AD63" s="41"/>
      <c r="AE63" s="102" t="str">
        <f t="shared" si="60"/>
        <v/>
      </c>
      <c r="AF63" s="42" t="str">
        <f>IF(AD63&lt;&gt;"", IF(RANK(AD63, AD$5:AD$75)+COUNTIF(AD$5:AD63, AD63)-1=1, 1, ""), "")</f>
        <v/>
      </c>
      <c r="AG63" s="43"/>
      <c r="AH63" s="102" t="str">
        <f t="shared" si="61"/>
        <v/>
      </c>
      <c r="AI63" s="44" t="str">
        <f>IF(AG63&lt;&gt;"", IF(RANK(AG63, AG$5:AG$75)+COUNTIF(AG$5:AG63, AG63)-1=1, 1, ""), "")</f>
        <v/>
      </c>
      <c r="AJ63" s="41"/>
      <c r="AK63" s="102" t="str">
        <f t="shared" si="62"/>
        <v/>
      </c>
      <c r="AL63" s="42" t="str">
        <f>IF(AJ63&lt;&gt;"", IF(RANK(AJ63, AJ$5:AJ$75)+COUNTIF(AJ$5:AJ63, AJ63)-1=1, 1, ""), "")</f>
        <v/>
      </c>
      <c r="AM63" s="43"/>
      <c r="AN63" s="102" t="str">
        <f t="shared" si="63"/>
        <v/>
      </c>
      <c r="AO63" s="44" t="str">
        <f>IF(AM63&lt;&gt;"", IF(RANK(AM63, AM$5:AM$75)+COUNTIF(AM$5:AM63, AM63)-1=1, 1, ""), "")</f>
        <v/>
      </c>
      <c r="AP63" s="41"/>
      <c r="AQ63" s="102" t="str">
        <f t="shared" si="64"/>
        <v/>
      </c>
      <c r="AR63" s="42" t="str">
        <f>IF(AP63&lt;&gt;"", IF(RANK(AP63, AP$5:AP$75)+COUNTIF(AP$5:AP63, AP63)-1=1, 1, ""), "")</f>
        <v/>
      </c>
      <c r="AS63" s="43"/>
      <c r="AT63" s="102" t="str">
        <f t="shared" si="65"/>
        <v/>
      </c>
      <c r="AU63" s="44" t="str">
        <f>IF(AS63&lt;&gt;"", IF(RANK(AS63, AS$5:AS$75)+COUNTIF(AS$5:AS63, AS63)-1=1, 1, ""), "")</f>
        <v/>
      </c>
      <c r="AV63" s="41"/>
      <c r="AW63" s="102" t="str">
        <f t="shared" si="66"/>
        <v/>
      </c>
      <c r="AX63" s="42" t="str">
        <f>IF(AV63&lt;&gt;"", IF(RANK(AV63, AV$5:AV$75)+COUNTIF(AV$5:AV63, AV63)-1=1, 1, ""), "")</f>
        <v/>
      </c>
      <c r="AY63" s="43"/>
      <c r="AZ63" s="102" t="str">
        <f t="shared" si="67"/>
        <v/>
      </c>
      <c r="BA63" s="44" t="str">
        <f>IF(AY63&lt;&gt;"", IF(RANK(AY63, AY$5:AY$75)+COUNTIF(AY$5:AY63, AY63)-1=1, 1, ""), "")</f>
        <v/>
      </c>
      <c r="BB63" s="41"/>
      <c r="BC63" s="102" t="str">
        <f t="shared" si="68"/>
        <v/>
      </c>
      <c r="BD63" s="42" t="str">
        <f>IF(BB63&lt;&gt;"", IF(RANK(BB63, BB$5:BB$75)+COUNTIF(BB$5:BB63, BB63)-1=1, 1, ""), "")</f>
        <v/>
      </c>
      <c r="BE63" s="43"/>
      <c r="BF63" s="102" t="str">
        <f t="shared" si="69"/>
        <v/>
      </c>
      <c r="BG63" s="44" t="str">
        <f>IF(BE63&lt;&gt;"", IF(RANK(BE63, BE$5:BE$75)+COUNTIF(BE$5:BE63, BE63)-1=1, 1, ""), "")</f>
        <v/>
      </c>
      <c r="BH63" s="41"/>
      <c r="BI63" s="102" t="str">
        <f t="shared" si="70"/>
        <v/>
      </c>
      <c r="BJ63" s="42" t="str">
        <f>IF(BH63&lt;&gt;"", IF(RANK(BH63, BH$5:BH$75)+COUNTIF(BH$5:BH63, BH63)-1=1, 1, ""), "")</f>
        <v/>
      </c>
      <c r="BK63" s="43"/>
      <c r="BL63" s="102" t="str">
        <f t="shared" si="71"/>
        <v/>
      </c>
      <c r="BM63" s="44" t="str">
        <f>IF(BK63&lt;&gt;"", IF(RANK(BK63, BK$5:BK$75)+COUNTIF(BK$5:BK63, BK63)-1=1, 1, ""), "")</f>
        <v/>
      </c>
      <c r="BN63" s="41"/>
      <c r="BO63" s="102" t="str">
        <f t="shared" si="72"/>
        <v/>
      </c>
      <c r="BP63" s="42" t="str">
        <f>IF(BN63&lt;&gt;"", IF(RANK(BN63, BN$5:BN$75)+COUNTIF(BN$5:BN63, BN63)-1=1, 1, ""), "")</f>
        <v/>
      </c>
      <c r="BQ63" s="43"/>
      <c r="BR63" s="102" t="str">
        <f t="shared" si="73"/>
        <v/>
      </c>
      <c r="BS63" s="44" t="str">
        <f>IF(BQ63&lt;&gt;"", IF(RANK(BQ63, BQ$5:BQ$75)+COUNTIF(BQ$5:BQ63, BQ63)-1=1, 1, ""), "")</f>
        <v/>
      </c>
      <c r="BT63" s="41"/>
      <c r="BU63" s="102" t="str">
        <f t="shared" si="74"/>
        <v/>
      </c>
      <c r="BV63" s="42" t="str">
        <f>IF(BT63&lt;&gt;"", IF(RANK(BT63, BT$5:BT$75)+COUNTIF(BT$5:BT63, BT63)-1=1, 1, ""), "")</f>
        <v/>
      </c>
      <c r="BW63" s="43"/>
      <c r="BX63" s="102" t="str">
        <f t="shared" si="75"/>
        <v/>
      </c>
      <c r="BY63" s="44" t="str">
        <f>IF(BW63&lt;&gt;"", IF(RANK(BW63, BW$5:BW$75)+COUNTIF(BW$5:BW63, BW63)-1=1, 1, ""), "")</f>
        <v/>
      </c>
      <c r="BZ63" s="41"/>
      <c r="CA63" s="102" t="str">
        <f t="shared" si="76"/>
        <v/>
      </c>
      <c r="CB63" s="42" t="str">
        <f>IF(BZ63&lt;&gt;"", IF(RANK(BZ63, BZ$5:BZ$75)+COUNTIF(BZ$5:BZ63, BZ63)-1=1, 1, ""), "")</f>
        <v/>
      </c>
      <c r="CC63" s="43"/>
      <c r="CD63" s="102" t="str">
        <f t="shared" si="77"/>
        <v/>
      </c>
      <c r="CE63" s="44" t="str">
        <f>IF(CC63&lt;&gt;"", IF(RANK(CC63, CC$5:CC$75)+COUNTIF(CC$5:CC63, CC63)-1=1, 1, ""), "")</f>
        <v/>
      </c>
      <c r="CF63" s="41"/>
      <c r="CG63" s="102" t="str">
        <f t="shared" si="78"/>
        <v/>
      </c>
      <c r="CH63" s="42" t="str">
        <f>IF(CF63&lt;&gt;"", IF(RANK(CF63, CF$5:CF$75)+COUNTIF(CF$5:CF63, CF63)-1=1, 1, ""), "")</f>
        <v/>
      </c>
      <c r="CI63" s="43"/>
      <c r="CJ63" s="102" t="str">
        <f t="shared" si="79"/>
        <v/>
      </c>
      <c r="CK63" s="44" t="str">
        <f>IF(CI63&lt;&gt;"", IF(RANK(CI63, CI$5:CI$75)+COUNTIF(CI$5:CI63, CI63)-1=1, 1, ""), "")</f>
        <v/>
      </c>
      <c r="CL63" s="41"/>
      <c r="CM63" s="102" t="str">
        <f t="shared" si="80"/>
        <v/>
      </c>
      <c r="CN63" s="42" t="str">
        <f>IF(CL63&lt;&gt;"", IF(RANK(CL63, CL$5:CL$75)+COUNTIF(CL$5:CL63, CL63)-1=1, 1, ""), "")</f>
        <v/>
      </c>
      <c r="CO63" s="43"/>
      <c r="CP63" s="102" t="str">
        <f t="shared" si="81"/>
        <v/>
      </c>
      <c r="CQ63" s="44" t="str">
        <f>IF(CO63&lt;&gt;"", IF(RANK(CO63, CO$5:CO$75)+COUNTIF(CO$5:CO63, CO63)-1=1, 1, ""), "")</f>
        <v/>
      </c>
      <c r="CR63" s="41"/>
      <c r="CS63" s="102" t="str">
        <f t="shared" si="82"/>
        <v/>
      </c>
      <c r="CT63" s="42" t="str">
        <f>IF(CR63&lt;&gt;"", IF(RANK(CR63, CR$5:CR$75)+COUNTIF(CR$5:CR63, CR63)-1=1, 1, ""), "")</f>
        <v/>
      </c>
      <c r="CU63" s="43"/>
      <c r="CV63" s="102" t="str">
        <f t="shared" si="83"/>
        <v/>
      </c>
      <c r="CW63" s="44" t="str">
        <f>IF(CU63&lt;&gt;"", IF(RANK(CU63, CU$5:CU$75)+COUNTIF(CU$5:CU63, CU63)-1=1, 1, ""), "")</f>
        <v/>
      </c>
      <c r="CX63" s="41"/>
      <c r="CY63" s="102" t="str">
        <f t="shared" si="84"/>
        <v/>
      </c>
      <c r="CZ63" s="42" t="str">
        <f>IF(CX63&lt;&gt;"", IF(RANK(CX63, CX$5:CX$75)+COUNTIF(CX$5:CX63, CX63)-1=1, 1, ""), "")</f>
        <v/>
      </c>
      <c r="DA63" s="43"/>
      <c r="DB63" s="102" t="str">
        <f t="shared" si="85"/>
        <v/>
      </c>
      <c r="DC63" s="44" t="str">
        <f>IF(DA63&lt;&gt;"", IF(RANK(DA63, DA$5:DA$75)+COUNTIF(DA$5:DA63, DA63)-1=1, 1, ""), "")</f>
        <v/>
      </c>
      <c r="DD63" s="41"/>
      <c r="DE63" s="102" t="str">
        <f t="shared" si="86"/>
        <v/>
      </c>
      <c r="DF63" s="44" t="str">
        <f>IF(DD63&lt;&gt;"", IF(RANK(DD63, DD$5:DD$75)+COUNTIF(DD$5:DD63, DD63)-1=1, 1, ""), "")</f>
        <v/>
      </c>
      <c r="DG63" s="129" t="str">
        <f t="shared" si="87"/>
        <v/>
      </c>
      <c r="DH63" s="126" t="str">
        <f t="shared" si="88"/>
        <v/>
      </c>
      <c r="DI63" s="60"/>
      <c r="DJ63" s="60" t="str">
        <f t="shared" si="89"/>
        <v/>
      </c>
      <c r="DK63" s="60" t="str">
        <f t="shared" si="90"/>
        <v/>
      </c>
      <c r="DL63" s="60"/>
      <c r="DM63" s="85" t="str">
        <f t="shared" si="91"/>
        <v/>
      </c>
      <c r="DN63" s="60" t="str">
        <f t="shared" si="92"/>
        <v/>
      </c>
      <c r="DO63" s="60" t="str">
        <f t="shared" si="93"/>
        <v/>
      </c>
      <c r="DP63" s="60" t="str">
        <f>IF(DJ63&lt;&gt;"", IF(RANK(DO63, DO$5:DO$75)+COUNTIF(DO$63:DO63, DO63) -1&lt;=(B$80-DK$76-DN$76), RANK(DO63, DO$5:DO$75)+COUNTIF(DO$63:DO63, DO63) -1, ""), "")</f>
        <v/>
      </c>
      <c r="DQ63" s="72" t="str">
        <f t="shared" si="94"/>
        <v/>
      </c>
      <c r="DR63" s="66" t="str">
        <f t="shared" si="95"/>
        <v/>
      </c>
      <c r="DT63" s="91" t="str">
        <f>IF(DH63&lt;&gt; "", DH63/DH76, "")</f>
        <v/>
      </c>
      <c r="DU63" s="39" t="str">
        <f t="shared" si="96"/>
        <v/>
      </c>
      <c r="DV63" s="92" t="str">
        <f t="shared" si="97"/>
        <v/>
      </c>
      <c r="DX63" s="65" t="str">
        <f t="shared" si="47"/>
        <v/>
      </c>
      <c r="DY63" s="99" t="str">
        <f t="shared" si="48"/>
        <v/>
      </c>
      <c r="DZ63" s="99" t="str">
        <f t="shared" si="49"/>
        <v/>
      </c>
      <c r="EA63" s="100" t="str">
        <f t="shared" si="50"/>
        <v/>
      </c>
    </row>
    <row r="64" spans="1:131" ht="16" x14ac:dyDescent="0.2">
      <c r="A64" s="20" t="s">
        <v>372</v>
      </c>
      <c r="B64" s="33" t="s">
        <v>264</v>
      </c>
      <c r="C64" s="41"/>
      <c r="D64" s="102" t="str">
        <f t="shared" si="51"/>
        <v/>
      </c>
      <c r="E64" s="42" t="str">
        <f>IF(C64&lt;&gt;"", IF(RANK(C64, C$5:C$75)+COUNTIF(C$5:C64, C64)-1=1, 1, ""), "")</f>
        <v/>
      </c>
      <c r="F64" s="43"/>
      <c r="G64" s="102" t="str">
        <f t="shared" si="52"/>
        <v/>
      </c>
      <c r="H64" s="44" t="str">
        <f>IF(F64&lt;&gt;"", IF(RANK(F64, F$5:F$75)+COUNTIF(F$5:F64, F64)-1=1, 1, ""), "")</f>
        <v/>
      </c>
      <c r="I64" s="41"/>
      <c r="J64" s="102" t="str">
        <f t="shared" si="53"/>
        <v/>
      </c>
      <c r="K64" s="42" t="str">
        <f>IF(I64&lt;&gt;"", IF(RANK(I64, I$5:I$75)+COUNTIF(I$5:I64, I64)-1=1, 1, ""), "")</f>
        <v/>
      </c>
      <c r="L64" s="43"/>
      <c r="M64" s="102" t="str">
        <f t="shared" si="54"/>
        <v/>
      </c>
      <c r="N64" s="44" t="str">
        <f>IF(L64&lt;&gt;"", IF(RANK(L64, L$5:L$75)+COUNTIF(L$5:L64, L64)-1=1, 1, ""), "")</f>
        <v/>
      </c>
      <c r="O64" s="41"/>
      <c r="P64" s="102" t="str">
        <f t="shared" si="55"/>
        <v/>
      </c>
      <c r="Q64" s="42" t="str">
        <f>IF(O64&lt;&gt;"", IF(RANK(O64, O$5:O$75)+COUNTIF(O$5:O64, O64)-1=1, 1, ""), "")</f>
        <v/>
      </c>
      <c r="R64" s="43"/>
      <c r="S64" s="102" t="str">
        <f t="shared" si="56"/>
        <v/>
      </c>
      <c r="T64" s="44" t="str">
        <f>IF(R64&lt;&gt;"", IF(RANK(R64, R$5:R$75)+COUNTIF(R$5:R64, R64)-1=1, 1, ""), "")</f>
        <v/>
      </c>
      <c r="U64" s="41"/>
      <c r="V64" s="102" t="str">
        <f t="shared" si="57"/>
        <v/>
      </c>
      <c r="W64" s="42" t="str">
        <f>IF(U64&lt;&gt;"", IF(RANK(U64, U$5:U$75)+COUNTIF(U$5:U64, U64)-1=1, 1, ""), "")</f>
        <v/>
      </c>
      <c r="X64" s="43"/>
      <c r="Y64" s="102" t="str">
        <f t="shared" si="58"/>
        <v/>
      </c>
      <c r="Z64" s="42" t="str">
        <f>IF(X64&lt;&gt;"", IF(RANK(X64, X$5:X$75)+COUNTIF(X$5:X64, X64)-1=1, 1, ""), "")</f>
        <v/>
      </c>
      <c r="AA64" s="43"/>
      <c r="AB64" s="102" t="str">
        <f t="shared" si="59"/>
        <v/>
      </c>
      <c r="AC64" s="44" t="str">
        <f>IF(AA64&lt;&gt;"", IF(RANK(AA64, AA$5:AA$75)+COUNTIF(AA$5:AA64, AA64)-1=1, 1, ""), "")</f>
        <v/>
      </c>
      <c r="AD64" s="41"/>
      <c r="AE64" s="102" t="str">
        <f t="shared" si="60"/>
        <v/>
      </c>
      <c r="AF64" s="42" t="str">
        <f>IF(AD64&lt;&gt;"", IF(RANK(AD64, AD$5:AD$75)+COUNTIF(AD$5:AD64, AD64)-1=1, 1, ""), "")</f>
        <v/>
      </c>
      <c r="AG64" s="43"/>
      <c r="AH64" s="102" t="str">
        <f t="shared" si="61"/>
        <v/>
      </c>
      <c r="AI64" s="44" t="str">
        <f>IF(AG64&lt;&gt;"", IF(RANK(AG64, AG$5:AG$75)+COUNTIF(AG$5:AG64, AG64)-1=1, 1, ""), "")</f>
        <v/>
      </c>
      <c r="AJ64" s="41"/>
      <c r="AK64" s="102" t="str">
        <f t="shared" si="62"/>
        <v/>
      </c>
      <c r="AL64" s="42" t="str">
        <f>IF(AJ64&lt;&gt;"", IF(RANK(AJ64, AJ$5:AJ$75)+COUNTIF(AJ$5:AJ64, AJ64)-1=1, 1, ""), "")</f>
        <v/>
      </c>
      <c r="AM64" s="43"/>
      <c r="AN64" s="102" t="str">
        <f t="shared" si="63"/>
        <v/>
      </c>
      <c r="AO64" s="44" t="str">
        <f>IF(AM64&lt;&gt;"", IF(RANK(AM64, AM$5:AM$75)+COUNTIF(AM$5:AM64, AM64)-1=1, 1, ""), "")</f>
        <v/>
      </c>
      <c r="AP64" s="41"/>
      <c r="AQ64" s="102" t="str">
        <f t="shared" si="64"/>
        <v/>
      </c>
      <c r="AR64" s="42" t="str">
        <f>IF(AP64&lt;&gt;"", IF(RANK(AP64, AP$5:AP$75)+COUNTIF(AP$5:AP64, AP64)-1=1, 1, ""), "")</f>
        <v/>
      </c>
      <c r="AS64" s="43"/>
      <c r="AT64" s="102" t="str">
        <f t="shared" si="65"/>
        <v/>
      </c>
      <c r="AU64" s="44" t="str">
        <f>IF(AS64&lt;&gt;"", IF(RANK(AS64, AS$5:AS$75)+COUNTIF(AS$5:AS64, AS64)-1=1, 1, ""), "")</f>
        <v/>
      </c>
      <c r="AV64" s="41"/>
      <c r="AW64" s="102" t="str">
        <f t="shared" si="66"/>
        <v/>
      </c>
      <c r="AX64" s="42" t="str">
        <f>IF(AV64&lt;&gt;"", IF(RANK(AV64, AV$5:AV$75)+COUNTIF(AV$5:AV64, AV64)-1=1, 1, ""), "")</f>
        <v/>
      </c>
      <c r="AY64" s="43"/>
      <c r="AZ64" s="102" t="str">
        <f t="shared" si="67"/>
        <v/>
      </c>
      <c r="BA64" s="44" t="str">
        <f>IF(AY64&lt;&gt;"", IF(RANK(AY64, AY$5:AY$75)+COUNTIF(AY$5:AY64, AY64)-1=1, 1, ""), "")</f>
        <v/>
      </c>
      <c r="BB64" s="41"/>
      <c r="BC64" s="102" t="str">
        <f t="shared" si="68"/>
        <v/>
      </c>
      <c r="BD64" s="42" t="str">
        <f>IF(BB64&lt;&gt;"", IF(RANK(BB64, BB$5:BB$75)+COUNTIF(BB$5:BB64, BB64)-1=1, 1, ""), "")</f>
        <v/>
      </c>
      <c r="BE64" s="43"/>
      <c r="BF64" s="102" t="str">
        <f t="shared" si="69"/>
        <v/>
      </c>
      <c r="BG64" s="44" t="str">
        <f>IF(BE64&lt;&gt;"", IF(RANK(BE64, BE$5:BE$75)+COUNTIF(BE$5:BE64, BE64)-1=1, 1, ""), "")</f>
        <v/>
      </c>
      <c r="BH64" s="41"/>
      <c r="BI64" s="102" t="str">
        <f t="shared" si="70"/>
        <v/>
      </c>
      <c r="BJ64" s="42" t="str">
        <f>IF(BH64&lt;&gt;"", IF(RANK(BH64, BH$5:BH$75)+COUNTIF(BH$5:BH64, BH64)-1=1, 1, ""), "")</f>
        <v/>
      </c>
      <c r="BK64" s="43"/>
      <c r="BL64" s="102" t="str">
        <f t="shared" si="71"/>
        <v/>
      </c>
      <c r="BM64" s="44" t="str">
        <f>IF(BK64&lt;&gt;"", IF(RANK(BK64, BK$5:BK$75)+COUNTIF(BK$5:BK64, BK64)-1=1, 1, ""), "")</f>
        <v/>
      </c>
      <c r="BN64" s="41"/>
      <c r="BO64" s="102" t="str">
        <f t="shared" si="72"/>
        <v/>
      </c>
      <c r="BP64" s="42" t="str">
        <f>IF(BN64&lt;&gt;"", IF(RANK(BN64, BN$5:BN$75)+COUNTIF(BN$5:BN64, BN64)-1=1, 1, ""), "")</f>
        <v/>
      </c>
      <c r="BQ64" s="43"/>
      <c r="BR64" s="102" t="str">
        <f t="shared" si="73"/>
        <v/>
      </c>
      <c r="BS64" s="44" t="str">
        <f>IF(BQ64&lt;&gt;"", IF(RANK(BQ64, BQ$5:BQ$75)+COUNTIF(BQ$5:BQ64, BQ64)-1=1, 1, ""), "")</f>
        <v/>
      </c>
      <c r="BT64" s="41"/>
      <c r="BU64" s="102" t="str">
        <f t="shared" si="74"/>
        <v/>
      </c>
      <c r="BV64" s="42" t="str">
        <f>IF(BT64&lt;&gt;"", IF(RANK(BT64, BT$5:BT$75)+COUNTIF(BT$5:BT64, BT64)-1=1, 1, ""), "")</f>
        <v/>
      </c>
      <c r="BW64" s="43"/>
      <c r="BX64" s="102" t="str">
        <f t="shared" si="75"/>
        <v/>
      </c>
      <c r="BY64" s="44" t="str">
        <f>IF(BW64&lt;&gt;"", IF(RANK(BW64, BW$5:BW$75)+COUNTIF(BW$5:BW64, BW64)-1=1, 1, ""), "")</f>
        <v/>
      </c>
      <c r="BZ64" s="41"/>
      <c r="CA64" s="102" t="str">
        <f t="shared" si="76"/>
        <v/>
      </c>
      <c r="CB64" s="42" t="str">
        <f>IF(BZ64&lt;&gt;"", IF(RANK(BZ64, BZ$5:BZ$75)+COUNTIF(BZ$5:BZ64, BZ64)-1=1, 1, ""), "")</f>
        <v/>
      </c>
      <c r="CC64" s="43"/>
      <c r="CD64" s="102" t="str">
        <f t="shared" si="77"/>
        <v/>
      </c>
      <c r="CE64" s="44" t="str">
        <f>IF(CC64&lt;&gt;"", IF(RANK(CC64, CC$5:CC$75)+COUNTIF(CC$5:CC64, CC64)-1=1, 1, ""), "")</f>
        <v/>
      </c>
      <c r="CF64" s="41"/>
      <c r="CG64" s="102" t="str">
        <f t="shared" si="78"/>
        <v/>
      </c>
      <c r="CH64" s="42" t="str">
        <f>IF(CF64&lt;&gt;"", IF(RANK(CF64, CF$5:CF$75)+COUNTIF(CF$5:CF64, CF64)-1=1, 1, ""), "")</f>
        <v/>
      </c>
      <c r="CI64" s="43"/>
      <c r="CJ64" s="102" t="str">
        <f t="shared" si="79"/>
        <v/>
      </c>
      <c r="CK64" s="44" t="str">
        <f>IF(CI64&lt;&gt;"", IF(RANK(CI64, CI$5:CI$75)+COUNTIF(CI$5:CI64, CI64)-1=1, 1, ""), "")</f>
        <v/>
      </c>
      <c r="CL64" s="41"/>
      <c r="CM64" s="102" t="str">
        <f t="shared" si="80"/>
        <v/>
      </c>
      <c r="CN64" s="42" t="str">
        <f>IF(CL64&lt;&gt;"", IF(RANK(CL64, CL$5:CL$75)+COUNTIF(CL$5:CL64, CL64)-1=1, 1, ""), "")</f>
        <v/>
      </c>
      <c r="CO64" s="43"/>
      <c r="CP64" s="102" t="str">
        <f t="shared" si="81"/>
        <v/>
      </c>
      <c r="CQ64" s="44" t="str">
        <f>IF(CO64&lt;&gt;"", IF(RANK(CO64, CO$5:CO$75)+COUNTIF(CO$5:CO64, CO64)-1=1, 1, ""), "")</f>
        <v/>
      </c>
      <c r="CR64" s="41"/>
      <c r="CS64" s="102" t="str">
        <f t="shared" si="82"/>
        <v/>
      </c>
      <c r="CT64" s="42" t="str">
        <f>IF(CR64&lt;&gt;"", IF(RANK(CR64, CR$5:CR$75)+COUNTIF(CR$5:CR64, CR64)-1=1, 1, ""), "")</f>
        <v/>
      </c>
      <c r="CU64" s="43"/>
      <c r="CV64" s="102" t="str">
        <f t="shared" si="83"/>
        <v/>
      </c>
      <c r="CW64" s="44" t="str">
        <f>IF(CU64&lt;&gt;"", IF(RANK(CU64, CU$5:CU$75)+COUNTIF(CU$5:CU64, CU64)-1=1, 1, ""), "")</f>
        <v/>
      </c>
      <c r="CX64" s="41"/>
      <c r="CY64" s="102" t="str">
        <f t="shared" si="84"/>
        <v/>
      </c>
      <c r="CZ64" s="42" t="str">
        <f>IF(CX64&lt;&gt;"", IF(RANK(CX64, CX$5:CX$75)+COUNTIF(CX$5:CX64, CX64)-1=1, 1, ""), "")</f>
        <v/>
      </c>
      <c r="DA64" s="43"/>
      <c r="DB64" s="102" t="str">
        <f t="shared" si="85"/>
        <v/>
      </c>
      <c r="DC64" s="44" t="str">
        <f>IF(DA64&lt;&gt;"", IF(RANK(DA64, DA$5:DA$75)+COUNTIF(DA$5:DA64, DA64)-1=1, 1, ""), "")</f>
        <v/>
      </c>
      <c r="DD64" s="41"/>
      <c r="DE64" s="102" t="str">
        <f t="shared" si="86"/>
        <v/>
      </c>
      <c r="DF64" s="44" t="str">
        <f>IF(DD64&lt;&gt;"", IF(RANK(DD64, DD$5:DD$75)+COUNTIF(DD$5:DD64, DD64)-1=1, 1, ""), "")</f>
        <v/>
      </c>
      <c r="DG64" s="129" t="str">
        <f t="shared" si="87"/>
        <v/>
      </c>
      <c r="DH64" s="126" t="str">
        <f t="shared" si="88"/>
        <v/>
      </c>
      <c r="DI64" s="60"/>
      <c r="DJ64" s="60" t="str">
        <f t="shared" si="89"/>
        <v/>
      </c>
      <c r="DK64" s="60" t="str">
        <f t="shared" si="90"/>
        <v/>
      </c>
      <c r="DL64" s="60"/>
      <c r="DM64" s="85" t="str">
        <f t="shared" si="91"/>
        <v/>
      </c>
      <c r="DN64" s="60" t="str">
        <f t="shared" si="92"/>
        <v/>
      </c>
      <c r="DO64" s="60" t="str">
        <f t="shared" si="93"/>
        <v/>
      </c>
      <c r="DP64" s="60" t="str">
        <f>IF(DJ64&lt;&gt;"", IF(RANK(DO64, DO$5:DO$75)+COUNTIF(DO$64:DO64, DO64) -1&lt;=(B$80-DK$76-DN$76), RANK(DO64, DO$5:DO$75)+COUNTIF(DO$64:DO64, DO64) -1, ""), "")</f>
        <v/>
      </c>
      <c r="DQ64" s="72" t="str">
        <f t="shared" si="94"/>
        <v/>
      </c>
      <c r="DR64" s="66" t="str">
        <f t="shared" si="95"/>
        <v/>
      </c>
      <c r="DT64" s="91" t="str">
        <f>IF(DH64&lt;&gt; "", DH64/DH76, "")</f>
        <v/>
      </c>
      <c r="DU64" s="39" t="str">
        <f t="shared" si="96"/>
        <v/>
      </c>
      <c r="DV64" s="92" t="str">
        <f t="shared" si="97"/>
        <v/>
      </c>
      <c r="DX64" s="65" t="str">
        <f t="shared" si="47"/>
        <v/>
      </c>
      <c r="DY64" s="99" t="str">
        <f t="shared" si="48"/>
        <v/>
      </c>
      <c r="DZ64" s="99" t="str">
        <f t="shared" si="49"/>
        <v/>
      </c>
      <c r="EA64" s="100" t="str">
        <f t="shared" si="50"/>
        <v/>
      </c>
    </row>
    <row r="65" spans="1:131" ht="16" x14ac:dyDescent="0.2">
      <c r="A65" s="105" t="s">
        <v>373</v>
      </c>
      <c r="B65" s="106" t="s">
        <v>442</v>
      </c>
      <c r="C65" s="107">
        <v>125</v>
      </c>
      <c r="D65" s="108" t="str">
        <f t="shared" si="51"/>
        <v/>
      </c>
      <c r="E65" s="123" t="str">
        <f>IF(C65&lt;&gt;"", IF(RANK(C65, C$5:C$75)+COUNTIF(C$5:C65, C65)-1=1, 1, ""), "")</f>
        <v/>
      </c>
      <c r="F65" s="110">
        <v>566</v>
      </c>
      <c r="G65" s="108" t="str">
        <f t="shared" si="52"/>
        <v/>
      </c>
      <c r="H65" s="124" t="str">
        <f>IF(F65&lt;&gt;"", IF(RANK(F65, F$5:F$75)+COUNTIF(F$5:F65, F65)-1=1, 1, ""), "")</f>
        <v/>
      </c>
      <c r="I65" s="107">
        <v>424</v>
      </c>
      <c r="J65" s="108" t="str">
        <f t="shared" si="53"/>
        <v/>
      </c>
      <c r="K65" s="123" t="str">
        <f>IF(I65&lt;&gt;"", IF(RANK(I65, I$5:I$75)+COUNTIF(I$5:I65, I65)-1=1, 1, ""), "")</f>
        <v/>
      </c>
      <c r="L65" s="110">
        <v>377</v>
      </c>
      <c r="M65" s="108" t="str">
        <f t="shared" si="54"/>
        <v/>
      </c>
      <c r="N65" s="124" t="str">
        <f>IF(L65&lt;&gt;"", IF(RANK(L65, L$5:L$75)+COUNTIF(L$5:L65, L65)-1=1, 1, ""), "")</f>
        <v/>
      </c>
      <c r="O65" s="107">
        <v>680</v>
      </c>
      <c r="P65" s="108" t="str">
        <f t="shared" si="55"/>
        <v/>
      </c>
      <c r="Q65" s="123" t="str">
        <f>IF(O65&lt;&gt;"", IF(RANK(O65, O$5:O$75)+COUNTIF(O$5:O65, O65)-1=1, 1, ""), "")</f>
        <v/>
      </c>
      <c r="R65" s="110">
        <v>560</v>
      </c>
      <c r="S65" s="108" t="str">
        <f t="shared" si="56"/>
        <v/>
      </c>
      <c r="T65" s="124" t="str">
        <f>IF(R65&lt;&gt;"", IF(RANK(R65, R$5:R$75)+COUNTIF(R$5:R65, R65)-1=1, 1, ""), "")</f>
        <v/>
      </c>
      <c r="U65" s="107">
        <v>238</v>
      </c>
      <c r="V65" s="108" t="str">
        <f t="shared" si="57"/>
        <v/>
      </c>
      <c r="W65" s="123" t="str">
        <f>IF(U65&lt;&gt;"", IF(RANK(U65, U$5:U$75)+COUNTIF(U$5:U65, U65)-1=1, 1, ""), "")</f>
        <v/>
      </c>
      <c r="X65" s="110">
        <v>201</v>
      </c>
      <c r="Y65" s="108" t="str">
        <f t="shared" si="58"/>
        <v/>
      </c>
      <c r="Z65" s="123" t="str">
        <f>IF(X65&lt;&gt;"", IF(RANK(X65, X$5:X$75)+COUNTIF(X$5:X65, X65)-1=1, 1, ""), "")</f>
        <v/>
      </c>
      <c r="AA65" s="110">
        <v>166</v>
      </c>
      <c r="AB65" s="108" t="str">
        <f t="shared" si="59"/>
        <v/>
      </c>
      <c r="AC65" s="124" t="str">
        <f>IF(AA65&lt;&gt;"", IF(RANK(AA65, AA$5:AA$75)+COUNTIF(AA$5:AA65, AA65)-1=1, 1, ""), "")</f>
        <v/>
      </c>
      <c r="AD65" s="107">
        <v>470</v>
      </c>
      <c r="AE65" s="108" t="str">
        <f t="shared" si="60"/>
        <v/>
      </c>
      <c r="AF65" s="123" t="str">
        <f>IF(AD65&lt;&gt;"", IF(RANK(AD65, AD$5:AD$75)+COUNTIF(AD$5:AD65, AD65)-1=1, 1, ""), "")</f>
        <v/>
      </c>
      <c r="AG65" s="110">
        <v>423</v>
      </c>
      <c r="AH65" s="108" t="str">
        <f t="shared" si="61"/>
        <v/>
      </c>
      <c r="AI65" s="124" t="str">
        <f>IF(AG65&lt;&gt;"", IF(RANK(AG65, AG$5:AG$75)+COUNTIF(AG$5:AG65, AG65)-1=1, 1, ""), "")</f>
        <v/>
      </c>
      <c r="AJ65" s="107">
        <v>666</v>
      </c>
      <c r="AK65" s="108" t="str">
        <f t="shared" si="62"/>
        <v/>
      </c>
      <c r="AL65" s="123" t="str">
        <f>IF(AJ65&lt;&gt;"", IF(RANK(AJ65, AJ$5:AJ$75)+COUNTIF(AJ$5:AJ65, AJ65)-1=1, 1, ""), "")</f>
        <v/>
      </c>
      <c r="AM65" s="110">
        <v>810</v>
      </c>
      <c r="AN65" s="108" t="str">
        <f t="shared" si="63"/>
        <v/>
      </c>
      <c r="AO65" s="124" t="str">
        <f>IF(AM65&lt;&gt;"", IF(RANK(AM65, AM$5:AM$75)+COUNTIF(AM$5:AM65, AM65)-1=1, 1, ""), "")</f>
        <v/>
      </c>
      <c r="AP65" s="107">
        <v>740</v>
      </c>
      <c r="AQ65" s="108" t="str">
        <f t="shared" si="64"/>
        <v/>
      </c>
      <c r="AR65" s="123" t="str">
        <f>IF(AP65&lt;&gt;"", IF(RANK(AP65, AP$5:AP$75)+COUNTIF(AP$5:AP65, AP65)-1=1, 1, ""), "")</f>
        <v/>
      </c>
      <c r="AS65" s="110">
        <v>502</v>
      </c>
      <c r="AT65" s="108" t="str">
        <f t="shared" si="65"/>
        <v/>
      </c>
      <c r="AU65" s="124" t="str">
        <f>IF(AS65&lt;&gt;"", IF(RANK(AS65, AS$5:AS$75)+COUNTIF(AS$5:AS65, AS65)-1=1, 1, ""), "")</f>
        <v/>
      </c>
      <c r="AV65" s="107">
        <v>363</v>
      </c>
      <c r="AW65" s="108" t="str">
        <f t="shared" si="66"/>
        <v/>
      </c>
      <c r="AX65" s="123" t="str">
        <f>IF(AV65&lt;&gt;"", IF(RANK(AV65, AV$5:AV$75)+COUNTIF(AV$5:AV65, AV65)-1=1, 1, ""), "")</f>
        <v/>
      </c>
      <c r="AY65" s="110">
        <v>531</v>
      </c>
      <c r="AZ65" s="108" t="str">
        <f t="shared" si="67"/>
        <v/>
      </c>
      <c r="BA65" s="124" t="str">
        <f>IF(AY65&lt;&gt;"", IF(RANK(AY65, AY$5:AY$75)+COUNTIF(AY$5:AY65, AY65)-1=1, 1, ""), "")</f>
        <v/>
      </c>
      <c r="BB65" s="107">
        <v>517</v>
      </c>
      <c r="BC65" s="108" t="str">
        <f t="shared" si="68"/>
        <v/>
      </c>
      <c r="BD65" s="123" t="str">
        <f>IF(BB65&lt;&gt;"", IF(RANK(BB65, BB$5:BB$75)+COUNTIF(BB$5:BB65, BB65)-1=1, 1, ""), "")</f>
        <v/>
      </c>
      <c r="BE65" s="110">
        <v>506</v>
      </c>
      <c r="BF65" s="108" t="str">
        <f t="shared" si="69"/>
        <v/>
      </c>
      <c r="BG65" s="124" t="str">
        <f>IF(BE65&lt;&gt;"", IF(RANK(BE65, BE$5:BE$75)+COUNTIF(BE$5:BE65, BE65)-1=1, 1, ""), "")</f>
        <v/>
      </c>
      <c r="BH65" s="107">
        <v>301</v>
      </c>
      <c r="BI65" s="108" t="str">
        <f t="shared" si="70"/>
        <v/>
      </c>
      <c r="BJ65" s="123" t="str">
        <f>IF(BH65&lt;&gt;"", IF(RANK(BH65, BH$5:BH$75)+COUNTIF(BH$5:BH65, BH65)-1=1, 1, ""), "")</f>
        <v/>
      </c>
      <c r="BK65" s="110">
        <v>309</v>
      </c>
      <c r="BL65" s="108" t="str">
        <f t="shared" si="71"/>
        <v/>
      </c>
      <c r="BM65" s="124" t="str">
        <f>IF(BK65&lt;&gt;"", IF(RANK(BK65, BK$5:BK$75)+COUNTIF(BK$5:BK65, BK65)-1=1, 1, ""), "")</f>
        <v/>
      </c>
      <c r="BN65" s="107">
        <v>272</v>
      </c>
      <c r="BO65" s="108" t="str">
        <f t="shared" si="72"/>
        <v/>
      </c>
      <c r="BP65" s="123" t="str">
        <f>IF(BN65&lt;&gt;"", IF(RANK(BN65, BN$5:BN$75)+COUNTIF(BN$5:BN65, BN65)-1=1, 1, ""), "")</f>
        <v/>
      </c>
      <c r="BQ65" s="110">
        <v>259</v>
      </c>
      <c r="BR65" s="108" t="str">
        <f t="shared" si="73"/>
        <v/>
      </c>
      <c r="BS65" s="124" t="str">
        <f>IF(BQ65&lt;&gt;"", IF(RANK(BQ65, BQ$5:BQ$75)+COUNTIF(BQ$5:BQ65, BQ65)-1=1, 1, ""), "")</f>
        <v/>
      </c>
      <c r="BT65" s="107">
        <v>392</v>
      </c>
      <c r="BU65" s="108" t="str">
        <f t="shared" si="74"/>
        <v/>
      </c>
      <c r="BV65" s="123" t="str">
        <f>IF(BT65&lt;&gt;"", IF(RANK(BT65, BT$5:BT$75)+COUNTIF(BT$5:BT65, BT65)-1=1, 1, ""), "")</f>
        <v/>
      </c>
      <c r="BW65" s="110">
        <v>428</v>
      </c>
      <c r="BX65" s="108" t="str">
        <f t="shared" si="75"/>
        <v/>
      </c>
      <c r="BY65" s="124" t="str">
        <f>IF(BW65&lt;&gt;"", IF(RANK(BW65, BW$5:BW$75)+COUNTIF(BW$5:BW65, BW65)-1=1, 1, ""), "")</f>
        <v/>
      </c>
      <c r="BZ65" s="107">
        <v>451</v>
      </c>
      <c r="CA65" s="108" t="str">
        <f t="shared" si="76"/>
        <v/>
      </c>
      <c r="CB65" s="123" t="str">
        <f>IF(BZ65&lt;&gt;"", IF(RANK(BZ65, BZ$5:BZ$75)+COUNTIF(BZ$5:BZ65, BZ65)-1=1, 1, ""), "")</f>
        <v/>
      </c>
      <c r="CC65" s="110">
        <v>1067</v>
      </c>
      <c r="CD65" s="108" t="str">
        <f t="shared" si="77"/>
        <v/>
      </c>
      <c r="CE65" s="124" t="str">
        <f>IF(CC65&lt;&gt;"", IF(RANK(CC65, CC$5:CC$75)+COUNTIF(CC$5:CC65, CC65)-1=1, 1, ""), "")</f>
        <v/>
      </c>
      <c r="CF65" s="107">
        <v>570</v>
      </c>
      <c r="CG65" s="108" t="str">
        <f t="shared" si="78"/>
        <v/>
      </c>
      <c r="CH65" s="123" t="str">
        <f>IF(CF65&lt;&gt;"", IF(RANK(CF65, CF$5:CF$75)+COUNTIF(CF$5:CF65, CF65)-1=1, 1, ""), "")</f>
        <v/>
      </c>
      <c r="CI65" s="110">
        <v>431</v>
      </c>
      <c r="CJ65" s="108" t="str">
        <f t="shared" si="79"/>
        <v/>
      </c>
      <c r="CK65" s="124" t="str">
        <f>IF(CI65&lt;&gt;"", IF(RANK(CI65, CI$5:CI$75)+COUNTIF(CI$5:CI65, CI65)-1=1, 1, ""), "")</f>
        <v/>
      </c>
      <c r="CL65" s="107">
        <v>838</v>
      </c>
      <c r="CM65" s="108" t="str">
        <f t="shared" si="80"/>
        <v/>
      </c>
      <c r="CN65" s="123" t="str">
        <f>IF(CL65&lt;&gt;"", IF(RANK(CL65, CL$5:CL$75)+COUNTIF(CL$5:CL65, CL65)-1=1, 1, ""), "")</f>
        <v/>
      </c>
      <c r="CO65" s="110">
        <v>2887</v>
      </c>
      <c r="CP65" s="108" t="str">
        <f t="shared" si="81"/>
        <v/>
      </c>
      <c r="CQ65" s="124" t="str">
        <f>IF(CO65&lt;&gt;"", IF(RANK(CO65, CO$5:CO$75)+COUNTIF(CO$5:CO65, CO65)-1=1, 1, ""), "")</f>
        <v/>
      </c>
      <c r="CR65" s="107">
        <v>2449</v>
      </c>
      <c r="CS65" s="108" t="str">
        <f t="shared" si="82"/>
        <v/>
      </c>
      <c r="CT65" s="123" t="str">
        <f>IF(CR65&lt;&gt;"", IF(RANK(CR65, CR$5:CR$75)+COUNTIF(CR$5:CR65, CR65)-1=1, 1, ""), "")</f>
        <v/>
      </c>
      <c r="CU65" s="110">
        <v>1527</v>
      </c>
      <c r="CV65" s="108" t="str">
        <f t="shared" si="83"/>
        <v/>
      </c>
      <c r="CW65" s="124" t="str">
        <f>IF(CU65&lt;&gt;"", IF(RANK(CU65, CU$5:CU$75)+COUNTIF(CU$5:CU65, CU65)-1=1, 1, ""), "")</f>
        <v/>
      </c>
      <c r="CX65" s="107">
        <v>950</v>
      </c>
      <c r="CY65" s="108" t="str">
        <f t="shared" si="84"/>
        <v/>
      </c>
      <c r="CZ65" s="123" t="str">
        <f>IF(CX65&lt;&gt;"", IF(RANK(CX65, CX$5:CX$75)+COUNTIF(CX$5:CX65, CX65)-1=1, 1, ""), "")</f>
        <v/>
      </c>
      <c r="DA65" s="110">
        <v>653</v>
      </c>
      <c r="DB65" s="108" t="str">
        <f t="shared" si="85"/>
        <v/>
      </c>
      <c r="DC65" s="124" t="str">
        <f>IF(DA65&lt;&gt;"", IF(RANK(DA65, DA$5:DA$75)+COUNTIF(DA$5:DA65, DA65)-1=1, 1, ""), "")</f>
        <v/>
      </c>
      <c r="DD65" s="107">
        <v>3255</v>
      </c>
      <c r="DE65" s="108" t="str">
        <f t="shared" si="86"/>
        <v/>
      </c>
      <c r="DF65" s="124" t="str">
        <f>IF(DD65&lt;&gt;"", IF(RANK(DD65, DD$5:DD$75)+COUNTIF(DD$5:DD65, DD65)-1=1, 1, ""), "")</f>
        <v/>
      </c>
      <c r="DG65" s="112" t="str">
        <f t="shared" si="87"/>
        <v/>
      </c>
      <c r="DH65" s="113">
        <f t="shared" si="88"/>
        <v>25904</v>
      </c>
      <c r="DI65" s="114"/>
      <c r="DJ65" s="114">
        <f t="shared" si="89"/>
        <v>25904</v>
      </c>
      <c r="DK65" s="114" t="str">
        <f t="shared" si="90"/>
        <v/>
      </c>
      <c r="DL65" s="114"/>
      <c r="DM65" s="115">
        <f t="shared" si="91"/>
        <v>1.0963727938375587</v>
      </c>
      <c r="DN65" s="114">
        <f t="shared" si="92"/>
        <v>1</v>
      </c>
      <c r="DO65" s="114">
        <f t="shared" si="93"/>
        <v>2277</v>
      </c>
      <c r="DP65" s="114" t="str">
        <f>IF(DJ65&lt;&gt;"", IF(RANK(DO65, DO$5:DO$75)+COUNTIF(DO$65:DO65, DO65) -1&lt;=(B$80-DK$76-DN$76), RANK(DO65, DO$5:DO$75)+COUNTIF(DO$65:DO65, DO65) -1, ""), "")</f>
        <v/>
      </c>
      <c r="DQ65" s="114">
        <f t="shared" si="94"/>
        <v>1</v>
      </c>
      <c r="DR65" s="116">
        <f t="shared" si="95"/>
        <v>1</v>
      </c>
      <c r="DT65" s="117">
        <f>IF(DH65&lt;&gt; "", DH65/DH76, "")</f>
        <v>1.4449495098807571E-2</v>
      </c>
      <c r="DU65" s="118">
        <f t="shared" si="96"/>
        <v>1.3888888888888888E-2</v>
      </c>
      <c r="DV65" s="119">
        <f t="shared" si="97"/>
        <v>-5.6060620991870043E-4</v>
      </c>
      <c r="DX65" s="120">
        <f t="shared" si="47"/>
        <v>25904</v>
      </c>
      <c r="DY65" s="121">
        <f t="shared" si="48"/>
        <v>1.5019005675031947E-2</v>
      </c>
      <c r="DZ65" s="121">
        <f t="shared" si="49"/>
        <v>1.3888888888888888E-2</v>
      </c>
      <c r="EA65" s="122">
        <f t="shared" si="50"/>
        <v>-1.1301167861430591E-3</v>
      </c>
    </row>
    <row r="66" spans="1:131" ht="16" x14ac:dyDescent="0.2">
      <c r="A66" s="20" t="s">
        <v>374</v>
      </c>
      <c r="B66" s="33" t="s">
        <v>443</v>
      </c>
      <c r="C66" s="41"/>
      <c r="D66" s="102" t="str">
        <f t="shared" si="51"/>
        <v/>
      </c>
      <c r="E66" s="42" t="str">
        <f>IF(C66&lt;&gt;"", IF(RANK(C66, C$5:C$75)+COUNTIF(C$5:C66, C66)-1=1, 1, ""), "")</f>
        <v/>
      </c>
      <c r="F66" s="43"/>
      <c r="G66" s="102" t="str">
        <f t="shared" si="52"/>
        <v/>
      </c>
      <c r="H66" s="44" t="str">
        <f>IF(F66&lt;&gt;"", IF(RANK(F66, F$5:F$75)+COUNTIF(F$5:F66, F66)-1=1, 1, ""), "")</f>
        <v/>
      </c>
      <c r="I66" s="41"/>
      <c r="J66" s="102" t="str">
        <f t="shared" si="53"/>
        <v/>
      </c>
      <c r="K66" s="42" t="str">
        <f>IF(I66&lt;&gt;"", IF(RANK(I66, I$5:I$75)+COUNTIF(I$5:I66, I66)-1=1, 1, ""), "")</f>
        <v/>
      </c>
      <c r="L66" s="43"/>
      <c r="M66" s="102" t="str">
        <f t="shared" si="54"/>
        <v/>
      </c>
      <c r="N66" s="44" t="str">
        <f>IF(L66&lt;&gt;"", IF(RANK(L66, L$5:L$75)+COUNTIF(L$5:L66, L66)-1=1, 1, ""), "")</f>
        <v/>
      </c>
      <c r="O66" s="41"/>
      <c r="P66" s="102" t="str">
        <f t="shared" si="55"/>
        <v/>
      </c>
      <c r="Q66" s="42" t="str">
        <f>IF(O66&lt;&gt;"", IF(RANK(O66, O$5:O$75)+COUNTIF(O$5:O66, O66)-1=1, 1, ""), "")</f>
        <v/>
      </c>
      <c r="R66" s="43"/>
      <c r="S66" s="102" t="str">
        <f t="shared" si="56"/>
        <v/>
      </c>
      <c r="T66" s="44" t="str">
        <f>IF(R66&lt;&gt;"", IF(RANK(R66, R$5:R$75)+COUNTIF(R$5:R66, R66)-1=1, 1, ""), "")</f>
        <v/>
      </c>
      <c r="U66" s="41"/>
      <c r="V66" s="102" t="str">
        <f t="shared" si="57"/>
        <v/>
      </c>
      <c r="W66" s="42" t="str">
        <f>IF(U66&lt;&gt;"", IF(RANK(U66, U$5:U$75)+COUNTIF(U$5:U66, U66)-1=1, 1, ""), "")</f>
        <v/>
      </c>
      <c r="X66" s="43"/>
      <c r="Y66" s="102" t="str">
        <f t="shared" si="58"/>
        <v/>
      </c>
      <c r="Z66" s="42" t="str">
        <f>IF(X66&lt;&gt;"", IF(RANK(X66, X$5:X$75)+COUNTIF(X$5:X66, X66)-1=1, 1, ""), "")</f>
        <v/>
      </c>
      <c r="AA66" s="43"/>
      <c r="AB66" s="102" t="str">
        <f t="shared" si="59"/>
        <v/>
      </c>
      <c r="AC66" s="44" t="str">
        <f>IF(AA66&lt;&gt;"", IF(RANK(AA66, AA$5:AA$75)+COUNTIF(AA$5:AA66, AA66)-1=1, 1, ""), "")</f>
        <v/>
      </c>
      <c r="AD66" s="41"/>
      <c r="AE66" s="102" t="str">
        <f t="shared" si="60"/>
        <v/>
      </c>
      <c r="AF66" s="42" t="str">
        <f>IF(AD66&lt;&gt;"", IF(RANK(AD66, AD$5:AD$75)+COUNTIF(AD$5:AD66, AD66)-1=1, 1, ""), "")</f>
        <v/>
      </c>
      <c r="AG66" s="43"/>
      <c r="AH66" s="102" t="str">
        <f t="shared" si="61"/>
        <v/>
      </c>
      <c r="AI66" s="44" t="str">
        <f>IF(AG66&lt;&gt;"", IF(RANK(AG66, AG$5:AG$75)+COUNTIF(AG$5:AG66, AG66)-1=1, 1, ""), "")</f>
        <v/>
      </c>
      <c r="AJ66" s="41"/>
      <c r="AK66" s="102" t="str">
        <f t="shared" si="62"/>
        <v/>
      </c>
      <c r="AL66" s="42" t="str">
        <f>IF(AJ66&lt;&gt;"", IF(RANK(AJ66, AJ$5:AJ$75)+COUNTIF(AJ$5:AJ66, AJ66)-1=1, 1, ""), "")</f>
        <v/>
      </c>
      <c r="AM66" s="43"/>
      <c r="AN66" s="102" t="str">
        <f t="shared" si="63"/>
        <v/>
      </c>
      <c r="AO66" s="44" t="str">
        <f>IF(AM66&lt;&gt;"", IF(RANK(AM66, AM$5:AM$75)+COUNTIF(AM$5:AM66, AM66)-1=1, 1, ""), "")</f>
        <v/>
      </c>
      <c r="AP66" s="41"/>
      <c r="AQ66" s="102" t="str">
        <f t="shared" si="64"/>
        <v/>
      </c>
      <c r="AR66" s="42" t="str">
        <f>IF(AP66&lt;&gt;"", IF(RANK(AP66, AP$5:AP$75)+COUNTIF(AP$5:AP66, AP66)-1=1, 1, ""), "")</f>
        <v/>
      </c>
      <c r="AS66" s="43"/>
      <c r="AT66" s="102" t="str">
        <f t="shared" si="65"/>
        <v/>
      </c>
      <c r="AU66" s="44" t="str">
        <f>IF(AS66&lt;&gt;"", IF(RANK(AS66, AS$5:AS$75)+COUNTIF(AS$5:AS66, AS66)-1=1, 1, ""), "")</f>
        <v/>
      </c>
      <c r="AV66" s="41"/>
      <c r="AW66" s="102" t="str">
        <f t="shared" si="66"/>
        <v/>
      </c>
      <c r="AX66" s="42" t="str">
        <f>IF(AV66&lt;&gt;"", IF(RANK(AV66, AV$5:AV$75)+COUNTIF(AV$5:AV66, AV66)-1=1, 1, ""), "")</f>
        <v/>
      </c>
      <c r="AY66" s="43"/>
      <c r="AZ66" s="102" t="str">
        <f t="shared" si="67"/>
        <v/>
      </c>
      <c r="BA66" s="44" t="str">
        <f>IF(AY66&lt;&gt;"", IF(RANK(AY66, AY$5:AY$75)+COUNTIF(AY$5:AY66, AY66)-1=1, 1, ""), "")</f>
        <v/>
      </c>
      <c r="BB66" s="41"/>
      <c r="BC66" s="102" t="str">
        <f t="shared" si="68"/>
        <v/>
      </c>
      <c r="BD66" s="42" t="str">
        <f>IF(BB66&lt;&gt;"", IF(RANK(BB66, BB$5:BB$75)+COUNTIF(BB$5:BB66, BB66)-1=1, 1, ""), "")</f>
        <v/>
      </c>
      <c r="BE66" s="43"/>
      <c r="BF66" s="102" t="str">
        <f t="shared" si="69"/>
        <v/>
      </c>
      <c r="BG66" s="44" t="str">
        <f>IF(BE66&lt;&gt;"", IF(RANK(BE66, BE$5:BE$75)+COUNTIF(BE$5:BE66, BE66)-1=1, 1, ""), "")</f>
        <v/>
      </c>
      <c r="BH66" s="41"/>
      <c r="BI66" s="102" t="str">
        <f t="shared" si="70"/>
        <v/>
      </c>
      <c r="BJ66" s="42" t="str">
        <f>IF(BH66&lt;&gt;"", IF(RANK(BH66, BH$5:BH$75)+COUNTIF(BH$5:BH66, BH66)-1=1, 1, ""), "")</f>
        <v/>
      </c>
      <c r="BK66" s="43"/>
      <c r="BL66" s="102" t="str">
        <f t="shared" si="71"/>
        <v/>
      </c>
      <c r="BM66" s="44" t="str">
        <f>IF(BK66&lt;&gt;"", IF(RANK(BK66, BK$5:BK$75)+COUNTIF(BK$5:BK66, BK66)-1=1, 1, ""), "")</f>
        <v/>
      </c>
      <c r="BN66" s="41"/>
      <c r="BO66" s="102" t="str">
        <f t="shared" si="72"/>
        <v/>
      </c>
      <c r="BP66" s="42" t="str">
        <f>IF(BN66&lt;&gt;"", IF(RANK(BN66, BN$5:BN$75)+COUNTIF(BN$5:BN66, BN66)-1=1, 1, ""), "")</f>
        <v/>
      </c>
      <c r="BQ66" s="43"/>
      <c r="BR66" s="102" t="str">
        <f t="shared" si="73"/>
        <v/>
      </c>
      <c r="BS66" s="44" t="str">
        <f>IF(BQ66&lt;&gt;"", IF(RANK(BQ66, BQ$5:BQ$75)+COUNTIF(BQ$5:BQ66, BQ66)-1=1, 1, ""), "")</f>
        <v/>
      </c>
      <c r="BT66" s="41"/>
      <c r="BU66" s="102" t="str">
        <f t="shared" si="74"/>
        <v/>
      </c>
      <c r="BV66" s="42" t="str">
        <f>IF(BT66&lt;&gt;"", IF(RANK(BT66, BT$5:BT$75)+COUNTIF(BT$5:BT66, BT66)-1=1, 1, ""), "")</f>
        <v/>
      </c>
      <c r="BW66" s="43"/>
      <c r="BX66" s="102" t="str">
        <f t="shared" si="75"/>
        <v/>
      </c>
      <c r="BY66" s="44" t="str">
        <f>IF(BW66&lt;&gt;"", IF(RANK(BW66, BW$5:BW$75)+COUNTIF(BW$5:BW66, BW66)-1=1, 1, ""), "")</f>
        <v/>
      </c>
      <c r="BZ66" s="41"/>
      <c r="CA66" s="102" t="str">
        <f t="shared" si="76"/>
        <v/>
      </c>
      <c r="CB66" s="42" t="str">
        <f>IF(BZ66&lt;&gt;"", IF(RANK(BZ66, BZ$5:BZ$75)+COUNTIF(BZ$5:BZ66, BZ66)-1=1, 1, ""), "")</f>
        <v/>
      </c>
      <c r="CC66" s="43"/>
      <c r="CD66" s="102" t="str">
        <f t="shared" si="77"/>
        <v/>
      </c>
      <c r="CE66" s="44" t="str">
        <f>IF(CC66&lt;&gt;"", IF(RANK(CC66, CC$5:CC$75)+COUNTIF(CC$5:CC66, CC66)-1=1, 1, ""), "")</f>
        <v/>
      </c>
      <c r="CF66" s="41"/>
      <c r="CG66" s="102" t="str">
        <f t="shared" si="78"/>
        <v/>
      </c>
      <c r="CH66" s="42" t="str">
        <f>IF(CF66&lt;&gt;"", IF(RANK(CF66, CF$5:CF$75)+COUNTIF(CF$5:CF66, CF66)-1=1, 1, ""), "")</f>
        <v/>
      </c>
      <c r="CI66" s="43"/>
      <c r="CJ66" s="102" t="str">
        <f t="shared" si="79"/>
        <v/>
      </c>
      <c r="CK66" s="44" t="str">
        <f>IF(CI66&lt;&gt;"", IF(RANK(CI66, CI$5:CI$75)+COUNTIF(CI$5:CI66, CI66)-1=1, 1, ""), "")</f>
        <v/>
      </c>
      <c r="CL66" s="41"/>
      <c r="CM66" s="102" t="str">
        <f t="shared" si="80"/>
        <v/>
      </c>
      <c r="CN66" s="42" t="str">
        <f>IF(CL66&lt;&gt;"", IF(RANK(CL66, CL$5:CL$75)+COUNTIF(CL$5:CL66, CL66)-1=1, 1, ""), "")</f>
        <v/>
      </c>
      <c r="CO66" s="43"/>
      <c r="CP66" s="102" t="str">
        <f t="shared" si="81"/>
        <v/>
      </c>
      <c r="CQ66" s="44" t="str">
        <f>IF(CO66&lt;&gt;"", IF(RANK(CO66, CO$5:CO$75)+COUNTIF(CO$5:CO66, CO66)-1=1, 1, ""), "")</f>
        <v/>
      </c>
      <c r="CR66" s="41"/>
      <c r="CS66" s="102" t="str">
        <f t="shared" si="82"/>
        <v/>
      </c>
      <c r="CT66" s="42" t="str">
        <f>IF(CR66&lt;&gt;"", IF(RANK(CR66, CR$5:CR$75)+COUNTIF(CR$5:CR66, CR66)-1=1, 1, ""), "")</f>
        <v/>
      </c>
      <c r="CU66" s="43"/>
      <c r="CV66" s="102" t="str">
        <f t="shared" si="83"/>
        <v/>
      </c>
      <c r="CW66" s="44" t="str">
        <f>IF(CU66&lt;&gt;"", IF(RANK(CU66, CU$5:CU$75)+COUNTIF(CU$5:CU66, CU66)-1=1, 1, ""), "")</f>
        <v/>
      </c>
      <c r="CX66" s="41"/>
      <c r="CY66" s="102" t="str">
        <f t="shared" si="84"/>
        <v/>
      </c>
      <c r="CZ66" s="42" t="str">
        <f>IF(CX66&lt;&gt;"", IF(RANK(CX66, CX$5:CX$75)+COUNTIF(CX$5:CX66, CX66)-1=1, 1, ""), "")</f>
        <v/>
      </c>
      <c r="DA66" s="43"/>
      <c r="DB66" s="102" t="str">
        <f t="shared" si="85"/>
        <v/>
      </c>
      <c r="DC66" s="44" t="str">
        <f>IF(DA66&lt;&gt;"", IF(RANK(DA66, DA$5:DA$75)+COUNTIF(DA$5:DA66, DA66)-1=1, 1, ""), "")</f>
        <v/>
      </c>
      <c r="DD66" s="41"/>
      <c r="DE66" s="102" t="str">
        <f t="shared" si="86"/>
        <v/>
      </c>
      <c r="DF66" s="44" t="str">
        <f>IF(DD66&lt;&gt;"", IF(RANK(DD66, DD$5:DD$75)+COUNTIF(DD$5:DD66, DD66)-1=1, 1, ""), "")</f>
        <v/>
      </c>
      <c r="DG66" s="129" t="str">
        <f t="shared" si="87"/>
        <v/>
      </c>
      <c r="DH66" s="126" t="str">
        <f t="shared" si="88"/>
        <v/>
      </c>
      <c r="DI66" s="60"/>
      <c r="DJ66" s="60" t="str">
        <f t="shared" si="89"/>
        <v/>
      </c>
      <c r="DK66" s="60" t="str">
        <f t="shared" si="90"/>
        <v/>
      </c>
      <c r="DL66" s="60"/>
      <c r="DM66" s="85" t="str">
        <f t="shared" si="91"/>
        <v/>
      </c>
      <c r="DN66" s="60" t="str">
        <f t="shared" si="92"/>
        <v/>
      </c>
      <c r="DO66" s="60" t="str">
        <f t="shared" si="93"/>
        <v/>
      </c>
      <c r="DP66" s="60" t="str">
        <f>IF(DJ66&lt;&gt;"", IF(RANK(DO66, DO$5:DO$75)+COUNTIF(DO$66:DO66, DO66) -1&lt;=(B$80-DK$76-DN$76), RANK(DO66, DO$5:DO$75)+COUNTIF(DO$66:DO66, DO66) -1, ""), "")</f>
        <v/>
      </c>
      <c r="DQ66" s="72" t="str">
        <f t="shared" si="94"/>
        <v/>
      </c>
      <c r="DR66" s="66" t="str">
        <f t="shared" si="95"/>
        <v/>
      </c>
      <c r="DT66" s="91" t="str">
        <f>IF(DH66&lt;&gt; "", DH66/DH76, "")</f>
        <v/>
      </c>
      <c r="DU66" s="39" t="str">
        <f t="shared" si="96"/>
        <v/>
      </c>
      <c r="DV66" s="92" t="str">
        <f t="shared" si="97"/>
        <v/>
      </c>
      <c r="DX66" s="65" t="str">
        <f t="shared" si="47"/>
        <v/>
      </c>
      <c r="DY66" s="99" t="str">
        <f t="shared" si="48"/>
        <v/>
      </c>
      <c r="DZ66" s="99" t="str">
        <f t="shared" si="49"/>
        <v/>
      </c>
      <c r="EA66" s="100" t="str">
        <f t="shared" si="50"/>
        <v/>
      </c>
    </row>
    <row r="67" spans="1:131" ht="16" x14ac:dyDescent="0.2">
      <c r="A67" s="105" t="s">
        <v>375</v>
      </c>
      <c r="B67" s="106" t="s">
        <v>444</v>
      </c>
      <c r="C67" s="107">
        <v>349</v>
      </c>
      <c r="D67" s="108" t="str">
        <f t="shared" si="51"/>
        <v/>
      </c>
      <c r="E67" s="109" t="str">
        <f>IF(C67&lt;&gt;"", IF(RANK(C67, C$5:C$75)+COUNTIF(C$5:C67, C67)-1=1, 1, ""), "")</f>
        <v/>
      </c>
      <c r="F67" s="110">
        <v>539</v>
      </c>
      <c r="G67" s="108" t="str">
        <f t="shared" si="52"/>
        <v/>
      </c>
      <c r="H67" s="111" t="str">
        <f>IF(F67&lt;&gt;"", IF(RANK(F67, F$5:F$75)+COUNTIF(F$5:F67, F67)-1=1, 1, ""), "")</f>
        <v/>
      </c>
      <c r="I67" s="107">
        <v>526</v>
      </c>
      <c r="J67" s="108" t="str">
        <f t="shared" si="53"/>
        <v/>
      </c>
      <c r="K67" s="109" t="str">
        <f>IF(I67&lt;&gt;"", IF(RANK(I67, I$5:I$75)+COUNTIF(I$5:I67, I67)-1=1, 1, ""), "")</f>
        <v/>
      </c>
      <c r="L67" s="110">
        <v>469</v>
      </c>
      <c r="M67" s="108" t="str">
        <f t="shared" si="54"/>
        <v/>
      </c>
      <c r="N67" s="111" t="str">
        <f>IF(L67&lt;&gt;"", IF(RANK(L67, L$5:L$75)+COUNTIF(L$5:L67, L67)-1=1, 1, ""), "")</f>
        <v/>
      </c>
      <c r="O67" s="107">
        <v>1101</v>
      </c>
      <c r="P67" s="108" t="str">
        <f t="shared" si="55"/>
        <v/>
      </c>
      <c r="Q67" s="109" t="str">
        <f>IF(O67&lt;&gt;"", IF(RANK(O67, O$5:O$75)+COUNTIF(O$5:O67, O67)-1=1, 1, ""), "")</f>
        <v/>
      </c>
      <c r="R67" s="110">
        <v>1099</v>
      </c>
      <c r="S67" s="108" t="str">
        <f t="shared" si="56"/>
        <v/>
      </c>
      <c r="T67" s="111" t="str">
        <f>IF(R67&lt;&gt;"", IF(RANK(R67, R$5:R$75)+COUNTIF(R$5:R67, R67)-1=1, 1, ""), "")</f>
        <v/>
      </c>
      <c r="U67" s="107">
        <v>437</v>
      </c>
      <c r="V67" s="108" t="str">
        <f t="shared" si="57"/>
        <v/>
      </c>
      <c r="W67" s="109" t="str">
        <f>IF(U67&lt;&gt;"", IF(RANK(U67, U$5:U$75)+COUNTIF(U$5:U67, U67)-1=1, 1, ""), "")</f>
        <v/>
      </c>
      <c r="X67" s="110">
        <v>283</v>
      </c>
      <c r="Y67" s="108" t="str">
        <f t="shared" si="58"/>
        <v/>
      </c>
      <c r="Z67" s="109" t="str">
        <f>IF(X67&lt;&gt;"", IF(RANK(X67, X$5:X$75)+COUNTIF(X$5:X67, X67)-1=1, 1, ""), "")</f>
        <v/>
      </c>
      <c r="AA67" s="110">
        <v>180</v>
      </c>
      <c r="AB67" s="108" t="str">
        <f t="shared" si="59"/>
        <v/>
      </c>
      <c r="AC67" s="111" t="str">
        <f>IF(AA67&lt;&gt;"", IF(RANK(AA67, AA$5:AA$75)+COUNTIF(AA$5:AA67, AA67)-1=1, 1, ""), "")</f>
        <v/>
      </c>
      <c r="AD67" s="107">
        <v>512</v>
      </c>
      <c r="AE67" s="108" t="str">
        <f t="shared" si="60"/>
        <v/>
      </c>
      <c r="AF67" s="109" t="str">
        <f>IF(AD67&lt;&gt;"", IF(RANK(AD67, AD$5:AD$75)+COUNTIF(AD$5:AD67, AD67)-1=1, 1, ""), "")</f>
        <v/>
      </c>
      <c r="AG67" s="110">
        <v>1018</v>
      </c>
      <c r="AH67" s="108" t="str">
        <f t="shared" si="61"/>
        <v/>
      </c>
      <c r="AI67" s="111" t="str">
        <f>IF(AG67&lt;&gt;"", IF(RANK(AG67, AG$5:AG$75)+COUNTIF(AG$5:AG67, AG67)-1=1, 1, ""), "")</f>
        <v/>
      </c>
      <c r="AJ67" s="107">
        <v>1342</v>
      </c>
      <c r="AK67" s="108" t="str">
        <f t="shared" si="62"/>
        <v/>
      </c>
      <c r="AL67" s="109" t="str">
        <f>IF(AJ67&lt;&gt;"", IF(RANK(AJ67, AJ$5:AJ$75)+COUNTIF(AJ$5:AJ67, AJ67)-1=1, 1, ""), "")</f>
        <v/>
      </c>
      <c r="AM67" s="110">
        <v>1991</v>
      </c>
      <c r="AN67" s="108" t="str">
        <f t="shared" si="63"/>
        <v/>
      </c>
      <c r="AO67" s="111" t="str">
        <f>IF(AM67&lt;&gt;"", IF(RANK(AM67, AM$5:AM$75)+COUNTIF(AM$5:AM67, AM67)-1=1, 1, ""), "")</f>
        <v/>
      </c>
      <c r="AP67" s="107">
        <v>1661</v>
      </c>
      <c r="AQ67" s="108" t="str">
        <f t="shared" si="64"/>
        <v/>
      </c>
      <c r="AR67" s="109" t="str">
        <f>IF(AP67&lt;&gt;"", IF(RANK(AP67, AP$5:AP$75)+COUNTIF(AP$5:AP67, AP67)-1=1, 1, ""), "")</f>
        <v/>
      </c>
      <c r="AS67" s="110">
        <v>1198</v>
      </c>
      <c r="AT67" s="108" t="str">
        <f t="shared" si="65"/>
        <v/>
      </c>
      <c r="AU67" s="111" t="str">
        <f>IF(AS67&lt;&gt;"", IF(RANK(AS67, AS$5:AS$75)+COUNTIF(AS$5:AS67, AS67)-1=1, 1, ""), "")</f>
        <v/>
      </c>
      <c r="AV67" s="107">
        <v>1006</v>
      </c>
      <c r="AW67" s="108" t="str">
        <f t="shared" si="66"/>
        <v/>
      </c>
      <c r="AX67" s="109" t="str">
        <f>IF(AV67&lt;&gt;"", IF(RANK(AV67, AV$5:AV$75)+COUNTIF(AV$5:AV67, AV67)-1=1, 1, ""), "")</f>
        <v/>
      </c>
      <c r="AY67" s="110">
        <v>757</v>
      </c>
      <c r="AZ67" s="108" t="str">
        <f t="shared" si="67"/>
        <v/>
      </c>
      <c r="BA67" s="111" t="str">
        <f>IF(AY67&lt;&gt;"", IF(RANK(AY67, AY$5:AY$75)+COUNTIF(AY$5:AY67, AY67)-1=1, 1, ""), "")</f>
        <v/>
      </c>
      <c r="BB67" s="107">
        <v>1871</v>
      </c>
      <c r="BC67" s="108" t="str">
        <f t="shared" si="68"/>
        <v/>
      </c>
      <c r="BD67" s="109" t="str">
        <f>IF(BB67&lt;&gt;"", IF(RANK(BB67, BB$5:BB$75)+COUNTIF(BB$5:BB67, BB67)-1=1, 1, ""), "")</f>
        <v/>
      </c>
      <c r="BE67" s="110">
        <v>1829</v>
      </c>
      <c r="BF67" s="108" t="str">
        <f t="shared" si="69"/>
        <v/>
      </c>
      <c r="BG67" s="111" t="str">
        <f>IF(BE67&lt;&gt;"", IF(RANK(BE67, BE$5:BE$75)+COUNTIF(BE$5:BE67, BE67)-1=1, 1, ""), "")</f>
        <v/>
      </c>
      <c r="BH67" s="107">
        <v>2873</v>
      </c>
      <c r="BI67" s="108" t="str">
        <f t="shared" si="70"/>
        <v/>
      </c>
      <c r="BJ67" s="109" t="str">
        <f>IF(BH67&lt;&gt;"", IF(RANK(BH67, BH$5:BH$75)+COUNTIF(BH$5:BH67, BH67)-1=1, 1, ""), "")</f>
        <v/>
      </c>
      <c r="BK67" s="110">
        <v>2741</v>
      </c>
      <c r="BL67" s="108" t="str">
        <f t="shared" si="71"/>
        <v/>
      </c>
      <c r="BM67" s="111" t="str">
        <f>IF(BK67&lt;&gt;"", IF(RANK(BK67, BK$5:BK$75)+COUNTIF(BK$5:BK67, BK67)-1=1, 1, ""), "")</f>
        <v/>
      </c>
      <c r="BN67" s="107">
        <v>5199</v>
      </c>
      <c r="BO67" s="108" t="str">
        <f t="shared" si="72"/>
        <v/>
      </c>
      <c r="BP67" s="109" t="str">
        <f>IF(BN67&lt;&gt;"", IF(RANK(BN67, BN$5:BN$75)+COUNTIF(BN$5:BN67, BN67)-1=1, 1, ""), "")</f>
        <v/>
      </c>
      <c r="BQ67" s="110">
        <v>5003</v>
      </c>
      <c r="BR67" s="108" t="str">
        <f t="shared" si="73"/>
        <v/>
      </c>
      <c r="BS67" s="111" t="str">
        <f>IF(BQ67&lt;&gt;"", IF(RANK(BQ67, BQ$5:BQ$75)+COUNTIF(BQ$5:BQ67, BQ67)-1=1, 1, ""), "")</f>
        <v/>
      </c>
      <c r="BT67" s="107">
        <v>7090</v>
      </c>
      <c r="BU67" s="108" t="str">
        <f t="shared" si="74"/>
        <v/>
      </c>
      <c r="BV67" s="109" t="str">
        <f>IF(BT67&lt;&gt;"", IF(RANK(BT67, BT$5:BT$75)+COUNTIF(BT$5:BT67, BT67)-1=1, 1, ""), "")</f>
        <v/>
      </c>
      <c r="BW67" s="110">
        <v>2771</v>
      </c>
      <c r="BX67" s="108" t="str">
        <f t="shared" si="75"/>
        <v/>
      </c>
      <c r="BY67" s="111" t="str">
        <f>IF(BW67&lt;&gt;"", IF(RANK(BW67, BW$5:BW$75)+COUNTIF(BW$5:BW67, BW67)-1=1, 1, ""), "")</f>
        <v/>
      </c>
      <c r="BZ67" s="107">
        <v>1470</v>
      </c>
      <c r="CA67" s="108" t="str">
        <f t="shared" si="76"/>
        <v/>
      </c>
      <c r="CB67" s="109" t="str">
        <f>IF(BZ67&lt;&gt;"", IF(RANK(BZ67, BZ$5:BZ$75)+COUNTIF(BZ$5:BZ67, BZ67)-1=1, 1, ""), "")</f>
        <v/>
      </c>
      <c r="CC67" s="110">
        <v>6895</v>
      </c>
      <c r="CD67" s="108" t="str">
        <f t="shared" si="77"/>
        <v/>
      </c>
      <c r="CE67" s="111" t="str">
        <f>IF(CC67&lt;&gt;"", IF(RANK(CC67, CC$5:CC$75)+COUNTIF(CC$5:CC67, CC67)-1=1, 1, ""), "")</f>
        <v/>
      </c>
      <c r="CF67" s="107">
        <v>3488</v>
      </c>
      <c r="CG67" s="108" t="str">
        <f t="shared" si="78"/>
        <v/>
      </c>
      <c r="CH67" s="109" t="str">
        <f>IF(CF67&lt;&gt;"", IF(RANK(CF67, CF$5:CF$75)+COUNTIF(CF$5:CF67, CF67)-1=1, 1, ""), "")</f>
        <v/>
      </c>
      <c r="CI67" s="110">
        <v>1171</v>
      </c>
      <c r="CJ67" s="108" t="str">
        <f t="shared" si="79"/>
        <v/>
      </c>
      <c r="CK67" s="111" t="str">
        <f>IF(CI67&lt;&gt;"", IF(RANK(CI67, CI$5:CI$75)+COUNTIF(CI$5:CI67, CI67)-1=1, 1, ""), "")</f>
        <v/>
      </c>
      <c r="CL67" s="107">
        <v>1156</v>
      </c>
      <c r="CM67" s="108" t="str">
        <f t="shared" si="80"/>
        <v/>
      </c>
      <c r="CN67" s="109" t="str">
        <f>IF(CL67&lt;&gt;"", IF(RANK(CL67, CL$5:CL$75)+COUNTIF(CL$5:CL67, CL67)-1=1, 1, ""), "")</f>
        <v/>
      </c>
      <c r="CO67" s="110">
        <v>1480</v>
      </c>
      <c r="CP67" s="108" t="str">
        <f t="shared" si="81"/>
        <v/>
      </c>
      <c r="CQ67" s="111" t="str">
        <f>IF(CO67&lt;&gt;"", IF(RANK(CO67, CO$5:CO$75)+COUNTIF(CO$5:CO67, CO67)-1=1, 1, ""), "")</f>
        <v/>
      </c>
      <c r="CR67" s="107">
        <v>1034</v>
      </c>
      <c r="CS67" s="108" t="str">
        <f t="shared" si="82"/>
        <v/>
      </c>
      <c r="CT67" s="109" t="str">
        <f>IF(CR67&lt;&gt;"", IF(RANK(CR67, CR$5:CR$75)+COUNTIF(CR$5:CR67, CR67)-1=1, 1, ""), "")</f>
        <v/>
      </c>
      <c r="CU67" s="110">
        <v>654</v>
      </c>
      <c r="CV67" s="108" t="str">
        <f t="shared" si="83"/>
        <v/>
      </c>
      <c r="CW67" s="111" t="str">
        <f>IF(CU67&lt;&gt;"", IF(RANK(CU67, CU$5:CU$75)+COUNTIF(CU$5:CU67, CU67)-1=1, 1, ""), "")</f>
        <v/>
      </c>
      <c r="CX67" s="107">
        <v>1833</v>
      </c>
      <c r="CY67" s="108" t="str">
        <f t="shared" si="84"/>
        <v/>
      </c>
      <c r="CZ67" s="109" t="str">
        <f>IF(CX67&lt;&gt;"", IF(RANK(CX67, CX$5:CX$75)+COUNTIF(CX$5:CX67, CX67)-1=1, 1, ""), "")</f>
        <v/>
      </c>
      <c r="DA67" s="110">
        <v>2706</v>
      </c>
      <c r="DB67" s="108" t="str">
        <f t="shared" si="85"/>
        <v/>
      </c>
      <c r="DC67" s="111" t="str">
        <f>IF(DA67&lt;&gt;"", IF(RANK(DA67, DA$5:DA$75)+COUNTIF(DA$5:DA67, DA67)-1=1, 1, ""), "")</f>
        <v/>
      </c>
      <c r="DD67" s="107">
        <v>840</v>
      </c>
      <c r="DE67" s="108" t="str">
        <f t="shared" si="86"/>
        <v/>
      </c>
      <c r="DF67" s="111" t="str">
        <f>IF(DD67&lt;&gt;"", IF(RANK(DD67, DD$5:DD$75)+COUNTIF(DD$5:DD67, DD67)-1=1, 1, ""), "")</f>
        <v/>
      </c>
      <c r="DG67" s="112" t="str">
        <f t="shared" si="87"/>
        <v/>
      </c>
      <c r="DH67" s="113">
        <f t="shared" si="88"/>
        <v>66572</v>
      </c>
      <c r="DI67" s="114"/>
      <c r="DJ67" s="114">
        <f t="shared" si="89"/>
        <v>66572</v>
      </c>
      <c r="DK67" s="114" t="str">
        <f t="shared" si="90"/>
        <v/>
      </c>
      <c r="DL67" s="114"/>
      <c r="DM67" s="115">
        <f t="shared" si="91"/>
        <v>2.8176239048546154</v>
      </c>
      <c r="DN67" s="114">
        <f t="shared" si="92"/>
        <v>2</v>
      </c>
      <c r="DO67" s="114">
        <f t="shared" si="93"/>
        <v>19318</v>
      </c>
      <c r="DP67" s="114">
        <f>IF(DJ67&lt;&gt;"", IF(RANK(DO67, DO$5:DO$75)+COUNTIF(DO$67:DO67, DO67) -1&lt;=(B$80-DK$76-DN$76), RANK(DO67, DO$5:DO$75)+COUNTIF(DO$67:DO67, DO67) -1, ""), "")</f>
        <v>1</v>
      </c>
      <c r="DQ67" s="114">
        <f t="shared" si="94"/>
        <v>3</v>
      </c>
      <c r="DR67" s="116">
        <f t="shared" si="95"/>
        <v>3</v>
      </c>
      <c r="DT67" s="117">
        <f>IF(DH67&lt;&gt; "", DH67/DH76, "")</f>
        <v>3.713448840788363E-2</v>
      </c>
      <c r="DU67" s="118">
        <f t="shared" si="96"/>
        <v>4.1666666666666664E-2</v>
      </c>
      <c r="DV67" s="119">
        <f t="shared" si="97"/>
        <v>4.5321782587830969E-3</v>
      </c>
      <c r="DX67" s="120">
        <f t="shared" si="47"/>
        <v>66572</v>
      </c>
      <c r="DY67" s="121">
        <f t="shared" si="48"/>
        <v>3.8598102447429998E-2</v>
      </c>
      <c r="DZ67" s="121">
        <f t="shared" si="49"/>
        <v>4.1666666666666664E-2</v>
      </c>
      <c r="EA67" s="122">
        <f t="shared" si="50"/>
        <v>3.0685642192366663E-3</v>
      </c>
    </row>
    <row r="68" spans="1:131" ht="16" x14ac:dyDescent="0.2">
      <c r="A68" s="20" t="s">
        <v>376</v>
      </c>
      <c r="B68" s="33" t="s">
        <v>445</v>
      </c>
      <c r="C68" s="45">
        <v>1565</v>
      </c>
      <c r="D68" s="102" t="str">
        <f t="shared" si="51"/>
        <v/>
      </c>
      <c r="E68" s="47" t="str">
        <f>IF(C68&lt;&gt;"", IF(RANK(C68, C$5:C$75)+COUNTIF(C$5:C68, C68)-1=1, 1, ""), "")</f>
        <v/>
      </c>
      <c r="F68" s="46">
        <v>1373</v>
      </c>
      <c r="G68" s="102" t="str">
        <f t="shared" si="52"/>
        <v/>
      </c>
      <c r="H68" s="48" t="str">
        <f>IF(F68&lt;&gt;"", IF(RANK(F68, F$5:F$75)+COUNTIF(F$5:F68, F68)-1=1, 1, ""), "")</f>
        <v/>
      </c>
      <c r="I68" s="45">
        <v>960</v>
      </c>
      <c r="J68" s="102" t="str">
        <f t="shared" si="53"/>
        <v/>
      </c>
      <c r="K68" s="47" t="str">
        <f>IF(I68&lt;&gt;"", IF(RANK(I68, I$5:I$75)+COUNTIF(I$5:I68, I68)-1=1, 1, ""), "")</f>
        <v/>
      </c>
      <c r="L68" s="46">
        <v>456</v>
      </c>
      <c r="M68" s="102" t="str">
        <f t="shared" si="54"/>
        <v/>
      </c>
      <c r="N68" s="48" t="str">
        <f>IF(L68&lt;&gt;"", IF(RANK(L68, L$5:L$75)+COUNTIF(L$5:L68, L68)-1=1, 1, ""), "")</f>
        <v/>
      </c>
      <c r="O68" s="45">
        <v>226</v>
      </c>
      <c r="P68" s="102" t="str">
        <f t="shared" si="55"/>
        <v/>
      </c>
      <c r="Q68" s="47" t="str">
        <f>IF(O68&lt;&gt;"", IF(RANK(O68, O$5:O$75)+COUNTIF(O$5:O68, O68)-1=1, 1, ""), "")</f>
        <v/>
      </c>
      <c r="R68" s="46">
        <v>114</v>
      </c>
      <c r="S68" s="102" t="str">
        <f t="shared" si="56"/>
        <v/>
      </c>
      <c r="T68" s="48" t="str">
        <f>IF(R68&lt;&gt;"", IF(RANK(R68, R$5:R$75)+COUNTIF(R$5:R68, R68)-1=1, 1, ""), "")</f>
        <v/>
      </c>
      <c r="U68" s="45">
        <v>857</v>
      </c>
      <c r="V68" s="102" t="str">
        <f t="shared" si="57"/>
        <v/>
      </c>
      <c r="W68" s="47" t="str">
        <f>IF(U68&lt;&gt;"", IF(RANK(U68, U$5:U$75)+COUNTIF(U$5:U68, U68)-1=1, 1, ""), "")</f>
        <v/>
      </c>
      <c r="X68" s="46">
        <v>923</v>
      </c>
      <c r="Y68" s="102" t="str">
        <f t="shared" si="58"/>
        <v/>
      </c>
      <c r="Z68" s="47" t="str">
        <f>IF(X68&lt;&gt;"", IF(RANK(X68, X$5:X$75)+COUNTIF(X$5:X68, X68)-1=1, 1, ""), "")</f>
        <v/>
      </c>
      <c r="AA68" s="46">
        <v>728</v>
      </c>
      <c r="AB68" s="102" t="str">
        <f t="shared" si="59"/>
        <v/>
      </c>
      <c r="AC68" s="48" t="str">
        <f>IF(AA68&lt;&gt;"", IF(RANK(AA68, AA$5:AA$75)+COUNTIF(AA$5:AA68, AA68)-1=1, 1, ""), "")</f>
        <v/>
      </c>
      <c r="AD68" s="45">
        <v>133</v>
      </c>
      <c r="AE68" s="102" t="str">
        <f t="shared" si="60"/>
        <v/>
      </c>
      <c r="AF68" s="47" t="str">
        <f>IF(AD68&lt;&gt;"", IF(RANK(AD68, AD$5:AD$75)+COUNTIF(AD$5:AD68, AD68)-1=1, 1, ""), "")</f>
        <v/>
      </c>
      <c r="AG68" s="46">
        <v>20</v>
      </c>
      <c r="AH68" s="102" t="str">
        <f t="shared" si="61"/>
        <v/>
      </c>
      <c r="AI68" s="48" t="str">
        <f>IF(AG68&lt;&gt;"", IF(RANK(AG68, AG$5:AG$75)+COUNTIF(AG$5:AG68, AG68)-1=1, 1, ""), "")</f>
        <v/>
      </c>
      <c r="AJ68" s="45">
        <v>141</v>
      </c>
      <c r="AK68" s="102" t="str">
        <f t="shared" si="62"/>
        <v/>
      </c>
      <c r="AL68" s="47" t="str">
        <f>IF(AJ68&lt;&gt;"", IF(RANK(AJ68, AJ$5:AJ$75)+COUNTIF(AJ$5:AJ68, AJ68)-1=1, 1, ""), "")</f>
        <v/>
      </c>
      <c r="AM68" s="46">
        <v>175</v>
      </c>
      <c r="AN68" s="102" t="str">
        <f t="shared" si="63"/>
        <v/>
      </c>
      <c r="AO68" s="48" t="str">
        <f>IF(AM68&lt;&gt;"", IF(RANK(AM68, AM$5:AM$75)+COUNTIF(AM$5:AM68, AM68)-1=1, 1, ""), "")</f>
        <v/>
      </c>
      <c r="AP68" s="45">
        <v>531</v>
      </c>
      <c r="AQ68" s="102" t="str">
        <f t="shared" si="64"/>
        <v/>
      </c>
      <c r="AR68" s="47" t="str">
        <f>IF(AP68&lt;&gt;"", IF(RANK(AP68, AP$5:AP$75)+COUNTIF(AP$5:AP68, AP68)-1=1, 1, ""), "")</f>
        <v/>
      </c>
      <c r="AS68" s="46">
        <v>29</v>
      </c>
      <c r="AT68" s="102" t="str">
        <f t="shared" si="65"/>
        <v/>
      </c>
      <c r="AU68" s="48" t="str">
        <f>IF(AS68&lt;&gt;"", IF(RANK(AS68, AS$5:AS$75)+COUNTIF(AS$5:AS68, AS68)-1=1, 1, ""), "")</f>
        <v/>
      </c>
      <c r="AV68" s="45">
        <v>70</v>
      </c>
      <c r="AW68" s="102" t="str">
        <f t="shared" si="66"/>
        <v/>
      </c>
      <c r="AX68" s="47" t="str">
        <f>IF(AV68&lt;&gt;"", IF(RANK(AV68, AV$5:AV$75)+COUNTIF(AV$5:AV68, AV68)-1=1, 1, ""), "")</f>
        <v/>
      </c>
      <c r="AY68" s="46">
        <v>330</v>
      </c>
      <c r="AZ68" s="102" t="str">
        <f t="shared" si="67"/>
        <v/>
      </c>
      <c r="BA68" s="48" t="str">
        <f>IF(AY68&lt;&gt;"", IF(RANK(AY68, AY$5:AY$75)+COUNTIF(AY$5:AY68, AY68)-1=1, 1, ""), "")</f>
        <v/>
      </c>
      <c r="BB68" s="45">
        <v>152</v>
      </c>
      <c r="BC68" s="102" t="str">
        <f t="shared" si="68"/>
        <v/>
      </c>
      <c r="BD68" s="47" t="str">
        <f>IF(BB68&lt;&gt;"", IF(RANK(BB68, BB$5:BB$75)+COUNTIF(BB$5:BB68, BB68)-1=1, 1, ""), "")</f>
        <v/>
      </c>
      <c r="BE68" s="46">
        <v>40</v>
      </c>
      <c r="BF68" s="102" t="str">
        <f t="shared" si="69"/>
        <v/>
      </c>
      <c r="BG68" s="48" t="str">
        <f>IF(BE68&lt;&gt;"", IF(RANK(BE68, BE$5:BE$75)+COUNTIF(BE$5:BE68, BE68)-1=1, 1, ""), "")</f>
        <v/>
      </c>
      <c r="BH68" s="45">
        <v>10</v>
      </c>
      <c r="BI68" s="102" t="str">
        <f t="shared" si="70"/>
        <v/>
      </c>
      <c r="BJ68" s="47" t="str">
        <f>IF(BH68&lt;&gt;"", IF(RANK(BH68, BH$5:BH$75)+COUNTIF(BH$5:BH68, BH68)-1=1, 1, ""), "")</f>
        <v/>
      </c>
      <c r="BK68" s="46">
        <v>123</v>
      </c>
      <c r="BL68" s="102" t="str">
        <f t="shared" si="71"/>
        <v/>
      </c>
      <c r="BM68" s="48" t="str">
        <f>IF(BK68&lt;&gt;"", IF(RANK(BK68, BK$5:BK$75)+COUNTIF(BK$5:BK68, BK68)-1=1, 1, ""), "")</f>
        <v/>
      </c>
      <c r="BN68" s="45">
        <v>21</v>
      </c>
      <c r="BO68" s="102" t="str">
        <f t="shared" si="72"/>
        <v/>
      </c>
      <c r="BP68" s="47" t="str">
        <f>IF(BN68&lt;&gt;"", IF(RANK(BN68, BN$5:BN$75)+COUNTIF(BN$5:BN68, BN68)-1=1, 1, ""), "")</f>
        <v/>
      </c>
      <c r="BQ68" s="46">
        <v>15</v>
      </c>
      <c r="BR68" s="102" t="str">
        <f t="shared" si="73"/>
        <v/>
      </c>
      <c r="BS68" s="48" t="str">
        <f>IF(BQ68&lt;&gt;"", IF(RANK(BQ68, BQ$5:BQ$75)+COUNTIF(BQ$5:BQ68, BQ68)-1=1, 1, ""), "")</f>
        <v/>
      </c>
      <c r="BT68" s="45">
        <v>10</v>
      </c>
      <c r="BU68" s="102" t="str">
        <f t="shared" si="74"/>
        <v/>
      </c>
      <c r="BV68" s="47" t="str">
        <f>IF(BT68&lt;&gt;"", IF(RANK(BT68, BT$5:BT$75)+COUNTIF(BT$5:BT68, BT68)-1=1, 1, ""), "")</f>
        <v/>
      </c>
      <c r="BW68" s="46">
        <v>7</v>
      </c>
      <c r="BX68" s="102" t="str">
        <f t="shared" si="75"/>
        <v/>
      </c>
      <c r="BY68" s="48" t="str">
        <f>IF(BW68&lt;&gt;"", IF(RANK(BW68, BW$5:BW$75)+COUNTIF(BW$5:BW68, BW68)-1=1, 1, ""), "")</f>
        <v/>
      </c>
      <c r="BZ68" s="45">
        <v>167</v>
      </c>
      <c r="CA68" s="102" t="str">
        <f t="shared" si="76"/>
        <v/>
      </c>
      <c r="CB68" s="47" t="str">
        <f>IF(BZ68&lt;&gt;"", IF(RANK(BZ68, BZ$5:BZ$75)+COUNTIF(BZ$5:BZ68, BZ68)-1=1, 1, ""), "")</f>
        <v/>
      </c>
      <c r="CC68" s="46">
        <v>16</v>
      </c>
      <c r="CD68" s="102" t="str">
        <f t="shared" si="77"/>
        <v/>
      </c>
      <c r="CE68" s="48" t="str">
        <f>IF(CC68&lt;&gt;"", IF(RANK(CC68, CC$5:CC$75)+COUNTIF(CC$5:CC68, CC68)-1=1, 1, ""), "")</f>
        <v/>
      </c>
      <c r="CF68" s="45">
        <v>9</v>
      </c>
      <c r="CG68" s="102" t="str">
        <f t="shared" si="78"/>
        <v/>
      </c>
      <c r="CH68" s="47" t="str">
        <f>IF(CF68&lt;&gt;"", IF(RANK(CF68, CF$5:CF$75)+COUNTIF(CF$5:CF68, CF68)-1=1, 1, ""), "")</f>
        <v/>
      </c>
      <c r="CI68" s="46">
        <v>5</v>
      </c>
      <c r="CJ68" s="102" t="str">
        <f t="shared" si="79"/>
        <v/>
      </c>
      <c r="CK68" s="48" t="str">
        <f>IF(CI68&lt;&gt;"", IF(RANK(CI68, CI$5:CI$75)+COUNTIF(CI$5:CI68, CI68)-1=1, 1, ""), "")</f>
        <v/>
      </c>
      <c r="CL68" s="45">
        <v>12</v>
      </c>
      <c r="CM68" s="102" t="str">
        <f t="shared" si="80"/>
        <v/>
      </c>
      <c r="CN68" s="47" t="str">
        <f>IF(CL68&lt;&gt;"", IF(RANK(CL68, CL$5:CL$75)+COUNTIF(CL$5:CL68, CL68)-1=1, 1, ""), "")</f>
        <v/>
      </c>
      <c r="CO68" s="46">
        <v>5</v>
      </c>
      <c r="CP68" s="102" t="str">
        <f t="shared" si="81"/>
        <v/>
      </c>
      <c r="CQ68" s="48" t="str">
        <f>IF(CO68&lt;&gt;"", IF(RANK(CO68, CO$5:CO$75)+COUNTIF(CO$5:CO68, CO68)-1=1, 1, ""), "")</f>
        <v/>
      </c>
      <c r="CR68" s="45">
        <v>12</v>
      </c>
      <c r="CS68" s="102" t="str">
        <f t="shared" si="82"/>
        <v/>
      </c>
      <c r="CT68" s="47" t="str">
        <f>IF(CR68&lt;&gt;"", IF(RANK(CR68, CR$5:CR$75)+COUNTIF(CR$5:CR68, CR68)-1=1, 1, ""), "")</f>
        <v/>
      </c>
      <c r="CU68" s="46">
        <v>9</v>
      </c>
      <c r="CV68" s="102" t="str">
        <f t="shared" si="83"/>
        <v/>
      </c>
      <c r="CW68" s="48" t="str">
        <f>IF(CU68&lt;&gt;"", IF(RANK(CU68, CU$5:CU$75)+COUNTIF(CU$5:CU68, CU68)-1=1, 1, ""), "")</f>
        <v/>
      </c>
      <c r="CX68" s="45">
        <v>7</v>
      </c>
      <c r="CY68" s="102" t="str">
        <f t="shared" si="84"/>
        <v/>
      </c>
      <c r="CZ68" s="47" t="str">
        <f>IF(CX68&lt;&gt;"", IF(RANK(CX68, CX$5:CX$75)+COUNTIF(CX$5:CX68, CX68)-1=1, 1, ""), "")</f>
        <v/>
      </c>
      <c r="DA68" s="46">
        <v>23</v>
      </c>
      <c r="DB68" s="102" t="str">
        <f t="shared" si="85"/>
        <v/>
      </c>
      <c r="DC68" s="48" t="str">
        <f>IF(DA68&lt;&gt;"", IF(RANK(DA68, DA$5:DA$75)+COUNTIF(DA$5:DA68, DA68)-1=1, 1, ""), "")</f>
        <v/>
      </c>
      <c r="DD68" s="45">
        <v>47</v>
      </c>
      <c r="DE68" s="102" t="str">
        <f t="shared" si="86"/>
        <v/>
      </c>
      <c r="DF68" s="48" t="str">
        <f>IF(DD68&lt;&gt;"", IF(RANK(DD68, DD$5:DD$75)+COUNTIF(DD$5:DD68, DD68)-1=1, 1, ""), "")</f>
        <v/>
      </c>
      <c r="DG68" s="129" t="str">
        <f t="shared" si="87"/>
        <v/>
      </c>
      <c r="DH68" s="126">
        <f t="shared" si="88"/>
        <v>9321</v>
      </c>
      <c r="DI68" s="60"/>
      <c r="DJ68" s="60" t="str">
        <f t="shared" si="89"/>
        <v/>
      </c>
      <c r="DK68" s="60" t="str">
        <f t="shared" si="90"/>
        <v/>
      </c>
      <c r="DL68" s="60"/>
      <c r="DM68" s="85" t="str">
        <f t="shared" si="91"/>
        <v/>
      </c>
      <c r="DN68" s="60" t="str">
        <f t="shared" si="92"/>
        <v/>
      </c>
      <c r="DO68" s="60" t="str">
        <f t="shared" si="93"/>
        <v/>
      </c>
      <c r="DP68" s="60" t="str">
        <f>IF(DJ68&lt;&gt;"", IF(RANK(DO68, DO$5:DO$75)+COUNTIF(DO$68:DO68, DO68) -1&lt;=(B$80-DK$76-DN$76), RANK(DO68, DO$5:DO$75)+COUNTIF(DO$68:DO68, DO68) -1, ""), "")</f>
        <v/>
      </c>
      <c r="DQ68" s="72" t="str">
        <f t="shared" si="94"/>
        <v/>
      </c>
      <c r="DR68" s="66" t="str">
        <f t="shared" si="95"/>
        <v/>
      </c>
      <c r="DT68" s="91">
        <f>IF(DH68&lt;&gt; "", DH68/DH76, "")</f>
        <v>5.1993415617659581E-3</v>
      </c>
      <c r="DU68" s="39" t="str">
        <f t="shared" si="96"/>
        <v/>
      </c>
      <c r="DV68" s="92">
        <f t="shared" si="97"/>
        <v>-5.1993415617659598E-3</v>
      </c>
      <c r="DX68" s="65" t="str">
        <f t="shared" si="47"/>
        <v/>
      </c>
      <c r="DY68" s="99" t="str">
        <f t="shared" si="48"/>
        <v/>
      </c>
      <c r="DZ68" s="99" t="str">
        <f t="shared" si="49"/>
        <v/>
      </c>
      <c r="EA68" s="100" t="str">
        <f t="shared" si="50"/>
        <v/>
      </c>
    </row>
    <row r="69" spans="1:131" ht="16" x14ac:dyDescent="0.2">
      <c r="A69" s="20" t="s">
        <v>377</v>
      </c>
      <c r="B69" s="33" t="s">
        <v>446</v>
      </c>
      <c r="C69" s="41"/>
      <c r="D69" s="102" t="str">
        <f t="shared" ref="D69:D75" si="98">IF(E69=1, C69/C$76,"" )</f>
        <v/>
      </c>
      <c r="E69" s="47" t="str">
        <f>IF(C69&lt;&gt;"", IF(RANK(C69, C$5:C$75)+COUNTIF(C$5:C69, C69)-1=1, 1, ""), "")</f>
        <v/>
      </c>
      <c r="F69" s="43"/>
      <c r="G69" s="102" t="str">
        <f t="shared" ref="G69:G75" si="99">IF(H69=1, F69/F$76,"" )</f>
        <v/>
      </c>
      <c r="H69" s="48" t="str">
        <f>IF(F69&lt;&gt;"", IF(RANK(F69, F$5:F$75)+COUNTIF(F$5:F69, F69)-1=1, 1, ""), "")</f>
        <v/>
      </c>
      <c r="I69" s="41"/>
      <c r="J69" s="102" t="str">
        <f t="shared" ref="J69:J75" si="100">IF(K69=1, I69/I$76,"" )</f>
        <v/>
      </c>
      <c r="K69" s="47" t="str">
        <f>IF(I69&lt;&gt;"", IF(RANK(I69, I$5:I$75)+COUNTIF(I$5:I69, I69)-1=1, 1, ""), "")</f>
        <v/>
      </c>
      <c r="L69" s="43"/>
      <c r="M69" s="102" t="str">
        <f t="shared" ref="M69:M75" si="101">IF(N69=1, L69/L$76,"" )</f>
        <v/>
      </c>
      <c r="N69" s="48" t="str">
        <f>IF(L69&lt;&gt;"", IF(RANK(L69, L$5:L$75)+COUNTIF(L$5:L69, L69)-1=1, 1, ""), "")</f>
        <v/>
      </c>
      <c r="O69" s="41"/>
      <c r="P69" s="102" t="str">
        <f t="shared" ref="P69:P75" si="102">IF(Q69=1, O69/O$76,"" )</f>
        <v/>
      </c>
      <c r="Q69" s="47" t="str">
        <f>IF(O69&lt;&gt;"", IF(RANK(O69, O$5:O$75)+COUNTIF(O$5:O69, O69)-1=1, 1, ""), "")</f>
        <v/>
      </c>
      <c r="R69" s="43"/>
      <c r="S69" s="102" t="str">
        <f t="shared" ref="S69:S75" si="103">IF(T69=1, R69/R$76,"" )</f>
        <v/>
      </c>
      <c r="T69" s="48" t="str">
        <f>IF(R69&lt;&gt;"", IF(RANK(R69, R$5:R$75)+COUNTIF(R$5:R69, R69)-1=1, 1, ""), "")</f>
        <v/>
      </c>
      <c r="U69" s="41"/>
      <c r="V69" s="102" t="str">
        <f t="shared" ref="V69:V75" si="104">IF(W69=1, U69/U$76,"" )</f>
        <v/>
      </c>
      <c r="W69" s="47" t="str">
        <f>IF(U69&lt;&gt;"", IF(RANK(U69, U$5:U$75)+COUNTIF(U$5:U69, U69)-1=1, 1, ""), "")</f>
        <v/>
      </c>
      <c r="X69" s="43"/>
      <c r="Y69" s="102" t="str">
        <f t="shared" ref="Y69:Y75" si="105">IF(Z69=1, X69/X$76,"" )</f>
        <v/>
      </c>
      <c r="Z69" s="47" t="str">
        <f>IF(X69&lt;&gt;"", IF(RANK(X69, X$5:X$75)+COUNTIF(X$5:X69, X69)-1=1, 1, ""), "")</f>
        <v/>
      </c>
      <c r="AA69" s="43"/>
      <c r="AB69" s="102" t="str">
        <f t="shared" ref="AB69:AB75" si="106">IF(AC69=1, AA69/AA$76,"" )</f>
        <v/>
      </c>
      <c r="AC69" s="48" t="str">
        <f>IF(AA69&lt;&gt;"", IF(RANK(AA69, AA$5:AA$75)+COUNTIF(AA$5:AA69, AA69)-1=1, 1, ""), "")</f>
        <v/>
      </c>
      <c r="AD69" s="41"/>
      <c r="AE69" s="102" t="str">
        <f t="shared" ref="AE69:AE75" si="107">IF(AF69=1, AD69/AD$76,"" )</f>
        <v/>
      </c>
      <c r="AF69" s="47" t="str">
        <f>IF(AD69&lt;&gt;"", IF(RANK(AD69, AD$5:AD$75)+COUNTIF(AD$5:AD69, AD69)-1=1, 1, ""), "")</f>
        <v/>
      </c>
      <c r="AG69" s="43"/>
      <c r="AH69" s="102" t="str">
        <f t="shared" ref="AH69:AH75" si="108">IF(AI69=1, AG69/AG$76,"" )</f>
        <v/>
      </c>
      <c r="AI69" s="48" t="str">
        <f>IF(AG69&lt;&gt;"", IF(RANK(AG69, AG$5:AG$75)+COUNTIF(AG$5:AG69, AG69)-1=1, 1, ""), "")</f>
        <v/>
      </c>
      <c r="AJ69" s="41"/>
      <c r="AK69" s="102" t="str">
        <f t="shared" ref="AK69:AK75" si="109">IF(AL69=1, AJ69/AJ$76,"" )</f>
        <v/>
      </c>
      <c r="AL69" s="47" t="str">
        <f>IF(AJ69&lt;&gt;"", IF(RANK(AJ69, AJ$5:AJ$75)+COUNTIF(AJ$5:AJ69, AJ69)-1=1, 1, ""), "")</f>
        <v/>
      </c>
      <c r="AM69" s="43"/>
      <c r="AN69" s="102" t="str">
        <f t="shared" ref="AN69:AN75" si="110">IF(AO69=1, AM69/AM$76,"" )</f>
        <v/>
      </c>
      <c r="AO69" s="48" t="str">
        <f>IF(AM69&lt;&gt;"", IF(RANK(AM69, AM$5:AM$75)+COUNTIF(AM$5:AM69, AM69)-1=1, 1, ""), "")</f>
        <v/>
      </c>
      <c r="AP69" s="41"/>
      <c r="AQ69" s="102" t="str">
        <f t="shared" ref="AQ69:AQ75" si="111">IF(AR69=1, AP69/AP$76,"" )</f>
        <v/>
      </c>
      <c r="AR69" s="47" t="str">
        <f>IF(AP69&lt;&gt;"", IF(RANK(AP69, AP$5:AP$75)+COUNTIF(AP$5:AP69, AP69)-1=1, 1, ""), "")</f>
        <v/>
      </c>
      <c r="AS69" s="43"/>
      <c r="AT69" s="102" t="str">
        <f t="shared" ref="AT69:AT75" si="112">IF(AU69=1, AS69/AS$76,"" )</f>
        <v/>
      </c>
      <c r="AU69" s="48" t="str">
        <f>IF(AS69&lt;&gt;"", IF(RANK(AS69, AS$5:AS$75)+COUNTIF(AS$5:AS69, AS69)-1=1, 1, ""), "")</f>
        <v/>
      </c>
      <c r="AV69" s="41"/>
      <c r="AW69" s="102" t="str">
        <f t="shared" ref="AW69:AW75" si="113">IF(AX69=1, AV69/AV$76,"" )</f>
        <v/>
      </c>
      <c r="AX69" s="47" t="str">
        <f>IF(AV69&lt;&gt;"", IF(RANK(AV69, AV$5:AV$75)+COUNTIF(AV$5:AV69, AV69)-1=1, 1, ""), "")</f>
        <v/>
      </c>
      <c r="AY69" s="43"/>
      <c r="AZ69" s="102" t="str">
        <f t="shared" ref="AZ69:AZ75" si="114">IF(BA69=1, AY69/AY$76,"" )</f>
        <v/>
      </c>
      <c r="BA69" s="48" t="str">
        <f>IF(AY69&lt;&gt;"", IF(RANK(AY69, AY$5:AY$75)+COUNTIF(AY$5:AY69, AY69)-1=1, 1, ""), "")</f>
        <v/>
      </c>
      <c r="BB69" s="41"/>
      <c r="BC69" s="102" t="str">
        <f t="shared" ref="BC69:BC75" si="115">IF(BD69=1, BB69/BB$76,"" )</f>
        <v/>
      </c>
      <c r="BD69" s="47" t="str">
        <f>IF(BB69&lt;&gt;"", IF(RANK(BB69, BB$5:BB$75)+COUNTIF(BB$5:BB69, BB69)-1=1, 1, ""), "")</f>
        <v/>
      </c>
      <c r="BE69" s="43"/>
      <c r="BF69" s="102" t="str">
        <f t="shared" ref="BF69:BF75" si="116">IF(BG69=1, BE69/BE$76,"" )</f>
        <v/>
      </c>
      <c r="BG69" s="48" t="str">
        <f>IF(BE69&lt;&gt;"", IF(RANK(BE69, BE$5:BE$75)+COUNTIF(BE$5:BE69, BE69)-1=1, 1, ""), "")</f>
        <v/>
      </c>
      <c r="BH69" s="41"/>
      <c r="BI69" s="102" t="str">
        <f t="shared" ref="BI69:BI75" si="117">IF(BJ69=1, BH69/BH$76,"" )</f>
        <v/>
      </c>
      <c r="BJ69" s="47" t="str">
        <f>IF(BH69&lt;&gt;"", IF(RANK(BH69, BH$5:BH$75)+COUNTIF(BH$5:BH69, BH69)-1=1, 1, ""), "")</f>
        <v/>
      </c>
      <c r="BK69" s="43"/>
      <c r="BL69" s="102" t="str">
        <f t="shared" ref="BL69:BL75" si="118">IF(BM69=1, BK69/BK$76,"" )</f>
        <v/>
      </c>
      <c r="BM69" s="48" t="str">
        <f>IF(BK69&lt;&gt;"", IF(RANK(BK69, BK$5:BK$75)+COUNTIF(BK$5:BK69, BK69)-1=1, 1, ""), "")</f>
        <v/>
      </c>
      <c r="BN69" s="41"/>
      <c r="BO69" s="102" t="str">
        <f t="shared" ref="BO69:BO75" si="119">IF(BP69=1, BN69/BN$76,"" )</f>
        <v/>
      </c>
      <c r="BP69" s="47" t="str">
        <f>IF(BN69&lt;&gt;"", IF(RANK(BN69, BN$5:BN$75)+COUNTIF(BN$5:BN69, BN69)-1=1, 1, ""), "")</f>
        <v/>
      </c>
      <c r="BQ69" s="43"/>
      <c r="BR69" s="102" t="str">
        <f t="shared" ref="BR69:BR75" si="120">IF(BS69=1, BQ69/BQ$76,"" )</f>
        <v/>
      </c>
      <c r="BS69" s="48" t="str">
        <f>IF(BQ69&lt;&gt;"", IF(RANK(BQ69, BQ$5:BQ$75)+COUNTIF(BQ$5:BQ69, BQ69)-1=1, 1, ""), "")</f>
        <v/>
      </c>
      <c r="BT69" s="41"/>
      <c r="BU69" s="102" t="str">
        <f t="shared" ref="BU69:BU75" si="121">IF(BV69=1, BT69/BT$76,"" )</f>
        <v/>
      </c>
      <c r="BV69" s="47" t="str">
        <f>IF(BT69&lt;&gt;"", IF(RANK(BT69, BT$5:BT$75)+COUNTIF(BT$5:BT69, BT69)-1=1, 1, ""), "")</f>
        <v/>
      </c>
      <c r="BW69" s="43"/>
      <c r="BX69" s="102" t="str">
        <f t="shared" ref="BX69:BX75" si="122">IF(BY69=1, BW69/BW$76,"" )</f>
        <v/>
      </c>
      <c r="BY69" s="48" t="str">
        <f>IF(BW69&lt;&gt;"", IF(RANK(BW69, BW$5:BW$75)+COUNTIF(BW$5:BW69, BW69)-1=1, 1, ""), "")</f>
        <v/>
      </c>
      <c r="BZ69" s="41"/>
      <c r="CA69" s="102" t="str">
        <f t="shared" ref="CA69:CA75" si="123">IF(CB69=1, BZ69/BZ$76,"" )</f>
        <v/>
      </c>
      <c r="CB69" s="47" t="str">
        <f>IF(BZ69&lt;&gt;"", IF(RANK(BZ69, BZ$5:BZ$75)+COUNTIF(BZ$5:BZ69, BZ69)-1=1, 1, ""), "")</f>
        <v/>
      </c>
      <c r="CC69" s="43"/>
      <c r="CD69" s="102" t="str">
        <f t="shared" ref="CD69:CD75" si="124">IF(CE69=1, CC69/CC$76,"" )</f>
        <v/>
      </c>
      <c r="CE69" s="48" t="str">
        <f>IF(CC69&lt;&gt;"", IF(RANK(CC69, CC$5:CC$75)+COUNTIF(CC$5:CC69, CC69)-1=1, 1, ""), "")</f>
        <v/>
      </c>
      <c r="CF69" s="41"/>
      <c r="CG69" s="102" t="str">
        <f t="shared" ref="CG69:CG75" si="125">IF(CH69=1, CF69/CF$76,"" )</f>
        <v/>
      </c>
      <c r="CH69" s="47" t="str">
        <f>IF(CF69&lt;&gt;"", IF(RANK(CF69, CF$5:CF$75)+COUNTIF(CF$5:CF69, CF69)-1=1, 1, ""), "")</f>
        <v/>
      </c>
      <c r="CI69" s="43"/>
      <c r="CJ69" s="102" t="str">
        <f t="shared" ref="CJ69:CJ75" si="126">IF(CK69=1, CI69/CI$76,"" )</f>
        <v/>
      </c>
      <c r="CK69" s="48" t="str">
        <f>IF(CI69&lt;&gt;"", IF(RANK(CI69, CI$5:CI$75)+COUNTIF(CI$5:CI69, CI69)-1=1, 1, ""), "")</f>
        <v/>
      </c>
      <c r="CL69" s="41"/>
      <c r="CM69" s="102" t="str">
        <f t="shared" ref="CM69:CM75" si="127">IF(CN69=1, CL69/CL$76,"" )</f>
        <v/>
      </c>
      <c r="CN69" s="47" t="str">
        <f>IF(CL69&lt;&gt;"", IF(RANK(CL69, CL$5:CL$75)+COUNTIF(CL$5:CL69, CL69)-1=1, 1, ""), "")</f>
        <v/>
      </c>
      <c r="CO69" s="43"/>
      <c r="CP69" s="102" t="str">
        <f t="shared" ref="CP69:CP75" si="128">IF(CQ69=1, CO69/CO$76,"" )</f>
        <v/>
      </c>
      <c r="CQ69" s="48" t="str">
        <f>IF(CO69&lt;&gt;"", IF(RANK(CO69, CO$5:CO$75)+COUNTIF(CO$5:CO69, CO69)-1=1, 1, ""), "")</f>
        <v/>
      </c>
      <c r="CR69" s="41"/>
      <c r="CS69" s="102" t="str">
        <f t="shared" ref="CS69:CS75" si="129">IF(CT69=1, CR69/CR$76,"" )</f>
        <v/>
      </c>
      <c r="CT69" s="47" t="str">
        <f>IF(CR69&lt;&gt;"", IF(RANK(CR69, CR$5:CR$75)+COUNTIF(CR$5:CR69, CR69)-1=1, 1, ""), "")</f>
        <v/>
      </c>
      <c r="CU69" s="43"/>
      <c r="CV69" s="102" t="str">
        <f t="shared" ref="CV69:CV75" si="130">IF(CW69=1, CU69/CU$76,"" )</f>
        <v/>
      </c>
      <c r="CW69" s="48" t="str">
        <f>IF(CU69&lt;&gt;"", IF(RANK(CU69, CU$5:CU$75)+COUNTIF(CU$5:CU69, CU69)-1=1, 1, ""), "")</f>
        <v/>
      </c>
      <c r="CX69" s="41"/>
      <c r="CY69" s="102" t="str">
        <f t="shared" ref="CY69:CY75" si="131">IF(CZ69=1, CX69/CX$76,"" )</f>
        <v/>
      </c>
      <c r="CZ69" s="47" t="str">
        <f>IF(CX69&lt;&gt;"", IF(RANK(CX69, CX$5:CX$75)+COUNTIF(CX$5:CX69, CX69)-1=1, 1, ""), "")</f>
        <v/>
      </c>
      <c r="DA69" s="43"/>
      <c r="DB69" s="102" t="str">
        <f t="shared" ref="DB69:DB75" si="132">IF(DC69=1, DA69/DA$76,"" )</f>
        <v/>
      </c>
      <c r="DC69" s="48" t="str">
        <f>IF(DA69&lt;&gt;"", IF(RANK(DA69, DA$5:DA$75)+COUNTIF(DA$5:DA69, DA69)-1=1, 1, ""), "")</f>
        <v/>
      </c>
      <c r="DD69" s="41"/>
      <c r="DE69" s="102" t="str">
        <f t="shared" ref="DE69:DE75" si="133">IF(DF69=1, DD69/DD$76,"" )</f>
        <v/>
      </c>
      <c r="DF69" s="48" t="str">
        <f>IF(DD69&lt;&gt;"", IF(RANK(DD69, DD$5:DD$75)+COUNTIF(DD$5:DD69, DD69)-1=1, 1, ""), "")</f>
        <v/>
      </c>
      <c r="DG69" s="129" t="str">
        <f t="shared" ref="DG69:DG75" si="134">IF(_xlfn.NUMBERVALUE(E69)+_xlfn.NUMBERVALUE(H69)+_xlfn.NUMBERVALUE(K69)+_xlfn.NUMBERVALUE(N69)+_xlfn.NUMBERVALUE(Q69)+_xlfn.NUMBERVALUE(T69)+_xlfn.NUMBERVALUE(W69)+_xlfn.NUMBERVALUE(Z69)+_xlfn.NUMBERVALUE(AC69)+_xlfn.NUMBERVALUE(AF69)+_xlfn.NUMBERVALUE(AI69)+_xlfn.NUMBERVALUE(AL69)+_xlfn.NUMBERVALUE(AO69)+_xlfn.NUMBERVALUE(AR69)+_xlfn.NUMBERVALUE(AU69)+_xlfn.NUMBERVALUE(AX69)+_xlfn.NUMBERVALUE(BA69)+_xlfn.NUMBERVALUE(BD69)+_xlfn.NUMBERVALUE(BG69)+_xlfn.NUMBERVALUE(BJ69)+_xlfn.NUMBERVALUE(BM69)+_xlfn.NUMBERVALUE(BP69)+_xlfn.NUMBERVALUE(BS69)+_xlfn.NUMBERVALUE(BV69)+_xlfn.NUMBERVALUE(BY69)+_xlfn.NUMBERVALUE(CB69)+_xlfn.NUMBERVALUE(CE69)+_xlfn.NUMBERVALUE(CH69)+_xlfn.NUMBERVALUE(CK69)+_xlfn.NUMBERVALUE(CN69)+_xlfn.NUMBERVALUE(CQ69)+_xlfn.NUMBERVALUE(CT69)+_xlfn.NUMBERVALUE(CW69)+_xlfn.NUMBERVALUE(CZ69)+_xlfn.NUMBERVALUE(DC69)+_xlfn.NUMBERVALUE(DF69)&lt;&gt;0, _xlfn.NUMBERVALUE(E69)+_xlfn.NUMBERVALUE(H69)+_xlfn.NUMBERVALUE(K69)+_xlfn.NUMBERVALUE(N69)+_xlfn.NUMBERVALUE(Q69)+_xlfn.NUMBERVALUE(T69)+_xlfn.NUMBERVALUE(W69)+_xlfn.NUMBERVALUE(Z69)+_xlfn.NUMBERVALUE(AC69)+_xlfn.NUMBERVALUE(AF69)+_xlfn.NUMBERVALUE(AI69)+_xlfn.NUMBERVALUE(AL69)+_xlfn.NUMBERVALUE(AO69)+_xlfn.NUMBERVALUE(AR69)+_xlfn.NUMBERVALUE(AU69)+_xlfn.NUMBERVALUE(AX69)+_xlfn.NUMBERVALUE(BA69)+_xlfn.NUMBERVALUE(BD69)+_xlfn.NUMBERVALUE(BG69)+_xlfn.NUMBERVALUE(BJ69)+_xlfn.NUMBERVALUE(BM69)+_xlfn.NUMBERVALUE(BP69)+_xlfn.NUMBERVALUE(BS69)+_xlfn.NUMBERVALUE(BV69)+_xlfn.NUMBERVALUE(BY69)+_xlfn.NUMBERVALUE(CB69)+_xlfn.NUMBERVALUE(CE69)+_xlfn.NUMBERVALUE(CH69)+_xlfn.NUMBERVALUE(CK69)+_xlfn.NUMBERVALUE(CN69)+_xlfn.NUMBERVALUE(CQ69)+_xlfn.NUMBERVALUE(CT69)+_xlfn.NUMBERVALUE(CW69)+_xlfn.NUMBERVALUE(CZ69)+_xlfn.NUMBERVALUE(DC69)+_xlfn.NUMBERVALUE(DF69), "")</f>
        <v/>
      </c>
      <c r="DH69" s="126" t="str">
        <f t="shared" ref="DH69:DH75" si="135">IF(_xlfn.NUMBERVALUE(C69)+_xlfn.NUMBERVALUE(F69)+_xlfn.NUMBERVALUE(I69)+_xlfn.NUMBERVALUE(L69)+_xlfn.NUMBERVALUE(O69)+_xlfn.NUMBERVALUE(R69)+_xlfn.NUMBERVALUE(U69)+_xlfn.NUMBERVALUE(X69)+_xlfn.NUMBERVALUE(AA69)+_xlfn.NUMBERVALUE(AD69)+_xlfn.NUMBERVALUE(AG69)+_xlfn.NUMBERVALUE(AJ69)+_xlfn.NUMBERVALUE(AM69)+_xlfn.NUMBERVALUE(AP69)+_xlfn.NUMBERVALUE(AS69)+_xlfn.NUMBERVALUE(AV69)+_xlfn.NUMBERVALUE(AY69)+_xlfn.NUMBERVALUE(BB69)+_xlfn.NUMBERVALUE(BE69)+_xlfn.NUMBERVALUE(BH69)+_xlfn.NUMBERVALUE(BK69)+_xlfn.NUMBERVALUE(BN69)+_xlfn.NUMBERVALUE(BQ69)+_xlfn.NUMBERVALUE(BT69)+_xlfn.NUMBERVALUE(BW69)+_xlfn.NUMBERVALUE(BZ69)+_xlfn.NUMBERVALUE(CC69)+_xlfn.NUMBERVALUE(CF69)+_xlfn.NUMBERVALUE(CI69)+_xlfn.NUMBERVALUE(CL69)+_xlfn.NUMBERVALUE(CO69)+_xlfn.NUMBERVALUE(CR69)+_xlfn.NUMBERVALUE(CU69)+_xlfn.NUMBERVALUE(CX69)+_xlfn.NUMBERVALUE(DA69)+_xlfn.NUMBERVALUE(DD69)&lt;&gt;0, _xlfn.NUMBERVALUE(C69)+_xlfn.NUMBERVALUE(F69)+_xlfn.NUMBERVALUE(I69)+_xlfn.NUMBERVALUE(L69)+_xlfn.NUMBERVALUE(O69)+_xlfn.NUMBERVALUE(R69)+_xlfn.NUMBERVALUE(U69)+_xlfn.NUMBERVALUE(X69)+_xlfn.NUMBERVALUE(AA69)+_xlfn.NUMBERVALUE(AD69)+_xlfn.NUMBERVALUE(AG69)+_xlfn.NUMBERVALUE(AJ69)+_xlfn.NUMBERVALUE(AM69)+_xlfn.NUMBERVALUE(AP69)+_xlfn.NUMBERVALUE(AS69)+_xlfn.NUMBERVALUE(AV69)+_xlfn.NUMBERVALUE(AY69)+_xlfn.NUMBERVALUE(BB69)+_xlfn.NUMBERVALUE(BE69)+_xlfn.NUMBERVALUE(BH69)+_xlfn.NUMBERVALUE(BK69)+_xlfn.NUMBERVALUE(BN69)+_xlfn.NUMBERVALUE(BQ69)+_xlfn.NUMBERVALUE(BT69)+_xlfn.NUMBERVALUE(BW69)+_xlfn.NUMBERVALUE(BZ69)+_xlfn.NUMBERVALUE(CC69)+_xlfn.NUMBERVALUE(CF69)+_xlfn.NUMBERVALUE(CI69)+_xlfn.NUMBERVALUE(CL69)+_xlfn.NUMBERVALUE(CO69)+_xlfn.NUMBERVALUE(CR69)+_xlfn.NUMBERVALUE(CU69)+_xlfn.NUMBERVALUE(CX69)+_xlfn.NUMBERVALUE(DA69)+_xlfn.NUMBERVALUE(DD69), "")</f>
        <v/>
      </c>
      <c r="DI69" s="60"/>
      <c r="DJ69" s="60" t="str">
        <f t="shared" ref="DJ69:DJ75" si="136">IF(DH69&gt;=DI$76, DH69, "")</f>
        <v/>
      </c>
      <c r="DK69" s="60" t="str">
        <f t="shared" ref="DK69:DK75" si="137">IF(AND(DG69&lt;&gt; "", DJ69= ""),DG69, "")</f>
        <v/>
      </c>
      <c r="DL69" s="60"/>
      <c r="DM69" s="85" t="str">
        <f t="shared" ref="DM69:DM75" si="138">IF(DJ69&lt;&gt;"", DJ69/DL$76, "")</f>
        <v/>
      </c>
      <c r="DN69" s="60" t="str">
        <f t="shared" ref="DN69:DN75" si="139">IF(DM69&lt;&gt;"", _xlfn.FLOOR.MATH(DM69), "")</f>
        <v/>
      </c>
      <c r="DO69" s="60" t="str">
        <f t="shared" ref="DO69:DO75" si="140">IF(DJ69&lt;&gt;"", DJ69-DN69*DL$76, "")</f>
        <v/>
      </c>
      <c r="DP69" s="60" t="str">
        <f>IF(DJ69&lt;&gt;"", IF(RANK(DO69, DO$5:DO$75)+COUNTIF(DO$69:DO69, DO69) -1&lt;=(B$80-DK$76-DN$76), RANK(DO69, DO$5:DO$75)+COUNTIF(DO$69:DO69, DO69) -1, ""), "")</f>
        <v/>
      </c>
      <c r="DQ69" s="72" t="str">
        <f t="shared" ref="DQ69:DQ75" si="141">IF(_xlfn.NUMBERVALUE(IF(DP69&lt;&gt; "", DN69+1, DN69)) + _xlfn.NUMBERVALUE(DK69)&lt;&gt;0, _xlfn.NUMBERVALUE(IF(DP69&lt;&gt; "", DN69+1, DN69)) + _xlfn.NUMBERVALUE(DK69), "")</f>
        <v/>
      </c>
      <c r="DR69" s="66" t="str">
        <f t="shared" ref="DR69:DR75" si="142">IF(_xlfn.NUMBERVALUE(DQ69)-_xlfn.NUMBERVALUE(DG69)&lt;&gt;0, _xlfn.NUMBERVALUE(DQ69)-_xlfn.NUMBERVALUE(DG69), "")</f>
        <v/>
      </c>
      <c r="DT69" s="91" t="str">
        <f>IF(DH69&lt;&gt; "", DH69/DH76, "")</f>
        <v/>
      </c>
      <c r="DU69" s="39" t="str">
        <f t="shared" ref="DU69:DU75" si="143">IF(DQ69&lt;&gt; "", DQ69/DQ$76, "")</f>
        <v/>
      </c>
      <c r="DV69" s="92" t="str">
        <f t="shared" ref="DV69:DV75" si="144">IF(_xlfn.NUMBERVALUE(DU69)-_xlfn.NUMBERVALUE(DT69)&lt;&gt; 0, _xlfn.NUMBERVALUE(DU69)-_xlfn.NUMBERVALUE(DT69), "")</f>
        <v/>
      </c>
      <c r="DX69" s="65" t="str">
        <f t="shared" ref="DX69:DX75" si="145">IF(_xlfn.NUMBERVALUE(DQ69)&lt;&gt;0,DH69, "")</f>
        <v/>
      </c>
      <c r="DY69" s="99" t="str">
        <f t="shared" si="48"/>
        <v/>
      </c>
      <c r="DZ69" s="99" t="str">
        <f t="shared" si="49"/>
        <v/>
      </c>
      <c r="EA69" s="100" t="str">
        <f t="shared" si="50"/>
        <v/>
      </c>
    </row>
    <row r="70" spans="1:131" ht="16" x14ac:dyDescent="0.2">
      <c r="A70" s="20" t="s">
        <v>378</v>
      </c>
      <c r="B70" s="33" t="s">
        <v>447</v>
      </c>
      <c r="C70" s="41"/>
      <c r="D70" s="102" t="str">
        <f t="shared" si="98"/>
        <v/>
      </c>
      <c r="E70" s="47" t="str">
        <f>IF(C70&lt;&gt;"", IF(RANK(C70, C$5:C$75)+COUNTIF(C$5:C70, C70)-1=1, 1, ""), "")</f>
        <v/>
      </c>
      <c r="F70" s="43"/>
      <c r="G70" s="102" t="str">
        <f t="shared" si="99"/>
        <v/>
      </c>
      <c r="H70" s="48" t="str">
        <f>IF(F70&lt;&gt;"", IF(RANK(F70, F$5:F$75)+COUNTIF(F$5:F70, F70)-1=1, 1, ""), "")</f>
        <v/>
      </c>
      <c r="I70" s="41"/>
      <c r="J70" s="102" t="str">
        <f t="shared" si="100"/>
        <v/>
      </c>
      <c r="K70" s="47" t="str">
        <f>IF(I70&lt;&gt;"", IF(RANK(I70, I$5:I$75)+COUNTIF(I$5:I70, I70)-1=1, 1, ""), "")</f>
        <v/>
      </c>
      <c r="L70" s="43"/>
      <c r="M70" s="102" t="str">
        <f t="shared" si="101"/>
        <v/>
      </c>
      <c r="N70" s="48" t="str">
        <f>IF(L70&lt;&gt;"", IF(RANK(L70, L$5:L$75)+COUNTIF(L$5:L70, L70)-1=1, 1, ""), "")</f>
        <v/>
      </c>
      <c r="O70" s="41"/>
      <c r="P70" s="102" t="str">
        <f t="shared" si="102"/>
        <v/>
      </c>
      <c r="Q70" s="47" t="str">
        <f>IF(O70&lt;&gt;"", IF(RANK(O70, O$5:O$75)+COUNTIF(O$5:O70, O70)-1=1, 1, ""), "")</f>
        <v/>
      </c>
      <c r="R70" s="43"/>
      <c r="S70" s="102" t="str">
        <f t="shared" si="103"/>
        <v/>
      </c>
      <c r="T70" s="48" t="str">
        <f>IF(R70&lt;&gt;"", IF(RANK(R70, R$5:R$75)+COUNTIF(R$5:R70, R70)-1=1, 1, ""), "")</f>
        <v/>
      </c>
      <c r="U70" s="41"/>
      <c r="V70" s="102" t="str">
        <f t="shared" si="104"/>
        <v/>
      </c>
      <c r="W70" s="47" t="str">
        <f>IF(U70&lt;&gt;"", IF(RANK(U70, U$5:U$75)+COUNTIF(U$5:U70, U70)-1=1, 1, ""), "")</f>
        <v/>
      </c>
      <c r="X70" s="43"/>
      <c r="Y70" s="102" t="str">
        <f t="shared" si="105"/>
        <v/>
      </c>
      <c r="Z70" s="47" t="str">
        <f>IF(X70&lt;&gt;"", IF(RANK(X70, X$5:X$75)+COUNTIF(X$5:X70, X70)-1=1, 1, ""), "")</f>
        <v/>
      </c>
      <c r="AA70" s="43"/>
      <c r="AB70" s="102" t="str">
        <f t="shared" si="106"/>
        <v/>
      </c>
      <c r="AC70" s="48" t="str">
        <f>IF(AA70&lt;&gt;"", IF(RANK(AA70, AA$5:AA$75)+COUNTIF(AA$5:AA70, AA70)-1=1, 1, ""), "")</f>
        <v/>
      </c>
      <c r="AD70" s="41"/>
      <c r="AE70" s="102" t="str">
        <f t="shared" si="107"/>
        <v/>
      </c>
      <c r="AF70" s="47" t="str">
        <f>IF(AD70&lt;&gt;"", IF(RANK(AD70, AD$5:AD$75)+COUNTIF(AD$5:AD70, AD70)-1=1, 1, ""), "")</f>
        <v/>
      </c>
      <c r="AG70" s="43"/>
      <c r="AH70" s="102" t="str">
        <f t="shared" si="108"/>
        <v/>
      </c>
      <c r="AI70" s="48" t="str">
        <f>IF(AG70&lt;&gt;"", IF(RANK(AG70, AG$5:AG$75)+COUNTIF(AG$5:AG70, AG70)-1=1, 1, ""), "")</f>
        <v/>
      </c>
      <c r="AJ70" s="41"/>
      <c r="AK70" s="102" t="str">
        <f t="shared" si="109"/>
        <v/>
      </c>
      <c r="AL70" s="47" t="str">
        <f>IF(AJ70&lt;&gt;"", IF(RANK(AJ70, AJ$5:AJ$75)+COUNTIF(AJ$5:AJ70, AJ70)-1=1, 1, ""), "")</f>
        <v/>
      </c>
      <c r="AM70" s="43"/>
      <c r="AN70" s="102" t="str">
        <f t="shared" si="110"/>
        <v/>
      </c>
      <c r="AO70" s="48" t="str">
        <f>IF(AM70&lt;&gt;"", IF(RANK(AM70, AM$5:AM$75)+COUNTIF(AM$5:AM70, AM70)-1=1, 1, ""), "")</f>
        <v/>
      </c>
      <c r="AP70" s="41"/>
      <c r="AQ70" s="102" t="str">
        <f t="shared" si="111"/>
        <v/>
      </c>
      <c r="AR70" s="47" t="str">
        <f>IF(AP70&lt;&gt;"", IF(RANK(AP70, AP$5:AP$75)+COUNTIF(AP$5:AP70, AP70)-1=1, 1, ""), "")</f>
        <v/>
      </c>
      <c r="AS70" s="43"/>
      <c r="AT70" s="102" t="str">
        <f t="shared" si="112"/>
        <v/>
      </c>
      <c r="AU70" s="48" t="str">
        <f>IF(AS70&lt;&gt;"", IF(RANK(AS70, AS$5:AS$75)+COUNTIF(AS$5:AS70, AS70)-1=1, 1, ""), "")</f>
        <v/>
      </c>
      <c r="AV70" s="41"/>
      <c r="AW70" s="102" t="str">
        <f t="shared" si="113"/>
        <v/>
      </c>
      <c r="AX70" s="47" t="str">
        <f>IF(AV70&lt;&gt;"", IF(RANK(AV70, AV$5:AV$75)+COUNTIF(AV$5:AV70, AV70)-1=1, 1, ""), "")</f>
        <v/>
      </c>
      <c r="AY70" s="43"/>
      <c r="AZ70" s="102" t="str">
        <f t="shared" si="114"/>
        <v/>
      </c>
      <c r="BA70" s="48" t="str">
        <f>IF(AY70&lt;&gt;"", IF(RANK(AY70, AY$5:AY$75)+COUNTIF(AY$5:AY70, AY70)-1=1, 1, ""), "")</f>
        <v/>
      </c>
      <c r="BB70" s="41"/>
      <c r="BC70" s="102" t="str">
        <f t="shared" si="115"/>
        <v/>
      </c>
      <c r="BD70" s="47" t="str">
        <f>IF(BB70&lt;&gt;"", IF(RANK(BB70, BB$5:BB$75)+COUNTIF(BB$5:BB70, BB70)-1=1, 1, ""), "")</f>
        <v/>
      </c>
      <c r="BE70" s="43"/>
      <c r="BF70" s="102" t="str">
        <f t="shared" si="116"/>
        <v/>
      </c>
      <c r="BG70" s="48" t="str">
        <f>IF(BE70&lt;&gt;"", IF(RANK(BE70, BE$5:BE$75)+COUNTIF(BE$5:BE70, BE70)-1=1, 1, ""), "")</f>
        <v/>
      </c>
      <c r="BH70" s="41"/>
      <c r="BI70" s="102" t="str">
        <f t="shared" si="117"/>
        <v/>
      </c>
      <c r="BJ70" s="47" t="str">
        <f>IF(BH70&lt;&gt;"", IF(RANK(BH70, BH$5:BH$75)+COUNTIF(BH$5:BH70, BH70)-1=1, 1, ""), "")</f>
        <v/>
      </c>
      <c r="BK70" s="43"/>
      <c r="BL70" s="102" t="str">
        <f t="shared" si="118"/>
        <v/>
      </c>
      <c r="BM70" s="48" t="str">
        <f>IF(BK70&lt;&gt;"", IF(RANK(BK70, BK$5:BK$75)+COUNTIF(BK$5:BK70, BK70)-1=1, 1, ""), "")</f>
        <v/>
      </c>
      <c r="BN70" s="41"/>
      <c r="BO70" s="102" t="str">
        <f t="shared" si="119"/>
        <v/>
      </c>
      <c r="BP70" s="47" t="str">
        <f>IF(BN70&lt;&gt;"", IF(RANK(BN70, BN$5:BN$75)+COUNTIF(BN$5:BN70, BN70)-1=1, 1, ""), "")</f>
        <v/>
      </c>
      <c r="BQ70" s="43"/>
      <c r="BR70" s="102" t="str">
        <f t="shared" si="120"/>
        <v/>
      </c>
      <c r="BS70" s="48" t="str">
        <f>IF(BQ70&lt;&gt;"", IF(RANK(BQ70, BQ$5:BQ$75)+COUNTIF(BQ$5:BQ70, BQ70)-1=1, 1, ""), "")</f>
        <v/>
      </c>
      <c r="BT70" s="41"/>
      <c r="BU70" s="102" t="str">
        <f t="shared" si="121"/>
        <v/>
      </c>
      <c r="BV70" s="47" t="str">
        <f>IF(BT70&lt;&gt;"", IF(RANK(BT70, BT$5:BT$75)+COUNTIF(BT$5:BT70, BT70)-1=1, 1, ""), "")</f>
        <v/>
      </c>
      <c r="BW70" s="43"/>
      <c r="BX70" s="102" t="str">
        <f t="shared" si="122"/>
        <v/>
      </c>
      <c r="BY70" s="48" t="str">
        <f>IF(BW70&lt;&gt;"", IF(RANK(BW70, BW$5:BW$75)+COUNTIF(BW$5:BW70, BW70)-1=1, 1, ""), "")</f>
        <v/>
      </c>
      <c r="BZ70" s="41"/>
      <c r="CA70" s="102" t="str">
        <f t="shared" si="123"/>
        <v/>
      </c>
      <c r="CB70" s="47" t="str">
        <f>IF(BZ70&lt;&gt;"", IF(RANK(BZ70, BZ$5:BZ$75)+COUNTIF(BZ$5:BZ70, BZ70)-1=1, 1, ""), "")</f>
        <v/>
      </c>
      <c r="CC70" s="43"/>
      <c r="CD70" s="102" t="str">
        <f t="shared" si="124"/>
        <v/>
      </c>
      <c r="CE70" s="48" t="str">
        <f>IF(CC70&lt;&gt;"", IF(RANK(CC70, CC$5:CC$75)+COUNTIF(CC$5:CC70, CC70)-1=1, 1, ""), "")</f>
        <v/>
      </c>
      <c r="CF70" s="41"/>
      <c r="CG70" s="102" t="str">
        <f t="shared" si="125"/>
        <v/>
      </c>
      <c r="CH70" s="47" t="str">
        <f>IF(CF70&lt;&gt;"", IF(RANK(CF70, CF$5:CF$75)+COUNTIF(CF$5:CF70, CF70)-1=1, 1, ""), "")</f>
        <v/>
      </c>
      <c r="CI70" s="43"/>
      <c r="CJ70" s="102" t="str">
        <f t="shared" si="126"/>
        <v/>
      </c>
      <c r="CK70" s="48" t="str">
        <f>IF(CI70&lt;&gt;"", IF(RANK(CI70, CI$5:CI$75)+COUNTIF(CI$5:CI70, CI70)-1=1, 1, ""), "")</f>
        <v/>
      </c>
      <c r="CL70" s="41"/>
      <c r="CM70" s="102" t="str">
        <f t="shared" si="127"/>
        <v/>
      </c>
      <c r="CN70" s="47" t="str">
        <f>IF(CL70&lt;&gt;"", IF(RANK(CL70, CL$5:CL$75)+COUNTIF(CL$5:CL70, CL70)-1=1, 1, ""), "")</f>
        <v/>
      </c>
      <c r="CO70" s="43"/>
      <c r="CP70" s="102" t="str">
        <f t="shared" si="128"/>
        <v/>
      </c>
      <c r="CQ70" s="48" t="str">
        <f>IF(CO70&lt;&gt;"", IF(RANK(CO70, CO$5:CO$75)+COUNTIF(CO$5:CO70, CO70)-1=1, 1, ""), "")</f>
        <v/>
      </c>
      <c r="CR70" s="41"/>
      <c r="CS70" s="102" t="str">
        <f t="shared" si="129"/>
        <v/>
      </c>
      <c r="CT70" s="47" t="str">
        <f>IF(CR70&lt;&gt;"", IF(RANK(CR70, CR$5:CR$75)+COUNTIF(CR$5:CR70, CR70)-1=1, 1, ""), "")</f>
        <v/>
      </c>
      <c r="CU70" s="43"/>
      <c r="CV70" s="102" t="str">
        <f t="shared" si="130"/>
        <v/>
      </c>
      <c r="CW70" s="48" t="str">
        <f>IF(CU70&lt;&gt;"", IF(RANK(CU70, CU$5:CU$75)+COUNTIF(CU$5:CU70, CU70)-1=1, 1, ""), "")</f>
        <v/>
      </c>
      <c r="CX70" s="41"/>
      <c r="CY70" s="102" t="str">
        <f t="shared" si="131"/>
        <v/>
      </c>
      <c r="CZ70" s="47" t="str">
        <f>IF(CX70&lt;&gt;"", IF(RANK(CX70, CX$5:CX$75)+COUNTIF(CX$5:CX70, CX70)-1=1, 1, ""), "")</f>
        <v/>
      </c>
      <c r="DA70" s="43"/>
      <c r="DB70" s="102" t="str">
        <f t="shared" si="132"/>
        <v/>
      </c>
      <c r="DC70" s="48" t="str">
        <f>IF(DA70&lt;&gt;"", IF(RANK(DA70, DA$5:DA$75)+COUNTIF(DA$5:DA70, DA70)-1=1, 1, ""), "")</f>
        <v/>
      </c>
      <c r="DD70" s="41"/>
      <c r="DE70" s="102" t="str">
        <f t="shared" si="133"/>
        <v/>
      </c>
      <c r="DF70" s="48" t="str">
        <f>IF(DD70&lt;&gt;"", IF(RANK(DD70, DD$5:DD$75)+COUNTIF(DD$5:DD70, DD70)-1=1, 1, ""), "")</f>
        <v/>
      </c>
      <c r="DG70" s="129" t="str">
        <f t="shared" si="134"/>
        <v/>
      </c>
      <c r="DH70" s="126" t="str">
        <f t="shared" si="135"/>
        <v/>
      </c>
      <c r="DI70" s="60"/>
      <c r="DJ70" s="60" t="str">
        <f t="shared" si="136"/>
        <v/>
      </c>
      <c r="DK70" s="60" t="str">
        <f t="shared" si="137"/>
        <v/>
      </c>
      <c r="DL70" s="60"/>
      <c r="DM70" s="85" t="str">
        <f t="shared" si="138"/>
        <v/>
      </c>
      <c r="DN70" s="60" t="str">
        <f t="shared" si="139"/>
        <v/>
      </c>
      <c r="DO70" s="60" t="str">
        <f t="shared" si="140"/>
        <v/>
      </c>
      <c r="DP70" s="60" t="str">
        <f>IF(DJ70&lt;&gt;"", IF(RANK(DO70, DO$5:DO$75)+COUNTIF(DO$70:DO70, DO70) -1&lt;=(B$80-DK$76-DN$76), RANK(DO70, DO$5:DO$75)+COUNTIF(DO$70:DO70, DO70) -1, ""), "")</f>
        <v/>
      </c>
      <c r="DQ70" s="72" t="str">
        <f t="shared" si="141"/>
        <v/>
      </c>
      <c r="DR70" s="66" t="str">
        <f t="shared" si="142"/>
        <v/>
      </c>
      <c r="DT70" s="91" t="str">
        <f>IF(DH70&lt;&gt; "", DH70/DH76, "")</f>
        <v/>
      </c>
      <c r="DU70" s="39" t="str">
        <f t="shared" si="143"/>
        <v/>
      </c>
      <c r="DV70" s="92" t="str">
        <f t="shared" si="144"/>
        <v/>
      </c>
      <c r="DX70" s="65" t="str">
        <f t="shared" si="145"/>
        <v/>
      </c>
      <c r="DY70" s="99" t="str">
        <f t="shared" ref="DY70:DY75" si="146">IF(DX70&lt;&gt;"", DX70/DX$76, "")</f>
        <v/>
      </c>
      <c r="DZ70" s="99" t="str">
        <f t="shared" ref="DZ70:DZ75" si="147">IF(_xlfn.NUMBERVALUE(DQ70)&lt;&gt;0, DQ70/DQ$76, "")</f>
        <v/>
      </c>
      <c r="EA70" s="100" t="str">
        <f t="shared" ref="EA70:EA75" si="148">IF(DY70&lt;&gt;"", DZ70-DY70, "")</f>
        <v/>
      </c>
    </row>
    <row r="71" spans="1:131" ht="16" x14ac:dyDescent="0.2">
      <c r="A71" s="20" t="s">
        <v>379</v>
      </c>
      <c r="B71" s="33" t="s">
        <v>447</v>
      </c>
      <c r="C71" s="41"/>
      <c r="D71" s="102" t="str">
        <f t="shared" si="98"/>
        <v/>
      </c>
      <c r="E71" s="42" t="str">
        <f>IF(C71&lt;&gt;"", IF(RANK(C71, C$5:C$75)+COUNTIF(C$5:C71, C71)-1=1, 1, ""), "")</f>
        <v/>
      </c>
      <c r="F71" s="43"/>
      <c r="G71" s="102" t="str">
        <f t="shared" si="99"/>
        <v/>
      </c>
      <c r="H71" s="44" t="str">
        <f>IF(F71&lt;&gt;"", IF(RANK(F71, F$5:F$75)+COUNTIF(F$5:F71, F71)-1=1, 1, ""), "")</f>
        <v/>
      </c>
      <c r="I71" s="41"/>
      <c r="J71" s="102" t="str">
        <f t="shared" si="100"/>
        <v/>
      </c>
      <c r="K71" s="42" t="str">
        <f>IF(I71&lt;&gt;"", IF(RANK(I71, I$5:I$75)+COUNTIF(I$5:I71, I71)-1=1, 1, ""), "")</f>
        <v/>
      </c>
      <c r="L71" s="43"/>
      <c r="M71" s="102" t="str">
        <f t="shared" si="101"/>
        <v/>
      </c>
      <c r="N71" s="44" t="str">
        <f>IF(L71&lt;&gt;"", IF(RANK(L71, L$5:L$75)+COUNTIF(L$5:L71, L71)-1=1, 1, ""), "")</f>
        <v/>
      </c>
      <c r="O71" s="41"/>
      <c r="P71" s="102" t="str">
        <f t="shared" si="102"/>
        <v/>
      </c>
      <c r="Q71" s="42" t="str">
        <f>IF(O71&lt;&gt;"", IF(RANK(O71, O$5:O$75)+COUNTIF(O$5:O71, O71)-1=1, 1, ""), "")</f>
        <v/>
      </c>
      <c r="R71" s="43"/>
      <c r="S71" s="102" t="str">
        <f t="shared" si="103"/>
        <v/>
      </c>
      <c r="T71" s="44" t="str">
        <f>IF(R71&lt;&gt;"", IF(RANK(R71, R$5:R$75)+COUNTIF(R$5:R71, R71)-1=1, 1, ""), "")</f>
        <v/>
      </c>
      <c r="U71" s="41"/>
      <c r="V71" s="102" t="str">
        <f t="shared" si="104"/>
        <v/>
      </c>
      <c r="W71" s="42" t="str">
        <f>IF(U71&lt;&gt;"", IF(RANK(U71, U$5:U$75)+COUNTIF(U$5:U71, U71)-1=1, 1, ""), "")</f>
        <v/>
      </c>
      <c r="X71" s="43"/>
      <c r="Y71" s="102" t="str">
        <f t="shared" si="105"/>
        <v/>
      </c>
      <c r="Z71" s="42" t="str">
        <f>IF(X71&lt;&gt;"", IF(RANK(X71, X$5:X$75)+COUNTIF(X$5:X71, X71)-1=1, 1, ""), "")</f>
        <v/>
      </c>
      <c r="AA71" s="43"/>
      <c r="AB71" s="102" t="str">
        <f t="shared" si="106"/>
        <v/>
      </c>
      <c r="AC71" s="44" t="str">
        <f>IF(AA71&lt;&gt;"", IF(RANK(AA71, AA$5:AA$75)+COUNTIF(AA$5:AA71, AA71)-1=1, 1, ""), "")</f>
        <v/>
      </c>
      <c r="AD71" s="41"/>
      <c r="AE71" s="102" t="str">
        <f t="shared" si="107"/>
        <v/>
      </c>
      <c r="AF71" s="42" t="str">
        <f>IF(AD71&lt;&gt;"", IF(RANK(AD71, AD$5:AD$75)+COUNTIF(AD$5:AD71, AD71)-1=1, 1, ""), "")</f>
        <v/>
      </c>
      <c r="AG71" s="43"/>
      <c r="AH71" s="102" t="str">
        <f t="shared" si="108"/>
        <v/>
      </c>
      <c r="AI71" s="44" t="str">
        <f>IF(AG71&lt;&gt;"", IF(RANK(AG71, AG$5:AG$75)+COUNTIF(AG$5:AG71, AG71)-1=1, 1, ""), "")</f>
        <v/>
      </c>
      <c r="AJ71" s="41"/>
      <c r="AK71" s="102" t="str">
        <f t="shared" si="109"/>
        <v/>
      </c>
      <c r="AL71" s="42" t="str">
        <f>IF(AJ71&lt;&gt;"", IF(RANK(AJ71, AJ$5:AJ$75)+COUNTIF(AJ$5:AJ71, AJ71)-1=1, 1, ""), "")</f>
        <v/>
      </c>
      <c r="AM71" s="43"/>
      <c r="AN71" s="102" t="str">
        <f t="shared" si="110"/>
        <v/>
      </c>
      <c r="AO71" s="44" t="str">
        <f>IF(AM71&lt;&gt;"", IF(RANK(AM71, AM$5:AM$75)+COUNTIF(AM$5:AM71, AM71)-1=1, 1, ""), "")</f>
        <v/>
      </c>
      <c r="AP71" s="41"/>
      <c r="AQ71" s="102" t="str">
        <f t="shared" si="111"/>
        <v/>
      </c>
      <c r="AR71" s="42" t="str">
        <f>IF(AP71&lt;&gt;"", IF(RANK(AP71, AP$5:AP$75)+COUNTIF(AP$5:AP71, AP71)-1=1, 1, ""), "")</f>
        <v/>
      </c>
      <c r="AS71" s="43"/>
      <c r="AT71" s="102" t="str">
        <f t="shared" si="112"/>
        <v/>
      </c>
      <c r="AU71" s="44" t="str">
        <f>IF(AS71&lt;&gt;"", IF(RANK(AS71, AS$5:AS$75)+COUNTIF(AS$5:AS71, AS71)-1=1, 1, ""), "")</f>
        <v/>
      </c>
      <c r="AV71" s="41"/>
      <c r="AW71" s="102" t="str">
        <f t="shared" si="113"/>
        <v/>
      </c>
      <c r="AX71" s="42" t="str">
        <f>IF(AV71&lt;&gt;"", IF(RANK(AV71, AV$5:AV$75)+COUNTIF(AV$5:AV71, AV71)-1=1, 1, ""), "")</f>
        <v/>
      </c>
      <c r="AY71" s="43"/>
      <c r="AZ71" s="102" t="str">
        <f t="shared" si="114"/>
        <v/>
      </c>
      <c r="BA71" s="44" t="str">
        <f>IF(AY71&lt;&gt;"", IF(RANK(AY71, AY$5:AY$75)+COUNTIF(AY$5:AY71, AY71)-1=1, 1, ""), "")</f>
        <v/>
      </c>
      <c r="BB71" s="41"/>
      <c r="BC71" s="102" t="str">
        <f t="shared" si="115"/>
        <v/>
      </c>
      <c r="BD71" s="42" t="str">
        <f>IF(BB71&lt;&gt;"", IF(RANK(BB71, BB$5:BB$75)+COUNTIF(BB$5:BB71, BB71)-1=1, 1, ""), "")</f>
        <v/>
      </c>
      <c r="BE71" s="43"/>
      <c r="BF71" s="102" t="str">
        <f t="shared" si="116"/>
        <v/>
      </c>
      <c r="BG71" s="44" t="str">
        <f>IF(BE71&lt;&gt;"", IF(RANK(BE71, BE$5:BE$75)+COUNTIF(BE$5:BE71, BE71)-1=1, 1, ""), "")</f>
        <v/>
      </c>
      <c r="BH71" s="41"/>
      <c r="BI71" s="102" t="str">
        <f t="shared" si="117"/>
        <v/>
      </c>
      <c r="BJ71" s="42" t="str">
        <f>IF(BH71&lt;&gt;"", IF(RANK(BH71, BH$5:BH$75)+COUNTIF(BH$5:BH71, BH71)-1=1, 1, ""), "")</f>
        <v/>
      </c>
      <c r="BK71" s="43"/>
      <c r="BL71" s="102" t="str">
        <f t="shared" si="118"/>
        <v/>
      </c>
      <c r="BM71" s="44" t="str">
        <f>IF(BK71&lt;&gt;"", IF(RANK(BK71, BK$5:BK$75)+COUNTIF(BK$5:BK71, BK71)-1=1, 1, ""), "")</f>
        <v/>
      </c>
      <c r="BN71" s="41"/>
      <c r="BO71" s="102" t="str">
        <f t="shared" si="119"/>
        <v/>
      </c>
      <c r="BP71" s="42" t="str">
        <f>IF(BN71&lt;&gt;"", IF(RANK(BN71, BN$5:BN$75)+COUNTIF(BN$5:BN71, BN71)-1=1, 1, ""), "")</f>
        <v/>
      </c>
      <c r="BQ71" s="43"/>
      <c r="BR71" s="102" t="str">
        <f t="shared" si="120"/>
        <v/>
      </c>
      <c r="BS71" s="44" t="str">
        <f>IF(BQ71&lt;&gt;"", IF(RANK(BQ71, BQ$5:BQ$75)+COUNTIF(BQ$5:BQ71, BQ71)-1=1, 1, ""), "")</f>
        <v/>
      </c>
      <c r="BT71" s="41"/>
      <c r="BU71" s="102" t="str">
        <f t="shared" si="121"/>
        <v/>
      </c>
      <c r="BV71" s="42" t="str">
        <f>IF(BT71&lt;&gt;"", IF(RANK(BT71, BT$5:BT$75)+COUNTIF(BT$5:BT71, BT71)-1=1, 1, ""), "")</f>
        <v/>
      </c>
      <c r="BW71" s="43"/>
      <c r="BX71" s="102" t="str">
        <f t="shared" si="122"/>
        <v/>
      </c>
      <c r="BY71" s="44" t="str">
        <f>IF(BW71&lt;&gt;"", IF(RANK(BW71, BW$5:BW$75)+COUNTIF(BW$5:BW71, BW71)-1=1, 1, ""), "")</f>
        <v/>
      </c>
      <c r="BZ71" s="41"/>
      <c r="CA71" s="102" t="str">
        <f t="shared" si="123"/>
        <v/>
      </c>
      <c r="CB71" s="42" t="str">
        <f>IF(BZ71&lt;&gt;"", IF(RANK(BZ71, BZ$5:BZ$75)+COUNTIF(BZ$5:BZ71, BZ71)-1=1, 1, ""), "")</f>
        <v/>
      </c>
      <c r="CC71" s="43"/>
      <c r="CD71" s="102" t="str">
        <f t="shared" si="124"/>
        <v/>
      </c>
      <c r="CE71" s="44" t="str">
        <f>IF(CC71&lt;&gt;"", IF(RANK(CC71, CC$5:CC$75)+COUNTIF(CC$5:CC71, CC71)-1=1, 1, ""), "")</f>
        <v/>
      </c>
      <c r="CF71" s="41"/>
      <c r="CG71" s="102" t="str">
        <f t="shared" si="125"/>
        <v/>
      </c>
      <c r="CH71" s="42" t="str">
        <f>IF(CF71&lt;&gt;"", IF(RANK(CF71, CF$5:CF$75)+COUNTIF(CF$5:CF71, CF71)-1=1, 1, ""), "")</f>
        <v/>
      </c>
      <c r="CI71" s="43"/>
      <c r="CJ71" s="102" t="str">
        <f t="shared" si="126"/>
        <v/>
      </c>
      <c r="CK71" s="44" t="str">
        <f>IF(CI71&lt;&gt;"", IF(RANK(CI71, CI$5:CI$75)+COUNTIF(CI$5:CI71, CI71)-1=1, 1, ""), "")</f>
        <v/>
      </c>
      <c r="CL71" s="41"/>
      <c r="CM71" s="102" t="str">
        <f t="shared" si="127"/>
        <v/>
      </c>
      <c r="CN71" s="42" t="str">
        <f>IF(CL71&lt;&gt;"", IF(RANK(CL71, CL$5:CL$75)+COUNTIF(CL$5:CL71, CL71)-1=1, 1, ""), "")</f>
        <v/>
      </c>
      <c r="CO71" s="43"/>
      <c r="CP71" s="102" t="str">
        <f t="shared" si="128"/>
        <v/>
      </c>
      <c r="CQ71" s="44" t="str">
        <f>IF(CO71&lt;&gt;"", IF(RANK(CO71, CO$5:CO$75)+COUNTIF(CO$5:CO71, CO71)-1=1, 1, ""), "")</f>
        <v/>
      </c>
      <c r="CR71" s="41"/>
      <c r="CS71" s="102" t="str">
        <f t="shared" si="129"/>
        <v/>
      </c>
      <c r="CT71" s="42" t="str">
        <f>IF(CR71&lt;&gt;"", IF(RANK(CR71, CR$5:CR$75)+COUNTIF(CR$5:CR71, CR71)-1=1, 1, ""), "")</f>
        <v/>
      </c>
      <c r="CU71" s="43"/>
      <c r="CV71" s="102" t="str">
        <f t="shared" si="130"/>
        <v/>
      </c>
      <c r="CW71" s="44" t="str">
        <f>IF(CU71&lt;&gt;"", IF(RANK(CU71, CU$5:CU$75)+COUNTIF(CU$5:CU71, CU71)-1=1, 1, ""), "")</f>
        <v/>
      </c>
      <c r="CX71" s="41"/>
      <c r="CY71" s="102" t="str">
        <f t="shared" si="131"/>
        <v/>
      </c>
      <c r="CZ71" s="42" t="str">
        <f>IF(CX71&lt;&gt;"", IF(RANK(CX71, CX$5:CX$75)+COUNTIF(CX$5:CX71, CX71)-1=1, 1, ""), "")</f>
        <v/>
      </c>
      <c r="DA71" s="43"/>
      <c r="DB71" s="102" t="str">
        <f t="shared" si="132"/>
        <v/>
      </c>
      <c r="DC71" s="44" t="str">
        <f>IF(DA71&lt;&gt;"", IF(RANK(DA71, DA$5:DA$75)+COUNTIF(DA$5:DA71, DA71)-1=1, 1, ""), "")</f>
        <v/>
      </c>
      <c r="DD71" s="41"/>
      <c r="DE71" s="102" t="str">
        <f t="shared" si="133"/>
        <v/>
      </c>
      <c r="DF71" s="44" t="str">
        <f>IF(DD71&lt;&gt;"", IF(RANK(DD71, DD$5:DD$75)+COUNTIF(DD$5:DD71, DD71)-1=1, 1, ""), "")</f>
        <v/>
      </c>
      <c r="DG71" s="129" t="str">
        <f t="shared" si="134"/>
        <v/>
      </c>
      <c r="DH71" s="126" t="str">
        <f t="shared" si="135"/>
        <v/>
      </c>
      <c r="DI71" s="60"/>
      <c r="DJ71" s="60" t="str">
        <f t="shared" si="136"/>
        <v/>
      </c>
      <c r="DK71" s="60" t="str">
        <f t="shared" si="137"/>
        <v/>
      </c>
      <c r="DL71" s="60"/>
      <c r="DM71" s="85" t="str">
        <f t="shared" si="138"/>
        <v/>
      </c>
      <c r="DN71" s="60" t="str">
        <f t="shared" si="139"/>
        <v/>
      </c>
      <c r="DO71" s="60" t="str">
        <f t="shared" si="140"/>
        <v/>
      </c>
      <c r="DP71" s="60" t="str">
        <f>IF(DJ71&lt;&gt;"", IF(RANK(DO71, DO$5:DO$75)+COUNTIF(DO$71:DO71, DO71) -1&lt;=(B$80-DK$76-DN$76), RANK(DO71, DO$5:DO$75)+COUNTIF(DO$71:DO71, DO71) -1, ""), "")</f>
        <v/>
      </c>
      <c r="DQ71" s="72" t="str">
        <f t="shared" si="141"/>
        <v/>
      </c>
      <c r="DR71" s="66" t="str">
        <f t="shared" si="142"/>
        <v/>
      </c>
      <c r="DT71" s="91" t="str">
        <f>IF(DH71&lt;&gt; "", DH71/DH76, "")</f>
        <v/>
      </c>
      <c r="DU71" s="39" t="str">
        <f t="shared" si="143"/>
        <v/>
      </c>
      <c r="DV71" s="92" t="str">
        <f t="shared" si="144"/>
        <v/>
      </c>
      <c r="DX71" s="65" t="str">
        <f t="shared" si="145"/>
        <v/>
      </c>
      <c r="DY71" s="99" t="str">
        <f t="shared" si="146"/>
        <v/>
      </c>
      <c r="DZ71" s="99" t="str">
        <f t="shared" si="147"/>
        <v/>
      </c>
      <c r="EA71" s="100" t="str">
        <f t="shared" si="148"/>
        <v/>
      </c>
    </row>
    <row r="72" spans="1:131" ht="16" x14ac:dyDescent="0.2">
      <c r="A72" s="20" t="s">
        <v>380</v>
      </c>
      <c r="B72" s="33" t="s">
        <v>447</v>
      </c>
      <c r="C72" s="41"/>
      <c r="D72" s="102" t="str">
        <f t="shared" si="98"/>
        <v/>
      </c>
      <c r="E72" s="42" t="str">
        <f>IF(C72&lt;&gt;"", IF(RANK(C72, C$5:C$75)+COUNTIF(C$5:C72, C72)-1=1, 1, ""), "")</f>
        <v/>
      </c>
      <c r="F72" s="43"/>
      <c r="G72" s="102" t="str">
        <f t="shared" si="99"/>
        <v/>
      </c>
      <c r="H72" s="44" t="str">
        <f>IF(F72&lt;&gt;"", IF(RANK(F72, F$5:F$75)+COUNTIF(F$5:F72, F72)-1=1, 1, ""), "")</f>
        <v/>
      </c>
      <c r="I72" s="41"/>
      <c r="J72" s="102" t="str">
        <f t="shared" si="100"/>
        <v/>
      </c>
      <c r="K72" s="42" t="str">
        <f>IF(I72&lt;&gt;"", IF(RANK(I72, I$5:I$75)+COUNTIF(I$5:I72, I72)-1=1, 1, ""), "")</f>
        <v/>
      </c>
      <c r="L72" s="43"/>
      <c r="M72" s="102" t="str">
        <f t="shared" si="101"/>
        <v/>
      </c>
      <c r="N72" s="44" t="str">
        <f>IF(L72&lt;&gt;"", IF(RANK(L72, L$5:L$75)+COUNTIF(L$5:L72, L72)-1=1, 1, ""), "")</f>
        <v/>
      </c>
      <c r="O72" s="41"/>
      <c r="P72" s="102" t="str">
        <f t="shared" si="102"/>
        <v/>
      </c>
      <c r="Q72" s="42" t="str">
        <f>IF(O72&lt;&gt;"", IF(RANK(O72, O$5:O$75)+COUNTIF(O$5:O72, O72)-1=1, 1, ""), "")</f>
        <v/>
      </c>
      <c r="R72" s="43"/>
      <c r="S72" s="102" t="str">
        <f t="shared" si="103"/>
        <v/>
      </c>
      <c r="T72" s="44" t="str">
        <f>IF(R72&lt;&gt;"", IF(RANK(R72, R$5:R$75)+COUNTIF(R$5:R72, R72)-1=1, 1, ""), "")</f>
        <v/>
      </c>
      <c r="U72" s="41"/>
      <c r="V72" s="102" t="str">
        <f t="shared" si="104"/>
        <v/>
      </c>
      <c r="W72" s="42" t="str">
        <f>IF(U72&lt;&gt;"", IF(RANK(U72, U$5:U$75)+COUNTIF(U$5:U72, U72)-1=1, 1, ""), "")</f>
        <v/>
      </c>
      <c r="X72" s="43"/>
      <c r="Y72" s="102" t="str">
        <f t="shared" si="105"/>
        <v/>
      </c>
      <c r="Z72" s="42" t="str">
        <f>IF(X72&lt;&gt;"", IF(RANK(X72, X$5:X$75)+COUNTIF(X$5:X72, X72)-1=1, 1, ""), "")</f>
        <v/>
      </c>
      <c r="AA72" s="43"/>
      <c r="AB72" s="102" t="str">
        <f t="shared" si="106"/>
        <v/>
      </c>
      <c r="AC72" s="44" t="str">
        <f>IF(AA72&lt;&gt;"", IF(RANK(AA72, AA$5:AA$75)+COUNTIF(AA$5:AA72, AA72)-1=1, 1, ""), "")</f>
        <v/>
      </c>
      <c r="AD72" s="41"/>
      <c r="AE72" s="102" t="str">
        <f t="shared" si="107"/>
        <v/>
      </c>
      <c r="AF72" s="42" t="str">
        <f>IF(AD72&lt;&gt;"", IF(RANK(AD72, AD$5:AD$75)+COUNTIF(AD$5:AD72, AD72)-1=1, 1, ""), "")</f>
        <v/>
      </c>
      <c r="AG72" s="43"/>
      <c r="AH72" s="102" t="str">
        <f t="shared" si="108"/>
        <v/>
      </c>
      <c r="AI72" s="44" t="str">
        <f>IF(AG72&lt;&gt;"", IF(RANK(AG72, AG$5:AG$75)+COUNTIF(AG$5:AG72, AG72)-1=1, 1, ""), "")</f>
        <v/>
      </c>
      <c r="AJ72" s="41"/>
      <c r="AK72" s="102" t="str">
        <f t="shared" si="109"/>
        <v/>
      </c>
      <c r="AL72" s="42" t="str">
        <f>IF(AJ72&lt;&gt;"", IF(RANK(AJ72, AJ$5:AJ$75)+COUNTIF(AJ$5:AJ72, AJ72)-1=1, 1, ""), "")</f>
        <v/>
      </c>
      <c r="AM72" s="43"/>
      <c r="AN72" s="102" t="str">
        <f t="shared" si="110"/>
        <v/>
      </c>
      <c r="AO72" s="44" t="str">
        <f>IF(AM72&lt;&gt;"", IF(RANK(AM72, AM$5:AM$75)+COUNTIF(AM$5:AM72, AM72)-1=1, 1, ""), "")</f>
        <v/>
      </c>
      <c r="AP72" s="41"/>
      <c r="AQ72" s="102" t="str">
        <f t="shared" si="111"/>
        <v/>
      </c>
      <c r="AR72" s="42" t="str">
        <f>IF(AP72&lt;&gt;"", IF(RANK(AP72, AP$5:AP$75)+COUNTIF(AP$5:AP72, AP72)-1=1, 1, ""), "")</f>
        <v/>
      </c>
      <c r="AS72" s="43"/>
      <c r="AT72" s="102" t="str">
        <f t="shared" si="112"/>
        <v/>
      </c>
      <c r="AU72" s="44" t="str">
        <f>IF(AS72&lt;&gt;"", IF(RANK(AS72, AS$5:AS$75)+COUNTIF(AS$5:AS72, AS72)-1=1, 1, ""), "")</f>
        <v/>
      </c>
      <c r="AV72" s="41"/>
      <c r="AW72" s="102" t="str">
        <f t="shared" si="113"/>
        <v/>
      </c>
      <c r="AX72" s="42" t="str">
        <f>IF(AV72&lt;&gt;"", IF(RANK(AV72, AV$5:AV$75)+COUNTIF(AV$5:AV72, AV72)-1=1, 1, ""), "")</f>
        <v/>
      </c>
      <c r="AY72" s="43"/>
      <c r="AZ72" s="102" t="str">
        <f t="shared" si="114"/>
        <v/>
      </c>
      <c r="BA72" s="44" t="str">
        <f>IF(AY72&lt;&gt;"", IF(RANK(AY72, AY$5:AY$75)+COUNTIF(AY$5:AY72, AY72)-1=1, 1, ""), "")</f>
        <v/>
      </c>
      <c r="BB72" s="41"/>
      <c r="BC72" s="102" t="str">
        <f t="shared" si="115"/>
        <v/>
      </c>
      <c r="BD72" s="42" t="str">
        <f>IF(BB72&lt;&gt;"", IF(RANK(BB72, BB$5:BB$75)+COUNTIF(BB$5:BB72, BB72)-1=1, 1, ""), "")</f>
        <v/>
      </c>
      <c r="BE72" s="43"/>
      <c r="BF72" s="102" t="str">
        <f t="shared" si="116"/>
        <v/>
      </c>
      <c r="BG72" s="44" t="str">
        <f>IF(BE72&lt;&gt;"", IF(RANK(BE72, BE$5:BE$75)+COUNTIF(BE$5:BE72, BE72)-1=1, 1, ""), "")</f>
        <v/>
      </c>
      <c r="BH72" s="41"/>
      <c r="BI72" s="102" t="str">
        <f t="shared" si="117"/>
        <v/>
      </c>
      <c r="BJ72" s="42" t="str">
        <f>IF(BH72&lt;&gt;"", IF(RANK(BH72, BH$5:BH$75)+COUNTIF(BH$5:BH72, BH72)-1=1, 1, ""), "")</f>
        <v/>
      </c>
      <c r="BK72" s="43"/>
      <c r="BL72" s="102" t="str">
        <f t="shared" si="118"/>
        <v/>
      </c>
      <c r="BM72" s="44" t="str">
        <f>IF(BK72&lt;&gt;"", IF(RANK(BK72, BK$5:BK$75)+COUNTIF(BK$5:BK72, BK72)-1=1, 1, ""), "")</f>
        <v/>
      </c>
      <c r="BN72" s="41"/>
      <c r="BO72" s="102" t="str">
        <f t="shared" si="119"/>
        <v/>
      </c>
      <c r="BP72" s="42" t="str">
        <f>IF(BN72&lt;&gt;"", IF(RANK(BN72, BN$5:BN$75)+COUNTIF(BN$5:BN72, BN72)-1=1, 1, ""), "")</f>
        <v/>
      </c>
      <c r="BQ72" s="43"/>
      <c r="BR72" s="102" t="str">
        <f t="shared" si="120"/>
        <v/>
      </c>
      <c r="BS72" s="44" t="str">
        <f>IF(BQ72&lt;&gt;"", IF(RANK(BQ72, BQ$5:BQ$75)+COUNTIF(BQ$5:BQ72, BQ72)-1=1, 1, ""), "")</f>
        <v/>
      </c>
      <c r="BT72" s="41"/>
      <c r="BU72" s="102" t="str">
        <f t="shared" si="121"/>
        <v/>
      </c>
      <c r="BV72" s="42" t="str">
        <f>IF(BT72&lt;&gt;"", IF(RANK(BT72, BT$5:BT$75)+COUNTIF(BT$5:BT72, BT72)-1=1, 1, ""), "")</f>
        <v/>
      </c>
      <c r="BW72" s="43"/>
      <c r="BX72" s="102" t="str">
        <f t="shared" si="122"/>
        <v/>
      </c>
      <c r="BY72" s="44" t="str">
        <f>IF(BW72&lt;&gt;"", IF(RANK(BW72, BW$5:BW$75)+COUNTIF(BW$5:BW72, BW72)-1=1, 1, ""), "")</f>
        <v/>
      </c>
      <c r="BZ72" s="41"/>
      <c r="CA72" s="102" t="str">
        <f t="shared" si="123"/>
        <v/>
      </c>
      <c r="CB72" s="42" t="str">
        <f>IF(BZ72&lt;&gt;"", IF(RANK(BZ72, BZ$5:BZ$75)+COUNTIF(BZ$5:BZ72, BZ72)-1=1, 1, ""), "")</f>
        <v/>
      </c>
      <c r="CC72" s="43"/>
      <c r="CD72" s="102" t="str">
        <f t="shared" si="124"/>
        <v/>
      </c>
      <c r="CE72" s="44" t="str">
        <f>IF(CC72&lt;&gt;"", IF(RANK(CC72, CC$5:CC$75)+COUNTIF(CC$5:CC72, CC72)-1=1, 1, ""), "")</f>
        <v/>
      </c>
      <c r="CF72" s="41"/>
      <c r="CG72" s="102" t="str">
        <f t="shared" si="125"/>
        <v/>
      </c>
      <c r="CH72" s="42" t="str">
        <f>IF(CF72&lt;&gt;"", IF(RANK(CF72, CF$5:CF$75)+COUNTIF(CF$5:CF72, CF72)-1=1, 1, ""), "")</f>
        <v/>
      </c>
      <c r="CI72" s="43"/>
      <c r="CJ72" s="102" t="str">
        <f t="shared" si="126"/>
        <v/>
      </c>
      <c r="CK72" s="44" t="str">
        <f>IF(CI72&lt;&gt;"", IF(RANK(CI72, CI$5:CI$75)+COUNTIF(CI$5:CI72, CI72)-1=1, 1, ""), "")</f>
        <v/>
      </c>
      <c r="CL72" s="41"/>
      <c r="CM72" s="102" t="str">
        <f t="shared" si="127"/>
        <v/>
      </c>
      <c r="CN72" s="42" t="str">
        <f>IF(CL72&lt;&gt;"", IF(RANK(CL72, CL$5:CL$75)+COUNTIF(CL$5:CL72, CL72)-1=1, 1, ""), "")</f>
        <v/>
      </c>
      <c r="CO72" s="43"/>
      <c r="CP72" s="102" t="str">
        <f t="shared" si="128"/>
        <v/>
      </c>
      <c r="CQ72" s="44" t="str">
        <f>IF(CO72&lt;&gt;"", IF(RANK(CO72, CO$5:CO$75)+COUNTIF(CO$5:CO72, CO72)-1=1, 1, ""), "")</f>
        <v/>
      </c>
      <c r="CR72" s="41"/>
      <c r="CS72" s="102" t="str">
        <f t="shared" si="129"/>
        <v/>
      </c>
      <c r="CT72" s="42" t="str">
        <f>IF(CR72&lt;&gt;"", IF(RANK(CR72, CR$5:CR$75)+COUNTIF(CR$5:CR72, CR72)-1=1, 1, ""), "")</f>
        <v/>
      </c>
      <c r="CU72" s="43"/>
      <c r="CV72" s="102" t="str">
        <f t="shared" si="130"/>
        <v/>
      </c>
      <c r="CW72" s="44" t="str">
        <f>IF(CU72&lt;&gt;"", IF(RANK(CU72, CU$5:CU$75)+COUNTIF(CU$5:CU72, CU72)-1=1, 1, ""), "")</f>
        <v/>
      </c>
      <c r="CX72" s="41"/>
      <c r="CY72" s="102" t="str">
        <f t="shared" si="131"/>
        <v/>
      </c>
      <c r="CZ72" s="42" t="str">
        <f>IF(CX72&lt;&gt;"", IF(RANK(CX72, CX$5:CX$75)+COUNTIF(CX$5:CX72, CX72)-1=1, 1, ""), "")</f>
        <v/>
      </c>
      <c r="DA72" s="43"/>
      <c r="DB72" s="102" t="str">
        <f t="shared" si="132"/>
        <v/>
      </c>
      <c r="DC72" s="44" t="str">
        <f>IF(DA72&lt;&gt;"", IF(RANK(DA72, DA$5:DA$75)+COUNTIF(DA$5:DA72, DA72)-1=1, 1, ""), "")</f>
        <v/>
      </c>
      <c r="DD72" s="41"/>
      <c r="DE72" s="102" t="str">
        <f t="shared" si="133"/>
        <v/>
      </c>
      <c r="DF72" s="44" t="str">
        <f>IF(DD72&lt;&gt;"", IF(RANK(DD72, DD$5:DD$75)+COUNTIF(DD$5:DD72, DD72)-1=1, 1, ""), "")</f>
        <v/>
      </c>
      <c r="DG72" s="129" t="str">
        <f t="shared" si="134"/>
        <v/>
      </c>
      <c r="DH72" s="126" t="str">
        <f t="shared" si="135"/>
        <v/>
      </c>
      <c r="DI72" s="60"/>
      <c r="DJ72" s="60" t="str">
        <f t="shared" si="136"/>
        <v/>
      </c>
      <c r="DK72" s="60" t="str">
        <f t="shared" si="137"/>
        <v/>
      </c>
      <c r="DL72" s="60"/>
      <c r="DM72" s="85" t="str">
        <f t="shared" si="138"/>
        <v/>
      </c>
      <c r="DN72" s="60" t="str">
        <f t="shared" si="139"/>
        <v/>
      </c>
      <c r="DO72" s="60" t="str">
        <f t="shared" si="140"/>
        <v/>
      </c>
      <c r="DP72" s="60" t="str">
        <f>IF(DJ72&lt;&gt;"", IF(RANK(DO72, DO$5:DO$75)+COUNTIF(DO$72:DO72, DO72) -1&lt;=(B$80-DK$76-DN$76), RANK(DO72, DO$5:DO$75)+COUNTIF(DO$72:DO72, DO72) -1, ""), "")</f>
        <v/>
      </c>
      <c r="DQ72" s="72" t="str">
        <f t="shared" si="141"/>
        <v/>
      </c>
      <c r="DR72" s="66" t="str">
        <f t="shared" si="142"/>
        <v/>
      </c>
      <c r="DT72" s="91" t="str">
        <f>IF(DH72&lt;&gt; "", DH72/DH76, "")</f>
        <v/>
      </c>
      <c r="DU72" s="39" t="str">
        <f t="shared" si="143"/>
        <v/>
      </c>
      <c r="DV72" s="92" t="str">
        <f t="shared" si="144"/>
        <v/>
      </c>
      <c r="DX72" s="65" t="str">
        <f t="shared" si="145"/>
        <v/>
      </c>
      <c r="DY72" s="99" t="str">
        <f t="shared" si="146"/>
        <v/>
      </c>
      <c r="DZ72" s="99" t="str">
        <f t="shared" si="147"/>
        <v/>
      </c>
      <c r="EA72" s="100" t="str">
        <f t="shared" si="148"/>
        <v/>
      </c>
    </row>
    <row r="73" spans="1:131" ht="16" x14ac:dyDescent="0.2">
      <c r="A73" s="20" t="s">
        <v>381</v>
      </c>
      <c r="B73" s="33" t="s">
        <v>447</v>
      </c>
      <c r="C73" s="41"/>
      <c r="D73" s="102" t="str">
        <f t="shared" si="98"/>
        <v/>
      </c>
      <c r="E73" s="42" t="str">
        <f>IF(C73&lt;&gt;"", IF(RANK(C73, C$5:C$75)+COUNTIF(C$5:C73, C73)-1=1, 1, ""), "")</f>
        <v/>
      </c>
      <c r="F73" s="43"/>
      <c r="G73" s="102" t="str">
        <f t="shared" si="99"/>
        <v/>
      </c>
      <c r="H73" s="44" t="str">
        <f>IF(F73&lt;&gt;"", IF(RANK(F73, F$5:F$75)+COUNTIF(F$5:F73, F73)-1=1, 1, ""), "")</f>
        <v/>
      </c>
      <c r="I73" s="41"/>
      <c r="J73" s="102" t="str">
        <f t="shared" si="100"/>
        <v/>
      </c>
      <c r="K73" s="42" t="str">
        <f>IF(I73&lt;&gt;"", IF(RANK(I73, I$5:I$75)+COUNTIF(I$5:I73, I73)-1=1, 1, ""), "")</f>
        <v/>
      </c>
      <c r="L73" s="43"/>
      <c r="M73" s="102" t="str">
        <f t="shared" si="101"/>
        <v/>
      </c>
      <c r="N73" s="44" t="str">
        <f>IF(L73&lt;&gt;"", IF(RANK(L73, L$5:L$75)+COUNTIF(L$5:L73, L73)-1=1, 1, ""), "")</f>
        <v/>
      </c>
      <c r="O73" s="41"/>
      <c r="P73" s="102" t="str">
        <f t="shared" si="102"/>
        <v/>
      </c>
      <c r="Q73" s="42" t="str">
        <f>IF(O73&lt;&gt;"", IF(RANK(O73, O$5:O$75)+COUNTIF(O$5:O73, O73)-1=1, 1, ""), "")</f>
        <v/>
      </c>
      <c r="R73" s="43"/>
      <c r="S73" s="102" t="str">
        <f t="shared" si="103"/>
        <v/>
      </c>
      <c r="T73" s="44" t="str">
        <f>IF(R73&lt;&gt;"", IF(RANK(R73, R$5:R$75)+COUNTIF(R$5:R73, R73)-1=1, 1, ""), "")</f>
        <v/>
      </c>
      <c r="U73" s="41"/>
      <c r="V73" s="102" t="str">
        <f t="shared" si="104"/>
        <v/>
      </c>
      <c r="W73" s="42" t="str">
        <f>IF(U73&lt;&gt;"", IF(RANK(U73, U$5:U$75)+COUNTIF(U$5:U73, U73)-1=1, 1, ""), "")</f>
        <v/>
      </c>
      <c r="X73" s="43"/>
      <c r="Y73" s="102" t="str">
        <f t="shared" si="105"/>
        <v/>
      </c>
      <c r="Z73" s="42" t="str">
        <f>IF(X73&lt;&gt;"", IF(RANK(X73, X$5:X$75)+COUNTIF(X$5:X73, X73)-1=1, 1, ""), "")</f>
        <v/>
      </c>
      <c r="AA73" s="43"/>
      <c r="AB73" s="102" t="str">
        <f t="shared" si="106"/>
        <v/>
      </c>
      <c r="AC73" s="44" t="str">
        <f>IF(AA73&lt;&gt;"", IF(RANK(AA73, AA$5:AA$75)+COUNTIF(AA$5:AA73, AA73)-1=1, 1, ""), "")</f>
        <v/>
      </c>
      <c r="AD73" s="41"/>
      <c r="AE73" s="102" t="str">
        <f t="shared" si="107"/>
        <v/>
      </c>
      <c r="AF73" s="42" t="str">
        <f>IF(AD73&lt;&gt;"", IF(RANK(AD73, AD$5:AD$75)+COUNTIF(AD$5:AD73, AD73)-1=1, 1, ""), "")</f>
        <v/>
      </c>
      <c r="AG73" s="43"/>
      <c r="AH73" s="102" t="str">
        <f t="shared" si="108"/>
        <v/>
      </c>
      <c r="AI73" s="44" t="str">
        <f>IF(AG73&lt;&gt;"", IF(RANK(AG73, AG$5:AG$75)+COUNTIF(AG$5:AG73, AG73)-1=1, 1, ""), "")</f>
        <v/>
      </c>
      <c r="AJ73" s="41"/>
      <c r="AK73" s="102" t="str">
        <f t="shared" si="109"/>
        <v/>
      </c>
      <c r="AL73" s="42" t="str">
        <f>IF(AJ73&lt;&gt;"", IF(RANK(AJ73, AJ$5:AJ$75)+COUNTIF(AJ$5:AJ73, AJ73)-1=1, 1, ""), "")</f>
        <v/>
      </c>
      <c r="AM73" s="43"/>
      <c r="AN73" s="102" t="str">
        <f t="shared" si="110"/>
        <v/>
      </c>
      <c r="AO73" s="44" t="str">
        <f>IF(AM73&lt;&gt;"", IF(RANK(AM73, AM$5:AM$75)+COUNTIF(AM$5:AM73, AM73)-1=1, 1, ""), "")</f>
        <v/>
      </c>
      <c r="AP73" s="41"/>
      <c r="AQ73" s="102" t="str">
        <f t="shared" si="111"/>
        <v/>
      </c>
      <c r="AR73" s="42" t="str">
        <f>IF(AP73&lt;&gt;"", IF(RANK(AP73, AP$5:AP$75)+COUNTIF(AP$5:AP73, AP73)-1=1, 1, ""), "")</f>
        <v/>
      </c>
      <c r="AS73" s="43"/>
      <c r="AT73" s="102" t="str">
        <f t="shared" si="112"/>
        <v/>
      </c>
      <c r="AU73" s="44" t="str">
        <f>IF(AS73&lt;&gt;"", IF(RANK(AS73, AS$5:AS$75)+COUNTIF(AS$5:AS73, AS73)-1=1, 1, ""), "")</f>
        <v/>
      </c>
      <c r="AV73" s="41"/>
      <c r="AW73" s="102" t="str">
        <f t="shared" si="113"/>
        <v/>
      </c>
      <c r="AX73" s="42" t="str">
        <f>IF(AV73&lt;&gt;"", IF(RANK(AV73, AV$5:AV$75)+COUNTIF(AV$5:AV73, AV73)-1=1, 1, ""), "")</f>
        <v/>
      </c>
      <c r="AY73" s="43"/>
      <c r="AZ73" s="102" t="str">
        <f t="shared" si="114"/>
        <v/>
      </c>
      <c r="BA73" s="44" t="str">
        <f>IF(AY73&lt;&gt;"", IF(RANK(AY73, AY$5:AY$75)+COUNTIF(AY$5:AY73, AY73)-1=1, 1, ""), "")</f>
        <v/>
      </c>
      <c r="BB73" s="41"/>
      <c r="BC73" s="102" t="str">
        <f t="shared" si="115"/>
        <v/>
      </c>
      <c r="BD73" s="42" t="str">
        <f>IF(BB73&lt;&gt;"", IF(RANK(BB73, BB$5:BB$75)+COUNTIF(BB$5:BB73, BB73)-1=1, 1, ""), "")</f>
        <v/>
      </c>
      <c r="BE73" s="43"/>
      <c r="BF73" s="102" t="str">
        <f t="shared" si="116"/>
        <v/>
      </c>
      <c r="BG73" s="44" t="str">
        <f>IF(BE73&lt;&gt;"", IF(RANK(BE73, BE$5:BE$75)+COUNTIF(BE$5:BE73, BE73)-1=1, 1, ""), "")</f>
        <v/>
      </c>
      <c r="BH73" s="41"/>
      <c r="BI73" s="102" t="str">
        <f t="shared" si="117"/>
        <v/>
      </c>
      <c r="BJ73" s="42" t="str">
        <f>IF(BH73&lt;&gt;"", IF(RANK(BH73, BH$5:BH$75)+COUNTIF(BH$5:BH73, BH73)-1=1, 1, ""), "")</f>
        <v/>
      </c>
      <c r="BK73" s="43"/>
      <c r="BL73" s="102" t="str">
        <f t="shared" si="118"/>
        <v/>
      </c>
      <c r="BM73" s="44" t="str">
        <f>IF(BK73&lt;&gt;"", IF(RANK(BK73, BK$5:BK$75)+COUNTIF(BK$5:BK73, BK73)-1=1, 1, ""), "")</f>
        <v/>
      </c>
      <c r="BN73" s="41"/>
      <c r="BO73" s="102" t="str">
        <f t="shared" si="119"/>
        <v/>
      </c>
      <c r="BP73" s="42" t="str">
        <f>IF(BN73&lt;&gt;"", IF(RANK(BN73, BN$5:BN$75)+COUNTIF(BN$5:BN73, BN73)-1=1, 1, ""), "")</f>
        <v/>
      </c>
      <c r="BQ73" s="43"/>
      <c r="BR73" s="102" t="str">
        <f t="shared" si="120"/>
        <v/>
      </c>
      <c r="BS73" s="44" t="str">
        <f>IF(BQ73&lt;&gt;"", IF(RANK(BQ73, BQ$5:BQ$75)+COUNTIF(BQ$5:BQ73, BQ73)-1=1, 1, ""), "")</f>
        <v/>
      </c>
      <c r="BT73" s="41"/>
      <c r="BU73" s="102" t="str">
        <f t="shared" si="121"/>
        <v/>
      </c>
      <c r="BV73" s="42" t="str">
        <f>IF(BT73&lt;&gt;"", IF(RANK(BT73, BT$5:BT$75)+COUNTIF(BT$5:BT73, BT73)-1=1, 1, ""), "")</f>
        <v/>
      </c>
      <c r="BW73" s="43"/>
      <c r="BX73" s="102" t="str">
        <f t="shared" si="122"/>
        <v/>
      </c>
      <c r="BY73" s="44" t="str">
        <f>IF(BW73&lt;&gt;"", IF(RANK(BW73, BW$5:BW$75)+COUNTIF(BW$5:BW73, BW73)-1=1, 1, ""), "")</f>
        <v/>
      </c>
      <c r="BZ73" s="41"/>
      <c r="CA73" s="102" t="str">
        <f t="shared" si="123"/>
        <v/>
      </c>
      <c r="CB73" s="42" t="str">
        <f>IF(BZ73&lt;&gt;"", IF(RANK(BZ73, BZ$5:BZ$75)+COUNTIF(BZ$5:BZ73, BZ73)-1=1, 1, ""), "")</f>
        <v/>
      </c>
      <c r="CC73" s="43"/>
      <c r="CD73" s="102" t="str">
        <f t="shared" si="124"/>
        <v/>
      </c>
      <c r="CE73" s="44" t="str">
        <f>IF(CC73&lt;&gt;"", IF(RANK(CC73, CC$5:CC$75)+COUNTIF(CC$5:CC73, CC73)-1=1, 1, ""), "")</f>
        <v/>
      </c>
      <c r="CF73" s="41"/>
      <c r="CG73" s="102" t="str">
        <f t="shared" si="125"/>
        <v/>
      </c>
      <c r="CH73" s="42" t="str">
        <f>IF(CF73&lt;&gt;"", IF(RANK(CF73, CF$5:CF$75)+COUNTIF(CF$5:CF73, CF73)-1=1, 1, ""), "")</f>
        <v/>
      </c>
      <c r="CI73" s="43"/>
      <c r="CJ73" s="102" t="str">
        <f t="shared" si="126"/>
        <v/>
      </c>
      <c r="CK73" s="44" t="str">
        <f>IF(CI73&lt;&gt;"", IF(RANK(CI73, CI$5:CI$75)+COUNTIF(CI$5:CI73, CI73)-1=1, 1, ""), "")</f>
        <v/>
      </c>
      <c r="CL73" s="41"/>
      <c r="CM73" s="102" t="str">
        <f t="shared" si="127"/>
        <v/>
      </c>
      <c r="CN73" s="42" t="str">
        <f>IF(CL73&lt;&gt;"", IF(RANK(CL73, CL$5:CL$75)+COUNTIF(CL$5:CL73, CL73)-1=1, 1, ""), "")</f>
        <v/>
      </c>
      <c r="CO73" s="43"/>
      <c r="CP73" s="102" t="str">
        <f t="shared" si="128"/>
        <v/>
      </c>
      <c r="CQ73" s="44" t="str">
        <f>IF(CO73&lt;&gt;"", IF(RANK(CO73, CO$5:CO$75)+COUNTIF(CO$5:CO73, CO73)-1=1, 1, ""), "")</f>
        <v/>
      </c>
      <c r="CR73" s="41"/>
      <c r="CS73" s="102" t="str">
        <f t="shared" si="129"/>
        <v/>
      </c>
      <c r="CT73" s="42" t="str">
        <f>IF(CR73&lt;&gt;"", IF(RANK(CR73, CR$5:CR$75)+COUNTIF(CR$5:CR73, CR73)-1=1, 1, ""), "")</f>
        <v/>
      </c>
      <c r="CU73" s="43"/>
      <c r="CV73" s="102" t="str">
        <f t="shared" si="130"/>
        <v/>
      </c>
      <c r="CW73" s="44" t="str">
        <f>IF(CU73&lt;&gt;"", IF(RANK(CU73, CU$5:CU$75)+COUNTIF(CU$5:CU73, CU73)-1=1, 1, ""), "")</f>
        <v/>
      </c>
      <c r="CX73" s="41"/>
      <c r="CY73" s="102" t="str">
        <f t="shared" si="131"/>
        <v/>
      </c>
      <c r="CZ73" s="42" t="str">
        <f>IF(CX73&lt;&gt;"", IF(RANK(CX73, CX$5:CX$75)+COUNTIF(CX$5:CX73, CX73)-1=1, 1, ""), "")</f>
        <v/>
      </c>
      <c r="DA73" s="43"/>
      <c r="DB73" s="102" t="str">
        <f t="shared" si="132"/>
        <v/>
      </c>
      <c r="DC73" s="44" t="str">
        <f>IF(DA73&lt;&gt;"", IF(RANK(DA73, DA$5:DA$75)+COUNTIF(DA$5:DA73, DA73)-1=1, 1, ""), "")</f>
        <v/>
      </c>
      <c r="DD73" s="41"/>
      <c r="DE73" s="102" t="str">
        <f t="shared" si="133"/>
        <v/>
      </c>
      <c r="DF73" s="44" t="str">
        <f>IF(DD73&lt;&gt;"", IF(RANK(DD73, DD$5:DD$75)+COUNTIF(DD$5:DD73, DD73)-1=1, 1, ""), "")</f>
        <v/>
      </c>
      <c r="DG73" s="129" t="str">
        <f t="shared" si="134"/>
        <v/>
      </c>
      <c r="DH73" s="126" t="str">
        <f t="shared" si="135"/>
        <v/>
      </c>
      <c r="DI73" s="60"/>
      <c r="DJ73" s="60" t="str">
        <f t="shared" si="136"/>
        <v/>
      </c>
      <c r="DK73" s="60" t="str">
        <f t="shared" si="137"/>
        <v/>
      </c>
      <c r="DL73" s="60"/>
      <c r="DM73" s="85" t="str">
        <f t="shared" si="138"/>
        <v/>
      </c>
      <c r="DN73" s="60" t="str">
        <f t="shared" si="139"/>
        <v/>
      </c>
      <c r="DO73" s="60" t="str">
        <f t="shared" si="140"/>
        <v/>
      </c>
      <c r="DP73" s="60" t="str">
        <f>IF(DJ73&lt;&gt;"", IF(RANK(DO73, DO$5:DO$75)+COUNTIF(DO$73:DO73, DO73) -1&lt;=(B$80-DK$76-DN$76), RANK(DO73, DO$5:DO$75)+COUNTIF(DO$73:DO73, DO73) -1, ""), "")</f>
        <v/>
      </c>
      <c r="DQ73" s="72" t="str">
        <f t="shared" si="141"/>
        <v/>
      </c>
      <c r="DR73" s="66" t="str">
        <f t="shared" si="142"/>
        <v/>
      </c>
      <c r="DT73" s="91" t="str">
        <f>IF(DH73&lt;&gt; "", DH73/DH76, "")</f>
        <v/>
      </c>
      <c r="DU73" s="39" t="str">
        <f t="shared" si="143"/>
        <v/>
      </c>
      <c r="DV73" s="92" t="str">
        <f t="shared" si="144"/>
        <v/>
      </c>
      <c r="DX73" s="65" t="str">
        <f t="shared" si="145"/>
        <v/>
      </c>
      <c r="DY73" s="99" t="str">
        <f t="shared" si="146"/>
        <v/>
      </c>
      <c r="DZ73" s="99" t="str">
        <f t="shared" si="147"/>
        <v/>
      </c>
      <c r="EA73" s="100" t="str">
        <f t="shared" si="148"/>
        <v/>
      </c>
    </row>
    <row r="74" spans="1:131" ht="16" x14ac:dyDescent="0.2">
      <c r="A74" s="20" t="s">
        <v>382</v>
      </c>
      <c r="B74" s="33" t="s">
        <v>447</v>
      </c>
      <c r="C74" s="41"/>
      <c r="D74" s="102" t="str">
        <f t="shared" si="98"/>
        <v/>
      </c>
      <c r="E74" s="42" t="str">
        <f>IF(C74&lt;&gt;"", IF(RANK(C74, C$5:C$75)+COUNTIF(C$5:C74, C74)-1=1, 1, ""), "")</f>
        <v/>
      </c>
      <c r="F74" s="43"/>
      <c r="G74" s="102" t="str">
        <f t="shared" si="99"/>
        <v/>
      </c>
      <c r="H74" s="44" t="str">
        <f>IF(F74&lt;&gt;"", IF(RANK(F74, F$5:F$75)+COUNTIF(F$5:F74, F74)-1=1, 1, ""), "")</f>
        <v/>
      </c>
      <c r="I74" s="41"/>
      <c r="J74" s="102" t="str">
        <f t="shared" si="100"/>
        <v/>
      </c>
      <c r="K74" s="42" t="str">
        <f>IF(I74&lt;&gt;"", IF(RANK(I74, I$5:I$75)+COUNTIF(I$5:I74, I74)-1=1, 1, ""), "")</f>
        <v/>
      </c>
      <c r="L74" s="43"/>
      <c r="M74" s="102" t="str">
        <f t="shared" si="101"/>
        <v/>
      </c>
      <c r="N74" s="44" t="str">
        <f>IF(L74&lt;&gt;"", IF(RANK(L74, L$5:L$75)+COUNTIF(L$5:L74, L74)-1=1, 1, ""), "")</f>
        <v/>
      </c>
      <c r="O74" s="41"/>
      <c r="P74" s="102" t="str">
        <f t="shared" si="102"/>
        <v/>
      </c>
      <c r="Q74" s="42" t="str">
        <f>IF(O74&lt;&gt;"", IF(RANK(O74, O$5:O$75)+COUNTIF(O$5:O74, O74)-1=1, 1, ""), "")</f>
        <v/>
      </c>
      <c r="R74" s="43"/>
      <c r="S74" s="102" t="str">
        <f t="shared" si="103"/>
        <v/>
      </c>
      <c r="T74" s="44" t="str">
        <f>IF(R74&lt;&gt;"", IF(RANK(R74, R$5:R$75)+COUNTIF(R$5:R74, R74)-1=1, 1, ""), "")</f>
        <v/>
      </c>
      <c r="U74" s="41"/>
      <c r="V74" s="102" t="str">
        <f t="shared" si="104"/>
        <v/>
      </c>
      <c r="W74" s="42" t="str">
        <f>IF(U74&lt;&gt;"", IF(RANK(U74, U$5:U$75)+COUNTIF(U$5:U74, U74)-1=1, 1, ""), "")</f>
        <v/>
      </c>
      <c r="X74" s="43"/>
      <c r="Y74" s="102" t="str">
        <f t="shared" si="105"/>
        <v/>
      </c>
      <c r="Z74" s="42" t="str">
        <f>IF(X74&lt;&gt;"", IF(RANK(X74, X$5:X$75)+COUNTIF(X$5:X74, X74)-1=1, 1, ""), "")</f>
        <v/>
      </c>
      <c r="AA74" s="43"/>
      <c r="AB74" s="102" t="str">
        <f t="shared" si="106"/>
        <v/>
      </c>
      <c r="AC74" s="44" t="str">
        <f>IF(AA74&lt;&gt;"", IF(RANK(AA74, AA$5:AA$75)+COUNTIF(AA$5:AA74, AA74)-1=1, 1, ""), "")</f>
        <v/>
      </c>
      <c r="AD74" s="41"/>
      <c r="AE74" s="102" t="str">
        <f t="shared" si="107"/>
        <v/>
      </c>
      <c r="AF74" s="42" t="str">
        <f>IF(AD74&lt;&gt;"", IF(RANK(AD74, AD$5:AD$75)+COUNTIF(AD$5:AD74, AD74)-1=1, 1, ""), "")</f>
        <v/>
      </c>
      <c r="AG74" s="43"/>
      <c r="AH74" s="102" t="str">
        <f t="shared" si="108"/>
        <v/>
      </c>
      <c r="AI74" s="44" t="str">
        <f>IF(AG74&lt;&gt;"", IF(RANK(AG74, AG$5:AG$75)+COUNTIF(AG$5:AG74, AG74)-1=1, 1, ""), "")</f>
        <v/>
      </c>
      <c r="AJ74" s="41"/>
      <c r="AK74" s="102" t="str">
        <f t="shared" si="109"/>
        <v/>
      </c>
      <c r="AL74" s="42" t="str">
        <f>IF(AJ74&lt;&gt;"", IF(RANK(AJ74, AJ$5:AJ$75)+COUNTIF(AJ$5:AJ74, AJ74)-1=1, 1, ""), "")</f>
        <v/>
      </c>
      <c r="AM74" s="43"/>
      <c r="AN74" s="102" t="str">
        <f t="shared" si="110"/>
        <v/>
      </c>
      <c r="AO74" s="44" t="str">
        <f>IF(AM74&lt;&gt;"", IF(RANK(AM74, AM$5:AM$75)+COUNTIF(AM$5:AM74, AM74)-1=1, 1, ""), "")</f>
        <v/>
      </c>
      <c r="AP74" s="41"/>
      <c r="AQ74" s="102" t="str">
        <f t="shared" si="111"/>
        <v/>
      </c>
      <c r="AR74" s="42" t="str">
        <f>IF(AP74&lt;&gt;"", IF(RANK(AP74, AP$5:AP$75)+COUNTIF(AP$5:AP74, AP74)-1=1, 1, ""), "")</f>
        <v/>
      </c>
      <c r="AS74" s="43"/>
      <c r="AT74" s="102" t="str">
        <f t="shared" si="112"/>
        <v/>
      </c>
      <c r="AU74" s="44" t="str">
        <f>IF(AS74&lt;&gt;"", IF(RANK(AS74, AS$5:AS$75)+COUNTIF(AS$5:AS74, AS74)-1=1, 1, ""), "")</f>
        <v/>
      </c>
      <c r="AV74" s="41"/>
      <c r="AW74" s="102" t="str">
        <f t="shared" si="113"/>
        <v/>
      </c>
      <c r="AX74" s="42" t="str">
        <f>IF(AV74&lt;&gt;"", IF(RANK(AV74, AV$5:AV$75)+COUNTIF(AV$5:AV74, AV74)-1=1, 1, ""), "")</f>
        <v/>
      </c>
      <c r="AY74" s="43"/>
      <c r="AZ74" s="102" t="str">
        <f t="shared" si="114"/>
        <v/>
      </c>
      <c r="BA74" s="44" t="str">
        <f>IF(AY74&lt;&gt;"", IF(RANK(AY74, AY$5:AY$75)+COUNTIF(AY$5:AY74, AY74)-1=1, 1, ""), "")</f>
        <v/>
      </c>
      <c r="BB74" s="41"/>
      <c r="BC74" s="102" t="str">
        <f t="shared" si="115"/>
        <v/>
      </c>
      <c r="BD74" s="42" t="str">
        <f>IF(BB74&lt;&gt;"", IF(RANK(BB74, BB$5:BB$75)+COUNTIF(BB$5:BB74, BB74)-1=1, 1, ""), "")</f>
        <v/>
      </c>
      <c r="BE74" s="43"/>
      <c r="BF74" s="102" t="str">
        <f t="shared" si="116"/>
        <v/>
      </c>
      <c r="BG74" s="44" t="str">
        <f>IF(BE74&lt;&gt;"", IF(RANK(BE74, BE$5:BE$75)+COUNTIF(BE$5:BE74, BE74)-1=1, 1, ""), "")</f>
        <v/>
      </c>
      <c r="BH74" s="41"/>
      <c r="BI74" s="102" t="str">
        <f t="shared" si="117"/>
        <v/>
      </c>
      <c r="BJ74" s="42" t="str">
        <f>IF(BH74&lt;&gt;"", IF(RANK(BH74, BH$5:BH$75)+COUNTIF(BH$5:BH74, BH74)-1=1, 1, ""), "")</f>
        <v/>
      </c>
      <c r="BK74" s="43"/>
      <c r="BL74" s="102" t="str">
        <f t="shared" si="118"/>
        <v/>
      </c>
      <c r="BM74" s="44" t="str">
        <f>IF(BK74&lt;&gt;"", IF(RANK(BK74, BK$5:BK$75)+COUNTIF(BK$5:BK74, BK74)-1=1, 1, ""), "")</f>
        <v/>
      </c>
      <c r="BN74" s="41"/>
      <c r="BO74" s="102" t="str">
        <f t="shared" si="119"/>
        <v/>
      </c>
      <c r="BP74" s="42" t="str">
        <f>IF(BN74&lt;&gt;"", IF(RANK(BN74, BN$5:BN$75)+COUNTIF(BN$5:BN74, BN74)-1=1, 1, ""), "")</f>
        <v/>
      </c>
      <c r="BQ74" s="43"/>
      <c r="BR74" s="102" t="str">
        <f t="shared" si="120"/>
        <v/>
      </c>
      <c r="BS74" s="44" t="str">
        <f>IF(BQ74&lt;&gt;"", IF(RANK(BQ74, BQ$5:BQ$75)+COUNTIF(BQ$5:BQ74, BQ74)-1=1, 1, ""), "")</f>
        <v/>
      </c>
      <c r="BT74" s="41"/>
      <c r="BU74" s="102" t="str">
        <f t="shared" si="121"/>
        <v/>
      </c>
      <c r="BV74" s="42" t="str">
        <f>IF(BT74&lt;&gt;"", IF(RANK(BT74, BT$5:BT$75)+COUNTIF(BT$5:BT74, BT74)-1=1, 1, ""), "")</f>
        <v/>
      </c>
      <c r="BW74" s="43"/>
      <c r="BX74" s="102" t="str">
        <f t="shared" si="122"/>
        <v/>
      </c>
      <c r="BY74" s="44" t="str">
        <f>IF(BW74&lt;&gt;"", IF(RANK(BW74, BW$5:BW$75)+COUNTIF(BW$5:BW74, BW74)-1=1, 1, ""), "")</f>
        <v/>
      </c>
      <c r="BZ74" s="41"/>
      <c r="CA74" s="102" t="str">
        <f t="shared" si="123"/>
        <v/>
      </c>
      <c r="CB74" s="42" t="str">
        <f>IF(BZ74&lt;&gt;"", IF(RANK(BZ74, BZ$5:BZ$75)+COUNTIF(BZ$5:BZ74, BZ74)-1=1, 1, ""), "")</f>
        <v/>
      </c>
      <c r="CC74" s="43"/>
      <c r="CD74" s="102" t="str">
        <f t="shared" si="124"/>
        <v/>
      </c>
      <c r="CE74" s="44" t="str">
        <f>IF(CC74&lt;&gt;"", IF(RANK(CC74, CC$5:CC$75)+COUNTIF(CC$5:CC74, CC74)-1=1, 1, ""), "")</f>
        <v/>
      </c>
      <c r="CF74" s="41"/>
      <c r="CG74" s="102" t="str">
        <f t="shared" si="125"/>
        <v/>
      </c>
      <c r="CH74" s="42" t="str">
        <f>IF(CF74&lt;&gt;"", IF(RANK(CF74, CF$5:CF$75)+COUNTIF(CF$5:CF74, CF74)-1=1, 1, ""), "")</f>
        <v/>
      </c>
      <c r="CI74" s="43"/>
      <c r="CJ74" s="102" t="str">
        <f t="shared" si="126"/>
        <v/>
      </c>
      <c r="CK74" s="44" t="str">
        <f>IF(CI74&lt;&gt;"", IF(RANK(CI74, CI$5:CI$75)+COUNTIF(CI$5:CI74, CI74)-1=1, 1, ""), "")</f>
        <v/>
      </c>
      <c r="CL74" s="41"/>
      <c r="CM74" s="102" t="str">
        <f t="shared" si="127"/>
        <v/>
      </c>
      <c r="CN74" s="42" t="str">
        <f>IF(CL74&lt;&gt;"", IF(RANK(CL74, CL$5:CL$75)+COUNTIF(CL$5:CL74, CL74)-1=1, 1, ""), "")</f>
        <v/>
      </c>
      <c r="CO74" s="43"/>
      <c r="CP74" s="102" t="str">
        <f t="shared" si="128"/>
        <v/>
      </c>
      <c r="CQ74" s="44" t="str">
        <f>IF(CO74&lt;&gt;"", IF(RANK(CO74, CO$5:CO$75)+COUNTIF(CO$5:CO74, CO74)-1=1, 1, ""), "")</f>
        <v/>
      </c>
      <c r="CR74" s="41"/>
      <c r="CS74" s="102" t="str">
        <f t="shared" si="129"/>
        <v/>
      </c>
      <c r="CT74" s="42" t="str">
        <f>IF(CR74&lt;&gt;"", IF(RANK(CR74, CR$5:CR$75)+COUNTIF(CR$5:CR74, CR74)-1=1, 1, ""), "")</f>
        <v/>
      </c>
      <c r="CU74" s="43"/>
      <c r="CV74" s="102" t="str">
        <f t="shared" si="130"/>
        <v/>
      </c>
      <c r="CW74" s="44" t="str">
        <f>IF(CU74&lt;&gt;"", IF(RANK(CU74, CU$5:CU$75)+COUNTIF(CU$5:CU74, CU74)-1=1, 1, ""), "")</f>
        <v/>
      </c>
      <c r="CX74" s="41"/>
      <c r="CY74" s="102" t="str">
        <f t="shared" si="131"/>
        <v/>
      </c>
      <c r="CZ74" s="42" t="str">
        <f>IF(CX74&lt;&gt;"", IF(RANK(CX74, CX$5:CX$75)+COUNTIF(CX$5:CX74, CX74)-1=1, 1, ""), "")</f>
        <v/>
      </c>
      <c r="DA74" s="43"/>
      <c r="DB74" s="102" t="str">
        <f t="shared" si="132"/>
        <v/>
      </c>
      <c r="DC74" s="44" t="str">
        <f>IF(DA74&lt;&gt;"", IF(RANK(DA74, DA$5:DA$75)+COUNTIF(DA$5:DA74, DA74)-1=1, 1, ""), "")</f>
        <v/>
      </c>
      <c r="DD74" s="41"/>
      <c r="DE74" s="102" t="str">
        <f t="shared" si="133"/>
        <v/>
      </c>
      <c r="DF74" s="44" t="str">
        <f>IF(DD74&lt;&gt;"", IF(RANK(DD74, DD$5:DD$75)+COUNTIF(DD$5:DD74, DD74)-1=1, 1, ""), "")</f>
        <v/>
      </c>
      <c r="DG74" s="129" t="str">
        <f t="shared" si="134"/>
        <v/>
      </c>
      <c r="DH74" s="126" t="str">
        <f t="shared" si="135"/>
        <v/>
      </c>
      <c r="DI74" s="60"/>
      <c r="DJ74" s="60" t="str">
        <f t="shared" si="136"/>
        <v/>
      </c>
      <c r="DK74" s="60" t="str">
        <f t="shared" si="137"/>
        <v/>
      </c>
      <c r="DL74" s="60"/>
      <c r="DM74" s="85" t="str">
        <f t="shared" si="138"/>
        <v/>
      </c>
      <c r="DN74" s="60" t="str">
        <f t="shared" si="139"/>
        <v/>
      </c>
      <c r="DO74" s="60" t="str">
        <f t="shared" si="140"/>
        <v/>
      </c>
      <c r="DP74" s="60" t="str">
        <f>IF(DJ74&lt;&gt;"", IF(RANK(DO74, DO$5:DO$75)+COUNTIF(DO$74:DO74, DO74) -1&lt;=(B$80-DK$76-DN$76), RANK(DO74, DO$5:DO$75)+COUNTIF(DO$74:DO74, DO74) -1, ""), "")</f>
        <v/>
      </c>
      <c r="DQ74" s="72" t="str">
        <f t="shared" si="141"/>
        <v/>
      </c>
      <c r="DR74" s="66" t="str">
        <f t="shared" si="142"/>
        <v/>
      </c>
      <c r="DT74" s="91" t="str">
        <f>IF(DH74&lt;&gt; "", DH74/DH76, "")</f>
        <v/>
      </c>
      <c r="DU74" s="39" t="str">
        <f t="shared" si="143"/>
        <v/>
      </c>
      <c r="DV74" s="92" t="str">
        <f t="shared" si="144"/>
        <v/>
      </c>
      <c r="DX74" s="65" t="str">
        <f t="shared" si="145"/>
        <v/>
      </c>
      <c r="DY74" s="99" t="str">
        <f t="shared" si="146"/>
        <v/>
      </c>
      <c r="DZ74" s="99" t="str">
        <f t="shared" si="147"/>
        <v/>
      </c>
      <c r="EA74" s="100" t="str">
        <f t="shared" si="148"/>
        <v/>
      </c>
    </row>
    <row r="75" spans="1:131" ht="17" thickBot="1" x14ac:dyDescent="0.25">
      <c r="A75" s="20" t="s">
        <v>383</v>
      </c>
      <c r="B75" s="33" t="s">
        <v>447</v>
      </c>
      <c r="C75" s="49"/>
      <c r="D75" s="103" t="str">
        <f t="shared" si="98"/>
        <v/>
      </c>
      <c r="E75" s="50" t="str">
        <f>IF(C75&lt;&gt;"", IF(RANK(C75, C$5:C$75)+COUNTIF(C$5:C75, C75)-1=1, 1, ""), "")</f>
        <v/>
      </c>
      <c r="F75" s="43"/>
      <c r="G75" s="104" t="str">
        <f t="shared" si="99"/>
        <v/>
      </c>
      <c r="H75" s="51" t="str">
        <f>IF(F75&lt;&gt;"", IF(RANK(F75, F$5:F$75)+COUNTIF(F$5:F75, F75)-1=1, 1, ""), "")</f>
        <v/>
      </c>
      <c r="I75" s="49"/>
      <c r="J75" s="103" t="str">
        <f t="shared" si="100"/>
        <v/>
      </c>
      <c r="K75" s="50" t="str">
        <f>IF(I75&lt;&gt;"", IF(RANK(I75, I$5:I$75)+COUNTIF(I$5:I75, I75)-1=1, 1, ""), "")</f>
        <v/>
      </c>
      <c r="L75" s="43"/>
      <c r="M75" s="104" t="str">
        <f t="shared" si="101"/>
        <v/>
      </c>
      <c r="N75" s="51" t="str">
        <f>IF(L75&lt;&gt;"", IF(RANK(L75, L$5:L$75)+COUNTIF(L$5:L75, L75)-1=1, 1, ""), "")</f>
        <v/>
      </c>
      <c r="O75" s="49"/>
      <c r="P75" s="103" t="str">
        <f t="shared" si="102"/>
        <v/>
      </c>
      <c r="Q75" s="50" t="str">
        <f>IF(O75&lt;&gt;"", IF(RANK(O75, O$5:O$75)+COUNTIF(O$5:O75, O75)-1=1, 1, ""), "")</f>
        <v/>
      </c>
      <c r="R75" s="43"/>
      <c r="S75" s="104" t="str">
        <f t="shared" si="103"/>
        <v/>
      </c>
      <c r="T75" s="51" t="str">
        <f>IF(R75&lt;&gt;"", IF(RANK(R75, R$5:R$75)+COUNTIF(R$5:R75, R75)-1=1, 1, ""), "")</f>
        <v/>
      </c>
      <c r="U75" s="49"/>
      <c r="V75" s="103" t="str">
        <f t="shared" si="104"/>
        <v/>
      </c>
      <c r="W75" s="50" t="str">
        <f>IF(U75&lt;&gt;"", IF(RANK(U75, U$5:U$75)+COUNTIF(U$5:U75, U75)-1=1, 1, ""), "")</f>
        <v/>
      </c>
      <c r="X75" s="52"/>
      <c r="Y75" s="103" t="str">
        <f t="shared" si="105"/>
        <v/>
      </c>
      <c r="Z75" s="50" t="str">
        <f>IF(X75&lt;&gt;"", IF(RANK(X75, X$5:X$75)+COUNTIF(X$5:X75, X75)-1=1, 1, ""), "")</f>
        <v/>
      </c>
      <c r="AA75" s="43"/>
      <c r="AB75" s="104" t="str">
        <f t="shared" si="106"/>
        <v/>
      </c>
      <c r="AC75" s="51" t="str">
        <f>IF(AA75&lt;&gt;"", IF(RANK(AA75, AA$5:AA$75)+COUNTIF(AA$5:AA75, AA75)-1=1, 1, ""), "")</f>
        <v/>
      </c>
      <c r="AD75" s="49"/>
      <c r="AE75" s="103" t="str">
        <f t="shared" si="107"/>
        <v/>
      </c>
      <c r="AF75" s="50" t="str">
        <f>IF(AD75&lt;&gt;"", IF(RANK(AD75, AD$5:AD$75)+COUNTIF(AD$5:AD75, AD75)-1=1, 1, ""), "")</f>
        <v/>
      </c>
      <c r="AG75" s="43"/>
      <c r="AH75" s="104" t="str">
        <f t="shared" si="108"/>
        <v/>
      </c>
      <c r="AI75" s="51" t="str">
        <f>IF(AG75&lt;&gt;"", IF(RANK(AG75, AG$5:AG$75)+COUNTIF(AG$5:AG75, AG75)-1=1, 1, ""), "")</f>
        <v/>
      </c>
      <c r="AJ75" s="49"/>
      <c r="AK75" s="103" t="str">
        <f t="shared" si="109"/>
        <v/>
      </c>
      <c r="AL75" s="50" t="str">
        <f>IF(AJ75&lt;&gt;"", IF(RANK(AJ75, AJ$5:AJ$75)+COUNTIF(AJ$5:AJ75, AJ75)-1=1, 1, ""), "")</f>
        <v/>
      </c>
      <c r="AM75" s="43"/>
      <c r="AN75" s="104" t="str">
        <f t="shared" si="110"/>
        <v/>
      </c>
      <c r="AO75" s="51" t="str">
        <f>IF(AM75&lt;&gt;"", IF(RANK(AM75, AM$5:AM$75)+COUNTIF(AM$5:AM75, AM75)-1=1, 1, ""), "")</f>
        <v/>
      </c>
      <c r="AP75" s="49"/>
      <c r="AQ75" s="103" t="str">
        <f t="shared" si="111"/>
        <v/>
      </c>
      <c r="AR75" s="50" t="str">
        <f>IF(AP75&lt;&gt;"", IF(RANK(AP75, AP$5:AP$75)+COUNTIF(AP$5:AP75, AP75)-1=1, 1, ""), "")</f>
        <v/>
      </c>
      <c r="AS75" s="43"/>
      <c r="AT75" s="104" t="str">
        <f t="shared" si="112"/>
        <v/>
      </c>
      <c r="AU75" s="51" t="str">
        <f>IF(AS75&lt;&gt;"", IF(RANK(AS75, AS$5:AS$75)+COUNTIF(AS$5:AS75, AS75)-1=1, 1, ""), "")</f>
        <v/>
      </c>
      <c r="AV75" s="49"/>
      <c r="AW75" s="103" t="str">
        <f t="shared" si="113"/>
        <v/>
      </c>
      <c r="AX75" s="50" t="str">
        <f>IF(AV75&lt;&gt;"", IF(RANK(AV75, AV$5:AV$75)+COUNTIF(AV$5:AV75, AV75)-1=1, 1, ""), "")</f>
        <v/>
      </c>
      <c r="AY75" s="43"/>
      <c r="AZ75" s="104" t="str">
        <f t="shared" si="114"/>
        <v/>
      </c>
      <c r="BA75" s="51" t="str">
        <f>IF(AY75&lt;&gt;"", IF(RANK(AY75, AY$5:AY$75)+COUNTIF(AY$5:AY75, AY75)-1=1, 1, ""), "")</f>
        <v/>
      </c>
      <c r="BB75" s="49"/>
      <c r="BC75" s="103" t="str">
        <f t="shared" si="115"/>
        <v/>
      </c>
      <c r="BD75" s="50" t="str">
        <f>IF(BB75&lt;&gt;"", IF(RANK(BB75, BB$5:BB$75)+COUNTIF(BB$5:BB75, BB75)-1=1, 1, ""), "")</f>
        <v/>
      </c>
      <c r="BE75" s="43"/>
      <c r="BF75" s="104" t="str">
        <f t="shared" si="116"/>
        <v/>
      </c>
      <c r="BG75" s="51" t="str">
        <f>IF(BE75&lt;&gt;"", IF(RANK(BE75, BE$5:BE$75)+COUNTIF(BE$5:BE75, BE75)-1=1, 1, ""), "")</f>
        <v/>
      </c>
      <c r="BH75" s="49"/>
      <c r="BI75" s="103" t="str">
        <f t="shared" si="117"/>
        <v/>
      </c>
      <c r="BJ75" s="50" t="str">
        <f>IF(BH75&lt;&gt;"", IF(RANK(BH75, BH$5:BH$75)+COUNTIF(BH$5:BH75, BH75)-1=1, 1, ""), "")</f>
        <v/>
      </c>
      <c r="BK75" s="43"/>
      <c r="BL75" s="104" t="str">
        <f t="shared" si="118"/>
        <v/>
      </c>
      <c r="BM75" s="51" t="str">
        <f>IF(BK75&lt;&gt;"", IF(RANK(BK75, BK$5:BK$75)+COUNTIF(BK$5:BK75, BK75)-1=1, 1, ""), "")</f>
        <v/>
      </c>
      <c r="BN75" s="49"/>
      <c r="BO75" s="103" t="str">
        <f t="shared" si="119"/>
        <v/>
      </c>
      <c r="BP75" s="50" t="str">
        <f>IF(BN75&lt;&gt;"", IF(RANK(BN75, BN$5:BN$75)+COUNTIF(BN$5:BN75, BN75)-1=1, 1, ""), "")</f>
        <v/>
      </c>
      <c r="BQ75" s="43"/>
      <c r="BR75" s="104" t="str">
        <f t="shared" si="120"/>
        <v/>
      </c>
      <c r="BS75" s="51" t="str">
        <f>IF(BQ75&lt;&gt;"", IF(RANK(BQ75, BQ$5:BQ$75)+COUNTIF(BQ$5:BQ75, BQ75)-1=1, 1, ""), "")</f>
        <v/>
      </c>
      <c r="BT75" s="49"/>
      <c r="BU75" s="103" t="str">
        <f t="shared" si="121"/>
        <v/>
      </c>
      <c r="BV75" s="50" t="str">
        <f>IF(BT75&lt;&gt;"", IF(RANK(BT75, BT$5:BT$75)+COUNTIF(BT$5:BT75, BT75)-1=1, 1, ""), "")</f>
        <v/>
      </c>
      <c r="BW75" s="43"/>
      <c r="BX75" s="104" t="str">
        <f t="shared" si="122"/>
        <v/>
      </c>
      <c r="BY75" s="51" t="str">
        <f>IF(BW75&lt;&gt;"", IF(RANK(BW75, BW$5:BW$75)+COUNTIF(BW$5:BW75, BW75)-1=1, 1, ""), "")</f>
        <v/>
      </c>
      <c r="BZ75" s="49"/>
      <c r="CA75" s="103" t="str">
        <f t="shared" si="123"/>
        <v/>
      </c>
      <c r="CB75" s="50" t="str">
        <f>IF(BZ75&lt;&gt;"", IF(RANK(BZ75, BZ$5:BZ$75)+COUNTIF(BZ$5:BZ75, BZ75)-1=1, 1, ""), "")</f>
        <v/>
      </c>
      <c r="CC75" s="43"/>
      <c r="CD75" s="104" t="str">
        <f t="shared" si="124"/>
        <v/>
      </c>
      <c r="CE75" s="51" t="str">
        <f>IF(CC75&lt;&gt;"", IF(RANK(CC75, CC$5:CC$75)+COUNTIF(CC$5:CC75, CC75)-1=1, 1, ""), "")</f>
        <v/>
      </c>
      <c r="CF75" s="49"/>
      <c r="CG75" s="103" t="str">
        <f t="shared" si="125"/>
        <v/>
      </c>
      <c r="CH75" s="50" t="str">
        <f>IF(CF75&lt;&gt;"", IF(RANK(CF75, CF$5:CF$75)+COUNTIF(CF$5:CF75, CF75)-1=1, 1, ""), "")</f>
        <v/>
      </c>
      <c r="CI75" s="43"/>
      <c r="CJ75" s="104" t="str">
        <f t="shared" si="126"/>
        <v/>
      </c>
      <c r="CK75" s="51" t="str">
        <f>IF(CI75&lt;&gt;"", IF(RANK(CI75, CI$5:CI$75)+COUNTIF(CI$5:CI75, CI75)-1=1, 1, ""), "")</f>
        <v/>
      </c>
      <c r="CL75" s="49"/>
      <c r="CM75" s="103" t="str">
        <f t="shared" si="127"/>
        <v/>
      </c>
      <c r="CN75" s="50" t="str">
        <f>IF(CL75&lt;&gt;"", IF(RANK(CL75, CL$5:CL$75)+COUNTIF(CL$5:CL75, CL75)-1=1, 1, ""), "")</f>
        <v/>
      </c>
      <c r="CO75" s="43"/>
      <c r="CP75" s="104" t="str">
        <f t="shared" si="128"/>
        <v/>
      </c>
      <c r="CQ75" s="51" t="str">
        <f>IF(CO75&lt;&gt;"", IF(RANK(CO75, CO$5:CO$75)+COUNTIF(CO$5:CO75, CO75)-1=1, 1, ""), "")</f>
        <v/>
      </c>
      <c r="CR75" s="49"/>
      <c r="CS75" s="103" t="str">
        <f t="shared" si="129"/>
        <v/>
      </c>
      <c r="CT75" s="50" t="str">
        <f>IF(CR75&lt;&gt;"", IF(RANK(CR75, CR$5:CR$75)+COUNTIF(CR$5:CR75, CR75)-1=1, 1, ""), "")</f>
        <v/>
      </c>
      <c r="CU75" s="43"/>
      <c r="CV75" s="104" t="str">
        <f t="shared" si="130"/>
        <v/>
      </c>
      <c r="CW75" s="51" t="str">
        <f>IF(CU75&lt;&gt;"", IF(RANK(CU75, CU$5:CU$75)+COUNTIF(CU$5:CU75, CU75)-1=1, 1, ""), "")</f>
        <v/>
      </c>
      <c r="CX75" s="49"/>
      <c r="CY75" s="103" t="str">
        <f t="shared" si="131"/>
        <v/>
      </c>
      <c r="CZ75" s="50" t="str">
        <f>IF(CX75&lt;&gt;"", IF(RANK(CX75, CX$5:CX$75)+COUNTIF(CX$5:CX75, CX75)-1=1, 1, ""), "")</f>
        <v/>
      </c>
      <c r="DA75" s="43"/>
      <c r="DB75" s="104" t="str">
        <f t="shared" si="132"/>
        <v/>
      </c>
      <c r="DC75" s="51" t="str">
        <f>IF(DA75&lt;&gt;"", IF(RANK(DA75, DA$5:DA$75)+COUNTIF(DA$5:DA75, DA75)-1=1, 1, ""), "")</f>
        <v/>
      </c>
      <c r="DD75" s="49"/>
      <c r="DE75" s="103" t="str">
        <f t="shared" si="133"/>
        <v/>
      </c>
      <c r="DF75" s="54" t="str">
        <f>IF(DD75&lt;&gt;"", IF(RANK(DD75, DD$5:DD$75)+COUNTIF(DD$5:DD75, DD75)-1=1, 1, ""), "")</f>
        <v/>
      </c>
      <c r="DG75" s="130" t="str">
        <f t="shared" si="134"/>
        <v/>
      </c>
      <c r="DH75" s="127" t="str">
        <f t="shared" si="135"/>
        <v/>
      </c>
      <c r="DI75" s="70"/>
      <c r="DJ75" s="70" t="str">
        <f t="shared" si="136"/>
        <v/>
      </c>
      <c r="DK75" s="70" t="str">
        <f t="shared" si="137"/>
        <v/>
      </c>
      <c r="DL75" s="70"/>
      <c r="DM75" s="86" t="str">
        <f t="shared" si="138"/>
        <v/>
      </c>
      <c r="DN75" s="70" t="str">
        <f t="shared" si="139"/>
        <v/>
      </c>
      <c r="DO75" s="70" t="str">
        <f t="shared" si="140"/>
        <v/>
      </c>
      <c r="DP75" s="70" t="str">
        <f>IF(DJ75&lt;&gt;"", IF(RANK(DO75, DO$5:DO$75)+COUNTIF(DO$75:DO75, DO75) -1&lt;=(B$80-DK$76-DN$76), RANK(DO75, DO$5:DO$75)+COUNTIF(DO$75:DO75, DO75) -1, ""), "")</f>
        <v/>
      </c>
      <c r="DQ75" s="73" t="str">
        <f t="shared" si="141"/>
        <v/>
      </c>
      <c r="DR75" s="67" t="str">
        <f t="shared" si="142"/>
        <v/>
      </c>
      <c r="DT75" s="93" t="str">
        <f>IF(DH75&lt;&gt; "", DH75/DH76, "")</f>
        <v/>
      </c>
      <c r="DU75" s="94" t="str">
        <f t="shared" si="143"/>
        <v/>
      </c>
      <c r="DV75" s="95" t="str">
        <f t="shared" si="144"/>
        <v/>
      </c>
      <c r="DX75" s="65" t="str">
        <f t="shared" si="145"/>
        <v/>
      </c>
      <c r="DY75" s="99" t="str">
        <f t="shared" si="146"/>
        <v/>
      </c>
      <c r="DZ75" s="99" t="str">
        <f t="shared" si="147"/>
        <v/>
      </c>
      <c r="EA75" s="100" t="str">
        <f t="shared" si="148"/>
        <v/>
      </c>
    </row>
    <row r="76" spans="1:131" ht="16" thickBot="1" x14ac:dyDescent="0.25">
      <c r="A76" s="188" t="s">
        <v>12</v>
      </c>
      <c r="B76" s="189"/>
      <c r="C76" s="55">
        <f>SUM(C5:C75)</f>
        <v>54892</v>
      </c>
      <c r="D76" s="56"/>
      <c r="E76" s="57">
        <f>SUM(E5:E75)</f>
        <v>1</v>
      </c>
      <c r="F76" s="55">
        <f>SUM(F5:F75)</f>
        <v>64591</v>
      </c>
      <c r="G76" s="56"/>
      <c r="H76" s="57">
        <f>SUM(H5:H75)</f>
        <v>1</v>
      </c>
      <c r="I76" s="55">
        <f>SUM(I5:I75)</f>
        <v>54623</v>
      </c>
      <c r="J76" s="56"/>
      <c r="K76" s="57">
        <f>SUM(K5:K75)</f>
        <v>1</v>
      </c>
      <c r="L76" s="55">
        <f>SUM(L5:L75)</f>
        <v>55698</v>
      </c>
      <c r="M76" s="56"/>
      <c r="N76" s="57">
        <f>SUM(N5:N75)</f>
        <v>1</v>
      </c>
      <c r="O76" s="55">
        <f>SUM(O5:O75)</f>
        <v>49521</v>
      </c>
      <c r="P76" s="56"/>
      <c r="Q76" s="57">
        <f>SUM(Q5:Q75)</f>
        <v>1</v>
      </c>
      <c r="R76" s="55">
        <f>SUM(R5:R75)</f>
        <v>50264</v>
      </c>
      <c r="S76" s="56"/>
      <c r="T76" s="57">
        <f>SUM(T5:T75)</f>
        <v>1</v>
      </c>
      <c r="U76" s="55">
        <f>SUM(U5:U75)</f>
        <v>49767</v>
      </c>
      <c r="V76" s="56"/>
      <c r="W76" s="57">
        <f>SUM(W5:W75)</f>
        <v>1</v>
      </c>
      <c r="X76" s="55">
        <f>SUM(X5:X75)</f>
        <v>50959</v>
      </c>
      <c r="Y76" s="56"/>
      <c r="Z76" s="57">
        <f>SUM(Z5:Z75)</f>
        <v>1</v>
      </c>
      <c r="AA76" s="55">
        <f>SUM(AA5:AA75)</f>
        <v>51358</v>
      </c>
      <c r="AB76" s="56"/>
      <c r="AC76" s="57">
        <f>SUM(AC5:AC75)</f>
        <v>1</v>
      </c>
      <c r="AD76" s="55">
        <f>SUM(AD5:AD75)</f>
        <v>51575</v>
      </c>
      <c r="AE76" s="56"/>
      <c r="AF76" s="57">
        <f>SUM(AF5:AF75)</f>
        <v>1</v>
      </c>
      <c r="AG76" s="55">
        <f>SUM(AG5:AG75)</f>
        <v>51146</v>
      </c>
      <c r="AH76" s="56"/>
      <c r="AI76" s="57">
        <f>SUM(AI5:AI75)</f>
        <v>1</v>
      </c>
      <c r="AJ76" s="55">
        <f>SUM(AJ5:AJ75)</f>
        <v>54199</v>
      </c>
      <c r="AK76" s="56"/>
      <c r="AL76" s="57">
        <f>SUM(AL5:AL75)</f>
        <v>1</v>
      </c>
      <c r="AM76" s="55">
        <f>SUM(AM5:AM75)</f>
        <v>52964</v>
      </c>
      <c r="AN76" s="56"/>
      <c r="AO76" s="57">
        <f>SUM(AO5:AO75)</f>
        <v>1</v>
      </c>
      <c r="AP76" s="55">
        <f>SUM(AP5:AP75)</f>
        <v>58144</v>
      </c>
      <c r="AQ76" s="56"/>
      <c r="AR76" s="57">
        <f>SUM(AR5:AR75)</f>
        <v>1</v>
      </c>
      <c r="AS76" s="55">
        <f>SUM(AS5:AS75)</f>
        <v>51720</v>
      </c>
      <c r="AT76" s="56"/>
      <c r="AU76" s="57">
        <f>SUM(AU5:AU75)</f>
        <v>1</v>
      </c>
      <c r="AV76" s="55">
        <f>SUM(AV5:AV75)</f>
        <v>51407</v>
      </c>
      <c r="AW76" s="56"/>
      <c r="AX76" s="57">
        <f>SUM(AX5:AX75)</f>
        <v>1</v>
      </c>
      <c r="AY76" s="55">
        <f>SUM(AY5:AY75)</f>
        <v>51204</v>
      </c>
      <c r="AZ76" s="56"/>
      <c r="BA76" s="57">
        <f>SUM(BA5:BA75)</f>
        <v>1</v>
      </c>
      <c r="BB76" s="55">
        <f>SUM(BB5:BB75)</f>
        <v>51333</v>
      </c>
      <c r="BC76" s="56"/>
      <c r="BD76" s="57">
        <f>SUM(BD5:BD75)</f>
        <v>1</v>
      </c>
      <c r="BE76" s="55">
        <f>SUM(BE5:BE75)</f>
        <v>53986</v>
      </c>
      <c r="BF76" s="56"/>
      <c r="BG76" s="57">
        <f>SUM(BG5:BG75)</f>
        <v>1</v>
      </c>
      <c r="BH76" s="55">
        <f>SUM(BH5:BH75)</f>
        <v>45758</v>
      </c>
      <c r="BI76" s="56"/>
      <c r="BJ76" s="57">
        <f>SUM(BJ5:BJ75)</f>
        <v>1</v>
      </c>
      <c r="BK76" s="55">
        <f>SUM(BK5:BK75)</f>
        <v>47920</v>
      </c>
      <c r="BL76" s="56"/>
      <c r="BM76" s="57">
        <f>SUM(BM5:BM75)</f>
        <v>1</v>
      </c>
      <c r="BN76" s="55">
        <f>SUM(BN5:BN75)</f>
        <v>43370</v>
      </c>
      <c r="BO76" s="56"/>
      <c r="BP76" s="57">
        <f>SUM(BP5:BP75)</f>
        <v>1</v>
      </c>
      <c r="BQ76" s="55">
        <f>SUM(BQ5:BQ75)</f>
        <v>39497</v>
      </c>
      <c r="BR76" s="56"/>
      <c r="BS76" s="57">
        <f>SUM(BS5:BS75)</f>
        <v>1</v>
      </c>
      <c r="BT76" s="55">
        <f>SUM(BT5:BT75)</f>
        <v>43841</v>
      </c>
      <c r="BU76" s="56"/>
      <c r="BV76" s="57">
        <f>SUM(BV5:BV75)</f>
        <v>1</v>
      </c>
      <c r="BW76" s="55">
        <f>SUM(BW5:BW75)</f>
        <v>44780</v>
      </c>
      <c r="BX76" s="56"/>
      <c r="BY76" s="57">
        <f>SUM(BY5:BY75)</f>
        <v>1</v>
      </c>
      <c r="BZ76" s="55">
        <f>SUM(BZ5:BZ75)</f>
        <v>48535</v>
      </c>
      <c r="CA76" s="56"/>
      <c r="CB76" s="57">
        <f>SUM(CB5:CB75)</f>
        <v>1</v>
      </c>
      <c r="CC76" s="55">
        <f>SUM(CC5:CC75)</f>
        <v>39614</v>
      </c>
      <c r="CD76" s="56"/>
      <c r="CE76" s="57">
        <f>SUM(CE5:CE75)</f>
        <v>1</v>
      </c>
      <c r="CF76" s="55">
        <f>SUM(CF5:CF75)</f>
        <v>46100</v>
      </c>
      <c r="CG76" s="56"/>
      <c r="CH76" s="57">
        <f>SUM(CH5:CH75)</f>
        <v>1</v>
      </c>
      <c r="CI76" s="55">
        <f>SUM(CI5:CI75)</f>
        <v>45885</v>
      </c>
      <c r="CJ76" s="56"/>
      <c r="CK76" s="57">
        <f>SUM(CK5:CK75)</f>
        <v>1</v>
      </c>
      <c r="CL76" s="55">
        <f>SUM(CL5:CL75)</f>
        <v>47406</v>
      </c>
      <c r="CM76" s="56"/>
      <c r="CN76" s="57">
        <f>SUM(CN5:CN75)</f>
        <v>1</v>
      </c>
      <c r="CO76" s="55">
        <f>SUM(CO5:CO75)</f>
        <v>50005</v>
      </c>
      <c r="CP76" s="56"/>
      <c r="CQ76" s="57">
        <f>SUM(CQ5:CQ75)</f>
        <v>1</v>
      </c>
      <c r="CR76" s="55">
        <f>SUM(CR5:CR75)</f>
        <v>46447</v>
      </c>
      <c r="CS76" s="56"/>
      <c r="CT76" s="57">
        <f>SUM(CT5:CT75)</f>
        <v>1</v>
      </c>
      <c r="CU76" s="55">
        <f>SUM(CU5:CU75)</f>
        <v>47464</v>
      </c>
      <c r="CV76" s="56"/>
      <c r="CW76" s="57">
        <f>SUM(CW5:CW75)</f>
        <v>1</v>
      </c>
      <c r="CX76" s="55">
        <f>SUM(CX5:CX75)</f>
        <v>47785</v>
      </c>
      <c r="CY76" s="56"/>
      <c r="CZ76" s="57">
        <f>SUM(CZ5:CZ75)</f>
        <v>1</v>
      </c>
      <c r="DA76" s="55">
        <f>SUM(DA5:DA75)</f>
        <v>47125</v>
      </c>
      <c r="DB76" s="56"/>
      <c r="DC76" s="57">
        <f>SUM(DC5:DC75)</f>
        <v>1</v>
      </c>
      <c r="DD76" s="55">
        <f>SUM(DD5:DD75)</f>
        <v>51844</v>
      </c>
      <c r="DE76" s="56"/>
      <c r="DF76" s="59">
        <f>SUM(DF5:DF75)</f>
        <v>1</v>
      </c>
      <c r="DG76" s="131">
        <f>SUM(DG5:DG75)</f>
        <v>36</v>
      </c>
      <c r="DH76" s="132">
        <f>SUM(DH5:DH75)</f>
        <v>1792727</v>
      </c>
      <c r="DI76" s="78">
        <f>_xlfn.FLOOR.MATH(DH76/(B80+1)) +1</f>
        <v>24558</v>
      </c>
      <c r="DJ76" s="78">
        <f>SUM(DJ5:DJ75)</f>
        <v>1724748</v>
      </c>
      <c r="DK76" s="78">
        <f>SUM(DK5:DK75)</f>
        <v>0</v>
      </c>
      <c r="DL76" s="78">
        <f>_xlfn.FLOOR.MATH(DJ76/(B80-DK76+1))+1</f>
        <v>23627</v>
      </c>
      <c r="DM76" s="78"/>
      <c r="DN76" s="78">
        <f>SUM(DN5:DN75)</f>
        <v>70</v>
      </c>
      <c r="DO76" s="78"/>
      <c r="DP76" s="78"/>
      <c r="DQ76" s="80">
        <f>SUM(DQ5:DQ75)</f>
        <v>72</v>
      </c>
      <c r="DR76" s="79">
        <f>SUM(DR5:DR75)</f>
        <v>36</v>
      </c>
      <c r="DS76" s="58"/>
      <c r="DT76" s="96">
        <f>SUM(DT5:DT75)</f>
        <v>0.99999999999999989</v>
      </c>
      <c r="DU76" s="97">
        <f>SUM(DU5:DU75)</f>
        <v>0.99999999999999989</v>
      </c>
      <c r="DV76" s="98">
        <f>SUM(DV5:DV75)</f>
        <v>-3.8163916471489756E-17</v>
      </c>
      <c r="DW76" s="58"/>
      <c r="DX76" s="77">
        <f>SUM(DX5:DX75)</f>
        <v>1724748</v>
      </c>
      <c r="DY76" s="97">
        <f>SUM(DY5:DY75)</f>
        <v>0.99999999999999989</v>
      </c>
      <c r="DZ76" s="97">
        <f>SUM(DZ5:DZ75)</f>
        <v>0.99999999999999989</v>
      </c>
      <c r="EA76" s="98">
        <f>SUM(EA5:EA75)</f>
        <v>5.377642775528102E-17</v>
      </c>
    </row>
    <row r="77" spans="1:131" x14ac:dyDescent="0.2">
      <c r="A77" s="27"/>
      <c r="B77" s="27"/>
    </row>
    <row r="78" spans="1:131" ht="16" x14ac:dyDescent="0.2">
      <c r="A78" s="28" t="s">
        <v>277</v>
      </c>
      <c r="C78" s="58"/>
      <c r="E78" s="29"/>
      <c r="F78" s="58"/>
      <c r="H78" s="29"/>
      <c r="I78" s="58"/>
      <c r="K78" s="29"/>
      <c r="L78" s="58"/>
      <c r="N78" s="29"/>
      <c r="O78" s="58"/>
      <c r="Q78" s="29"/>
      <c r="R78" s="58"/>
      <c r="T78" s="29"/>
      <c r="U78" s="58"/>
      <c r="W78" s="29"/>
      <c r="X78" s="58"/>
      <c r="Z78" s="29"/>
      <c r="AA78" s="58"/>
      <c r="AC78" s="29"/>
      <c r="AD78" s="58"/>
      <c r="AF78" s="29"/>
      <c r="AG78" s="58"/>
      <c r="AI78" s="29"/>
      <c r="AJ78" s="58"/>
      <c r="AL78" s="29"/>
      <c r="AM78" s="58"/>
      <c r="AO78" s="29"/>
      <c r="AP78" s="58"/>
      <c r="AR78" s="29"/>
      <c r="AS78" s="58"/>
      <c r="AU78" s="29"/>
      <c r="AV78" s="58"/>
      <c r="AX78" s="29"/>
      <c r="AY78" s="58"/>
      <c r="BA78" s="29"/>
      <c r="BB78" s="58"/>
      <c r="BD78" s="29"/>
      <c r="BE78" s="58"/>
      <c r="BG78" s="29"/>
      <c r="BH78" s="58"/>
      <c r="BJ78" s="29"/>
      <c r="BK78" s="58"/>
      <c r="BM78" s="29"/>
      <c r="BN78" s="58"/>
      <c r="BP78" s="29"/>
      <c r="BQ78" s="58"/>
      <c r="BS78" s="29"/>
      <c r="BT78" s="58"/>
      <c r="BV78" s="29"/>
      <c r="BW78" s="58"/>
      <c r="BY78" s="29"/>
      <c r="BZ78" s="58"/>
      <c r="CB78" s="29"/>
      <c r="CC78" s="58"/>
      <c r="CE78" s="29"/>
      <c r="CF78" s="58"/>
      <c r="CH78" s="29"/>
      <c r="CI78" s="58"/>
      <c r="CK78" s="29"/>
      <c r="CL78" s="58"/>
      <c r="CN78" s="29"/>
      <c r="CO78" s="58"/>
      <c r="CQ78" s="29"/>
      <c r="CR78" s="58"/>
      <c r="CT78" s="29"/>
      <c r="CU78" s="58"/>
      <c r="CW78" s="29"/>
      <c r="CX78" s="58"/>
      <c r="CZ78" s="29"/>
      <c r="DA78" s="58"/>
      <c r="DC78" s="29"/>
      <c r="DD78" s="58"/>
      <c r="DF78" s="29"/>
      <c r="DH78" t="s">
        <v>309</v>
      </c>
      <c r="DO78" s="58"/>
      <c r="DP78" s="58"/>
      <c r="DQ78" s="58"/>
      <c r="DR78" s="58"/>
      <c r="DS78" s="58"/>
      <c r="DT78" s="58"/>
      <c r="DU78" s="58" t="s">
        <v>303</v>
      </c>
      <c r="DV78" s="82" cm="1">
        <f t="array" ref="DV78">SUM(IF(DV5:DV75&lt;&gt;"", ABS(DV5:DV75), 0))/COUNT(DV5:DV75)</f>
        <v>3.2810814660198077E-3</v>
      </c>
      <c r="DW78" s="58"/>
      <c r="DX78" s="58"/>
      <c r="DY78" s="58"/>
      <c r="DZ78" s="58" t="s">
        <v>303</v>
      </c>
      <c r="EA78" s="82" cm="1">
        <f t="array" ref="EA78">SUM(IF(EA5:EA75&lt;&gt;"", ABS(EA5:EA75), 0))/COUNT(EA5:EA75)</f>
        <v>3.8813675692802416E-3</v>
      </c>
    </row>
    <row r="79" spans="1:131" x14ac:dyDescent="0.2">
      <c r="DO79" s="58">
        <f>COUNT(DQ5:DQ75)</f>
        <v>7</v>
      </c>
      <c r="DP79" s="58" t="s">
        <v>304</v>
      </c>
      <c r="DQ79" s="58"/>
      <c r="DR79" s="58"/>
      <c r="DS79" s="58"/>
      <c r="DT79" s="58"/>
      <c r="DU79" s="58"/>
      <c r="DV79" s="58"/>
      <c r="DW79" s="58"/>
      <c r="DX79" s="58"/>
      <c r="DY79" s="58"/>
      <c r="DZ79" s="58"/>
      <c r="EA79" s="58"/>
    </row>
    <row r="80" spans="1:131" ht="16" x14ac:dyDescent="0.2">
      <c r="A80" s="87" t="s">
        <v>306</v>
      </c>
      <c r="B80" s="87">
        <v>72</v>
      </c>
      <c r="DO80" s="83">
        <f>DX76/DH76</f>
        <v>0.96208067374452444</v>
      </c>
      <c r="DP80" s="58" t="s">
        <v>305</v>
      </c>
      <c r="DQ80" s="58"/>
      <c r="DR80" s="58"/>
      <c r="DS80" s="58"/>
      <c r="DT80" s="58"/>
      <c r="DU80" s="58"/>
      <c r="DV80" s="58"/>
      <c r="DW80" s="58"/>
      <c r="DX80" s="58"/>
      <c r="DY80" s="58"/>
      <c r="DZ80" s="58"/>
      <c r="EA80" s="58"/>
    </row>
    <row r="81" spans="1:2" x14ac:dyDescent="0.2">
      <c r="A81" s="58" t="s">
        <v>307</v>
      </c>
      <c r="B81" s="58">
        <v>36</v>
      </c>
    </row>
    <row r="82" spans="1:2" x14ac:dyDescent="0.2">
      <c r="A82" s="58" t="str">
        <f>"Constituencies with minority win = " &amp; COUNTIFS(C5:DF75, "&lt;&gt;0", C5:DF75, "&lt;0.5") &amp; " = " &amp; ROUND(COUNTIFS(C5:DF75, "&lt;&gt;0", C5:DF75, "&lt;0.5") /B$81*100,2) &amp; "%"</f>
        <v>Constituencies with minority win = 6 = 16.67%</v>
      </c>
    </row>
    <row r="83" spans="1:2" x14ac:dyDescent="0.2">
      <c r="A83" s="58" t="str" cm="1">
        <f t="array" ref="A83">"Smallest minority win = " &amp; ROUND(MIN(IF( C5:DF75&lt;&gt;0,  C5:DF75))*100,2) &amp; "% of votes"</f>
        <v>Smallest minority win = 38.6% of votes</v>
      </c>
    </row>
    <row r="84" spans="1:2" x14ac:dyDescent="0.2">
      <c r="A84" s="58" t="str" cm="1">
        <f t="array" ref="A84">"Average % for constituency win = " &amp; ROUND(AVERAGE(IF(IF( C5:DF75&lt;&gt;0, C5:DF75)&lt;1,  C5:DF75))*100,2) &amp; "%"</f>
        <v>Average % for constituency win = 66.35%</v>
      </c>
    </row>
  </sheetData>
  <mergeCells count="55">
    <mergeCell ref="AJ3:AL3"/>
    <mergeCell ref="A2:A4"/>
    <mergeCell ref="B2:B4"/>
    <mergeCell ref="A76:B76"/>
    <mergeCell ref="C2:DF2"/>
    <mergeCell ref="C3:E3"/>
    <mergeCell ref="F3:H3"/>
    <mergeCell ref="I3:K3"/>
    <mergeCell ref="L3:N3"/>
    <mergeCell ref="O3:Q3"/>
    <mergeCell ref="R3:T3"/>
    <mergeCell ref="U3:W3"/>
    <mergeCell ref="X3:Z3"/>
    <mergeCell ref="AA3:AC3"/>
    <mergeCell ref="AD3:AF3"/>
    <mergeCell ref="AG3:AI3"/>
    <mergeCell ref="BT3:BV3"/>
    <mergeCell ref="AM3:AO3"/>
    <mergeCell ref="AP3:AR3"/>
    <mergeCell ref="AS3:AU3"/>
    <mergeCell ref="AV3:AX3"/>
    <mergeCell ref="AY3:BA3"/>
    <mergeCell ref="BB3:BD3"/>
    <mergeCell ref="BE3:BG3"/>
    <mergeCell ref="BH3:BJ3"/>
    <mergeCell ref="BK3:BM3"/>
    <mergeCell ref="BN3:BP3"/>
    <mergeCell ref="BQ3:BS3"/>
    <mergeCell ref="DD3:DF3"/>
    <mergeCell ref="BW3:BY3"/>
    <mergeCell ref="BZ3:CB3"/>
    <mergeCell ref="CC3:CE3"/>
    <mergeCell ref="CF3:CH3"/>
    <mergeCell ref="CI3:CK3"/>
    <mergeCell ref="CL3:CN3"/>
    <mergeCell ref="CO3:CQ3"/>
    <mergeCell ref="CR3:CT3"/>
    <mergeCell ref="CU3:CW3"/>
    <mergeCell ref="CX3:CZ3"/>
    <mergeCell ref="DA3:DC3"/>
    <mergeCell ref="DT3:DV3"/>
    <mergeCell ref="DX3:EA3"/>
    <mergeCell ref="DG2:DG4"/>
    <mergeCell ref="DH2:DH4"/>
    <mergeCell ref="DN2:DN4"/>
    <mergeCell ref="DO2:DO4"/>
    <mergeCell ref="DP2:DP4"/>
    <mergeCell ref="DQ2:DQ4"/>
    <mergeCell ref="DR2:DR4"/>
    <mergeCell ref="DJ1:DQ1"/>
    <mergeCell ref="DI2:DI4"/>
    <mergeCell ref="DJ2:DJ4"/>
    <mergeCell ref="DK2:DK4"/>
    <mergeCell ref="DL2:DL4"/>
    <mergeCell ref="DM2:DM4"/>
  </mergeCells>
  <conditionalFormatting sqref="D5:D76">
    <cfRule type="cellIs" dxfId="242" priority="1" stopIfTrue="1" operator="lessThan">
      <formula>0.5</formula>
    </cfRule>
  </conditionalFormatting>
  <conditionalFormatting sqref="G5:G76">
    <cfRule type="cellIs" dxfId="241" priority="2" stopIfTrue="1" operator="lessThan">
      <formula>0.5</formula>
    </cfRule>
  </conditionalFormatting>
  <conditionalFormatting sqref="J5:J76">
    <cfRule type="cellIs" dxfId="240" priority="3" stopIfTrue="1" operator="lessThan">
      <formula>0.5</formula>
    </cfRule>
  </conditionalFormatting>
  <conditionalFormatting sqref="M5:M76">
    <cfRule type="cellIs" dxfId="239" priority="4" stopIfTrue="1" operator="lessThan">
      <formula>0.5</formula>
    </cfRule>
  </conditionalFormatting>
  <conditionalFormatting sqref="P5:P76">
    <cfRule type="cellIs" dxfId="238" priority="5" stopIfTrue="1" operator="lessThan">
      <formula>0.5</formula>
    </cfRule>
  </conditionalFormatting>
  <conditionalFormatting sqref="S5:S76">
    <cfRule type="cellIs" dxfId="237" priority="6" stopIfTrue="1" operator="lessThan">
      <formula>0.5</formula>
    </cfRule>
  </conditionalFormatting>
  <conditionalFormatting sqref="V5:V76">
    <cfRule type="cellIs" dxfId="236" priority="7" stopIfTrue="1" operator="lessThan">
      <formula>0.5</formula>
    </cfRule>
  </conditionalFormatting>
  <conditionalFormatting sqref="Y5:Y76">
    <cfRule type="cellIs" dxfId="235" priority="8" stopIfTrue="1" operator="lessThan">
      <formula>0.5</formula>
    </cfRule>
  </conditionalFormatting>
  <conditionalFormatting sqref="AB5:AB76">
    <cfRule type="cellIs" dxfId="234" priority="9" stopIfTrue="1" operator="lessThan">
      <formula>0.5</formula>
    </cfRule>
  </conditionalFormatting>
  <conditionalFormatting sqref="AE5:AE76">
    <cfRule type="cellIs" dxfId="233" priority="10" stopIfTrue="1" operator="lessThan">
      <formula>0.5</formula>
    </cfRule>
  </conditionalFormatting>
  <conditionalFormatting sqref="AH5:AH76">
    <cfRule type="cellIs" dxfId="232" priority="11" stopIfTrue="1" operator="lessThan">
      <formula>0.5</formula>
    </cfRule>
  </conditionalFormatting>
  <conditionalFormatting sqref="AK5:AK76">
    <cfRule type="cellIs" dxfId="231" priority="12" stopIfTrue="1" operator="lessThan">
      <formula>0.5</formula>
    </cfRule>
  </conditionalFormatting>
  <conditionalFormatting sqref="AN5:AN76">
    <cfRule type="cellIs" dxfId="230" priority="13" stopIfTrue="1" operator="lessThan">
      <formula>0.5</formula>
    </cfRule>
  </conditionalFormatting>
  <conditionalFormatting sqref="AQ5:AQ76">
    <cfRule type="cellIs" dxfId="229" priority="14" stopIfTrue="1" operator="lessThan">
      <formula>0.5</formula>
    </cfRule>
  </conditionalFormatting>
  <conditionalFormatting sqref="AT5:AT76">
    <cfRule type="cellIs" dxfId="228" priority="15" stopIfTrue="1" operator="lessThan">
      <formula>0.5</formula>
    </cfRule>
  </conditionalFormatting>
  <conditionalFormatting sqref="AW5:AW76">
    <cfRule type="cellIs" dxfId="227" priority="16" stopIfTrue="1" operator="lessThan">
      <formula>0.5</formula>
    </cfRule>
  </conditionalFormatting>
  <conditionalFormatting sqref="AZ5:AZ76">
    <cfRule type="cellIs" dxfId="226" priority="17" stopIfTrue="1" operator="lessThan">
      <formula>0.5</formula>
    </cfRule>
  </conditionalFormatting>
  <conditionalFormatting sqref="BC5:BC76">
    <cfRule type="cellIs" dxfId="225" priority="18" stopIfTrue="1" operator="lessThan">
      <formula>0.5</formula>
    </cfRule>
  </conditionalFormatting>
  <conditionalFormatting sqref="BF5:BF76">
    <cfRule type="cellIs" dxfId="224" priority="19" stopIfTrue="1" operator="lessThan">
      <formula>0.5</formula>
    </cfRule>
  </conditionalFormatting>
  <conditionalFormatting sqref="BI5:BI76">
    <cfRule type="cellIs" dxfId="223" priority="20" stopIfTrue="1" operator="lessThan">
      <formula>0.5</formula>
    </cfRule>
  </conditionalFormatting>
  <conditionalFormatting sqref="BL5:BL76">
    <cfRule type="cellIs" dxfId="222" priority="21" stopIfTrue="1" operator="lessThan">
      <formula>0.5</formula>
    </cfRule>
  </conditionalFormatting>
  <conditionalFormatting sqref="BO5:BO76">
    <cfRule type="cellIs" dxfId="221" priority="22" stopIfTrue="1" operator="lessThan">
      <formula>0.5</formula>
    </cfRule>
  </conditionalFormatting>
  <conditionalFormatting sqref="BR5:BR76">
    <cfRule type="cellIs" dxfId="220" priority="23" stopIfTrue="1" operator="lessThan">
      <formula>0.5</formula>
    </cfRule>
  </conditionalFormatting>
  <conditionalFormatting sqref="BU5:BU76">
    <cfRule type="cellIs" dxfId="219" priority="24" stopIfTrue="1" operator="lessThan">
      <formula>0.5</formula>
    </cfRule>
  </conditionalFormatting>
  <conditionalFormatting sqref="BX5:BX76">
    <cfRule type="cellIs" dxfId="218" priority="25" stopIfTrue="1" operator="lessThan">
      <formula>0.5</formula>
    </cfRule>
  </conditionalFormatting>
  <conditionalFormatting sqref="CA5:CA76">
    <cfRule type="cellIs" dxfId="217" priority="26" stopIfTrue="1" operator="lessThan">
      <formula>0.5</formula>
    </cfRule>
  </conditionalFormatting>
  <conditionalFormatting sqref="CD5:CD76">
    <cfRule type="cellIs" dxfId="216" priority="27" stopIfTrue="1" operator="lessThan">
      <formula>0.5</formula>
    </cfRule>
  </conditionalFormatting>
  <conditionalFormatting sqref="CG5:CG76">
    <cfRule type="cellIs" dxfId="215" priority="28" stopIfTrue="1" operator="lessThan">
      <formula>0.5</formula>
    </cfRule>
  </conditionalFormatting>
  <conditionalFormatting sqref="CJ5:CJ76">
    <cfRule type="cellIs" dxfId="214" priority="29" stopIfTrue="1" operator="lessThan">
      <formula>0.5</formula>
    </cfRule>
  </conditionalFormatting>
  <conditionalFormatting sqref="CM5:CM76">
    <cfRule type="cellIs" dxfId="213" priority="30" stopIfTrue="1" operator="lessThan">
      <formula>0.5</formula>
    </cfRule>
  </conditionalFormatting>
  <conditionalFormatting sqref="CP5:CP76">
    <cfRule type="cellIs" dxfId="212" priority="31" stopIfTrue="1" operator="lessThan">
      <formula>0.5</formula>
    </cfRule>
  </conditionalFormatting>
  <conditionalFormatting sqref="CS5:CS76">
    <cfRule type="cellIs" dxfId="211" priority="32" stopIfTrue="1" operator="lessThan">
      <formula>0.5</formula>
    </cfRule>
  </conditionalFormatting>
  <conditionalFormatting sqref="CV5:CV76">
    <cfRule type="cellIs" dxfId="210" priority="33" stopIfTrue="1" operator="lessThan">
      <formula>0.5</formula>
    </cfRule>
  </conditionalFormatting>
  <conditionalFormatting sqref="CY5:CY76">
    <cfRule type="cellIs" dxfId="209" priority="34" stopIfTrue="1" operator="lessThan">
      <formula>0.5</formula>
    </cfRule>
  </conditionalFormatting>
  <conditionalFormatting sqref="DB5:DB76">
    <cfRule type="cellIs" dxfId="208" priority="35" stopIfTrue="1" operator="lessThan">
      <formula>0.5</formula>
    </cfRule>
  </conditionalFormatting>
  <conditionalFormatting sqref="DE5:DE76">
    <cfRule type="cellIs" dxfId="207" priority="36" stopIfTrue="1" operator="lessThan">
      <formula>0.5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8D5AF-8355-E24C-B14F-372013441949}">
  <sheetPr codeName="Sheet5"/>
  <dimension ref="A1:BP84"/>
  <sheetViews>
    <sheetView topLeftCell="AU1" zoomScale="77" zoomScaleNormal="77" workbookViewId="0">
      <selection activeCell="BW63" sqref="BW63"/>
    </sheetView>
  </sheetViews>
  <sheetFormatPr baseColWidth="10" defaultRowHeight="15" x14ac:dyDescent="0.2"/>
  <cols>
    <col min="1" max="1" width="52.5" customWidth="1"/>
    <col min="2" max="2" width="10.6640625" bestFit="1" customWidth="1"/>
    <col min="3" max="47" width="8.83203125" customWidth="1"/>
    <col min="48" max="48" width="12" customWidth="1"/>
    <col min="49" max="49" width="12.83203125" customWidth="1"/>
    <col min="52" max="52" width="13.6640625" customWidth="1"/>
    <col min="65" max="65" width="11.83203125" customWidth="1"/>
  </cols>
  <sheetData>
    <row r="1" spans="1:68" ht="52" customHeight="1" thickBot="1" x14ac:dyDescent="0.3">
      <c r="AX1" s="81"/>
      <c r="AY1" s="154" t="s">
        <v>295</v>
      </c>
      <c r="AZ1" s="155"/>
      <c r="BA1" s="156"/>
      <c r="BB1" s="156"/>
      <c r="BC1" s="156"/>
      <c r="BD1" s="156"/>
      <c r="BE1" s="156"/>
      <c r="BF1" s="157"/>
    </row>
    <row r="2" spans="1:68" ht="16" customHeight="1" thickBot="1" x14ac:dyDescent="0.25">
      <c r="A2" s="184" t="s">
        <v>265</v>
      </c>
      <c r="B2" s="187" t="s">
        <v>266</v>
      </c>
      <c r="C2" s="191" t="s">
        <v>268</v>
      </c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9"/>
      <c r="AV2" s="192" t="s">
        <v>308</v>
      </c>
      <c r="AW2" s="172" t="s">
        <v>310</v>
      </c>
      <c r="AX2" s="158" t="s">
        <v>296</v>
      </c>
      <c r="AY2" s="160" t="s">
        <v>297</v>
      </c>
      <c r="AZ2" s="160" t="s">
        <v>298</v>
      </c>
      <c r="BA2" s="160" t="s">
        <v>299</v>
      </c>
      <c r="BB2" s="160" t="s">
        <v>300</v>
      </c>
      <c r="BC2" s="160" t="s">
        <v>301</v>
      </c>
      <c r="BD2" s="160" t="s">
        <v>287</v>
      </c>
      <c r="BE2" s="160" t="s">
        <v>288</v>
      </c>
      <c r="BF2" s="175" t="s">
        <v>302</v>
      </c>
      <c r="BG2" s="178" t="s">
        <v>289</v>
      </c>
    </row>
    <row r="3" spans="1:68" ht="17" thickBot="1" x14ac:dyDescent="0.25">
      <c r="A3" s="185"/>
      <c r="B3" s="196"/>
      <c r="C3" s="200" t="s">
        <v>56</v>
      </c>
      <c r="D3" s="201"/>
      <c r="E3" s="202"/>
      <c r="F3" s="181" t="s">
        <v>57</v>
      </c>
      <c r="G3" s="182"/>
      <c r="H3" s="183"/>
      <c r="I3" s="182" t="s">
        <v>58</v>
      </c>
      <c r="J3" s="182"/>
      <c r="K3" s="182"/>
      <c r="L3" s="181" t="s">
        <v>59</v>
      </c>
      <c r="M3" s="182"/>
      <c r="N3" s="183"/>
      <c r="O3" s="182" t="s">
        <v>60</v>
      </c>
      <c r="P3" s="182"/>
      <c r="Q3" s="182"/>
      <c r="R3" s="181" t="s">
        <v>61</v>
      </c>
      <c r="S3" s="182"/>
      <c r="T3" s="183"/>
      <c r="U3" s="182" t="s">
        <v>62</v>
      </c>
      <c r="V3" s="182"/>
      <c r="W3" s="182"/>
      <c r="X3" s="181" t="s">
        <v>63</v>
      </c>
      <c r="Y3" s="182"/>
      <c r="Z3" s="183"/>
      <c r="AA3" s="182" t="s">
        <v>64</v>
      </c>
      <c r="AB3" s="182"/>
      <c r="AC3" s="182"/>
      <c r="AD3" s="181" t="s">
        <v>65</v>
      </c>
      <c r="AE3" s="182"/>
      <c r="AF3" s="183"/>
      <c r="AG3" s="182" t="s">
        <v>66</v>
      </c>
      <c r="AH3" s="182"/>
      <c r="AI3" s="182"/>
      <c r="AJ3" s="181" t="s">
        <v>67</v>
      </c>
      <c r="AK3" s="182"/>
      <c r="AL3" s="183"/>
      <c r="AM3" s="182" t="s">
        <v>68</v>
      </c>
      <c r="AN3" s="182"/>
      <c r="AO3" s="182"/>
      <c r="AP3" s="181" t="s">
        <v>69</v>
      </c>
      <c r="AQ3" s="182"/>
      <c r="AR3" s="183"/>
      <c r="AS3" s="182" t="s">
        <v>70</v>
      </c>
      <c r="AT3" s="182"/>
      <c r="AU3" s="182"/>
      <c r="AV3" s="193"/>
      <c r="AW3" s="173"/>
      <c r="AX3" s="159"/>
      <c r="AY3" s="161"/>
      <c r="AZ3" s="161"/>
      <c r="BA3" s="161"/>
      <c r="BB3" s="161"/>
      <c r="BC3" s="161"/>
      <c r="BD3" s="161"/>
      <c r="BE3" s="161"/>
      <c r="BF3" s="176"/>
      <c r="BG3" s="179"/>
      <c r="BI3" s="163" t="s">
        <v>290</v>
      </c>
      <c r="BJ3" s="164"/>
      <c r="BK3" s="165"/>
      <c r="BM3" s="166" t="s">
        <v>291</v>
      </c>
      <c r="BN3" s="167"/>
      <c r="BO3" s="167"/>
      <c r="BP3" s="168"/>
    </row>
    <row r="4" spans="1:68" ht="35" thickBot="1" x14ac:dyDescent="0.25">
      <c r="A4" s="186"/>
      <c r="B4" s="197"/>
      <c r="C4" s="25" t="s">
        <v>276</v>
      </c>
      <c r="D4" s="25" t="s">
        <v>285</v>
      </c>
      <c r="E4" s="25" t="s">
        <v>286</v>
      </c>
      <c r="F4" s="21" t="s">
        <v>276</v>
      </c>
      <c r="G4" s="22" t="s">
        <v>285</v>
      </c>
      <c r="H4" s="23" t="s">
        <v>286</v>
      </c>
      <c r="I4" s="26" t="s">
        <v>276</v>
      </c>
      <c r="J4" s="22" t="s">
        <v>285</v>
      </c>
      <c r="K4" s="24" t="s">
        <v>286</v>
      </c>
      <c r="L4" s="21" t="s">
        <v>276</v>
      </c>
      <c r="M4" s="22" t="s">
        <v>285</v>
      </c>
      <c r="N4" s="23" t="s">
        <v>286</v>
      </c>
      <c r="O4" s="26" t="s">
        <v>276</v>
      </c>
      <c r="P4" s="22" t="s">
        <v>285</v>
      </c>
      <c r="Q4" s="24" t="s">
        <v>286</v>
      </c>
      <c r="R4" s="21" t="s">
        <v>276</v>
      </c>
      <c r="S4" s="22" t="s">
        <v>285</v>
      </c>
      <c r="T4" s="23" t="s">
        <v>286</v>
      </c>
      <c r="U4" s="26" t="s">
        <v>276</v>
      </c>
      <c r="V4" s="22" t="s">
        <v>285</v>
      </c>
      <c r="W4" s="24" t="s">
        <v>286</v>
      </c>
      <c r="X4" s="21" t="s">
        <v>276</v>
      </c>
      <c r="Y4" s="22" t="s">
        <v>285</v>
      </c>
      <c r="Z4" s="23" t="s">
        <v>286</v>
      </c>
      <c r="AA4" s="26" t="s">
        <v>276</v>
      </c>
      <c r="AB4" s="22" t="s">
        <v>285</v>
      </c>
      <c r="AC4" s="24" t="s">
        <v>286</v>
      </c>
      <c r="AD4" s="21" t="s">
        <v>276</v>
      </c>
      <c r="AE4" s="22" t="s">
        <v>285</v>
      </c>
      <c r="AF4" s="23" t="s">
        <v>286</v>
      </c>
      <c r="AG4" s="26" t="s">
        <v>276</v>
      </c>
      <c r="AH4" s="22" t="s">
        <v>285</v>
      </c>
      <c r="AI4" s="24" t="s">
        <v>286</v>
      </c>
      <c r="AJ4" s="21" t="s">
        <v>276</v>
      </c>
      <c r="AK4" s="22" t="s">
        <v>285</v>
      </c>
      <c r="AL4" s="23" t="s">
        <v>286</v>
      </c>
      <c r="AM4" s="26" t="s">
        <v>276</v>
      </c>
      <c r="AN4" s="22" t="s">
        <v>285</v>
      </c>
      <c r="AO4" s="24" t="s">
        <v>286</v>
      </c>
      <c r="AP4" s="21" t="s">
        <v>276</v>
      </c>
      <c r="AQ4" s="22" t="s">
        <v>285</v>
      </c>
      <c r="AR4" s="23" t="s">
        <v>286</v>
      </c>
      <c r="AS4" s="26" t="s">
        <v>276</v>
      </c>
      <c r="AT4" s="22" t="s">
        <v>285</v>
      </c>
      <c r="AU4" s="24" t="s">
        <v>286</v>
      </c>
      <c r="AV4" s="194"/>
      <c r="AW4" s="195"/>
      <c r="AX4" s="159"/>
      <c r="AY4" s="162"/>
      <c r="AZ4" s="162"/>
      <c r="BA4" s="162"/>
      <c r="BB4" s="162"/>
      <c r="BC4" s="162"/>
      <c r="BD4" s="162"/>
      <c r="BE4" s="162"/>
      <c r="BF4" s="177"/>
      <c r="BG4" s="180"/>
      <c r="BI4" s="61" t="s">
        <v>285</v>
      </c>
      <c r="BJ4" s="62" t="s">
        <v>292</v>
      </c>
      <c r="BK4" s="63" t="s">
        <v>293</v>
      </c>
      <c r="BM4" s="64" t="s">
        <v>294</v>
      </c>
      <c r="BN4" s="62" t="s">
        <v>285</v>
      </c>
      <c r="BO4" s="62" t="s">
        <v>292</v>
      </c>
      <c r="BP4" s="63" t="s">
        <v>293</v>
      </c>
    </row>
    <row r="5" spans="1:68" ht="16" x14ac:dyDescent="0.2">
      <c r="A5" s="75" t="s">
        <v>313</v>
      </c>
      <c r="B5" s="76" t="s">
        <v>384</v>
      </c>
      <c r="C5" s="43"/>
      <c r="D5" s="102" t="str">
        <f t="shared" ref="D5:D36" si="0">IF(E5=1, C5/C$76,"" )</f>
        <v/>
      </c>
      <c r="E5" s="44" t="str">
        <f>IF(C5&lt;&gt;"", IF(RANK(C5, C$5:C$75)+COUNTIF(C$5:C5, C5)-1=1, 1, ""), "")</f>
        <v/>
      </c>
      <c r="F5" s="41"/>
      <c r="G5" s="102" t="str">
        <f t="shared" ref="G5:G36" si="1">IF(H5=1, F5/F$76,"" )</f>
        <v/>
      </c>
      <c r="H5" s="42" t="str">
        <f>IF(F5&lt;&gt;"", IF(RANK(F5, F$5:F$75)+COUNTIF(F$5:F5, F5)-1=1, 1, ""), "")</f>
        <v/>
      </c>
      <c r="I5" s="43"/>
      <c r="J5" s="102" t="str">
        <f t="shared" ref="J5:J36" si="2">IF(K5=1, I5/I$76,"" )</f>
        <v/>
      </c>
      <c r="K5" s="44" t="str">
        <f>IF(I5&lt;&gt;"", IF(RANK(I5, I$5:I$75)+COUNTIF(I$5:I5, I5)-1=1, 1, ""), "")</f>
        <v/>
      </c>
      <c r="L5" s="41"/>
      <c r="M5" s="102" t="str">
        <f t="shared" ref="M5:M36" si="3">IF(N5=1, L5/L$76,"" )</f>
        <v/>
      </c>
      <c r="N5" s="42" t="str">
        <f>IF(L5&lt;&gt;"", IF(RANK(L5, L$5:L$75)+COUNTIF(L$5:L5, L5)-1=1, 1, ""), "")</f>
        <v/>
      </c>
      <c r="O5" s="43"/>
      <c r="P5" s="102" t="str">
        <f t="shared" ref="P5:P36" si="4">IF(Q5=1, O5/O$76,"" )</f>
        <v/>
      </c>
      <c r="Q5" s="44" t="str">
        <f>IF(O5&lt;&gt;"", IF(RANK(O5, O$5:O$75)+COUNTIF(O$5:O5, O5)-1=1, 1, ""), "")</f>
        <v/>
      </c>
      <c r="R5" s="41"/>
      <c r="S5" s="102" t="str">
        <f t="shared" ref="S5:S36" si="5">IF(T5=1, R5/R$76,"" )</f>
        <v/>
      </c>
      <c r="T5" s="42" t="str">
        <f>IF(R5&lt;&gt;"", IF(RANK(R5, R$5:R$75)+COUNTIF(R$5:R5, R5)-1=1, 1, ""), "")</f>
        <v/>
      </c>
      <c r="U5" s="43"/>
      <c r="V5" s="102" t="str">
        <f t="shared" ref="V5:V36" si="6">IF(W5=1, U5/U$76,"" )</f>
        <v/>
      </c>
      <c r="W5" s="44" t="str">
        <f>IF(U5&lt;&gt;"", IF(RANK(U5, U$5:U$75)+COUNTIF(U$5:U5, U5)-1=1, 1, ""), "")</f>
        <v/>
      </c>
      <c r="X5" s="41"/>
      <c r="Y5" s="102" t="str">
        <f t="shared" ref="Y5:Y36" si="7">IF(Z5=1, X5/X$76,"" )</f>
        <v/>
      </c>
      <c r="Z5" s="42" t="str">
        <f>IF(X5&lt;&gt;"", IF(RANK(X5, X$5:X$75)+COUNTIF(X$5:X5, X5)-1=1, 1, ""), "")</f>
        <v/>
      </c>
      <c r="AA5" s="43"/>
      <c r="AB5" s="102" t="str">
        <f t="shared" ref="AB5:AB36" si="8">IF(AC5=1, AA5/AA$76,"" )</f>
        <v/>
      </c>
      <c r="AC5" s="44" t="str">
        <f>IF(AA5&lt;&gt;"", IF(RANK(AA5, AA$5:AA$75)+COUNTIF(AA$5:AA5, AA5)-1=1, 1, ""), "")</f>
        <v/>
      </c>
      <c r="AD5" s="41"/>
      <c r="AE5" s="102" t="str">
        <f t="shared" ref="AE5:AE36" si="9">IF(AF5=1, AD5/AD$76,"" )</f>
        <v/>
      </c>
      <c r="AF5" s="42" t="str">
        <f>IF(AD5&lt;&gt;"", IF(RANK(AD5, AD$5:AD$75)+COUNTIF(AD$5:AD5, AD5)-1=1, 1, ""), "")</f>
        <v/>
      </c>
      <c r="AG5" s="43"/>
      <c r="AH5" s="102" t="str">
        <f t="shared" ref="AH5:AH36" si="10">IF(AI5=1, AG5/AG$76,"" )</f>
        <v/>
      </c>
      <c r="AI5" s="44" t="str">
        <f>IF(AG5&lt;&gt;"", IF(RANK(AG5, AG$5:AG$75)+COUNTIF(AG$5:AG5, AG5)-1=1, 1, ""), "")</f>
        <v/>
      </c>
      <c r="AJ5" s="41"/>
      <c r="AK5" s="102" t="str">
        <f t="shared" ref="AK5:AK36" si="11">IF(AL5=1, AJ5/AJ$76,"" )</f>
        <v/>
      </c>
      <c r="AL5" s="42" t="str">
        <f>IF(AJ5&lt;&gt;"", IF(RANK(AJ5, AJ$5:AJ$75)+COUNTIF(AJ$5:AJ5, AJ5)-1=1, 1, ""), "")</f>
        <v/>
      </c>
      <c r="AM5" s="43"/>
      <c r="AN5" s="102" t="str">
        <f t="shared" ref="AN5:AN36" si="12">IF(AO5=1, AM5/AM$76,"" )</f>
        <v/>
      </c>
      <c r="AO5" s="44" t="str">
        <f>IF(AM5&lt;&gt;"", IF(RANK(AM5, AM$5:AM$75)+COUNTIF(AM$5:AM5, AM5)-1=1, 1, ""), "")</f>
        <v/>
      </c>
      <c r="AP5" s="41"/>
      <c r="AQ5" s="102" t="str">
        <f t="shared" ref="AQ5:AQ36" si="13">IF(AR5=1, AP5/AP$76,"" )</f>
        <v/>
      </c>
      <c r="AR5" s="42" t="str">
        <f>IF(AP5&lt;&gt;"", IF(RANK(AP5, AP$5:AP$75)+COUNTIF(AP$5:AP5, AP5)-1=1, 1, ""), "")</f>
        <v/>
      </c>
      <c r="AS5" s="43"/>
      <c r="AT5" s="102" t="str">
        <f t="shared" ref="AT5:AT36" si="14">IF(AU5=1, AS5/AS$76,"" )</f>
        <v/>
      </c>
      <c r="AU5" s="44" t="str">
        <f>IF(AS5&lt;&gt;"", IF(RANK(AS5, AS$5:AS$75)+COUNTIF(AS$5:AS5, AS5)-1=1, 1, ""), "")</f>
        <v/>
      </c>
      <c r="AV5" s="133" t="str">
        <f t="shared" ref="AV5:AV36" si="15">IF(_xlfn.NUMBERVALUE(E5)+_xlfn.NUMBERVALUE(H5)+_xlfn.NUMBERVALUE(K5)+_xlfn.NUMBERVALUE(N5)+_xlfn.NUMBERVALUE(Q5)+_xlfn.NUMBERVALUE(T5)+_xlfn.NUMBERVALUE(W5)+_xlfn.NUMBERVALUE(Z5)+_xlfn.NUMBERVALUE(AC5)+_xlfn.NUMBERVALUE(AF5)+_xlfn.NUMBERVALUE(AI5)+_xlfn.NUMBERVALUE(AL5)+_xlfn.NUMBERVALUE(AO5)+_xlfn.NUMBERVALUE(AR5)+_xlfn.NUMBERVALUE(AU5)&lt;&gt;0, _xlfn.NUMBERVALUE(E5)+_xlfn.NUMBERVALUE(H5)+_xlfn.NUMBERVALUE(K5)+_xlfn.NUMBERVALUE(N5)+_xlfn.NUMBERVALUE(Q5)+_xlfn.NUMBERVALUE(T5)+_xlfn.NUMBERVALUE(W5)+_xlfn.NUMBERVALUE(Z5)+_xlfn.NUMBERVALUE(AC5)+_xlfn.NUMBERVALUE(AF5)+_xlfn.NUMBERVALUE(AI5)+_xlfn.NUMBERVALUE(AL5)+_xlfn.NUMBERVALUE(AO5)+_xlfn.NUMBERVALUE(AR5)+_xlfn.NUMBERVALUE(AU5), "")</f>
        <v/>
      </c>
      <c r="AW5" s="134" t="str">
        <f t="shared" ref="AW5:AW36" si="16">IF(_xlfn.NUMBERVALUE(C5)+_xlfn.NUMBERVALUE(F5)+_xlfn.NUMBERVALUE(I5)+_xlfn.NUMBERVALUE(L5)+_xlfn.NUMBERVALUE(O5)+_xlfn.NUMBERVALUE(R5)+_xlfn.NUMBERVALUE(U5)+_xlfn.NUMBERVALUE(X5)+_xlfn.NUMBERVALUE(AA5)+_xlfn.NUMBERVALUE(AD5)+_xlfn.NUMBERVALUE(AG5)+_xlfn.NUMBERVALUE(AJ5)+_xlfn.NUMBERVALUE(AM5)+_xlfn.NUMBERVALUE(AP5)+_xlfn.NUMBERVALUE(AS5)&lt;&gt;0, _xlfn.NUMBERVALUE(C5)+_xlfn.NUMBERVALUE(F5)+_xlfn.NUMBERVALUE(I5)+_xlfn.NUMBERVALUE(L5)+_xlfn.NUMBERVALUE(O5)+_xlfn.NUMBERVALUE(R5)+_xlfn.NUMBERVALUE(U5)+_xlfn.NUMBERVALUE(X5)+_xlfn.NUMBERVALUE(AA5)+_xlfn.NUMBERVALUE(AD5)+_xlfn.NUMBERVALUE(AG5)+_xlfn.NUMBERVALUE(AJ5)+_xlfn.NUMBERVALUE(AM5)+_xlfn.NUMBERVALUE(AP5)+_xlfn.NUMBERVALUE(AS5), "")</f>
        <v/>
      </c>
      <c r="AX5" s="68"/>
      <c r="AY5" s="68" t="str">
        <f t="shared" ref="AY5:AY36" si="17">IF(AW5&gt;=AX$76, AW5, "")</f>
        <v/>
      </c>
      <c r="AZ5" s="68" t="str">
        <f t="shared" ref="AZ5:AZ36" si="18">IF(AND(AV5&lt;&gt; "", AY5= ""),AV5, "")</f>
        <v/>
      </c>
      <c r="BA5" s="68"/>
      <c r="BB5" s="84" t="str">
        <f t="shared" ref="BB5:BB36" si="19">IF(AY5&lt;&gt;"", AY5/BA$76, "")</f>
        <v/>
      </c>
      <c r="BC5" s="68" t="str">
        <f t="shared" ref="BC5:BC36" si="20">IF(BB5&lt;&gt;"", _xlfn.FLOOR.MATH(BB5), "")</f>
        <v/>
      </c>
      <c r="BD5" s="68" t="str">
        <f t="shared" ref="BD5:BD36" si="21">IF(AY5&lt;&gt;"", AY5-BC5*BA$76, "")</f>
        <v/>
      </c>
      <c r="BE5" s="68" t="str">
        <f>IF(AY5&lt;&gt;"", IF(RANK(BD5, BD$5:BD$75)+COUNTIF(BD$5:BD5, BD5) -1&lt;=(B$80-AZ$76-BC$76), RANK(BD5, BD$5:BD$75)+COUNTIF(BD$5:BD5, BD5) -1, ""), "")</f>
        <v/>
      </c>
      <c r="BF5" s="71" t="str">
        <f t="shared" ref="BF5:BF36" si="22">IF(_xlfn.NUMBERVALUE(IF(BE5&lt;&gt; "", BC5+1, BC5)) + _xlfn.NUMBERVALUE(AZ5)&lt;&gt;0, _xlfn.NUMBERVALUE(IF(BE5&lt;&gt; "", BC5+1, BC5)) + _xlfn.NUMBERVALUE(AZ5), "")</f>
        <v/>
      </c>
      <c r="BG5" s="69" t="str">
        <f t="shared" ref="BG5:BG36" si="23">IF(_xlfn.NUMBERVALUE(BF5)-_xlfn.NUMBERVALUE(AV5)&lt;&gt;0, _xlfn.NUMBERVALUE(BF5)-_xlfn.NUMBERVALUE(AV5), "")</f>
        <v/>
      </c>
      <c r="BI5" s="88" t="str">
        <f>IF(AW5&lt;&gt; "", AW5/AW76, "")</f>
        <v/>
      </c>
      <c r="BJ5" s="89" t="str">
        <f t="shared" ref="BJ5:BJ36" si="24">IF(BF5&lt;&gt; "", BF5/BF$76, "")</f>
        <v/>
      </c>
      <c r="BK5" s="90" t="str">
        <f t="shared" ref="BK5:BK36" si="25">IF(_xlfn.NUMBERVALUE(BJ5)-_xlfn.NUMBERVALUE(BI5)&lt;&gt; 0, _xlfn.NUMBERVALUE(BJ5)-_xlfn.NUMBERVALUE(BI5), "")</f>
        <v/>
      </c>
      <c r="BM5" s="65" t="str">
        <f t="shared" ref="BM5:BM68" si="26">IF(_xlfn.NUMBERVALUE(BF5)&lt;&gt;0,AW5, "")</f>
        <v/>
      </c>
      <c r="BN5" s="99" t="str">
        <f>IF(BM5&lt;&gt;"", BM5/BM$76, "")</f>
        <v/>
      </c>
      <c r="BO5" s="99" t="str">
        <f>IF(_xlfn.NUMBERVALUE(BF5)&lt;&gt;0, BF5/BF$76, "")</f>
        <v/>
      </c>
      <c r="BP5" s="100" t="str">
        <f>IF(BN5&lt;&gt;"", BO5-BN5, "")</f>
        <v/>
      </c>
    </row>
    <row r="6" spans="1:68" ht="16" x14ac:dyDescent="0.2">
      <c r="A6" s="75" t="s">
        <v>314</v>
      </c>
      <c r="B6" s="76" t="s">
        <v>385</v>
      </c>
      <c r="C6" s="46">
        <v>98</v>
      </c>
      <c r="D6" s="102" t="str">
        <f t="shared" si="0"/>
        <v/>
      </c>
      <c r="E6" s="44" t="str">
        <f>IF(C6&lt;&gt;"", IF(RANK(C6, C$5:C$75)+COUNTIF(C$5:C6, C6)-1=1, 1, ""), "")</f>
        <v/>
      </c>
      <c r="F6" s="45">
        <v>4</v>
      </c>
      <c r="G6" s="102" t="str">
        <f t="shared" si="1"/>
        <v/>
      </c>
      <c r="H6" s="42" t="str">
        <f>IF(F6&lt;&gt;"", IF(RANK(F6, F$5:F$75)+COUNTIF(F$5:F6, F6)-1=1, 1, ""), "")</f>
        <v/>
      </c>
      <c r="I6" s="46">
        <v>52</v>
      </c>
      <c r="J6" s="102" t="str">
        <f t="shared" si="2"/>
        <v/>
      </c>
      <c r="K6" s="44" t="str">
        <f>IF(I6&lt;&gt;"", IF(RANK(I6, I$5:I$75)+COUNTIF(I$5:I6, I6)-1=1, 1, ""), "")</f>
        <v/>
      </c>
      <c r="L6" s="45">
        <v>31</v>
      </c>
      <c r="M6" s="102" t="str">
        <f t="shared" si="3"/>
        <v/>
      </c>
      <c r="N6" s="42" t="str">
        <f>IF(L6&lt;&gt;"", IF(RANK(L6, L$5:L$75)+COUNTIF(L$5:L6, L6)-1=1, 1, ""), "")</f>
        <v/>
      </c>
      <c r="O6" s="46">
        <v>15</v>
      </c>
      <c r="P6" s="102" t="str">
        <f t="shared" si="4"/>
        <v/>
      </c>
      <c r="Q6" s="44" t="str">
        <f>IF(O6&lt;&gt;"", IF(RANK(O6, O$5:O$75)+COUNTIF(O$5:O6, O6)-1=1, 1, ""), "")</f>
        <v/>
      </c>
      <c r="R6" s="45">
        <v>24</v>
      </c>
      <c r="S6" s="102" t="str">
        <f t="shared" si="5"/>
        <v/>
      </c>
      <c r="T6" s="42" t="str">
        <f>IF(R6&lt;&gt;"", IF(RANK(R6, R$5:R$75)+COUNTIF(R$5:R6, R6)-1=1, 1, ""), "")</f>
        <v/>
      </c>
      <c r="U6" s="46">
        <v>16</v>
      </c>
      <c r="V6" s="102" t="str">
        <f t="shared" si="6"/>
        <v/>
      </c>
      <c r="W6" s="44" t="str">
        <f>IF(U6&lt;&gt;"", IF(RANK(U6, U$5:U$75)+COUNTIF(U$5:U6, U6)-1=1, 1, ""), "")</f>
        <v/>
      </c>
      <c r="X6" s="45">
        <v>30</v>
      </c>
      <c r="Y6" s="102" t="str">
        <f t="shared" si="7"/>
        <v/>
      </c>
      <c r="Z6" s="42" t="str">
        <f>IF(X6&lt;&gt;"", IF(RANK(X6, X$5:X$75)+COUNTIF(X$5:X6, X6)-1=1, 1, ""), "")</f>
        <v/>
      </c>
      <c r="AA6" s="46">
        <v>12</v>
      </c>
      <c r="AB6" s="102" t="str">
        <f t="shared" si="8"/>
        <v/>
      </c>
      <c r="AC6" s="44" t="str">
        <f>IF(AA6&lt;&gt;"", IF(RANK(AA6, AA$5:AA$75)+COUNTIF(AA$5:AA6, AA6)-1=1, 1, ""), "")</f>
        <v/>
      </c>
      <c r="AD6" s="45">
        <v>30</v>
      </c>
      <c r="AE6" s="102" t="str">
        <f t="shared" si="9"/>
        <v/>
      </c>
      <c r="AF6" s="42" t="str">
        <f>IF(AD6&lt;&gt;"", IF(RANK(AD6, AD$5:AD$75)+COUNTIF(AD$5:AD6, AD6)-1=1, 1, ""), "")</f>
        <v/>
      </c>
      <c r="AG6" s="46">
        <v>27</v>
      </c>
      <c r="AH6" s="102" t="str">
        <f t="shared" si="10"/>
        <v/>
      </c>
      <c r="AI6" s="44" t="str">
        <f>IF(AG6&lt;&gt;"", IF(RANK(AG6, AG$5:AG$75)+COUNTIF(AG$5:AG6, AG6)-1=1, 1, ""), "")</f>
        <v/>
      </c>
      <c r="AJ6" s="45">
        <v>55</v>
      </c>
      <c r="AK6" s="102" t="str">
        <f t="shared" si="11"/>
        <v/>
      </c>
      <c r="AL6" s="42" t="str">
        <f>IF(AJ6&lt;&gt;"", IF(RANK(AJ6, AJ$5:AJ$75)+COUNTIF(AJ$5:AJ6, AJ6)-1=1, 1, ""), "")</f>
        <v/>
      </c>
      <c r="AM6" s="46">
        <v>119</v>
      </c>
      <c r="AN6" s="102" t="str">
        <f t="shared" si="12"/>
        <v/>
      </c>
      <c r="AO6" s="44" t="str">
        <f>IF(AM6&lt;&gt;"", IF(RANK(AM6, AM$5:AM$75)+COUNTIF(AM$5:AM6, AM6)-1=1, 1, ""), "")</f>
        <v/>
      </c>
      <c r="AP6" s="45">
        <v>27</v>
      </c>
      <c r="AQ6" s="102" t="str">
        <f t="shared" si="13"/>
        <v/>
      </c>
      <c r="AR6" s="42" t="str">
        <f>IF(AP6&lt;&gt;"", IF(RANK(AP6, AP$5:AP$75)+COUNTIF(AP$5:AP6, AP6)-1=1, 1, ""), "")</f>
        <v/>
      </c>
      <c r="AS6" s="46">
        <v>20</v>
      </c>
      <c r="AT6" s="102" t="str">
        <f t="shared" si="14"/>
        <v/>
      </c>
      <c r="AU6" s="44" t="str">
        <f>IF(AS6&lt;&gt;"", IF(RANK(AS6, AS$5:AS$75)+COUNTIF(AS$5:AS6, AS6)-1=1, 1, ""), "")</f>
        <v/>
      </c>
      <c r="AV6" s="129" t="str">
        <f t="shared" si="15"/>
        <v/>
      </c>
      <c r="AW6" s="66">
        <f t="shared" si="16"/>
        <v>560</v>
      </c>
      <c r="AX6" s="60"/>
      <c r="AY6" s="60" t="str">
        <f t="shared" si="17"/>
        <v/>
      </c>
      <c r="AZ6" s="60" t="str">
        <f t="shared" si="18"/>
        <v/>
      </c>
      <c r="BA6" s="60"/>
      <c r="BB6" s="85" t="str">
        <f t="shared" si="19"/>
        <v/>
      </c>
      <c r="BC6" s="60" t="str">
        <f t="shared" si="20"/>
        <v/>
      </c>
      <c r="BD6" s="60" t="str">
        <f t="shared" si="21"/>
        <v/>
      </c>
      <c r="BE6" s="60" t="str">
        <f>IF(AY6&lt;&gt;"", IF(RANK(BD6, BD$5:BD$75)+COUNTIF(BD$6:BD6, BD6) -1&lt;=(B$80-AZ$76-BC$76), RANK(BD6, BD$5:BD$75)+COUNTIF(BD$6:BD6, BD6) -1, ""), "")</f>
        <v/>
      </c>
      <c r="BF6" s="72" t="str">
        <f t="shared" si="22"/>
        <v/>
      </c>
      <c r="BG6" s="66" t="str">
        <f t="shared" si="23"/>
        <v/>
      </c>
      <c r="BI6" s="91">
        <f>IF(AW6&lt;&gt; "", AW6/AW76, "")</f>
        <v>6.7672734655207416E-4</v>
      </c>
      <c r="BJ6" s="39" t="str">
        <f t="shared" si="24"/>
        <v/>
      </c>
      <c r="BK6" s="92">
        <f t="shared" si="25"/>
        <v>-6.7672734655207405E-4</v>
      </c>
      <c r="BM6" s="65" t="str">
        <f t="shared" si="26"/>
        <v/>
      </c>
      <c r="BN6" s="99" t="str">
        <f t="shared" ref="BN6:BN69" si="27">IF(BM6&lt;&gt;"", BM6/BM$76, "")</f>
        <v/>
      </c>
      <c r="BO6" s="99" t="str">
        <f t="shared" ref="BO6:BO69" si="28">IF(_xlfn.NUMBERVALUE(BF6)&lt;&gt;0, BF6/BF$76, "")</f>
        <v/>
      </c>
      <c r="BP6" s="100" t="str">
        <f t="shared" ref="BP6:BP69" si="29">IF(BN6&lt;&gt;"", BO6-BN6, "")</f>
        <v/>
      </c>
    </row>
    <row r="7" spans="1:68" ht="16" x14ac:dyDescent="0.2">
      <c r="A7" s="75" t="s">
        <v>315</v>
      </c>
      <c r="B7" s="76" t="s">
        <v>386</v>
      </c>
      <c r="C7" s="43"/>
      <c r="D7" s="102" t="str">
        <f t="shared" si="0"/>
        <v/>
      </c>
      <c r="E7" s="44" t="str">
        <f>IF(C7&lt;&gt;"", IF(RANK(C7, C$5:C$75)+COUNTIF(C$5:C7, C7)-1=1, 1, ""), "")</f>
        <v/>
      </c>
      <c r="F7" s="41"/>
      <c r="G7" s="102" t="str">
        <f t="shared" si="1"/>
        <v/>
      </c>
      <c r="H7" s="42" t="str">
        <f>IF(F7&lt;&gt;"", IF(RANK(F7, F$5:F$75)+COUNTIF(F$5:F7, F7)-1=1, 1, ""), "")</f>
        <v/>
      </c>
      <c r="I7" s="43"/>
      <c r="J7" s="102" t="str">
        <f t="shared" si="2"/>
        <v/>
      </c>
      <c r="K7" s="44" t="str">
        <f>IF(I7&lt;&gt;"", IF(RANK(I7, I$5:I$75)+COUNTIF(I$5:I7, I7)-1=1, 1, ""), "")</f>
        <v/>
      </c>
      <c r="L7" s="41"/>
      <c r="M7" s="102" t="str">
        <f t="shared" si="3"/>
        <v/>
      </c>
      <c r="N7" s="42" t="str">
        <f>IF(L7&lt;&gt;"", IF(RANK(L7, L$5:L$75)+COUNTIF(L$5:L7, L7)-1=1, 1, ""), "")</f>
        <v/>
      </c>
      <c r="O7" s="43"/>
      <c r="P7" s="102" t="str">
        <f t="shared" si="4"/>
        <v/>
      </c>
      <c r="Q7" s="44" t="str">
        <f>IF(O7&lt;&gt;"", IF(RANK(O7, O$5:O$75)+COUNTIF(O$5:O7, O7)-1=1, 1, ""), "")</f>
        <v/>
      </c>
      <c r="R7" s="41"/>
      <c r="S7" s="102" t="str">
        <f t="shared" si="5"/>
        <v/>
      </c>
      <c r="T7" s="42" t="str">
        <f>IF(R7&lt;&gt;"", IF(RANK(R7, R$5:R$75)+COUNTIF(R$5:R7, R7)-1=1, 1, ""), "")</f>
        <v/>
      </c>
      <c r="U7" s="43"/>
      <c r="V7" s="102" t="str">
        <f t="shared" si="6"/>
        <v/>
      </c>
      <c r="W7" s="44" t="str">
        <f>IF(U7&lt;&gt;"", IF(RANK(U7, U$5:U$75)+COUNTIF(U$5:U7, U7)-1=1, 1, ""), "")</f>
        <v/>
      </c>
      <c r="X7" s="41"/>
      <c r="Y7" s="102" t="str">
        <f t="shared" si="7"/>
        <v/>
      </c>
      <c r="Z7" s="42" t="str">
        <f>IF(X7&lt;&gt;"", IF(RANK(X7, X$5:X$75)+COUNTIF(X$5:X7, X7)-1=1, 1, ""), "")</f>
        <v/>
      </c>
      <c r="AA7" s="43"/>
      <c r="AB7" s="102" t="str">
        <f t="shared" si="8"/>
        <v/>
      </c>
      <c r="AC7" s="44" t="str">
        <f>IF(AA7&lt;&gt;"", IF(RANK(AA7, AA$5:AA$75)+COUNTIF(AA$5:AA7, AA7)-1=1, 1, ""), "")</f>
        <v/>
      </c>
      <c r="AD7" s="41"/>
      <c r="AE7" s="102" t="str">
        <f t="shared" si="9"/>
        <v/>
      </c>
      <c r="AF7" s="42" t="str">
        <f>IF(AD7&lt;&gt;"", IF(RANK(AD7, AD$5:AD$75)+COUNTIF(AD$5:AD7, AD7)-1=1, 1, ""), "")</f>
        <v/>
      </c>
      <c r="AG7" s="43"/>
      <c r="AH7" s="102" t="str">
        <f t="shared" si="10"/>
        <v/>
      </c>
      <c r="AI7" s="44" t="str">
        <f>IF(AG7&lt;&gt;"", IF(RANK(AG7, AG$5:AG$75)+COUNTIF(AG$5:AG7, AG7)-1=1, 1, ""), "")</f>
        <v/>
      </c>
      <c r="AJ7" s="41"/>
      <c r="AK7" s="102" t="str">
        <f t="shared" si="11"/>
        <v/>
      </c>
      <c r="AL7" s="42" t="str">
        <f>IF(AJ7&lt;&gt;"", IF(RANK(AJ7, AJ$5:AJ$75)+COUNTIF(AJ$5:AJ7, AJ7)-1=1, 1, ""), "")</f>
        <v/>
      </c>
      <c r="AM7" s="43"/>
      <c r="AN7" s="102" t="str">
        <f t="shared" si="12"/>
        <v/>
      </c>
      <c r="AO7" s="44" t="str">
        <f>IF(AM7&lt;&gt;"", IF(RANK(AM7, AM$5:AM$75)+COUNTIF(AM$5:AM7, AM7)-1=1, 1, ""), "")</f>
        <v/>
      </c>
      <c r="AP7" s="41"/>
      <c r="AQ7" s="102" t="str">
        <f t="shared" si="13"/>
        <v/>
      </c>
      <c r="AR7" s="42" t="str">
        <f>IF(AP7&lt;&gt;"", IF(RANK(AP7, AP$5:AP$75)+COUNTIF(AP$5:AP7, AP7)-1=1, 1, ""), "")</f>
        <v/>
      </c>
      <c r="AS7" s="43"/>
      <c r="AT7" s="102" t="str">
        <f t="shared" si="14"/>
        <v/>
      </c>
      <c r="AU7" s="44" t="str">
        <f>IF(AS7&lt;&gt;"", IF(RANK(AS7, AS$5:AS$75)+COUNTIF(AS$5:AS7, AS7)-1=1, 1, ""), "")</f>
        <v/>
      </c>
      <c r="AV7" s="129" t="str">
        <f t="shared" si="15"/>
        <v/>
      </c>
      <c r="AW7" s="66" t="str">
        <f t="shared" si="16"/>
        <v/>
      </c>
      <c r="AX7" s="60"/>
      <c r="AY7" s="60" t="str">
        <f t="shared" si="17"/>
        <v/>
      </c>
      <c r="AZ7" s="60" t="str">
        <f t="shared" si="18"/>
        <v/>
      </c>
      <c r="BA7" s="60"/>
      <c r="BB7" s="85" t="str">
        <f t="shared" si="19"/>
        <v/>
      </c>
      <c r="BC7" s="60" t="str">
        <f t="shared" si="20"/>
        <v/>
      </c>
      <c r="BD7" s="60" t="str">
        <f t="shared" si="21"/>
        <v/>
      </c>
      <c r="BE7" s="60" t="str">
        <f>IF(AY7&lt;&gt;"", IF(RANK(BD7, BD$5:BD$75)+COUNTIF(BD$7:BD7, BD7) -1&lt;=(B$80-AZ$76-BC$76), RANK(BD7, BD$5:BD$75)+COUNTIF(BD$7:BD7, BD7) -1, ""), "")</f>
        <v/>
      </c>
      <c r="BF7" s="72" t="str">
        <f t="shared" si="22"/>
        <v/>
      </c>
      <c r="BG7" s="66" t="str">
        <f t="shared" si="23"/>
        <v/>
      </c>
      <c r="BI7" s="91" t="str">
        <f>IF(AW7&lt;&gt; "", AW7/AW76, "")</f>
        <v/>
      </c>
      <c r="BJ7" s="39" t="str">
        <f t="shared" si="24"/>
        <v/>
      </c>
      <c r="BK7" s="92" t="str">
        <f t="shared" si="25"/>
        <v/>
      </c>
      <c r="BM7" s="65" t="str">
        <f t="shared" si="26"/>
        <v/>
      </c>
      <c r="BN7" s="99" t="str">
        <f t="shared" si="27"/>
        <v/>
      </c>
      <c r="BO7" s="99" t="str">
        <f t="shared" si="28"/>
        <v/>
      </c>
      <c r="BP7" s="100" t="str">
        <f t="shared" si="29"/>
        <v/>
      </c>
    </row>
    <row r="8" spans="1:68" ht="16" x14ac:dyDescent="0.2">
      <c r="A8" s="75" t="s">
        <v>316</v>
      </c>
      <c r="B8" s="76" t="s">
        <v>387</v>
      </c>
      <c r="C8" s="43"/>
      <c r="D8" s="102" t="str">
        <f t="shared" si="0"/>
        <v/>
      </c>
      <c r="E8" s="44" t="str">
        <f>IF(C8&lt;&gt;"", IF(RANK(C8, C$5:C$75)+COUNTIF(C$5:C8, C8)-1=1, 1, ""), "")</f>
        <v/>
      </c>
      <c r="F8" s="41"/>
      <c r="G8" s="102" t="str">
        <f t="shared" si="1"/>
        <v/>
      </c>
      <c r="H8" s="42" t="str">
        <f>IF(F8&lt;&gt;"", IF(RANK(F8, F$5:F$75)+COUNTIF(F$5:F8, F8)-1=1, 1, ""), "")</f>
        <v/>
      </c>
      <c r="I8" s="43"/>
      <c r="J8" s="102" t="str">
        <f t="shared" si="2"/>
        <v/>
      </c>
      <c r="K8" s="44" t="str">
        <f>IF(I8&lt;&gt;"", IF(RANK(I8, I$5:I$75)+COUNTIF(I$5:I8, I8)-1=1, 1, ""), "")</f>
        <v/>
      </c>
      <c r="L8" s="41"/>
      <c r="M8" s="102" t="str">
        <f t="shared" si="3"/>
        <v/>
      </c>
      <c r="N8" s="42" t="str">
        <f>IF(L8&lt;&gt;"", IF(RANK(L8, L$5:L$75)+COUNTIF(L$5:L8, L8)-1=1, 1, ""), "")</f>
        <v/>
      </c>
      <c r="O8" s="43"/>
      <c r="P8" s="102" t="str">
        <f t="shared" si="4"/>
        <v/>
      </c>
      <c r="Q8" s="44" t="str">
        <f>IF(O8&lt;&gt;"", IF(RANK(O8, O$5:O$75)+COUNTIF(O$5:O8, O8)-1=1, 1, ""), "")</f>
        <v/>
      </c>
      <c r="R8" s="41"/>
      <c r="S8" s="102" t="str">
        <f t="shared" si="5"/>
        <v/>
      </c>
      <c r="T8" s="42" t="str">
        <f>IF(R8&lt;&gt;"", IF(RANK(R8, R$5:R$75)+COUNTIF(R$5:R8, R8)-1=1, 1, ""), "")</f>
        <v/>
      </c>
      <c r="U8" s="43"/>
      <c r="V8" s="102" t="str">
        <f t="shared" si="6"/>
        <v/>
      </c>
      <c r="W8" s="44" t="str">
        <f>IF(U8&lt;&gt;"", IF(RANK(U8, U$5:U$75)+COUNTIF(U$5:U8, U8)-1=1, 1, ""), "")</f>
        <v/>
      </c>
      <c r="X8" s="41"/>
      <c r="Y8" s="102" t="str">
        <f t="shared" si="7"/>
        <v/>
      </c>
      <c r="Z8" s="42" t="str">
        <f>IF(X8&lt;&gt;"", IF(RANK(X8, X$5:X$75)+COUNTIF(X$5:X8, X8)-1=1, 1, ""), "")</f>
        <v/>
      </c>
      <c r="AA8" s="43"/>
      <c r="AB8" s="102" t="str">
        <f t="shared" si="8"/>
        <v/>
      </c>
      <c r="AC8" s="44" t="str">
        <f>IF(AA8&lt;&gt;"", IF(RANK(AA8, AA$5:AA$75)+COUNTIF(AA$5:AA8, AA8)-1=1, 1, ""), "")</f>
        <v/>
      </c>
      <c r="AD8" s="41"/>
      <c r="AE8" s="102" t="str">
        <f t="shared" si="9"/>
        <v/>
      </c>
      <c r="AF8" s="42" t="str">
        <f>IF(AD8&lt;&gt;"", IF(RANK(AD8, AD$5:AD$75)+COUNTIF(AD$5:AD8, AD8)-1=1, 1, ""), "")</f>
        <v/>
      </c>
      <c r="AG8" s="43"/>
      <c r="AH8" s="102" t="str">
        <f t="shared" si="10"/>
        <v/>
      </c>
      <c r="AI8" s="44" t="str">
        <f>IF(AG8&lt;&gt;"", IF(RANK(AG8, AG$5:AG$75)+COUNTIF(AG$5:AG8, AG8)-1=1, 1, ""), "")</f>
        <v/>
      </c>
      <c r="AJ8" s="41"/>
      <c r="AK8" s="102" t="str">
        <f t="shared" si="11"/>
        <v/>
      </c>
      <c r="AL8" s="42" t="str">
        <f>IF(AJ8&lt;&gt;"", IF(RANK(AJ8, AJ$5:AJ$75)+COUNTIF(AJ$5:AJ8, AJ8)-1=1, 1, ""), "")</f>
        <v/>
      </c>
      <c r="AM8" s="43"/>
      <c r="AN8" s="102" t="str">
        <f t="shared" si="12"/>
        <v/>
      </c>
      <c r="AO8" s="44" t="str">
        <f>IF(AM8&lt;&gt;"", IF(RANK(AM8, AM$5:AM$75)+COUNTIF(AM$5:AM8, AM8)-1=1, 1, ""), "")</f>
        <v/>
      </c>
      <c r="AP8" s="41"/>
      <c r="AQ8" s="102" t="str">
        <f t="shared" si="13"/>
        <v/>
      </c>
      <c r="AR8" s="42" t="str">
        <f>IF(AP8&lt;&gt;"", IF(RANK(AP8, AP$5:AP$75)+COUNTIF(AP$5:AP8, AP8)-1=1, 1, ""), "")</f>
        <v/>
      </c>
      <c r="AS8" s="43"/>
      <c r="AT8" s="102" t="str">
        <f t="shared" si="14"/>
        <v/>
      </c>
      <c r="AU8" s="44" t="str">
        <f>IF(AS8&lt;&gt;"", IF(RANK(AS8, AS$5:AS$75)+COUNTIF(AS$5:AS8, AS8)-1=1, 1, ""), "")</f>
        <v/>
      </c>
      <c r="AV8" s="129" t="str">
        <f t="shared" si="15"/>
        <v/>
      </c>
      <c r="AW8" s="66" t="str">
        <f t="shared" si="16"/>
        <v/>
      </c>
      <c r="AX8" s="60"/>
      <c r="AY8" s="60" t="str">
        <f t="shared" si="17"/>
        <v/>
      </c>
      <c r="AZ8" s="60" t="str">
        <f t="shared" si="18"/>
        <v/>
      </c>
      <c r="BA8" s="60"/>
      <c r="BB8" s="85" t="str">
        <f t="shared" si="19"/>
        <v/>
      </c>
      <c r="BC8" s="60" t="str">
        <f t="shared" si="20"/>
        <v/>
      </c>
      <c r="BD8" s="60" t="str">
        <f t="shared" si="21"/>
        <v/>
      </c>
      <c r="BE8" s="60" t="str">
        <f>IF(AY8&lt;&gt;"", IF(RANK(BD8, BD$5:BD$75)+COUNTIF(BD$8:BD8, BD8) -1&lt;=(B$80-AZ$76-BC$76), RANK(BD8, BD$5:BD$75)+COUNTIF(BD$8:BD8, BD8) -1, ""), "")</f>
        <v/>
      </c>
      <c r="BF8" s="72" t="str">
        <f t="shared" si="22"/>
        <v/>
      </c>
      <c r="BG8" s="66" t="str">
        <f t="shared" si="23"/>
        <v/>
      </c>
      <c r="BI8" s="91" t="str">
        <f>IF(AW8&lt;&gt; "", AW8/AW76, "")</f>
        <v/>
      </c>
      <c r="BJ8" s="39" t="str">
        <f t="shared" si="24"/>
        <v/>
      </c>
      <c r="BK8" s="92" t="str">
        <f t="shared" si="25"/>
        <v/>
      </c>
      <c r="BM8" s="65" t="str">
        <f t="shared" si="26"/>
        <v/>
      </c>
      <c r="BN8" s="99" t="str">
        <f t="shared" si="27"/>
        <v/>
      </c>
      <c r="BO8" s="99" t="str">
        <f t="shared" si="28"/>
        <v/>
      </c>
      <c r="BP8" s="100" t="str">
        <f t="shared" si="29"/>
        <v/>
      </c>
    </row>
    <row r="9" spans="1:68" ht="16" x14ac:dyDescent="0.2">
      <c r="A9" s="75" t="s">
        <v>317</v>
      </c>
      <c r="B9" s="76" t="s">
        <v>388</v>
      </c>
      <c r="C9" s="46">
        <v>87</v>
      </c>
      <c r="D9" s="102" t="str">
        <f t="shared" si="0"/>
        <v/>
      </c>
      <c r="E9" s="48" t="str">
        <f>IF(C9&lt;&gt;"", IF(RANK(C9, C$5:C$75)+COUNTIF(C$5:C9, C9)-1=1, 1, ""), "")</f>
        <v/>
      </c>
      <c r="F9" s="45">
        <v>642</v>
      </c>
      <c r="G9" s="102" t="str">
        <f t="shared" si="1"/>
        <v/>
      </c>
      <c r="H9" s="47" t="str">
        <f>IF(F9&lt;&gt;"", IF(RANK(F9, F$5:F$75)+COUNTIF(F$5:F9, F9)-1=1, 1, ""), "")</f>
        <v/>
      </c>
      <c r="I9" s="46">
        <v>402</v>
      </c>
      <c r="J9" s="102" t="str">
        <f t="shared" si="2"/>
        <v/>
      </c>
      <c r="K9" s="48" t="str">
        <f>IF(I9&lt;&gt;"", IF(RANK(I9, I$5:I$75)+COUNTIF(I$5:I9, I9)-1=1, 1, ""), "")</f>
        <v/>
      </c>
      <c r="L9" s="45">
        <v>514</v>
      </c>
      <c r="M9" s="102" t="str">
        <f t="shared" si="3"/>
        <v/>
      </c>
      <c r="N9" s="47" t="str">
        <f>IF(L9&lt;&gt;"", IF(RANK(L9, L$5:L$75)+COUNTIF(L$5:L9, L9)-1=1, 1, ""), "")</f>
        <v/>
      </c>
      <c r="O9" s="46">
        <v>200</v>
      </c>
      <c r="P9" s="102" t="str">
        <f t="shared" si="4"/>
        <v/>
      </c>
      <c r="Q9" s="48" t="str">
        <f>IF(O9&lt;&gt;"", IF(RANK(O9, O$5:O$75)+COUNTIF(O$5:O9, O9)-1=1, 1, ""), "")</f>
        <v/>
      </c>
      <c r="R9" s="45">
        <v>220</v>
      </c>
      <c r="S9" s="102" t="str">
        <f t="shared" si="5"/>
        <v/>
      </c>
      <c r="T9" s="47" t="str">
        <f>IF(R9&lt;&gt;"", IF(RANK(R9, R$5:R$75)+COUNTIF(R$5:R9, R9)-1=1, 1, ""), "")</f>
        <v/>
      </c>
      <c r="U9" s="46">
        <v>133</v>
      </c>
      <c r="V9" s="102" t="str">
        <f t="shared" si="6"/>
        <v/>
      </c>
      <c r="W9" s="48" t="str">
        <f>IF(U9&lt;&gt;"", IF(RANK(U9, U$5:U$75)+COUNTIF(U$5:U9, U9)-1=1, 1, ""), "")</f>
        <v/>
      </c>
      <c r="X9" s="45">
        <v>256</v>
      </c>
      <c r="Y9" s="102" t="str">
        <f t="shared" si="7"/>
        <v/>
      </c>
      <c r="Z9" s="47" t="str">
        <f>IF(X9&lt;&gt;"", IF(RANK(X9, X$5:X$75)+COUNTIF(X$5:X9, X9)-1=1, 1, ""), "")</f>
        <v/>
      </c>
      <c r="AA9" s="46">
        <v>254</v>
      </c>
      <c r="AB9" s="102" t="str">
        <f t="shared" si="8"/>
        <v/>
      </c>
      <c r="AC9" s="48" t="str">
        <f>IF(AA9&lt;&gt;"", IF(RANK(AA9, AA$5:AA$75)+COUNTIF(AA$5:AA9, AA9)-1=1, 1, ""), "")</f>
        <v/>
      </c>
      <c r="AD9" s="45">
        <v>158</v>
      </c>
      <c r="AE9" s="102" t="str">
        <f t="shared" si="9"/>
        <v/>
      </c>
      <c r="AF9" s="47" t="str">
        <f>IF(AD9&lt;&gt;"", IF(RANK(AD9, AD$5:AD$75)+COUNTIF(AD$5:AD9, AD9)-1=1, 1, ""), "")</f>
        <v/>
      </c>
      <c r="AG9" s="46">
        <v>475</v>
      </c>
      <c r="AH9" s="102" t="str">
        <f t="shared" si="10"/>
        <v/>
      </c>
      <c r="AI9" s="48" t="str">
        <f>IF(AG9&lt;&gt;"", IF(RANK(AG9, AG$5:AG$75)+COUNTIF(AG$5:AG9, AG9)-1=1, 1, ""), "")</f>
        <v/>
      </c>
      <c r="AJ9" s="45">
        <v>243</v>
      </c>
      <c r="AK9" s="102" t="str">
        <f t="shared" si="11"/>
        <v/>
      </c>
      <c r="AL9" s="47" t="str">
        <f>IF(AJ9&lt;&gt;"", IF(RANK(AJ9, AJ$5:AJ$75)+COUNTIF(AJ$5:AJ9, AJ9)-1=1, 1, ""), "")</f>
        <v/>
      </c>
      <c r="AM9" s="46">
        <v>151</v>
      </c>
      <c r="AN9" s="102" t="str">
        <f t="shared" si="12"/>
        <v/>
      </c>
      <c r="AO9" s="48" t="str">
        <f>IF(AM9&lt;&gt;"", IF(RANK(AM9, AM$5:AM$75)+COUNTIF(AM$5:AM9, AM9)-1=1, 1, ""), "")</f>
        <v/>
      </c>
      <c r="AP9" s="45">
        <v>277</v>
      </c>
      <c r="AQ9" s="102" t="str">
        <f t="shared" si="13"/>
        <v/>
      </c>
      <c r="AR9" s="47" t="str">
        <f>IF(AP9&lt;&gt;"", IF(RANK(AP9, AP$5:AP$75)+COUNTIF(AP$5:AP9, AP9)-1=1, 1, ""), "")</f>
        <v/>
      </c>
      <c r="AS9" s="46">
        <v>491</v>
      </c>
      <c r="AT9" s="102" t="str">
        <f t="shared" si="14"/>
        <v/>
      </c>
      <c r="AU9" s="48" t="str">
        <f>IF(AS9&lt;&gt;"", IF(RANK(AS9, AS$5:AS$75)+COUNTIF(AS$5:AS9, AS9)-1=1, 1, ""), "")</f>
        <v/>
      </c>
      <c r="AV9" s="129" t="str">
        <f t="shared" si="15"/>
        <v/>
      </c>
      <c r="AW9" s="66">
        <f t="shared" si="16"/>
        <v>4503</v>
      </c>
      <c r="AX9" s="60"/>
      <c r="AY9" s="60" t="str">
        <f t="shared" si="17"/>
        <v/>
      </c>
      <c r="AZ9" s="60" t="str">
        <f t="shared" si="18"/>
        <v/>
      </c>
      <c r="BA9" s="60"/>
      <c r="BB9" s="85" t="str">
        <f t="shared" si="19"/>
        <v/>
      </c>
      <c r="BC9" s="60" t="str">
        <f t="shared" si="20"/>
        <v/>
      </c>
      <c r="BD9" s="60" t="str">
        <f t="shared" si="21"/>
        <v/>
      </c>
      <c r="BE9" s="60" t="str">
        <f>IF(AY9&lt;&gt;"", IF(RANK(BD9, BD$5:BD$75)+COUNTIF(BD$9:BD9, BD9) -1&lt;=(B$80-AZ$76-BC$76), RANK(BD9, BD$5:BD$75)+COUNTIF(BD$9:BD9, BD9) -1, ""), "")</f>
        <v/>
      </c>
      <c r="BF9" s="72" t="str">
        <f t="shared" si="22"/>
        <v/>
      </c>
      <c r="BG9" s="66" t="str">
        <f t="shared" si="23"/>
        <v/>
      </c>
      <c r="BI9" s="91">
        <f>IF(AW9&lt;&gt; "", AW9/AW76, "")</f>
        <v>5.441612931292839E-3</v>
      </c>
      <c r="BJ9" s="39" t="str">
        <f t="shared" si="24"/>
        <v/>
      </c>
      <c r="BK9" s="92">
        <f t="shared" si="25"/>
        <v>-5.4416129312928399E-3</v>
      </c>
      <c r="BM9" s="65" t="str">
        <f t="shared" si="26"/>
        <v/>
      </c>
      <c r="BN9" s="99" t="str">
        <f t="shared" si="27"/>
        <v/>
      </c>
      <c r="BO9" s="99" t="str">
        <f t="shared" si="28"/>
        <v/>
      </c>
      <c r="BP9" s="100" t="str">
        <f t="shared" si="29"/>
        <v/>
      </c>
    </row>
    <row r="10" spans="1:68" ht="16" x14ac:dyDescent="0.2">
      <c r="A10" s="75" t="s">
        <v>318</v>
      </c>
      <c r="B10" s="76" t="s">
        <v>389</v>
      </c>
      <c r="C10" s="43"/>
      <c r="D10" s="102" t="str">
        <f t="shared" si="0"/>
        <v/>
      </c>
      <c r="E10" s="48" t="str">
        <f>IF(C10&lt;&gt;"", IF(RANK(C10, C$5:C$75)+COUNTIF(C$5:C10, C10)-1=1, 1, ""), "")</f>
        <v/>
      </c>
      <c r="F10" s="41"/>
      <c r="G10" s="102" t="str">
        <f t="shared" si="1"/>
        <v/>
      </c>
      <c r="H10" s="47" t="str">
        <f>IF(F10&lt;&gt;"", IF(RANK(F10, F$5:F$75)+COUNTIF(F$5:F10, F10)-1=1, 1, ""), "")</f>
        <v/>
      </c>
      <c r="I10" s="43"/>
      <c r="J10" s="102" t="str">
        <f t="shared" si="2"/>
        <v/>
      </c>
      <c r="K10" s="48" t="str">
        <f>IF(I10&lt;&gt;"", IF(RANK(I10, I$5:I$75)+COUNTIF(I$5:I10, I10)-1=1, 1, ""), "")</f>
        <v/>
      </c>
      <c r="L10" s="41"/>
      <c r="M10" s="102" t="str">
        <f t="shared" si="3"/>
        <v/>
      </c>
      <c r="N10" s="47" t="str">
        <f>IF(L10&lt;&gt;"", IF(RANK(L10, L$5:L$75)+COUNTIF(L$5:L10, L10)-1=1, 1, ""), "")</f>
        <v/>
      </c>
      <c r="O10" s="43"/>
      <c r="P10" s="102" t="str">
        <f t="shared" si="4"/>
        <v/>
      </c>
      <c r="Q10" s="48" t="str">
        <f>IF(O10&lt;&gt;"", IF(RANK(O10, O$5:O$75)+COUNTIF(O$5:O10, O10)-1=1, 1, ""), "")</f>
        <v/>
      </c>
      <c r="R10" s="41"/>
      <c r="S10" s="102" t="str">
        <f t="shared" si="5"/>
        <v/>
      </c>
      <c r="T10" s="47" t="str">
        <f>IF(R10&lt;&gt;"", IF(RANK(R10, R$5:R$75)+COUNTIF(R$5:R10, R10)-1=1, 1, ""), "")</f>
        <v/>
      </c>
      <c r="U10" s="43"/>
      <c r="V10" s="102" t="str">
        <f t="shared" si="6"/>
        <v/>
      </c>
      <c r="W10" s="48" t="str">
        <f>IF(U10&lt;&gt;"", IF(RANK(U10, U$5:U$75)+COUNTIF(U$5:U10, U10)-1=1, 1, ""), "")</f>
        <v/>
      </c>
      <c r="X10" s="41"/>
      <c r="Y10" s="102" t="str">
        <f t="shared" si="7"/>
        <v/>
      </c>
      <c r="Z10" s="47" t="str">
        <f>IF(X10&lt;&gt;"", IF(RANK(X10, X$5:X$75)+COUNTIF(X$5:X10, X10)-1=1, 1, ""), "")</f>
        <v/>
      </c>
      <c r="AA10" s="43"/>
      <c r="AB10" s="102" t="str">
        <f t="shared" si="8"/>
        <v/>
      </c>
      <c r="AC10" s="48" t="str">
        <f>IF(AA10&lt;&gt;"", IF(RANK(AA10, AA$5:AA$75)+COUNTIF(AA$5:AA10, AA10)-1=1, 1, ""), "")</f>
        <v/>
      </c>
      <c r="AD10" s="41"/>
      <c r="AE10" s="102" t="str">
        <f t="shared" si="9"/>
        <v/>
      </c>
      <c r="AF10" s="47" t="str">
        <f>IF(AD10&lt;&gt;"", IF(RANK(AD10, AD$5:AD$75)+COUNTIF(AD$5:AD10, AD10)-1=1, 1, ""), "")</f>
        <v/>
      </c>
      <c r="AG10" s="43"/>
      <c r="AH10" s="102" t="str">
        <f t="shared" si="10"/>
        <v/>
      </c>
      <c r="AI10" s="48" t="str">
        <f>IF(AG10&lt;&gt;"", IF(RANK(AG10, AG$5:AG$75)+COUNTIF(AG$5:AG10, AG10)-1=1, 1, ""), "")</f>
        <v/>
      </c>
      <c r="AJ10" s="41"/>
      <c r="AK10" s="102" t="str">
        <f t="shared" si="11"/>
        <v/>
      </c>
      <c r="AL10" s="47" t="str">
        <f>IF(AJ10&lt;&gt;"", IF(RANK(AJ10, AJ$5:AJ$75)+COUNTIF(AJ$5:AJ10, AJ10)-1=1, 1, ""), "")</f>
        <v/>
      </c>
      <c r="AM10" s="43"/>
      <c r="AN10" s="102" t="str">
        <f t="shared" si="12"/>
        <v/>
      </c>
      <c r="AO10" s="48" t="str">
        <f>IF(AM10&lt;&gt;"", IF(RANK(AM10, AM$5:AM$75)+COUNTIF(AM$5:AM10, AM10)-1=1, 1, ""), "")</f>
        <v/>
      </c>
      <c r="AP10" s="41"/>
      <c r="AQ10" s="102" t="str">
        <f t="shared" si="13"/>
        <v/>
      </c>
      <c r="AR10" s="47" t="str">
        <f>IF(AP10&lt;&gt;"", IF(RANK(AP10, AP$5:AP$75)+COUNTIF(AP$5:AP10, AP10)-1=1, 1, ""), "")</f>
        <v/>
      </c>
      <c r="AS10" s="43"/>
      <c r="AT10" s="102" t="str">
        <f t="shared" si="14"/>
        <v/>
      </c>
      <c r="AU10" s="48" t="str">
        <f>IF(AS10&lt;&gt;"", IF(RANK(AS10, AS$5:AS$75)+COUNTIF(AS$5:AS10, AS10)-1=1, 1, ""), "")</f>
        <v/>
      </c>
      <c r="AV10" s="129" t="str">
        <f t="shared" si="15"/>
        <v/>
      </c>
      <c r="AW10" s="66" t="str">
        <f t="shared" si="16"/>
        <v/>
      </c>
      <c r="AX10" s="60"/>
      <c r="AY10" s="60" t="str">
        <f t="shared" si="17"/>
        <v/>
      </c>
      <c r="AZ10" s="60" t="str">
        <f t="shared" si="18"/>
        <v/>
      </c>
      <c r="BA10" s="60"/>
      <c r="BB10" s="85" t="str">
        <f t="shared" si="19"/>
        <v/>
      </c>
      <c r="BC10" s="60" t="str">
        <f t="shared" si="20"/>
        <v/>
      </c>
      <c r="BD10" s="60" t="str">
        <f t="shared" si="21"/>
        <v/>
      </c>
      <c r="BE10" s="60" t="str">
        <f>IF(AY10&lt;&gt;"", IF(RANK(BD10, BD$5:BD$75)+COUNTIF(BD$10:BD10, BD10) -1&lt;=(B$80-AZ$76-BC$76), RANK(BD10, BD$5:BD$75)+COUNTIF(BD$10:BD10, BD10) -1, ""), "")</f>
        <v/>
      </c>
      <c r="BF10" s="72" t="str">
        <f t="shared" si="22"/>
        <v/>
      </c>
      <c r="BG10" s="66" t="str">
        <f t="shared" si="23"/>
        <v/>
      </c>
      <c r="BI10" s="91" t="str">
        <f>IF(AW10&lt;&gt; "", AW10/AW76, "")</f>
        <v/>
      </c>
      <c r="BJ10" s="39" t="str">
        <f t="shared" si="24"/>
        <v/>
      </c>
      <c r="BK10" s="92" t="str">
        <f t="shared" si="25"/>
        <v/>
      </c>
      <c r="BM10" s="65" t="str">
        <f t="shared" si="26"/>
        <v/>
      </c>
      <c r="BN10" s="99" t="str">
        <f t="shared" si="27"/>
        <v/>
      </c>
      <c r="BO10" s="99" t="str">
        <f t="shared" si="28"/>
        <v/>
      </c>
      <c r="BP10" s="100" t="str">
        <f t="shared" si="29"/>
        <v/>
      </c>
    </row>
    <row r="11" spans="1:68" ht="16" x14ac:dyDescent="0.2">
      <c r="A11" s="75" t="s">
        <v>319</v>
      </c>
      <c r="B11" s="76" t="s">
        <v>390</v>
      </c>
      <c r="C11" s="43"/>
      <c r="D11" s="102" t="str">
        <f t="shared" si="0"/>
        <v/>
      </c>
      <c r="E11" s="48" t="str">
        <f>IF(C11&lt;&gt;"", IF(RANK(C11, C$5:C$75)+COUNTIF(C$5:C11, C11)-1=1, 1, ""), "")</f>
        <v/>
      </c>
      <c r="F11" s="41"/>
      <c r="G11" s="102" t="str">
        <f t="shared" si="1"/>
        <v/>
      </c>
      <c r="H11" s="47" t="str">
        <f>IF(F11&lt;&gt;"", IF(RANK(F11, F$5:F$75)+COUNTIF(F$5:F11, F11)-1=1, 1, ""), "")</f>
        <v/>
      </c>
      <c r="I11" s="43"/>
      <c r="J11" s="102" t="str">
        <f t="shared" si="2"/>
        <v/>
      </c>
      <c r="K11" s="48" t="str">
        <f>IF(I11&lt;&gt;"", IF(RANK(I11, I$5:I$75)+COUNTIF(I$5:I11, I11)-1=1, 1, ""), "")</f>
        <v/>
      </c>
      <c r="L11" s="41"/>
      <c r="M11" s="102" t="str">
        <f t="shared" si="3"/>
        <v/>
      </c>
      <c r="N11" s="47" t="str">
        <f>IF(L11&lt;&gt;"", IF(RANK(L11, L$5:L$75)+COUNTIF(L$5:L11, L11)-1=1, 1, ""), "")</f>
        <v/>
      </c>
      <c r="O11" s="43"/>
      <c r="P11" s="102" t="str">
        <f t="shared" si="4"/>
        <v/>
      </c>
      <c r="Q11" s="48" t="str">
        <f>IF(O11&lt;&gt;"", IF(RANK(O11, O$5:O$75)+COUNTIF(O$5:O11, O11)-1=1, 1, ""), "")</f>
        <v/>
      </c>
      <c r="R11" s="41"/>
      <c r="S11" s="102" t="str">
        <f t="shared" si="5"/>
        <v/>
      </c>
      <c r="T11" s="47" t="str">
        <f>IF(R11&lt;&gt;"", IF(RANK(R11, R$5:R$75)+COUNTIF(R$5:R11, R11)-1=1, 1, ""), "")</f>
        <v/>
      </c>
      <c r="U11" s="43"/>
      <c r="V11" s="102" t="str">
        <f t="shared" si="6"/>
        <v/>
      </c>
      <c r="W11" s="48" t="str">
        <f>IF(U11&lt;&gt;"", IF(RANK(U11, U$5:U$75)+COUNTIF(U$5:U11, U11)-1=1, 1, ""), "")</f>
        <v/>
      </c>
      <c r="X11" s="41"/>
      <c r="Y11" s="102" t="str">
        <f t="shared" si="7"/>
        <v/>
      </c>
      <c r="Z11" s="47" t="str">
        <f>IF(X11&lt;&gt;"", IF(RANK(X11, X$5:X$75)+COUNTIF(X$5:X11, X11)-1=1, 1, ""), "")</f>
        <v/>
      </c>
      <c r="AA11" s="43"/>
      <c r="AB11" s="102" t="str">
        <f t="shared" si="8"/>
        <v/>
      </c>
      <c r="AC11" s="48" t="str">
        <f>IF(AA11&lt;&gt;"", IF(RANK(AA11, AA$5:AA$75)+COUNTIF(AA$5:AA11, AA11)-1=1, 1, ""), "")</f>
        <v/>
      </c>
      <c r="AD11" s="41"/>
      <c r="AE11" s="102" t="str">
        <f t="shared" si="9"/>
        <v/>
      </c>
      <c r="AF11" s="47" t="str">
        <f>IF(AD11&lt;&gt;"", IF(RANK(AD11, AD$5:AD$75)+COUNTIF(AD$5:AD11, AD11)-1=1, 1, ""), "")</f>
        <v/>
      </c>
      <c r="AG11" s="43"/>
      <c r="AH11" s="102" t="str">
        <f t="shared" si="10"/>
        <v/>
      </c>
      <c r="AI11" s="48" t="str">
        <f>IF(AG11&lt;&gt;"", IF(RANK(AG11, AG$5:AG$75)+COUNTIF(AG$5:AG11, AG11)-1=1, 1, ""), "")</f>
        <v/>
      </c>
      <c r="AJ11" s="41"/>
      <c r="AK11" s="102" t="str">
        <f t="shared" si="11"/>
        <v/>
      </c>
      <c r="AL11" s="47" t="str">
        <f>IF(AJ11&lt;&gt;"", IF(RANK(AJ11, AJ$5:AJ$75)+COUNTIF(AJ$5:AJ11, AJ11)-1=1, 1, ""), "")</f>
        <v/>
      </c>
      <c r="AM11" s="43"/>
      <c r="AN11" s="102" t="str">
        <f t="shared" si="12"/>
        <v/>
      </c>
      <c r="AO11" s="48" t="str">
        <f>IF(AM11&lt;&gt;"", IF(RANK(AM11, AM$5:AM$75)+COUNTIF(AM$5:AM11, AM11)-1=1, 1, ""), "")</f>
        <v/>
      </c>
      <c r="AP11" s="41"/>
      <c r="AQ11" s="102" t="str">
        <f t="shared" si="13"/>
        <v/>
      </c>
      <c r="AR11" s="47" t="str">
        <f>IF(AP11&lt;&gt;"", IF(RANK(AP11, AP$5:AP$75)+COUNTIF(AP$5:AP11, AP11)-1=1, 1, ""), "")</f>
        <v/>
      </c>
      <c r="AS11" s="43"/>
      <c r="AT11" s="102" t="str">
        <f t="shared" si="14"/>
        <v/>
      </c>
      <c r="AU11" s="48" t="str">
        <f>IF(AS11&lt;&gt;"", IF(RANK(AS11, AS$5:AS$75)+COUNTIF(AS$5:AS11, AS11)-1=1, 1, ""), "")</f>
        <v/>
      </c>
      <c r="AV11" s="129" t="str">
        <f t="shared" si="15"/>
        <v/>
      </c>
      <c r="AW11" s="66" t="str">
        <f t="shared" si="16"/>
        <v/>
      </c>
      <c r="AX11" s="60"/>
      <c r="AY11" s="60" t="str">
        <f t="shared" si="17"/>
        <v/>
      </c>
      <c r="AZ11" s="60" t="str">
        <f t="shared" si="18"/>
        <v/>
      </c>
      <c r="BA11" s="60"/>
      <c r="BB11" s="85" t="str">
        <f t="shared" si="19"/>
        <v/>
      </c>
      <c r="BC11" s="60" t="str">
        <f t="shared" si="20"/>
        <v/>
      </c>
      <c r="BD11" s="60" t="str">
        <f t="shared" si="21"/>
        <v/>
      </c>
      <c r="BE11" s="60" t="str">
        <f>IF(AY11&lt;&gt;"", IF(RANK(BD11, BD$5:BD$75)+COUNTIF(BD$11:BD11, BD11) -1&lt;=(B$80-AZ$76-BC$76), RANK(BD11, BD$5:BD$75)+COUNTIF(BD$11:BD11, BD11) -1, ""), "")</f>
        <v/>
      </c>
      <c r="BF11" s="72" t="str">
        <f t="shared" si="22"/>
        <v/>
      </c>
      <c r="BG11" s="66" t="str">
        <f t="shared" si="23"/>
        <v/>
      </c>
      <c r="BI11" s="91" t="str">
        <f>IF(AW11&lt;&gt; "", AW11/AW76, "")</f>
        <v/>
      </c>
      <c r="BJ11" s="39" t="str">
        <f t="shared" si="24"/>
        <v/>
      </c>
      <c r="BK11" s="92" t="str">
        <f t="shared" si="25"/>
        <v/>
      </c>
      <c r="BM11" s="65" t="str">
        <f t="shared" si="26"/>
        <v/>
      </c>
      <c r="BN11" s="99" t="str">
        <f t="shared" si="27"/>
        <v/>
      </c>
      <c r="BO11" s="99" t="str">
        <f t="shared" si="28"/>
        <v/>
      </c>
      <c r="BP11" s="100" t="str">
        <f t="shared" si="29"/>
        <v/>
      </c>
    </row>
    <row r="12" spans="1:68" ht="16" x14ac:dyDescent="0.2">
      <c r="A12" s="75" t="s">
        <v>320</v>
      </c>
      <c r="B12" s="76" t="s">
        <v>391</v>
      </c>
      <c r="C12" s="46">
        <v>198</v>
      </c>
      <c r="D12" s="102" t="str">
        <f t="shared" si="0"/>
        <v/>
      </c>
      <c r="E12" s="48" t="str">
        <f>IF(C12&lt;&gt;"", IF(RANK(C12, C$5:C$75)+COUNTIF(C$5:C12, C12)-1=1, 1, ""), "")</f>
        <v/>
      </c>
      <c r="F12" s="45">
        <v>889</v>
      </c>
      <c r="G12" s="102" t="str">
        <f t="shared" si="1"/>
        <v/>
      </c>
      <c r="H12" s="47" t="str">
        <f>IF(F12&lt;&gt;"", IF(RANK(F12, F$5:F$75)+COUNTIF(F$5:F12, F12)-1=1, 1, ""), "")</f>
        <v/>
      </c>
      <c r="I12" s="46">
        <v>191</v>
      </c>
      <c r="J12" s="102" t="str">
        <f t="shared" si="2"/>
        <v/>
      </c>
      <c r="K12" s="48" t="str">
        <f>IF(I12&lt;&gt;"", IF(RANK(I12, I$5:I$75)+COUNTIF(I$5:I12, I12)-1=1, 1, ""), "")</f>
        <v/>
      </c>
      <c r="L12" s="45">
        <v>258</v>
      </c>
      <c r="M12" s="102" t="str">
        <f t="shared" si="3"/>
        <v/>
      </c>
      <c r="N12" s="47" t="str">
        <f>IF(L12&lt;&gt;"", IF(RANK(L12, L$5:L$75)+COUNTIF(L$5:L12, L12)-1=1, 1, ""), "")</f>
        <v/>
      </c>
      <c r="O12" s="46">
        <v>160</v>
      </c>
      <c r="P12" s="102" t="str">
        <f t="shared" si="4"/>
        <v/>
      </c>
      <c r="Q12" s="48" t="str">
        <f>IF(O12&lt;&gt;"", IF(RANK(O12, O$5:O$75)+COUNTIF(O$5:O12, O12)-1=1, 1, ""), "")</f>
        <v/>
      </c>
      <c r="R12" s="45">
        <v>190</v>
      </c>
      <c r="S12" s="102" t="str">
        <f t="shared" si="5"/>
        <v/>
      </c>
      <c r="T12" s="47" t="str">
        <f>IF(R12&lt;&gt;"", IF(RANK(R12, R$5:R$75)+COUNTIF(R$5:R12, R12)-1=1, 1, ""), "")</f>
        <v/>
      </c>
      <c r="U12" s="46">
        <v>127</v>
      </c>
      <c r="V12" s="102" t="str">
        <f t="shared" si="6"/>
        <v/>
      </c>
      <c r="W12" s="48" t="str">
        <f>IF(U12&lt;&gt;"", IF(RANK(U12, U$5:U$75)+COUNTIF(U$5:U12, U12)-1=1, 1, ""), "")</f>
        <v/>
      </c>
      <c r="X12" s="45">
        <v>250</v>
      </c>
      <c r="Y12" s="102" t="str">
        <f t="shared" si="7"/>
        <v/>
      </c>
      <c r="Z12" s="47" t="str">
        <f>IF(X12&lt;&gt;"", IF(RANK(X12, X$5:X$75)+COUNTIF(X$5:X12, X12)-1=1, 1, ""), "")</f>
        <v/>
      </c>
      <c r="AA12" s="46">
        <v>263</v>
      </c>
      <c r="AB12" s="102" t="str">
        <f t="shared" si="8"/>
        <v/>
      </c>
      <c r="AC12" s="48" t="str">
        <f>IF(AA12&lt;&gt;"", IF(RANK(AA12, AA$5:AA$75)+COUNTIF(AA$5:AA12, AA12)-1=1, 1, ""), "")</f>
        <v/>
      </c>
      <c r="AD12" s="45">
        <v>201</v>
      </c>
      <c r="AE12" s="102" t="str">
        <f t="shared" si="9"/>
        <v/>
      </c>
      <c r="AF12" s="47" t="str">
        <f>IF(AD12&lt;&gt;"", IF(RANK(AD12, AD$5:AD$75)+COUNTIF(AD$5:AD12, AD12)-1=1, 1, ""), "")</f>
        <v/>
      </c>
      <c r="AG12" s="46">
        <v>316</v>
      </c>
      <c r="AH12" s="102" t="str">
        <f t="shared" si="10"/>
        <v/>
      </c>
      <c r="AI12" s="48" t="str">
        <f>IF(AG12&lt;&gt;"", IF(RANK(AG12, AG$5:AG$75)+COUNTIF(AG$5:AG12, AG12)-1=1, 1, ""), "")</f>
        <v/>
      </c>
      <c r="AJ12" s="45">
        <v>246</v>
      </c>
      <c r="AK12" s="102" t="str">
        <f t="shared" si="11"/>
        <v/>
      </c>
      <c r="AL12" s="47" t="str">
        <f>IF(AJ12&lt;&gt;"", IF(RANK(AJ12, AJ$5:AJ$75)+COUNTIF(AJ$5:AJ12, AJ12)-1=1, 1, ""), "")</f>
        <v/>
      </c>
      <c r="AM12" s="46">
        <v>166</v>
      </c>
      <c r="AN12" s="102" t="str">
        <f t="shared" si="12"/>
        <v/>
      </c>
      <c r="AO12" s="48" t="str">
        <f>IF(AM12&lt;&gt;"", IF(RANK(AM12, AM$5:AM$75)+COUNTIF(AM$5:AM12, AM12)-1=1, 1, ""), "")</f>
        <v/>
      </c>
      <c r="AP12" s="45">
        <v>213</v>
      </c>
      <c r="AQ12" s="102" t="str">
        <f t="shared" si="13"/>
        <v/>
      </c>
      <c r="AR12" s="47" t="str">
        <f>IF(AP12&lt;&gt;"", IF(RANK(AP12, AP$5:AP$75)+COUNTIF(AP$5:AP12, AP12)-1=1, 1, ""), "")</f>
        <v/>
      </c>
      <c r="AS12" s="46">
        <v>299</v>
      </c>
      <c r="AT12" s="102" t="str">
        <f t="shared" si="14"/>
        <v/>
      </c>
      <c r="AU12" s="48" t="str">
        <f>IF(AS12&lt;&gt;"", IF(RANK(AS12, AS$5:AS$75)+COUNTIF(AS$5:AS12, AS12)-1=1, 1, ""), "")</f>
        <v/>
      </c>
      <c r="AV12" s="129" t="str">
        <f t="shared" si="15"/>
        <v/>
      </c>
      <c r="AW12" s="66">
        <f t="shared" si="16"/>
        <v>3967</v>
      </c>
      <c r="AX12" s="60"/>
      <c r="AY12" s="60" t="str">
        <f t="shared" si="17"/>
        <v/>
      </c>
      <c r="AZ12" s="60" t="str">
        <f t="shared" si="18"/>
        <v/>
      </c>
      <c r="BA12" s="60"/>
      <c r="BB12" s="85" t="str">
        <f t="shared" si="19"/>
        <v/>
      </c>
      <c r="BC12" s="60" t="str">
        <f t="shared" si="20"/>
        <v/>
      </c>
      <c r="BD12" s="60" t="str">
        <f t="shared" si="21"/>
        <v/>
      </c>
      <c r="BE12" s="60" t="str">
        <f>IF(AY12&lt;&gt;"", IF(RANK(BD12, BD$5:BD$75)+COUNTIF(BD$12:BD12, BD12) -1&lt;=(B$80-AZ$76-BC$76), RANK(BD12, BD$5:BD$75)+COUNTIF(BD$12:BD12, BD12) -1, ""), "")</f>
        <v/>
      </c>
      <c r="BF12" s="72" t="str">
        <f t="shared" si="22"/>
        <v/>
      </c>
      <c r="BG12" s="66" t="str">
        <f t="shared" si="23"/>
        <v/>
      </c>
      <c r="BI12" s="91">
        <f>IF(AW12&lt;&gt; "", AW12/AW76, "")</f>
        <v>4.7938881853072822E-3</v>
      </c>
      <c r="BJ12" s="39" t="str">
        <f t="shared" si="24"/>
        <v/>
      </c>
      <c r="BK12" s="92">
        <f t="shared" si="25"/>
        <v>-4.7938881853072804E-3</v>
      </c>
      <c r="BM12" s="65" t="str">
        <f t="shared" si="26"/>
        <v/>
      </c>
      <c r="BN12" s="99" t="str">
        <f t="shared" si="27"/>
        <v/>
      </c>
      <c r="BO12" s="99" t="str">
        <f t="shared" si="28"/>
        <v/>
      </c>
      <c r="BP12" s="100" t="str">
        <f t="shared" si="29"/>
        <v/>
      </c>
    </row>
    <row r="13" spans="1:68" ht="16" x14ac:dyDescent="0.2">
      <c r="A13" s="75" t="s">
        <v>321</v>
      </c>
      <c r="B13" s="76" t="s">
        <v>392</v>
      </c>
      <c r="C13" s="46">
        <v>550</v>
      </c>
      <c r="D13" s="102" t="str">
        <f t="shared" si="0"/>
        <v/>
      </c>
      <c r="E13" s="44" t="str">
        <f>IF(C13&lt;&gt;"", IF(RANK(C13, C$5:C$75)+COUNTIF(C$5:C13, C13)-1=1, 1, ""), "")</f>
        <v/>
      </c>
      <c r="F13" s="45">
        <v>248</v>
      </c>
      <c r="G13" s="102" t="str">
        <f t="shared" si="1"/>
        <v/>
      </c>
      <c r="H13" s="42" t="str">
        <f>IF(F13&lt;&gt;"", IF(RANK(F13, F$5:F$75)+COUNTIF(F$5:F13, F13)-1=1, 1, ""), "")</f>
        <v/>
      </c>
      <c r="I13" s="46">
        <v>266</v>
      </c>
      <c r="J13" s="102" t="str">
        <f t="shared" si="2"/>
        <v/>
      </c>
      <c r="K13" s="44" t="str">
        <f>IF(I13&lt;&gt;"", IF(RANK(I13, I$5:I$75)+COUNTIF(I$5:I13, I13)-1=1, 1, ""), "")</f>
        <v/>
      </c>
      <c r="L13" s="45">
        <v>313</v>
      </c>
      <c r="M13" s="102" t="str">
        <f t="shared" si="3"/>
        <v/>
      </c>
      <c r="N13" s="42" t="str">
        <f>IF(L13&lt;&gt;"", IF(RANK(L13, L$5:L$75)+COUNTIF(L$5:L13, L13)-1=1, 1, ""), "")</f>
        <v/>
      </c>
      <c r="O13" s="46">
        <v>440</v>
      </c>
      <c r="P13" s="102" t="str">
        <f t="shared" si="4"/>
        <v/>
      </c>
      <c r="Q13" s="44" t="str">
        <f>IF(O13&lt;&gt;"", IF(RANK(O13, O$5:O$75)+COUNTIF(O$5:O13, O13)-1=1, 1, ""), "")</f>
        <v/>
      </c>
      <c r="R13" s="45">
        <v>866</v>
      </c>
      <c r="S13" s="102" t="str">
        <f t="shared" si="5"/>
        <v/>
      </c>
      <c r="T13" s="42" t="str">
        <f>IF(R13&lt;&gt;"", IF(RANK(R13, R$5:R$75)+COUNTIF(R$5:R13, R13)-1=1, 1, ""), "")</f>
        <v/>
      </c>
      <c r="U13" s="46">
        <v>950</v>
      </c>
      <c r="V13" s="102" t="str">
        <f t="shared" si="6"/>
        <v/>
      </c>
      <c r="W13" s="44" t="str">
        <f>IF(U13&lt;&gt;"", IF(RANK(U13, U$5:U$75)+COUNTIF(U$5:U13, U13)-1=1, 1, ""), "")</f>
        <v/>
      </c>
      <c r="X13" s="45">
        <v>1511</v>
      </c>
      <c r="Y13" s="102" t="str">
        <f t="shared" si="7"/>
        <v/>
      </c>
      <c r="Z13" s="42" t="str">
        <f>IF(X13&lt;&gt;"", IF(RANK(X13, X$5:X$75)+COUNTIF(X$5:X13, X13)-1=1, 1, ""), "")</f>
        <v/>
      </c>
      <c r="AA13" s="46">
        <v>933</v>
      </c>
      <c r="AB13" s="102" t="str">
        <f t="shared" si="8"/>
        <v/>
      </c>
      <c r="AC13" s="44" t="str">
        <f>IF(AA13&lt;&gt;"", IF(RANK(AA13, AA$5:AA$75)+COUNTIF(AA$5:AA13, AA13)-1=1, 1, ""), "")</f>
        <v/>
      </c>
      <c r="AD13" s="45">
        <v>1288</v>
      </c>
      <c r="AE13" s="102" t="str">
        <f t="shared" si="9"/>
        <v/>
      </c>
      <c r="AF13" s="42" t="str">
        <f>IF(AD13&lt;&gt;"", IF(RANK(AD13, AD$5:AD$75)+COUNTIF(AD$5:AD13, AD13)-1=1, 1, ""), "")</f>
        <v/>
      </c>
      <c r="AG13" s="46">
        <v>796</v>
      </c>
      <c r="AH13" s="102" t="str">
        <f t="shared" si="10"/>
        <v/>
      </c>
      <c r="AI13" s="44" t="str">
        <f>IF(AG13&lt;&gt;"", IF(RANK(AG13, AG$5:AG$75)+COUNTIF(AG$5:AG13, AG13)-1=1, 1, ""), "")</f>
        <v/>
      </c>
      <c r="AJ13" s="45">
        <v>751</v>
      </c>
      <c r="AK13" s="102" t="str">
        <f t="shared" si="11"/>
        <v/>
      </c>
      <c r="AL13" s="42" t="str">
        <f>IF(AJ13&lt;&gt;"", IF(RANK(AJ13, AJ$5:AJ$75)+COUNTIF(AJ$5:AJ13, AJ13)-1=1, 1, ""), "")</f>
        <v/>
      </c>
      <c r="AM13" s="46">
        <v>638</v>
      </c>
      <c r="AN13" s="102" t="str">
        <f t="shared" si="12"/>
        <v/>
      </c>
      <c r="AO13" s="44" t="str">
        <f>IF(AM13&lt;&gt;"", IF(RANK(AM13, AM$5:AM$75)+COUNTIF(AM$5:AM13, AM13)-1=1, 1, ""), "")</f>
        <v/>
      </c>
      <c r="AP13" s="45">
        <v>1231</v>
      </c>
      <c r="AQ13" s="102" t="str">
        <f t="shared" si="13"/>
        <v/>
      </c>
      <c r="AR13" s="42" t="str">
        <f>IF(AP13&lt;&gt;"", IF(RANK(AP13, AP$5:AP$75)+COUNTIF(AP$5:AP13, AP13)-1=1, 1, ""), "")</f>
        <v/>
      </c>
      <c r="AS13" s="46">
        <v>4339</v>
      </c>
      <c r="AT13" s="102" t="str">
        <f t="shared" si="14"/>
        <v/>
      </c>
      <c r="AU13" s="44" t="str">
        <f>IF(AS13&lt;&gt;"", IF(RANK(AS13, AS$5:AS$75)+COUNTIF(AS$5:AS13, AS13)-1=1, 1, ""), "")</f>
        <v/>
      </c>
      <c r="AV13" s="129" t="str">
        <f t="shared" si="15"/>
        <v/>
      </c>
      <c r="AW13" s="66">
        <f t="shared" si="16"/>
        <v>15120</v>
      </c>
      <c r="AX13" s="60"/>
      <c r="AY13" s="60" t="str">
        <f t="shared" si="17"/>
        <v/>
      </c>
      <c r="AZ13" s="60" t="str">
        <f t="shared" si="18"/>
        <v/>
      </c>
      <c r="BA13" s="60"/>
      <c r="BB13" s="85" t="str">
        <f t="shared" si="19"/>
        <v/>
      </c>
      <c r="BC13" s="60" t="str">
        <f t="shared" si="20"/>
        <v/>
      </c>
      <c r="BD13" s="60" t="str">
        <f t="shared" si="21"/>
        <v/>
      </c>
      <c r="BE13" s="60" t="str">
        <f>IF(AY13&lt;&gt;"", IF(RANK(BD13, BD$5:BD$75)+COUNTIF(BD$13:BD13, BD13) -1&lt;=(B$80-AZ$76-BC$76), RANK(BD13, BD$5:BD$75)+COUNTIF(BD$13:BD13, BD13) -1, ""), "")</f>
        <v/>
      </c>
      <c r="BF13" s="72" t="str">
        <f t="shared" si="22"/>
        <v/>
      </c>
      <c r="BG13" s="66" t="str">
        <f t="shared" si="23"/>
        <v/>
      </c>
      <c r="BI13" s="91">
        <f>IF(AW13&lt;&gt; "", AW13/AW76, "")</f>
        <v>1.8271638356906001E-2</v>
      </c>
      <c r="BJ13" s="39" t="str">
        <f t="shared" si="24"/>
        <v/>
      </c>
      <c r="BK13" s="92">
        <f t="shared" si="25"/>
        <v>-1.8271638356906001E-2</v>
      </c>
      <c r="BM13" s="65" t="str">
        <f t="shared" si="26"/>
        <v/>
      </c>
      <c r="BN13" s="99" t="str">
        <f t="shared" si="27"/>
        <v/>
      </c>
      <c r="BO13" s="99" t="str">
        <f t="shared" si="28"/>
        <v/>
      </c>
      <c r="BP13" s="100" t="str">
        <f t="shared" si="29"/>
        <v/>
      </c>
    </row>
    <row r="14" spans="1:68" ht="16" x14ac:dyDescent="0.2">
      <c r="A14" s="75" t="s">
        <v>322</v>
      </c>
      <c r="B14" s="76" t="s">
        <v>393</v>
      </c>
      <c r="C14" s="46">
        <v>10</v>
      </c>
      <c r="D14" s="102" t="str">
        <f t="shared" si="0"/>
        <v/>
      </c>
      <c r="E14" s="44" t="str">
        <f>IF(C14&lt;&gt;"", IF(RANK(C14, C$5:C$75)+COUNTIF(C$5:C14, C14)-1=1, 1, ""), "")</f>
        <v/>
      </c>
      <c r="F14" s="45">
        <v>20</v>
      </c>
      <c r="G14" s="102" t="str">
        <f t="shared" si="1"/>
        <v/>
      </c>
      <c r="H14" s="42" t="str">
        <f>IF(F14&lt;&gt;"", IF(RANK(F14, F$5:F$75)+COUNTIF(F$5:F14, F14)-1=1, 1, ""), "")</f>
        <v/>
      </c>
      <c r="I14" s="46">
        <v>46</v>
      </c>
      <c r="J14" s="102" t="str">
        <f t="shared" si="2"/>
        <v/>
      </c>
      <c r="K14" s="44" t="str">
        <f>IF(I14&lt;&gt;"", IF(RANK(I14, I$5:I$75)+COUNTIF(I$5:I14, I14)-1=1, 1, ""), "")</f>
        <v/>
      </c>
      <c r="L14" s="45">
        <v>22</v>
      </c>
      <c r="M14" s="102" t="str">
        <f t="shared" si="3"/>
        <v/>
      </c>
      <c r="N14" s="42" t="str">
        <f>IF(L14&lt;&gt;"", IF(RANK(L14, L$5:L$75)+COUNTIF(L$5:L14, L14)-1=1, 1, ""), "")</f>
        <v/>
      </c>
      <c r="O14" s="46">
        <v>63</v>
      </c>
      <c r="P14" s="102" t="str">
        <f t="shared" si="4"/>
        <v/>
      </c>
      <c r="Q14" s="44" t="str">
        <f>IF(O14&lt;&gt;"", IF(RANK(O14, O$5:O$75)+COUNTIF(O$5:O14, O14)-1=1, 1, ""), "")</f>
        <v/>
      </c>
      <c r="R14" s="45">
        <v>95</v>
      </c>
      <c r="S14" s="102" t="str">
        <f t="shared" si="5"/>
        <v/>
      </c>
      <c r="T14" s="42" t="str">
        <f>IF(R14&lt;&gt;"", IF(RANK(R14, R$5:R$75)+COUNTIF(R$5:R14, R14)-1=1, 1, ""), "")</f>
        <v/>
      </c>
      <c r="U14" s="46">
        <v>29</v>
      </c>
      <c r="V14" s="102" t="str">
        <f t="shared" si="6"/>
        <v/>
      </c>
      <c r="W14" s="44" t="str">
        <f>IF(U14&lt;&gt;"", IF(RANK(U14, U$5:U$75)+COUNTIF(U$5:U14, U14)-1=1, 1, ""), "")</f>
        <v/>
      </c>
      <c r="X14" s="45">
        <v>43</v>
      </c>
      <c r="Y14" s="102" t="str">
        <f t="shared" si="7"/>
        <v/>
      </c>
      <c r="Z14" s="42" t="str">
        <f>IF(X14&lt;&gt;"", IF(RANK(X14, X$5:X$75)+COUNTIF(X$5:X14, X14)-1=1, 1, ""), "")</f>
        <v/>
      </c>
      <c r="AA14" s="46">
        <v>42</v>
      </c>
      <c r="AB14" s="102" t="str">
        <f t="shared" si="8"/>
        <v/>
      </c>
      <c r="AC14" s="44" t="str">
        <f>IF(AA14&lt;&gt;"", IF(RANK(AA14, AA$5:AA$75)+COUNTIF(AA$5:AA14, AA14)-1=1, 1, ""), "")</f>
        <v/>
      </c>
      <c r="AD14" s="45">
        <v>70</v>
      </c>
      <c r="AE14" s="102" t="str">
        <f t="shared" si="9"/>
        <v/>
      </c>
      <c r="AF14" s="42" t="str">
        <f>IF(AD14&lt;&gt;"", IF(RANK(AD14, AD$5:AD$75)+COUNTIF(AD$5:AD14, AD14)-1=1, 1, ""), "")</f>
        <v/>
      </c>
      <c r="AG14" s="46">
        <v>83</v>
      </c>
      <c r="AH14" s="102" t="str">
        <f t="shared" si="10"/>
        <v/>
      </c>
      <c r="AI14" s="44" t="str">
        <f>IF(AG14&lt;&gt;"", IF(RANK(AG14, AG$5:AG$75)+COUNTIF(AG$5:AG14, AG14)-1=1, 1, ""), "")</f>
        <v/>
      </c>
      <c r="AJ14" s="45">
        <v>1443</v>
      </c>
      <c r="AK14" s="102" t="str">
        <f t="shared" si="11"/>
        <v/>
      </c>
      <c r="AL14" s="42" t="str">
        <f>IF(AJ14&lt;&gt;"", IF(RANK(AJ14, AJ$5:AJ$75)+COUNTIF(AJ$5:AJ14, AJ14)-1=1, 1, ""), "")</f>
        <v/>
      </c>
      <c r="AM14" s="46">
        <v>2266</v>
      </c>
      <c r="AN14" s="102" t="str">
        <f t="shared" si="12"/>
        <v/>
      </c>
      <c r="AO14" s="44" t="str">
        <f>IF(AM14&lt;&gt;"", IF(RANK(AM14, AM$5:AM$75)+COUNTIF(AM$5:AM14, AM14)-1=1, 1, ""), "")</f>
        <v/>
      </c>
      <c r="AP14" s="45">
        <v>121</v>
      </c>
      <c r="AQ14" s="102" t="str">
        <f t="shared" si="13"/>
        <v/>
      </c>
      <c r="AR14" s="42" t="str">
        <f>IF(AP14&lt;&gt;"", IF(RANK(AP14, AP$5:AP$75)+COUNTIF(AP$5:AP14, AP14)-1=1, 1, ""), "")</f>
        <v/>
      </c>
      <c r="AS14" s="46">
        <v>61</v>
      </c>
      <c r="AT14" s="102" t="str">
        <f t="shared" si="14"/>
        <v/>
      </c>
      <c r="AU14" s="44" t="str">
        <f>IF(AS14&lt;&gt;"", IF(RANK(AS14, AS$5:AS$75)+COUNTIF(AS$5:AS14, AS14)-1=1, 1, ""), "")</f>
        <v/>
      </c>
      <c r="AV14" s="129" t="str">
        <f t="shared" si="15"/>
        <v/>
      </c>
      <c r="AW14" s="66">
        <f t="shared" si="16"/>
        <v>4414</v>
      </c>
      <c r="AX14" s="60"/>
      <c r="AY14" s="60" t="str">
        <f t="shared" si="17"/>
        <v/>
      </c>
      <c r="AZ14" s="60" t="str">
        <f t="shared" si="18"/>
        <v/>
      </c>
      <c r="BA14" s="60"/>
      <c r="BB14" s="85" t="str">
        <f t="shared" si="19"/>
        <v/>
      </c>
      <c r="BC14" s="60" t="str">
        <f t="shared" si="20"/>
        <v/>
      </c>
      <c r="BD14" s="60" t="str">
        <f t="shared" si="21"/>
        <v/>
      </c>
      <c r="BE14" s="60" t="str">
        <f>IF(AY14&lt;&gt;"", IF(RANK(BD14, BD$5:BD$75)+COUNTIF(BD$14:BD14, BD14) -1&lt;=(B$80-AZ$76-BC$76), RANK(BD14, BD$5:BD$75)+COUNTIF(BD$14:BD14, BD14) -1, ""), "")</f>
        <v/>
      </c>
      <c r="BF14" s="72" t="str">
        <f t="shared" si="22"/>
        <v/>
      </c>
      <c r="BG14" s="66" t="str">
        <f t="shared" si="23"/>
        <v/>
      </c>
      <c r="BI14" s="91">
        <f>IF(AW14&lt;&gt; "", AW14/AW76, "")</f>
        <v>5.3340616208586702E-3</v>
      </c>
      <c r="BJ14" s="39" t="str">
        <f t="shared" si="24"/>
        <v/>
      </c>
      <c r="BK14" s="92">
        <f t="shared" si="25"/>
        <v>-5.3340616208586702E-3</v>
      </c>
      <c r="BM14" s="65" t="str">
        <f t="shared" si="26"/>
        <v/>
      </c>
      <c r="BN14" s="99" t="str">
        <f t="shared" si="27"/>
        <v/>
      </c>
      <c r="BO14" s="99" t="str">
        <f t="shared" si="28"/>
        <v/>
      </c>
      <c r="BP14" s="100" t="str">
        <f t="shared" si="29"/>
        <v/>
      </c>
    </row>
    <row r="15" spans="1:68" ht="16" x14ac:dyDescent="0.2">
      <c r="A15" s="75" t="s">
        <v>323</v>
      </c>
      <c r="B15" s="76" t="s">
        <v>394</v>
      </c>
      <c r="C15" s="43"/>
      <c r="D15" s="102" t="str">
        <f t="shared" si="0"/>
        <v/>
      </c>
      <c r="E15" s="44" t="str">
        <f>IF(C15&lt;&gt;"", IF(RANK(C15, C$5:C$75)+COUNTIF(C$5:C15, C15)-1=1, 1, ""), "")</f>
        <v/>
      </c>
      <c r="F15" s="41"/>
      <c r="G15" s="102" t="str">
        <f t="shared" si="1"/>
        <v/>
      </c>
      <c r="H15" s="42" t="str">
        <f>IF(F15&lt;&gt;"", IF(RANK(F15, F$5:F$75)+COUNTIF(F$5:F15, F15)-1=1, 1, ""), "")</f>
        <v/>
      </c>
      <c r="I15" s="43"/>
      <c r="J15" s="102" t="str">
        <f t="shared" si="2"/>
        <v/>
      </c>
      <c r="K15" s="44" t="str">
        <f>IF(I15&lt;&gt;"", IF(RANK(I15, I$5:I$75)+COUNTIF(I$5:I15, I15)-1=1, 1, ""), "")</f>
        <v/>
      </c>
      <c r="L15" s="41"/>
      <c r="M15" s="102" t="str">
        <f t="shared" si="3"/>
        <v/>
      </c>
      <c r="N15" s="42" t="str">
        <f>IF(L15&lt;&gt;"", IF(RANK(L15, L$5:L$75)+COUNTIF(L$5:L15, L15)-1=1, 1, ""), "")</f>
        <v/>
      </c>
      <c r="O15" s="43"/>
      <c r="P15" s="102" t="str">
        <f t="shared" si="4"/>
        <v/>
      </c>
      <c r="Q15" s="44" t="str">
        <f>IF(O15&lt;&gt;"", IF(RANK(O15, O$5:O$75)+COUNTIF(O$5:O15, O15)-1=1, 1, ""), "")</f>
        <v/>
      </c>
      <c r="R15" s="41"/>
      <c r="S15" s="102" t="str">
        <f t="shared" si="5"/>
        <v/>
      </c>
      <c r="T15" s="42" t="str">
        <f>IF(R15&lt;&gt;"", IF(RANK(R15, R$5:R$75)+COUNTIF(R$5:R15, R15)-1=1, 1, ""), "")</f>
        <v/>
      </c>
      <c r="U15" s="43"/>
      <c r="V15" s="102" t="str">
        <f t="shared" si="6"/>
        <v/>
      </c>
      <c r="W15" s="44" t="str">
        <f>IF(U15&lt;&gt;"", IF(RANK(U15, U$5:U$75)+COUNTIF(U$5:U15, U15)-1=1, 1, ""), "")</f>
        <v/>
      </c>
      <c r="X15" s="41"/>
      <c r="Y15" s="102" t="str">
        <f t="shared" si="7"/>
        <v/>
      </c>
      <c r="Z15" s="42" t="str">
        <f>IF(X15&lt;&gt;"", IF(RANK(X15, X$5:X$75)+COUNTIF(X$5:X15, X15)-1=1, 1, ""), "")</f>
        <v/>
      </c>
      <c r="AA15" s="43"/>
      <c r="AB15" s="102" t="str">
        <f t="shared" si="8"/>
        <v/>
      </c>
      <c r="AC15" s="44" t="str">
        <f>IF(AA15&lt;&gt;"", IF(RANK(AA15, AA$5:AA$75)+COUNTIF(AA$5:AA15, AA15)-1=1, 1, ""), "")</f>
        <v/>
      </c>
      <c r="AD15" s="41"/>
      <c r="AE15" s="102" t="str">
        <f t="shared" si="9"/>
        <v/>
      </c>
      <c r="AF15" s="42" t="str">
        <f>IF(AD15&lt;&gt;"", IF(RANK(AD15, AD$5:AD$75)+COUNTIF(AD$5:AD15, AD15)-1=1, 1, ""), "")</f>
        <v/>
      </c>
      <c r="AG15" s="43"/>
      <c r="AH15" s="102" t="str">
        <f t="shared" si="10"/>
        <v/>
      </c>
      <c r="AI15" s="44" t="str">
        <f>IF(AG15&lt;&gt;"", IF(RANK(AG15, AG$5:AG$75)+COUNTIF(AG$5:AG15, AG15)-1=1, 1, ""), "")</f>
        <v/>
      </c>
      <c r="AJ15" s="41"/>
      <c r="AK15" s="102" t="str">
        <f t="shared" si="11"/>
        <v/>
      </c>
      <c r="AL15" s="42" t="str">
        <f>IF(AJ15&lt;&gt;"", IF(RANK(AJ15, AJ$5:AJ$75)+COUNTIF(AJ$5:AJ15, AJ15)-1=1, 1, ""), "")</f>
        <v/>
      </c>
      <c r="AM15" s="43"/>
      <c r="AN15" s="102" t="str">
        <f t="shared" si="12"/>
        <v/>
      </c>
      <c r="AO15" s="44" t="str">
        <f>IF(AM15&lt;&gt;"", IF(RANK(AM15, AM$5:AM$75)+COUNTIF(AM$5:AM15, AM15)-1=1, 1, ""), "")</f>
        <v/>
      </c>
      <c r="AP15" s="41"/>
      <c r="AQ15" s="102" t="str">
        <f t="shared" si="13"/>
        <v/>
      </c>
      <c r="AR15" s="42" t="str">
        <f>IF(AP15&lt;&gt;"", IF(RANK(AP15, AP$5:AP$75)+COUNTIF(AP$5:AP15, AP15)-1=1, 1, ""), "")</f>
        <v/>
      </c>
      <c r="AS15" s="43"/>
      <c r="AT15" s="102" t="str">
        <f t="shared" si="14"/>
        <v/>
      </c>
      <c r="AU15" s="44" t="str">
        <f>IF(AS15&lt;&gt;"", IF(RANK(AS15, AS$5:AS$75)+COUNTIF(AS$5:AS15, AS15)-1=1, 1, ""), "")</f>
        <v/>
      </c>
      <c r="AV15" s="129" t="str">
        <f t="shared" si="15"/>
        <v/>
      </c>
      <c r="AW15" s="66" t="str">
        <f t="shared" si="16"/>
        <v/>
      </c>
      <c r="AX15" s="60"/>
      <c r="AY15" s="60" t="str">
        <f t="shared" si="17"/>
        <v/>
      </c>
      <c r="AZ15" s="60" t="str">
        <f t="shared" si="18"/>
        <v/>
      </c>
      <c r="BA15" s="60"/>
      <c r="BB15" s="85" t="str">
        <f t="shared" si="19"/>
        <v/>
      </c>
      <c r="BC15" s="60" t="str">
        <f t="shared" si="20"/>
        <v/>
      </c>
      <c r="BD15" s="60" t="str">
        <f t="shared" si="21"/>
        <v/>
      </c>
      <c r="BE15" s="60" t="str">
        <f>IF(AY15&lt;&gt;"", IF(RANK(BD15, BD$5:BD$75)+COUNTIF(BD$15:BD15, BD15) -1&lt;=(B$80-AZ$76-BC$76), RANK(BD15, BD$5:BD$75)+COUNTIF(BD$15:BD15, BD15) -1, ""), "")</f>
        <v/>
      </c>
      <c r="BF15" s="72" t="str">
        <f t="shared" si="22"/>
        <v/>
      </c>
      <c r="BG15" s="66" t="str">
        <f t="shared" si="23"/>
        <v/>
      </c>
      <c r="BI15" s="91" t="str">
        <f>IF(AW15&lt;&gt; "", AW15/AW76, "")</f>
        <v/>
      </c>
      <c r="BJ15" s="39" t="str">
        <f t="shared" si="24"/>
        <v/>
      </c>
      <c r="BK15" s="92" t="str">
        <f t="shared" si="25"/>
        <v/>
      </c>
      <c r="BM15" s="65" t="str">
        <f t="shared" si="26"/>
        <v/>
      </c>
      <c r="BN15" s="99" t="str">
        <f t="shared" si="27"/>
        <v/>
      </c>
      <c r="BO15" s="99" t="str">
        <f t="shared" si="28"/>
        <v/>
      </c>
      <c r="BP15" s="100" t="str">
        <f t="shared" si="29"/>
        <v/>
      </c>
    </row>
    <row r="16" spans="1:68" ht="16" x14ac:dyDescent="0.2">
      <c r="A16" s="75" t="s">
        <v>324</v>
      </c>
      <c r="B16" s="76" t="s">
        <v>395</v>
      </c>
      <c r="C16" s="43"/>
      <c r="D16" s="102" t="str">
        <f t="shared" si="0"/>
        <v/>
      </c>
      <c r="E16" s="44" t="str">
        <f>IF(C16&lt;&gt;"", IF(RANK(C16, C$5:C$75)+COUNTIF(C$5:C16, C16)-1=1, 1, ""), "")</f>
        <v/>
      </c>
      <c r="F16" s="41"/>
      <c r="G16" s="102" t="str">
        <f t="shared" si="1"/>
        <v/>
      </c>
      <c r="H16" s="42" t="str">
        <f>IF(F16&lt;&gt;"", IF(RANK(F16, F$5:F$75)+COUNTIF(F$5:F16, F16)-1=1, 1, ""), "")</f>
        <v/>
      </c>
      <c r="I16" s="43"/>
      <c r="J16" s="102" t="str">
        <f t="shared" si="2"/>
        <v/>
      </c>
      <c r="K16" s="44" t="str">
        <f>IF(I16&lt;&gt;"", IF(RANK(I16, I$5:I$75)+COUNTIF(I$5:I16, I16)-1=1, 1, ""), "")</f>
        <v/>
      </c>
      <c r="L16" s="41"/>
      <c r="M16" s="102" t="str">
        <f t="shared" si="3"/>
        <v/>
      </c>
      <c r="N16" s="42" t="str">
        <f>IF(L16&lt;&gt;"", IF(RANK(L16, L$5:L$75)+COUNTIF(L$5:L16, L16)-1=1, 1, ""), "")</f>
        <v/>
      </c>
      <c r="O16" s="43"/>
      <c r="P16" s="102" t="str">
        <f t="shared" si="4"/>
        <v/>
      </c>
      <c r="Q16" s="44" t="str">
        <f>IF(O16&lt;&gt;"", IF(RANK(O16, O$5:O$75)+COUNTIF(O$5:O16, O16)-1=1, 1, ""), "")</f>
        <v/>
      </c>
      <c r="R16" s="41"/>
      <c r="S16" s="102" t="str">
        <f t="shared" si="5"/>
        <v/>
      </c>
      <c r="T16" s="42" t="str">
        <f>IF(R16&lt;&gt;"", IF(RANK(R16, R$5:R$75)+COUNTIF(R$5:R16, R16)-1=1, 1, ""), "")</f>
        <v/>
      </c>
      <c r="U16" s="43"/>
      <c r="V16" s="102" t="str">
        <f t="shared" si="6"/>
        <v/>
      </c>
      <c r="W16" s="44" t="str">
        <f>IF(U16&lt;&gt;"", IF(RANK(U16, U$5:U$75)+COUNTIF(U$5:U16, U16)-1=1, 1, ""), "")</f>
        <v/>
      </c>
      <c r="X16" s="41"/>
      <c r="Y16" s="102" t="str">
        <f t="shared" si="7"/>
        <v/>
      </c>
      <c r="Z16" s="42" t="str">
        <f>IF(X16&lt;&gt;"", IF(RANK(X16, X$5:X$75)+COUNTIF(X$5:X16, X16)-1=1, 1, ""), "")</f>
        <v/>
      </c>
      <c r="AA16" s="43"/>
      <c r="AB16" s="102" t="str">
        <f t="shared" si="8"/>
        <v/>
      </c>
      <c r="AC16" s="44" t="str">
        <f>IF(AA16&lt;&gt;"", IF(RANK(AA16, AA$5:AA$75)+COUNTIF(AA$5:AA16, AA16)-1=1, 1, ""), "")</f>
        <v/>
      </c>
      <c r="AD16" s="41"/>
      <c r="AE16" s="102" t="str">
        <f t="shared" si="9"/>
        <v/>
      </c>
      <c r="AF16" s="42" t="str">
        <f>IF(AD16&lt;&gt;"", IF(RANK(AD16, AD$5:AD$75)+COUNTIF(AD$5:AD16, AD16)-1=1, 1, ""), "")</f>
        <v/>
      </c>
      <c r="AG16" s="43"/>
      <c r="AH16" s="102" t="str">
        <f t="shared" si="10"/>
        <v/>
      </c>
      <c r="AI16" s="44" t="str">
        <f>IF(AG16&lt;&gt;"", IF(RANK(AG16, AG$5:AG$75)+COUNTIF(AG$5:AG16, AG16)-1=1, 1, ""), "")</f>
        <v/>
      </c>
      <c r="AJ16" s="41"/>
      <c r="AK16" s="102" t="str">
        <f t="shared" si="11"/>
        <v/>
      </c>
      <c r="AL16" s="42" t="str">
        <f>IF(AJ16&lt;&gt;"", IF(RANK(AJ16, AJ$5:AJ$75)+COUNTIF(AJ$5:AJ16, AJ16)-1=1, 1, ""), "")</f>
        <v/>
      </c>
      <c r="AM16" s="43"/>
      <c r="AN16" s="102" t="str">
        <f t="shared" si="12"/>
        <v/>
      </c>
      <c r="AO16" s="44" t="str">
        <f>IF(AM16&lt;&gt;"", IF(RANK(AM16, AM$5:AM$75)+COUNTIF(AM$5:AM16, AM16)-1=1, 1, ""), "")</f>
        <v/>
      </c>
      <c r="AP16" s="41"/>
      <c r="AQ16" s="102" t="str">
        <f t="shared" si="13"/>
        <v/>
      </c>
      <c r="AR16" s="42" t="str">
        <f>IF(AP16&lt;&gt;"", IF(RANK(AP16, AP$5:AP$75)+COUNTIF(AP$5:AP16, AP16)-1=1, 1, ""), "")</f>
        <v/>
      </c>
      <c r="AS16" s="43"/>
      <c r="AT16" s="102" t="str">
        <f t="shared" si="14"/>
        <v/>
      </c>
      <c r="AU16" s="44" t="str">
        <f>IF(AS16&lt;&gt;"", IF(RANK(AS16, AS$5:AS$75)+COUNTIF(AS$5:AS16, AS16)-1=1, 1, ""), "")</f>
        <v/>
      </c>
      <c r="AV16" s="129" t="str">
        <f t="shared" si="15"/>
        <v/>
      </c>
      <c r="AW16" s="66" t="str">
        <f t="shared" si="16"/>
        <v/>
      </c>
      <c r="AX16" s="60"/>
      <c r="AY16" s="60" t="str">
        <f t="shared" si="17"/>
        <v/>
      </c>
      <c r="AZ16" s="60" t="str">
        <f t="shared" si="18"/>
        <v/>
      </c>
      <c r="BA16" s="60"/>
      <c r="BB16" s="85" t="str">
        <f t="shared" si="19"/>
        <v/>
      </c>
      <c r="BC16" s="60" t="str">
        <f t="shared" si="20"/>
        <v/>
      </c>
      <c r="BD16" s="60" t="str">
        <f t="shared" si="21"/>
        <v/>
      </c>
      <c r="BE16" s="60" t="str">
        <f>IF(AY16&lt;&gt;"", IF(RANK(BD16, BD$5:BD$75)+COUNTIF(BD$16:BD16, BD16) -1&lt;=(B$80-AZ$76-BC$76), RANK(BD16, BD$5:BD$75)+COUNTIF(BD$16:BD16, BD16) -1, ""), "")</f>
        <v/>
      </c>
      <c r="BF16" s="72" t="str">
        <f t="shared" si="22"/>
        <v/>
      </c>
      <c r="BG16" s="66" t="str">
        <f t="shared" si="23"/>
        <v/>
      </c>
      <c r="BI16" s="91" t="str">
        <f>IF(AW16&lt;&gt; "", AW16/AW76, "")</f>
        <v/>
      </c>
      <c r="BJ16" s="39" t="str">
        <f t="shared" si="24"/>
        <v/>
      </c>
      <c r="BK16" s="92" t="str">
        <f t="shared" si="25"/>
        <v/>
      </c>
      <c r="BM16" s="65" t="str">
        <f t="shared" si="26"/>
        <v/>
      </c>
      <c r="BN16" s="99" t="str">
        <f t="shared" si="27"/>
        <v/>
      </c>
      <c r="BO16" s="99" t="str">
        <f t="shared" si="28"/>
        <v/>
      </c>
      <c r="BP16" s="100" t="str">
        <f t="shared" si="29"/>
        <v/>
      </c>
    </row>
    <row r="17" spans="1:68" ht="16" x14ac:dyDescent="0.2">
      <c r="A17" s="75" t="s">
        <v>325</v>
      </c>
      <c r="B17" s="76" t="s">
        <v>396</v>
      </c>
      <c r="C17" s="43"/>
      <c r="D17" s="102" t="str">
        <f t="shared" si="0"/>
        <v/>
      </c>
      <c r="E17" s="44" t="str">
        <f>IF(C17&lt;&gt;"", IF(RANK(C17, C$5:C$75)+COUNTIF(C$5:C17, C17)-1=1, 1, ""), "")</f>
        <v/>
      </c>
      <c r="F17" s="41"/>
      <c r="G17" s="102" t="str">
        <f t="shared" si="1"/>
        <v/>
      </c>
      <c r="H17" s="42" t="str">
        <f>IF(F17&lt;&gt;"", IF(RANK(F17, F$5:F$75)+COUNTIF(F$5:F17, F17)-1=1, 1, ""), "")</f>
        <v/>
      </c>
      <c r="I17" s="43"/>
      <c r="J17" s="102" t="str">
        <f t="shared" si="2"/>
        <v/>
      </c>
      <c r="K17" s="44" t="str">
        <f>IF(I17&lt;&gt;"", IF(RANK(I17, I$5:I$75)+COUNTIF(I$5:I17, I17)-1=1, 1, ""), "")</f>
        <v/>
      </c>
      <c r="L17" s="41"/>
      <c r="M17" s="102" t="str">
        <f t="shared" si="3"/>
        <v/>
      </c>
      <c r="N17" s="42" t="str">
        <f>IF(L17&lt;&gt;"", IF(RANK(L17, L$5:L$75)+COUNTIF(L$5:L17, L17)-1=1, 1, ""), "")</f>
        <v/>
      </c>
      <c r="O17" s="43"/>
      <c r="P17" s="102" t="str">
        <f t="shared" si="4"/>
        <v/>
      </c>
      <c r="Q17" s="44" t="str">
        <f>IF(O17&lt;&gt;"", IF(RANK(O17, O$5:O$75)+COUNTIF(O$5:O17, O17)-1=1, 1, ""), "")</f>
        <v/>
      </c>
      <c r="R17" s="41"/>
      <c r="S17" s="102" t="str">
        <f t="shared" si="5"/>
        <v/>
      </c>
      <c r="T17" s="42" t="str">
        <f>IF(R17&lt;&gt;"", IF(RANK(R17, R$5:R$75)+COUNTIF(R$5:R17, R17)-1=1, 1, ""), "")</f>
        <v/>
      </c>
      <c r="U17" s="43"/>
      <c r="V17" s="102" t="str">
        <f t="shared" si="6"/>
        <v/>
      </c>
      <c r="W17" s="44" t="str">
        <f>IF(U17&lt;&gt;"", IF(RANK(U17, U$5:U$75)+COUNTIF(U$5:U17, U17)-1=1, 1, ""), "")</f>
        <v/>
      </c>
      <c r="X17" s="41"/>
      <c r="Y17" s="102" t="str">
        <f t="shared" si="7"/>
        <v/>
      </c>
      <c r="Z17" s="42" t="str">
        <f>IF(X17&lt;&gt;"", IF(RANK(X17, X$5:X$75)+COUNTIF(X$5:X17, X17)-1=1, 1, ""), "")</f>
        <v/>
      </c>
      <c r="AA17" s="43"/>
      <c r="AB17" s="102" t="str">
        <f t="shared" si="8"/>
        <v/>
      </c>
      <c r="AC17" s="44" t="str">
        <f>IF(AA17&lt;&gt;"", IF(RANK(AA17, AA$5:AA$75)+COUNTIF(AA$5:AA17, AA17)-1=1, 1, ""), "")</f>
        <v/>
      </c>
      <c r="AD17" s="41"/>
      <c r="AE17" s="102" t="str">
        <f t="shared" si="9"/>
        <v/>
      </c>
      <c r="AF17" s="42" t="str">
        <f>IF(AD17&lt;&gt;"", IF(RANK(AD17, AD$5:AD$75)+COUNTIF(AD$5:AD17, AD17)-1=1, 1, ""), "")</f>
        <v/>
      </c>
      <c r="AG17" s="43"/>
      <c r="AH17" s="102" t="str">
        <f t="shared" si="10"/>
        <v/>
      </c>
      <c r="AI17" s="44" t="str">
        <f>IF(AG17&lt;&gt;"", IF(RANK(AG17, AG$5:AG$75)+COUNTIF(AG$5:AG17, AG17)-1=1, 1, ""), "")</f>
        <v/>
      </c>
      <c r="AJ17" s="41"/>
      <c r="AK17" s="102" t="str">
        <f t="shared" si="11"/>
        <v/>
      </c>
      <c r="AL17" s="42" t="str">
        <f>IF(AJ17&lt;&gt;"", IF(RANK(AJ17, AJ$5:AJ$75)+COUNTIF(AJ$5:AJ17, AJ17)-1=1, 1, ""), "")</f>
        <v/>
      </c>
      <c r="AM17" s="43"/>
      <c r="AN17" s="102" t="str">
        <f t="shared" si="12"/>
        <v/>
      </c>
      <c r="AO17" s="44" t="str">
        <f>IF(AM17&lt;&gt;"", IF(RANK(AM17, AM$5:AM$75)+COUNTIF(AM$5:AM17, AM17)-1=1, 1, ""), "")</f>
        <v/>
      </c>
      <c r="AP17" s="41"/>
      <c r="AQ17" s="102" t="str">
        <f t="shared" si="13"/>
        <v/>
      </c>
      <c r="AR17" s="42" t="str">
        <f>IF(AP17&lt;&gt;"", IF(RANK(AP17, AP$5:AP$75)+COUNTIF(AP$5:AP17, AP17)-1=1, 1, ""), "")</f>
        <v/>
      </c>
      <c r="AS17" s="43"/>
      <c r="AT17" s="102" t="str">
        <f t="shared" si="14"/>
        <v/>
      </c>
      <c r="AU17" s="44" t="str">
        <f>IF(AS17&lt;&gt;"", IF(RANK(AS17, AS$5:AS$75)+COUNTIF(AS$5:AS17, AS17)-1=1, 1, ""), "")</f>
        <v/>
      </c>
      <c r="AV17" s="129" t="str">
        <f t="shared" si="15"/>
        <v/>
      </c>
      <c r="AW17" s="66" t="str">
        <f t="shared" si="16"/>
        <v/>
      </c>
      <c r="AX17" s="60"/>
      <c r="AY17" s="60" t="str">
        <f t="shared" si="17"/>
        <v/>
      </c>
      <c r="AZ17" s="60" t="str">
        <f t="shared" si="18"/>
        <v/>
      </c>
      <c r="BA17" s="60"/>
      <c r="BB17" s="85" t="str">
        <f t="shared" si="19"/>
        <v/>
      </c>
      <c r="BC17" s="60" t="str">
        <f t="shared" si="20"/>
        <v/>
      </c>
      <c r="BD17" s="60" t="str">
        <f t="shared" si="21"/>
        <v/>
      </c>
      <c r="BE17" s="60" t="str">
        <f>IF(AY17&lt;&gt;"", IF(RANK(BD17, BD$5:BD$75)+COUNTIF(BD$17:BD17, BD17) -1&lt;=(B$80-AZ$76-BC$76), RANK(BD17, BD$5:BD$75)+COUNTIF(BD$17:BD17, BD17) -1, ""), "")</f>
        <v/>
      </c>
      <c r="BF17" s="72" t="str">
        <f t="shared" si="22"/>
        <v/>
      </c>
      <c r="BG17" s="66" t="str">
        <f t="shared" si="23"/>
        <v/>
      </c>
      <c r="BI17" s="91" t="str">
        <f>IF(AW17&lt;&gt; "", AW17/AW76, "")</f>
        <v/>
      </c>
      <c r="BJ17" s="39" t="str">
        <f t="shared" si="24"/>
        <v/>
      </c>
      <c r="BK17" s="92" t="str">
        <f t="shared" si="25"/>
        <v/>
      </c>
      <c r="BM17" s="65" t="str">
        <f t="shared" si="26"/>
        <v/>
      </c>
      <c r="BN17" s="99" t="str">
        <f t="shared" si="27"/>
        <v/>
      </c>
      <c r="BO17" s="99" t="str">
        <f t="shared" si="28"/>
        <v/>
      </c>
      <c r="BP17" s="100" t="str">
        <f t="shared" si="29"/>
        <v/>
      </c>
    </row>
    <row r="18" spans="1:68" ht="16" x14ac:dyDescent="0.2">
      <c r="A18" s="75" t="s">
        <v>326</v>
      </c>
      <c r="B18" s="76" t="s">
        <v>397</v>
      </c>
      <c r="C18" s="46">
        <v>15</v>
      </c>
      <c r="D18" s="102" t="str">
        <f t="shared" si="0"/>
        <v/>
      </c>
      <c r="E18" s="48" t="str">
        <f>IF(C18&lt;&gt;"", IF(RANK(C18, C$5:C$75)+COUNTIF(C$5:C18, C18)-1=1, 1, ""), "")</f>
        <v/>
      </c>
      <c r="F18" s="45">
        <v>4</v>
      </c>
      <c r="G18" s="102" t="str">
        <f t="shared" si="1"/>
        <v/>
      </c>
      <c r="H18" s="47" t="str">
        <f>IF(F18&lt;&gt;"", IF(RANK(F18, F$5:F$75)+COUNTIF(F$5:F18, F18)-1=1, 1, ""), "")</f>
        <v/>
      </c>
      <c r="I18" s="46">
        <v>6</v>
      </c>
      <c r="J18" s="102" t="str">
        <f t="shared" si="2"/>
        <v/>
      </c>
      <c r="K18" s="48" t="str">
        <f>IF(I18&lt;&gt;"", IF(RANK(I18, I$5:I$75)+COUNTIF(I$5:I18, I18)-1=1, 1, ""), "")</f>
        <v/>
      </c>
      <c r="L18" s="45">
        <v>7</v>
      </c>
      <c r="M18" s="102" t="str">
        <f t="shared" si="3"/>
        <v/>
      </c>
      <c r="N18" s="47" t="str">
        <f>IF(L18&lt;&gt;"", IF(RANK(L18, L$5:L$75)+COUNTIF(L$5:L18, L18)-1=1, 1, ""), "")</f>
        <v/>
      </c>
      <c r="O18" s="46">
        <v>6</v>
      </c>
      <c r="P18" s="102" t="str">
        <f t="shared" si="4"/>
        <v/>
      </c>
      <c r="Q18" s="48" t="str">
        <f>IF(O18&lt;&gt;"", IF(RANK(O18, O$5:O$75)+COUNTIF(O$5:O18, O18)-1=1, 1, ""), "")</f>
        <v/>
      </c>
      <c r="R18" s="45">
        <v>17</v>
      </c>
      <c r="S18" s="102" t="str">
        <f t="shared" si="5"/>
        <v/>
      </c>
      <c r="T18" s="47" t="str">
        <f>IF(R18&lt;&gt;"", IF(RANK(R18, R$5:R$75)+COUNTIF(R$5:R18, R18)-1=1, 1, ""), "")</f>
        <v/>
      </c>
      <c r="U18" s="46">
        <v>5</v>
      </c>
      <c r="V18" s="102" t="str">
        <f t="shared" si="6"/>
        <v/>
      </c>
      <c r="W18" s="48" t="str">
        <f>IF(U18&lt;&gt;"", IF(RANK(U18, U$5:U$75)+COUNTIF(U$5:U18, U18)-1=1, 1, ""), "")</f>
        <v/>
      </c>
      <c r="X18" s="45">
        <v>6</v>
      </c>
      <c r="Y18" s="102" t="str">
        <f t="shared" si="7"/>
        <v/>
      </c>
      <c r="Z18" s="47" t="str">
        <f>IF(X18&lt;&gt;"", IF(RANK(X18, X$5:X$75)+COUNTIF(X$5:X18, X18)-1=1, 1, ""), "")</f>
        <v/>
      </c>
      <c r="AA18" s="46">
        <v>5</v>
      </c>
      <c r="AB18" s="102" t="str">
        <f t="shared" si="8"/>
        <v/>
      </c>
      <c r="AC18" s="48" t="str">
        <f>IF(AA18&lt;&gt;"", IF(RANK(AA18, AA$5:AA$75)+COUNTIF(AA$5:AA18, AA18)-1=1, 1, ""), "")</f>
        <v/>
      </c>
      <c r="AD18" s="45">
        <v>5</v>
      </c>
      <c r="AE18" s="102" t="str">
        <f t="shared" si="9"/>
        <v/>
      </c>
      <c r="AF18" s="47" t="str">
        <f>IF(AD18&lt;&gt;"", IF(RANK(AD18, AD$5:AD$75)+COUNTIF(AD$5:AD18, AD18)-1=1, 1, ""), "")</f>
        <v/>
      </c>
      <c r="AG18" s="46">
        <v>17</v>
      </c>
      <c r="AH18" s="102" t="str">
        <f t="shared" si="10"/>
        <v/>
      </c>
      <c r="AI18" s="48" t="str">
        <f>IF(AG18&lt;&gt;"", IF(RANK(AG18, AG$5:AG$75)+COUNTIF(AG$5:AG18, AG18)-1=1, 1, ""), "")</f>
        <v/>
      </c>
      <c r="AJ18" s="45">
        <v>54</v>
      </c>
      <c r="AK18" s="102" t="str">
        <f t="shared" si="11"/>
        <v/>
      </c>
      <c r="AL18" s="47" t="str">
        <f>IF(AJ18&lt;&gt;"", IF(RANK(AJ18, AJ$5:AJ$75)+COUNTIF(AJ$5:AJ18, AJ18)-1=1, 1, ""), "")</f>
        <v/>
      </c>
      <c r="AM18" s="46">
        <v>15</v>
      </c>
      <c r="AN18" s="102" t="str">
        <f t="shared" si="12"/>
        <v/>
      </c>
      <c r="AO18" s="48" t="str">
        <f>IF(AM18&lt;&gt;"", IF(RANK(AM18, AM$5:AM$75)+COUNTIF(AM$5:AM18, AM18)-1=1, 1, ""), "")</f>
        <v/>
      </c>
      <c r="AP18" s="45">
        <v>9</v>
      </c>
      <c r="AQ18" s="102" t="str">
        <f t="shared" si="13"/>
        <v/>
      </c>
      <c r="AR18" s="47" t="str">
        <f>IF(AP18&lt;&gt;"", IF(RANK(AP18, AP$5:AP$75)+COUNTIF(AP$5:AP18, AP18)-1=1, 1, ""), "")</f>
        <v/>
      </c>
      <c r="AS18" s="46">
        <v>8</v>
      </c>
      <c r="AT18" s="102" t="str">
        <f t="shared" si="14"/>
        <v/>
      </c>
      <c r="AU18" s="48" t="str">
        <f>IF(AS18&lt;&gt;"", IF(RANK(AS18, AS$5:AS$75)+COUNTIF(AS$5:AS18, AS18)-1=1, 1, ""), "")</f>
        <v/>
      </c>
      <c r="AV18" s="129" t="str">
        <f t="shared" si="15"/>
        <v/>
      </c>
      <c r="AW18" s="66">
        <f t="shared" si="16"/>
        <v>179</v>
      </c>
      <c r="AX18" s="60"/>
      <c r="AY18" s="60" t="str">
        <f t="shared" si="17"/>
        <v/>
      </c>
      <c r="AZ18" s="60" t="str">
        <f t="shared" si="18"/>
        <v/>
      </c>
      <c r="BA18" s="60"/>
      <c r="BB18" s="85" t="str">
        <f t="shared" si="19"/>
        <v/>
      </c>
      <c r="BC18" s="60" t="str">
        <f t="shared" si="20"/>
        <v/>
      </c>
      <c r="BD18" s="60" t="str">
        <f t="shared" si="21"/>
        <v/>
      </c>
      <c r="BE18" s="60" t="str">
        <f>IF(AY18&lt;&gt;"", IF(RANK(BD18, BD$5:BD$75)+COUNTIF(BD$18:BD18, BD18) -1&lt;=(B$80-AZ$76-BC$76), RANK(BD18, BD$5:BD$75)+COUNTIF(BD$18:BD18, BD18) -1, ""), "")</f>
        <v/>
      </c>
      <c r="BF18" s="72" t="str">
        <f t="shared" si="22"/>
        <v/>
      </c>
      <c r="BG18" s="66" t="str">
        <f t="shared" si="23"/>
        <v/>
      </c>
      <c r="BI18" s="91">
        <f>IF(AW18&lt;&gt; "", AW18/AW76, "")</f>
        <v>2.1631106255860943E-4</v>
      </c>
      <c r="BJ18" s="39" t="str">
        <f t="shared" si="24"/>
        <v/>
      </c>
      <c r="BK18" s="92">
        <f t="shared" si="25"/>
        <v>-2.1631106255860899E-4</v>
      </c>
      <c r="BM18" s="65" t="str">
        <f t="shared" si="26"/>
        <v/>
      </c>
      <c r="BN18" s="99" t="str">
        <f t="shared" si="27"/>
        <v/>
      </c>
      <c r="BO18" s="99" t="str">
        <f t="shared" si="28"/>
        <v/>
      </c>
      <c r="BP18" s="100" t="str">
        <f t="shared" si="29"/>
        <v/>
      </c>
    </row>
    <row r="19" spans="1:68" ht="16" x14ac:dyDescent="0.2">
      <c r="A19" s="135" t="s">
        <v>327</v>
      </c>
      <c r="B19" s="136" t="s">
        <v>398</v>
      </c>
      <c r="C19" s="110">
        <v>32821</v>
      </c>
      <c r="D19" s="108">
        <f t="shared" si="0"/>
        <v>0.60843853697421357</v>
      </c>
      <c r="E19" s="111">
        <f>IF(C19&lt;&gt;"", IF(RANK(C19, C$5:C$75)+COUNTIF(C$5:C19, C19)-1=1, 1, ""), "")</f>
        <v>1</v>
      </c>
      <c r="F19" s="107">
        <v>7330</v>
      </c>
      <c r="G19" s="108" t="str">
        <f t="shared" si="1"/>
        <v/>
      </c>
      <c r="H19" s="109" t="str">
        <f>IF(F19&lt;&gt;"", IF(RANK(F19, F$5:F$75)+COUNTIF(F$5:F19, F19)-1=1, 1, ""), "")</f>
        <v/>
      </c>
      <c r="I19" s="110">
        <v>36441</v>
      </c>
      <c r="J19" s="108">
        <f t="shared" si="2"/>
        <v>0.66631925397696101</v>
      </c>
      <c r="K19" s="111">
        <f>IF(I19&lt;&gt;"", IF(RANK(I19, I$5:I$75)+COUNTIF(I$5:I19, I19)-1=1, 1, ""), "")</f>
        <v>1</v>
      </c>
      <c r="L19" s="107">
        <v>29639</v>
      </c>
      <c r="M19" s="108">
        <f t="shared" si="3"/>
        <v>0.53915558546923037</v>
      </c>
      <c r="N19" s="109">
        <f>IF(L19&lt;&gt;"", IF(RANK(L19, L$5:L$75)+COUNTIF(L$5:L19, L19)-1=1, 1, ""), "")</f>
        <v>1</v>
      </c>
      <c r="O19" s="110">
        <v>35655</v>
      </c>
      <c r="P19" s="108">
        <f t="shared" si="4"/>
        <v>0.71697164689322346</v>
      </c>
      <c r="Q19" s="111">
        <f>IF(O19&lt;&gt;"", IF(RANK(O19, O$5:O$75)+COUNTIF(O$5:O19, O19)-1=1, 1, ""), "")</f>
        <v>1</v>
      </c>
      <c r="R19" s="107">
        <v>31182</v>
      </c>
      <c r="S19" s="108">
        <f t="shared" si="5"/>
        <v>0.60515846061288259</v>
      </c>
      <c r="T19" s="109">
        <f>IF(R19&lt;&gt;"", IF(RANK(R19, R$5:R$75)+COUNTIF(R$5:R19, R19)-1=1, 1, ""), "")</f>
        <v>1</v>
      </c>
      <c r="U19" s="110">
        <v>29260</v>
      </c>
      <c r="V19" s="108">
        <f t="shared" si="6"/>
        <v>0.59228371320999151</v>
      </c>
      <c r="W19" s="111">
        <f>IF(U19&lt;&gt;"", IF(RANK(U19, U$5:U$75)+COUNTIF(U$5:U19, U19)-1=1, 1, ""), "")</f>
        <v>1</v>
      </c>
      <c r="X19" s="107">
        <v>31098</v>
      </c>
      <c r="Y19" s="108">
        <f t="shared" si="7"/>
        <v>0.5493569813453929</v>
      </c>
      <c r="Z19" s="109">
        <f>IF(X19&lt;&gt;"", IF(RANK(X19, X$5:X$75)+COUNTIF(X$5:X19, X19)-1=1, 1, ""), "")</f>
        <v>1</v>
      </c>
      <c r="AA19" s="110">
        <v>25559</v>
      </c>
      <c r="AB19" s="108">
        <f t="shared" si="8"/>
        <v>0.463983589296736</v>
      </c>
      <c r="AC19" s="111">
        <f>IF(AA19&lt;&gt;"", IF(RANK(AA19, AA$5:AA$75)+COUNTIF(AA$5:AA19, AA19)-1=1, 1, ""), "")</f>
        <v>1</v>
      </c>
      <c r="AD19" s="107">
        <v>32523</v>
      </c>
      <c r="AE19" s="108">
        <f t="shared" si="9"/>
        <v>0.55461196091471832</v>
      </c>
      <c r="AF19" s="109">
        <f>IF(AD19&lt;&gt;"", IF(RANK(AD19, AD$5:AD$75)+COUNTIF(AD$5:AD19, AD19)-1=1, 1, ""), "")</f>
        <v>1</v>
      </c>
      <c r="AG19" s="110">
        <v>31581</v>
      </c>
      <c r="AH19" s="108">
        <f t="shared" si="10"/>
        <v>0.55262743451099794</v>
      </c>
      <c r="AI19" s="111">
        <f>IF(AG19&lt;&gt;"", IF(RANK(AG19, AG$5:AG$75)+COUNTIF(AG$5:AG19, AG19)-1=1, 1, ""), "")</f>
        <v>1</v>
      </c>
      <c r="AJ19" s="107">
        <v>29153</v>
      </c>
      <c r="AK19" s="108">
        <f t="shared" si="11"/>
        <v>0.55481967837092017</v>
      </c>
      <c r="AL19" s="109">
        <f>IF(AJ19&lt;&gt;"", IF(RANK(AJ19, AJ$5:AJ$75)+COUNTIF(AJ$5:AJ19, AJ19)-1=1, 1, ""), "")</f>
        <v>1</v>
      </c>
      <c r="AM19" s="110">
        <v>25024</v>
      </c>
      <c r="AN19" s="108">
        <f t="shared" si="12"/>
        <v>0.47761194029850745</v>
      </c>
      <c r="AO19" s="111">
        <f>IF(AM19&lt;&gt;"", IF(RANK(AM19, AM$5:AM$75)+COUNTIF(AM$5:AM19, AM19)-1=1, 1, ""), "")</f>
        <v>1</v>
      </c>
      <c r="AP19" s="107">
        <v>31381</v>
      </c>
      <c r="AQ19" s="108">
        <f t="shared" si="13"/>
        <v>0.54410999757256306</v>
      </c>
      <c r="AR19" s="109">
        <f>IF(AP19&lt;&gt;"", IF(RANK(AP19, AP$5:AP$75)+COUNTIF(AP$5:AP19, AP19)-1=1, 1, ""), "")</f>
        <v>1</v>
      </c>
      <c r="AS19" s="110">
        <v>20594</v>
      </c>
      <c r="AT19" s="108">
        <f t="shared" si="14"/>
        <v>0.36200956264941642</v>
      </c>
      <c r="AU19" s="111">
        <f>IF(AS19&lt;&gt;"", IF(RANK(AS19, AS$5:AS$75)+COUNTIF(AS$5:AS19, AS19)-1=1, 1, ""), "")</f>
        <v>1</v>
      </c>
      <c r="AV19" s="112">
        <f t="shared" si="15"/>
        <v>14</v>
      </c>
      <c r="AW19" s="116">
        <f t="shared" si="16"/>
        <v>429241</v>
      </c>
      <c r="AX19" s="114"/>
      <c r="AY19" s="114">
        <f t="shared" si="17"/>
        <v>429241</v>
      </c>
      <c r="AZ19" s="114" t="str">
        <f t="shared" si="18"/>
        <v/>
      </c>
      <c r="BA19" s="114"/>
      <c r="BB19" s="115">
        <f t="shared" si="19"/>
        <v>18.425523695054945</v>
      </c>
      <c r="BC19" s="114">
        <f t="shared" si="20"/>
        <v>18</v>
      </c>
      <c r="BD19" s="114">
        <f t="shared" si="21"/>
        <v>9913</v>
      </c>
      <c r="BE19" s="114" t="str">
        <f>IF(AY19&lt;&gt;"", IF(RANK(BD19, BD$5:BD$75)+COUNTIF(BD$19:BD19, BD19) -1&lt;=(B$80-AZ$76-BC$76), RANK(BD19, BD$5:BD$75)+COUNTIF(BD$19:BD19, BD19) -1, ""), "")</f>
        <v/>
      </c>
      <c r="BF19" s="114">
        <f t="shared" si="22"/>
        <v>18</v>
      </c>
      <c r="BG19" s="116">
        <f t="shared" si="23"/>
        <v>4</v>
      </c>
      <c r="BI19" s="117">
        <f>IF(AW19&lt;&gt; "", AW19/AW76, "")</f>
        <v>0.51871271957385512</v>
      </c>
      <c r="BJ19" s="118">
        <f t="shared" si="24"/>
        <v>0.6</v>
      </c>
      <c r="BK19" s="119">
        <f t="shared" si="25"/>
        <v>8.128728042614497E-2</v>
      </c>
      <c r="BM19" s="120">
        <f t="shared" si="26"/>
        <v>429241</v>
      </c>
      <c r="BN19" s="121">
        <f t="shared" si="27"/>
        <v>0.59439066236656224</v>
      </c>
      <c r="BO19" s="121">
        <f t="shared" si="28"/>
        <v>0.6</v>
      </c>
      <c r="BP19" s="122">
        <f t="shared" si="29"/>
        <v>5.6093376334377387E-3</v>
      </c>
    </row>
    <row r="20" spans="1:68" ht="16" x14ac:dyDescent="0.2">
      <c r="A20" s="75" t="s">
        <v>328</v>
      </c>
      <c r="B20" s="76" t="s">
        <v>399</v>
      </c>
      <c r="C20" s="43"/>
      <c r="D20" s="102" t="str">
        <f t="shared" si="0"/>
        <v/>
      </c>
      <c r="E20" s="44" t="str">
        <f>IF(C20&lt;&gt;"", IF(RANK(C20, C$5:C$75)+COUNTIF(C$5:C20, C20)-1=1, 1, ""), "")</f>
        <v/>
      </c>
      <c r="F20" s="41"/>
      <c r="G20" s="102" t="str">
        <f t="shared" si="1"/>
        <v/>
      </c>
      <c r="H20" s="42" t="str">
        <f>IF(F20&lt;&gt;"", IF(RANK(F20, F$5:F$75)+COUNTIF(F$5:F20, F20)-1=1, 1, ""), "")</f>
        <v/>
      </c>
      <c r="I20" s="43"/>
      <c r="J20" s="102" t="str">
        <f t="shared" si="2"/>
        <v/>
      </c>
      <c r="K20" s="44" t="str">
        <f>IF(I20&lt;&gt;"", IF(RANK(I20, I$5:I$75)+COUNTIF(I$5:I20, I20)-1=1, 1, ""), "")</f>
        <v/>
      </c>
      <c r="L20" s="41"/>
      <c r="M20" s="102" t="str">
        <f t="shared" si="3"/>
        <v/>
      </c>
      <c r="N20" s="42" t="str">
        <f>IF(L20&lt;&gt;"", IF(RANK(L20, L$5:L$75)+COUNTIF(L$5:L20, L20)-1=1, 1, ""), "")</f>
        <v/>
      </c>
      <c r="O20" s="43"/>
      <c r="P20" s="102" t="str">
        <f t="shared" si="4"/>
        <v/>
      </c>
      <c r="Q20" s="44" t="str">
        <f>IF(O20&lt;&gt;"", IF(RANK(O20, O$5:O$75)+COUNTIF(O$5:O20, O20)-1=1, 1, ""), "")</f>
        <v/>
      </c>
      <c r="R20" s="41"/>
      <c r="S20" s="102" t="str">
        <f t="shared" si="5"/>
        <v/>
      </c>
      <c r="T20" s="42" t="str">
        <f>IF(R20&lt;&gt;"", IF(RANK(R20, R$5:R$75)+COUNTIF(R$5:R20, R20)-1=1, 1, ""), "")</f>
        <v/>
      </c>
      <c r="U20" s="43"/>
      <c r="V20" s="102" t="str">
        <f t="shared" si="6"/>
        <v/>
      </c>
      <c r="W20" s="44" t="str">
        <f>IF(U20&lt;&gt;"", IF(RANK(U20, U$5:U$75)+COUNTIF(U$5:U20, U20)-1=1, 1, ""), "")</f>
        <v/>
      </c>
      <c r="X20" s="41"/>
      <c r="Y20" s="102" t="str">
        <f t="shared" si="7"/>
        <v/>
      </c>
      <c r="Z20" s="42" t="str">
        <f>IF(X20&lt;&gt;"", IF(RANK(X20, X$5:X$75)+COUNTIF(X$5:X20, X20)-1=1, 1, ""), "")</f>
        <v/>
      </c>
      <c r="AA20" s="43"/>
      <c r="AB20" s="102" t="str">
        <f t="shared" si="8"/>
        <v/>
      </c>
      <c r="AC20" s="44" t="str">
        <f>IF(AA20&lt;&gt;"", IF(RANK(AA20, AA$5:AA$75)+COUNTIF(AA$5:AA20, AA20)-1=1, 1, ""), "")</f>
        <v/>
      </c>
      <c r="AD20" s="41"/>
      <c r="AE20" s="102" t="str">
        <f t="shared" si="9"/>
        <v/>
      </c>
      <c r="AF20" s="42" t="str">
        <f>IF(AD20&lt;&gt;"", IF(RANK(AD20, AD$5:AD$75)+COUNTIF(AD$5:AD20, AD20)-1=1, 1, ""), "")</f>
        <v/>
      </c>
      <c r="AG20" s="43"/>
      <c r="AH20" s="102" t="str">
        <f t="shared" si="10"/>
        <v/>
      </c>
      <c r="AI20" s="44" t="str">
        <f>IF(AG20&lt;&gt;"", IF(RANK(AG20, AG$5:AG$75)+COUNTIF(AG$5:AG20, AG20)-1=1, 1, ""), "")</f>
        <v/>
      </c>
      <c r="AJ20" s="41"/>
      <c r="AK20" s="102" t="str">
        <f t="shared" si="11"/>
        <v/>
      </c>
      <c r="AL20" s="42" t="str">
        <f>IF(AJ20&lt;&gt;"", IF(RANK(AJ20, AJ$5:AJ$75)+COUNTIF(AJ$5:AJ20, AJ20)-1=1, 1, ""), "")</f>
        <v/>
      </c>
      <c r="AM20" s="43"/>
      <c r="AN20" s="102" t="str">
        <f t="shared" si="12"/>
        <v/>
      </c>
      <c r="AO20" s="44" t="str">
        <f>IF(AM20&lt;&gt;"", IF(RANK(AM20, AM$5:AM$75)+COUNTIF(AM$5:AM20, AM20)-1=1, 1, ""), "")</f>
        <v/>
      </c>
      <c r="AP20" s="41"/>
      <c r="AQ20" s="102" t="str">
        <f t="shared" si="13"/>
        <v/>
      </c>
      <c r="AR20" s="42" t="str">
        <f>IF(AP20&lt;&gt;"", IF(RANK(AP20, AP$5:AP$75)+COUNTIF(AP$5:AP20, AP20)-1=1, 1, ""), "")</f>
        <v/>
      </c>
      <c r="AS20" s="43"/>
      <c r="AT20" s="102" t="str">
        <f t="shared" si="14"/>
        <v/>
      </c>
      <c r="AU20" s="44" t="str">
        <f>IF(AS20&lt;&gt;"", IF(RANK(AS20, AS$5:AS$75)+COUNTIF(AS$5:AS20, AS20)-1=1, 1, ""), "")</f>
        <v/>
      </c>
      <c r="AV20" s="129" t="str">
        <f t="shared" si="15"/>
        <v/>
      </c>
      <c r="AW20" s="66" t="str">
        <f t="shared" si="16"/>
        <v/>
      </c>
      <c r="AX20" s="60"/>
      <c r="AY20" s="60" t="str">
        <f t="shared" si="17"/>
        <v/>
      </c>
      <c r="AZ20" s="60" t="str">
        <f t="shared" si="18"/>
        <v/>
      </c>
      <c r="BA20" s="60"/>
      <c r="BB20" s="85" t="str">
        <f t="shared" si="19"/>
        <v/>
      </c>
      <c r="BC20" s="60" t="str">
        <f t="shared" si="20"/>
        <v/>
      </c>
      <c r="BD20" s="60" t="str">
        <f t="shared" si="21"/>
        <v/>
      </c>
      <c r="BE20" s="60" t="str">
        <f>IF(AY20&lt;&gt;"", IF(RANK(BD20, BD$5:BD$75)+COUNTIF(BD$20:BD20, BD20) -1&lt;=(B$80-AZ$76-BC$76), RANK(BD20, BD$5:BD$75)+COUNTIF(BD$20:BD20, BD20) -1, ""), "")</f>
        <v/>
      </c>
      <c r="BF20" s="72" t="str">
        <f t="shared" si="22"/>
        <v/>
      </c>
      <c r="BG20" s="66" t="str">
        <f t="shared" si="23"/>
        <v/>
      </c>
      <c r="BI20" s="91" t="str">
        <f>IF(AW20&lt;&gt; "", AW20/AW76, "")</f>
        <v/>
      </c>
      <c r="BJ20" s="39" t="str">
        <f t="shared" si="24"/>
        <v/>
      </c>
      <c r="BK20" s="92" t="str">
        <f t="shared" si="25"/>
        <v/>
      </c>
      <c r="BM20" s="65" t="str">
        <f t="shared" si="26"/>
        <v/>
      </c>
      <c r="BN20" s="99" t="str">
        <f t="shared" si="27"/>
        <v/>
      </c>
      <c r="BO20" s="99" t="str">
        <f t="shared" si="28"/>
        <v/>
      </c>
      <c r="BP20" s="100" t="str">
        <f t="shared" si="29"/>
        <v/>
      </c>
    </row>
    <row r="21" spans="1:68" ht="16" x14ac:dyDescent="0.2">
      <c r="A21" s="75" t="s">
        <v>329</v>
      </c>
      <c r="B21" s="76" t="s">
        <v>400</v>
      </c>
      <c r="C21" s="46">
        <v>80</v>
      </c>
      <c r="D21" s="102" t="str">
        <f t="shared" si="0"/>
        <v/>
      </c>
      <c r="E21" s="48" t="str">
        <f>IF(C21&lt;&gt;"", IF(RANK(C21, C$5:C$75)+COUNTIF(C$5:C21, C21)-1=1, 1, ""), "")</f>
        <v/>
      </c>
      <c r="F21" s="45">
        <v>6</v>
      </c>
      <c r="G21" s="102" t="str">
        <f t="shared" si="1"/>
        <v/>
      </c>
      <c r="H21" s="47" t="str">
        <f>IF(F21&lt;&gt;"", IF(RANK(F21, F$5:F$75)+COUNTIF(F$5:F21, F21)-1=1, 1, ""), "")</f>
        <v/>
      </c>
      <c r="I21" s="46">
        <v>22</v>
      </c>
      <c r="J21" s="102" t="str">
        <f t="shared" si="2"/>
        <v/>
      </c>
      <c r="K21" s="48" t="str">
        <f>IF(I21&lt;&gt;"", IF(RANK(I21, I$5:I$75)+COUNTIF(I$5:I21, I21)-1=1, 1, ""), "")</f>
        <v/>
      </c>
      <c r="L21" s="45">
        <v>25</v>
      </c>
      <c r="M21" s="102" t="str">
        <f t="shared" si="3"/>
        <v/>
      </c>
      <c r="N21" s="47" t="str">
        <f>IF(L21&lt;&gt;"", IF(RANK(L21, L$5:L$75)+COUNTIF(L$5:L21, L21)-1=1, 1, ""), "")</f>
        <v/>
      </c>
      <c r="O21" s="46">
        <v>45</v>
      </c>
      <c r="P21" s="102" t="str">
        <f t="shared" si="4"/>
        <v/>
      </c>
      <c r="Q21" s="48" t="str">
        <f>IF(O21&lt;&gt;"", IF(RANK(O21, O$5:O$75)+COUNTIF(O$5:O21, O21)-1=1, 1, ""), "")</f>
        <v/>
      </c>
      <c r="R21" s="45">
        <v>34</v>
      </c>
      <c r="S21" s="102" t="str">
        <f t="shared" si="5"/>
        <v/>
      </c>
      <c r="T21" s="47" t="str">
        <f>IF(R21&lt;&gt;"", IF(RANK(R21, R$5:R$75)+COUNTIF(R$5:R21, R21)-1=1, 1, ""), "")</f>
        <v/>
      </c>
      <c r="U21" s="46">
        <v>52</v>
      </c>
      <c r="V21" s="102" t="str">
        <f t="shared" si="6"/>
        <v/>
      </c>
      <c r="W21" s="48" t="str">
        <f>IF(U21&lt;&gt;"", IF(RANK(U21, U$5:U$75)+COUNTIF(U$5:U21, U21)-1=1, 1, ""), "")</f>
        <v/>
      </c>
      <c r="X21" s="45">
        <v>46</v>
      </c>
      <c r="Y21" s="102" t="str">
        <f t="shared" si="7"/>
        <v/>
      </c>
      <c r="Z21" s="47" t="str">
        <f>IF(X21&lt;&gt;"", IF(RANK(X21, X$5:X$75)+COUNTIF(X$5:X21, X21)-1=1, 1, ""), "")</f>
        <v/>
      </c>
      <c r="AA21" s="46">
        <v>37</v>
      </c>
      <c r="AB21" s="102" t="str">
        <f t="shared" si="8"/>
        <v/>
      </c>
      <c r="AC21" s="48" t="str">
        <f>IF(AA21&lt;&gt;"", IF(RANK(AA21, AA$5:AA$75)+COUNTIF(AA$5:AA21, AA21)-1=1, 1, ""), "")</f>
        <v/>
      </c>
      <c r="AD21" s="45">
        <v>46</v>
      </c>
      <c r="AE21" s="102" t="str">
        <f t="shared" si="9"/>
        <v/>
      </c>
      <c r="AF21" s="47" t="str">
        <f>IF(AD21&lt;&gt;"", IF(RANK(AD21, AD$5:AD$75)+COUNTIF(AD$5:AD21, AD21)-1=1, 1, ""), "")</f>
        <v/>
      </c>
      <c r="AG21" s="46">
        <v>45</v>
      </c>
      <c r="AH21" s="102" t="str">
        <f t="shared" si="10"/>
        <v/>
      </c>
      <c r="AI21" s="48" t="str">
        <f>IF(AG21&lt;&gt;"", IF(RANK(AG21, AG$5:AG$75)+COUNTIF(AG$5:AG21, AG21)-1=1, 1, ""), "")</f>
        <v/>
      </c>
      <c r="AJ21" s="45">
        <v>70</v>
      </c>
      <c r="AK21" s="102" t="str">
        <f t="shared" si="11"/>
        <v/>
      </c>
      <c r="AL21" s="47" t="str">
        <f>IF(AJ21&lt;&gt;"", IF(RANK(AJ21, AJ$5:AJ$75)+COUNTIF(AJ$5:AJ21, AJ21)-1=1, 1, ""), "")</f>
        <v/>
      </c>
      <c r="AM21" s="46">
        <v>72</v>
      </c>
      <c r="AN21" s="102" t="str">
        <f t="shared" si="12"/>
        <v/>
      </c>
      <c r="AO21" s="48" t="str">
        <f>IF(AM21&lt;&gt;"", IF(RANK(AM21, AM$5:AM$75)+COUNTIF(AM$5:AM21, AM21)-1=1, 1, ""), "")</f>
        <v/>
      </c>
      <c r="AP21" s="45">
        <v>59</v>
      </c>
      <c r="AQ21" s="102" t="str">
        <f t="shared" si="13"/>
        <v/>
      </c>
      <c r="AR21" s="47" t="str">
        <f>IF(AP21&lt;&gt;"", IF(RANK(AP21, AP$5:AP$75)+COUNTIF(AP$5:AP21, AP21)-1=1, 1, ""), "")</f>
        <v/>
      </c>
      <c r="AS21" s="46">
        <v>33</v>
      </c>
      <c r="AT21" s="102" t="str">
        <f t="shared" si="14"/>
        <v/>
      </c>
      <c r="AU21" s="48" t="str">
        <f>IF(AS21&lt;&gt;"", IF(RANK(AS21, AS$5:AS$75)+COUNTIF(AS$5:AS21, AS21)-1=1, 1, ""), "")</f>
        <v/>
      </c>
      <c r="AV21" s="129" t="str">
        <f t="shared" si="15"/>
        <v/>
      </c>
      <c r="AW21" s="66">
        <f t="shared" si="16"/>
        <v>672</v>
      </c>
      <c r="AX21" s="60"/>
      <c r="AY21" s="60" t="str">
        <f t="shared" si="17"/>
        <v/>
      </c>
      <c r="AZ21" s="60" t="str">
        <f t="shared" si="18"/>
        <v/>
      </c>
      <c r="BA21" s="60"/>
      <c r="BB21" s="85" t="str">
        <f t="shared" si="19"/>
        <v/>
      </c>
      <c r="BC21" s="60" t="str">
        <f t="shared" si="20"/>
        <v/>
      </c>
      <c r="BD21" s="60" t="str">
        <f t="shared" si="21"/>
        <v/>
      </c>
      <c r="BE21" s="60" t="str">
        <f>IF(AY21&lt;&gt;"", IF(RANK(BD21, BD$5:BD$75)+COUNTIF(BD$21:BD21, BD21) -1&lt;=(B$80-AZ$76-BC$76), RANK(BD21, BD$5:BD$75)+COUNTIF(BD$21:BD21, BD21) -1, ""), "")</f>
        <v/>
      </c>
      <c r="BF21" s="72" t="str">
        <f t="shared" si="22"/>
        <v/>
      </c>
      <c r="BG21" s="66" t="str">
        <f t="shared" si="23"/>
        <v/>
      </c>
      <c r="BI21" s="91">
        <f>IF(AW21&lt;&gt; "", AW21/AW76, "")</f>
        <v>8.1207281586248895E-4</v>
      </c>
      <c r="BJ21" s="39" t="str">
        <f t="shared" si="24"/>
        <v/>
      </c>
      <c r="BK21" s="92">
        <f t="shared" si="25"/>
        <v>-8.1207281586248895E-4</v>
      </c>
      <c r="BM21" s="65" t="str">
        <f t="shared" si="26"/>
        <v/>
      </c>
      <c r="BN21" s="99" t="str">
        <f t="shared" si="27"/>
        <v/>
      </c>
      <c r="BO21" s="99" t="str">
        <f t="shared" si="28"/>
        <v/>
      </c>
      <c r="BP21" s="100" t="str">
        <f t="shared" si="29"/>
        <v/>
      </c>
    </row>
    <row r="22" spans="1:68" ht="16" x14ac:dyDescent="0.2">
      <c r="A22" s="75" t="s">
        <v>330</v>
      </c>
      <c r="B22" s="76" t="s">
        <v>401</v>
      </c>
      <c r="C22" s="43"/>
      <c r="D22" s="102" t="str">
        <f t="shared" si="0"/>
        <v/>
      </c>
      <c r="E22" s="48" t="str">
        <f>IF(C22&lt;&gt;"", IF(RANK(C22, C$5:C$75)+COUNTIF(C$5:C22, C22)-1=1, 1, ""), "")</f>
        <v/>
      </c>
      <c r="F22" s="41"/>
      <c r="G22" s="102" t="str">
        <f t="shared" si="1"/>
        <v/>
      </c>
      <c r="H22" s="47" t="str">
        <f>IF(F22&lt;&gt;"", IF(RANK(F22, F$5:F$75)+COUNTIF(F$5:F22, F22)-1=1, 1, ""), "")</f>
        <v/>
      </c>
      <c r="I22" s="43"/>
      <c r="J22" s="102" t="str">
        <f t="shared" si="2"/>
        <v/>
      </c>
      <c r="K22" s="48" t="str">
        <f>IF(I22&lt;&gt;"", IF(RANK(I22, I$5:I$75)+COUNTIF(I$5:I22, I22)-1=1, 1, ""), "")</f>
        <v/>
      </c>
      <c r="L22" s="41"/>
      <c r="M22" s="102" t="str">
        <f t="shared" si="3"/>
        <v/>
      </c>
      <c r="N22" s="47" t="str">
        <f>IF(L22&lt;&gt;"", IF(RANK(L22, L$5:L$75)+COUNTIF(L$5:L22, L22)-1=1, 1, ""), "")</f>
        <v/>
      </c>
      <c r="O22" s="43"/>
      <c r="P22" s="102" t="str">
        <f t="shared" si="4"/>
        <v/>
      </c>
      <c r="Q22" s="48" t="str">
        <f>IF(O22&lt;&gt;"", IF(RANK(O22, O$5:O$75)+COUNTIF(O$5:O22, O22)-1=1, 1, ""), "")</f>
        <v/>
      </c>
      <c r="R22" s="41"/>
      <c r="S22" s="102" t="str">
        <f t="shared" si="5"/>
        <v/>
      </c>
      <c r="T22" s="47" t="str">
        <f>IF(R22&lt;&gt;"", IF(RANK(R22, R$5:R$75)+COUNTIF(R$5:R22, R22)-1=1, 1, ""), "")</f>
        <v/>
      </c>
      <c r="U22" s="43"/>
      <c r="V22" s="102" t="str">
        <f t="shared" si="6"/>
        <v/>
      </c>
      <c r="W22" s="48" t="str">
        <f>IF(U22&lt;&gt;"", IF(RANK(U22, U$5:U$75)+COUNTIF(U$5:U22, U22)-1=1, 1, ""), "")</f>
        <v/>
      </c>
      <c r="X22" s="41"/>
      <c r="Y22" s="102" t="str">
        <f t="shared" si="7"/>
        <v/>
      </c>
      <c r="Z22" s="47" t="str">
        <f>IF(X22&lt;&gt;"", IF(RANK(X22, X$5:X$75)+COUNTIF(X$5:X22, X22)-1=1, 1, ""), "")</f>
        <v/>
      </c>
      <c r="AA22" s="43"/>
      <c r="AB22" s="102" t="str">
        <f t="shared" si="8"/>
        <v/>
      </c>
      <c r="AC22" s="48" t="str">
        <f>IF(AA22&lt;&gt;"", IF(RANK(AA22, AA$5:AA$75)+COUNTIF(AA$5:AA22, AA22)-1=1, 1, ""), "")</f>
        <v/>
      </c>
      <c r="AD22" s="41"/>
      <c r="AE22" s="102" t="str">
        <f t="shared" si="9"/>
        <v/>
      </c>
      <c r="AF22" s="47" t="str">
        <f>IF(AD22&lt;&gt;"", IF(RANK(AD22, AD$5:AD$75)+COUNTIF(AD$5:AD22, AD22)-1=1, 1, ""), "")</f>
        <v/>
      </c>
      <c r="AG22" s="43"/>
      <c r="AH22" s="102" t="str">
        <f t="shared" si="10"/>
        <v/>
      </c>
      <c r="AI22" s="48" t="str">
        <f>IF(AG22&lt;&gt;"", IF(RANK(AG22, AG$5:AG$75)+COUNTIF(AG$5:AG22, AG22)-1=1, 1, ""), "")</f>
        <v/>
      </c>
      <c r="AJ22" s="41"/>
      <c r="AK22" s="102" t="str">
        <f t="shared" si="11"/>
        <v/>
      </c>
      <c r="AL22" s="47" t="str">
        <f>IF(AJ22&lt;&gt;"", IF(RANK(AJ22, AJ$5:AJ$75)+COUNTIF(AJ$5:AJ22, AJ22)-1=1, 1, ""), "")</f>
        <v/>
      </c>
      <c r="AM22" s="43"/>
      <c r="AN22" s="102" t="str">
        <f t="shared" si="12"/>
        <v/>
      </c>
      <c r="AO22" s="48" t="str">
        <f>IF(AM22&lt;&gt;"", IF(RANK(AM22, AM$5:AM$75)+COUNTIF(AM$5:AM22, AM22)-1=1, 1, ""), "")</f>
        <v/>
      </c>
      <c r="AP22" s="41"/>
      <c r="AQ22" s="102" t="str">
        <f t="shared" si="13"/>
        <v/>
      </c>
      <c r="AR22" s="47" t="str">
        <f>IF(AP22&lt;&gt;"", IF(RANK(AP22, AP$5:AP$75)+COUNTIF(AP$5:AP22, AP22)-1=1, 1, ""), "")</f>
        <v/>
      </c>
      <c r="AS22" s="43"/>
      <c r="AT22" s="102" t="str">
        <f t="shared" si="14"/>
        <v/>
      </c>
      <c r="AU22" s="48" t="str">
        <f>IF(AS22&lt;&gt;"", IF(RANK(AS22, AS$5:AS$75)+COUNTIF(AS$5:AS22, AS22)-1=1, 1, ""), "")</f>
        <v/>
      </c>
      <c r="AV22" s="129" t="str">
        <f t="shared" si="15"/>
        <v/>
      </c>
      <c r="AW22" s="66" t="str">
        <f t="shared" si="16"/>
        <v/>
      </c>
      <c r="AX22" s="60"/>
      <c r="AY22" s="60" t="str">
        <f t="shared" si="17"/>
        <v/>
      </c>
      <c r="AZ22" s="60" t="str">
        <f t="shared" si="18"/>
        <v/>
      </c>
      <c r="BA22" s="60"/>
      <c r="BB22" s="85" t="str">
        <f t="shared" si="19"/>
        <v/>
      </c>
      <c r="BC22" s="60" t="str">
        <f t="shared" si="20"/>
        <v/>
      </c>
      <c r="BD22" s="60" t="str">
        <f t="shared" si="21"/>
        <v/>
      </c>
      <c r="BE22" s="60" t="str">
        <f>IF(AY22&lt;&gt;"", IF(RANK(BD22, BD$5:BD$75)+COUNTIF(BD$22:BD22, BD22) -1&lt;=(B$80-AZ$76-BC$76), RANK(BD22, BD$5:BD$75)+COUNTIF(BD$22:BD22, BD22) -1, ""), "")</f>
        <v/>
      </c>
      <c r="BF22" s="72" t="str">
        <f t="shared" si="22"/>
        <v/>
      </c>
      <c r="BG22" s="66" t="str">
        <f t="shared" si="23"/>
        <v/>
      </c>
      <c r="BI22" s="91" t="str">
        <f>IF(AW22&lt;&gt; "", AW22/AW76, "")</f>
        <v/>
      </c>
      <c r="BJ22" s="39" t="str">
        <f t="shared" si="24"/>
        <v/>
      </c>
      <c r="BK22" s="92" t="str">
        <f t="shared" si="25"/>
        <v/>
      </c>
      <c r="BM22" s="65" t="str">
        <f t="shared" si="26"/>
        <v/>
      </c>
      <c r="BN22" s="99" t="str">
        <f t="shared" si="27"/>
        <v/>
      </c>
      <c r="BO22" s="99" t="str">
        <f t="shared" si="28"/>
        <v/>
      </c>
      <c r="BP22" s="100" t="str">
        <f t="shared" si="29"/>
        <v/>
      </c>
    </row>
    <row r="23" spans="1:68" ht="16" x14ac:dyDescent="0.2">
      <c r="A23" s="75" t="s">
        <v>331</v>
      </c>
      <c r="B23" s="76" t="s">
        <v>402</v>
      </c>
      <c r="C23" s="46">
        <v>150</v>
      </c>
      <c r="D23" s="102" t="str">
        <f t="shared" si="0"/>
        <v/>
      </c>
      <c r="E23" s="44" t="str">
        <f>IF(C23&lt;&gt;"", IF(RANK(C23, C$5:C$75)+COUNTIF(C$5:C23, C23)-1=1, 1, ""), "")</f>
        <v/>
      </c>
      <c r="F23" s="45">
        <v>132</v>
      </c>
      <c r="G23" s="102" t="str">
        <f t="shared" si="1"/>
        <v/>
      </c>
      <c r="H23" s="42" t="str">
        <f>IF(F23&lt;&gt;"", IF(RANK(F23, F$5:F$75)+COUNTIF(F$5:F23, F23)-1=1, 1, ""), "")</f>
        <v/>
      </c>
      <c r="I23" s="46">
        <v>276</v>
      </c>
      <c r="J23" s="102" t="str">
        <f t="shared" si="2"/>
        <v/>
      </c>
      <c r="K23" s="44" t="str">
        <f>IF(I23&lt;&gt;"", IF(RANK(I23, I$5:I$75)+COUNTIF(I$5:I23, I23)-1=1, 1, ""), "")</f>
        <v/>
      </c>
      <c r="L23" s="45">
        <v>241</v>
      </c>
      <c r="M23" s="102" t="str">
        <f t="shared" si="3"/>
        <v/>
      </c>
      <c r="N23" s="42" t="str">
        <f>IF(L23&lt;&gt;"", IF(RANK(L23, L$5:L$75)+COUNTIF(L$5:L23, L23)-1=1, 1, ""), "")</f>
        <v/>
      </c>
      <c r="O23" s="46">
        <v>332</v>
      </c>
      <c r="P23" s="102" t="str">
        <f t="shared" si="4"/>
        <v/>
      </c>
      <c r="Q23" s="44" t="str">
        <f>IF(O23&lt;&gt;"", IF(RANK(O23, O$5:O$75)+COUNTIF(O$5:O23, O23)-1=1, 1, ""), "")</f>
        <v/>
      </c>
      <c r="R23" s="45">
        <v>336</v>
      </c>
      <c r="S23" s="102" t="str">
        <f t="shared" si="5"/>
        <v/>
      </c>
      <c r="T23" s="42" t="str">
        <f>IF(R23&lt;&gt;"", IF(RANK(R23, R$5:R$75)+COUNTIF(R$5:R23, R23)-1=1, 1, ""), "")</f>
        <v/>
      </c>
      <c r="U23" s="46">
        <v>350</v>
      </c>
      <c r="V23" s="102" t="str">
        <f t="shared" si="6"/>
        <v/>
      </c>
      <c r="W23" s="44" t="str">
        <f>IF(U23&lt;&gt;"", IF(RANK(U23, U$5:U$75)+COUNTIF(U$5:U23, U23)-1=1, 1, ""), "")</f>
        <v/>
      </c>
      <c r="X23" s="45">
        <v>160</v>
      </c>
      <c r="Y23" s="102" t="str">
        <f t="shared" si="7"/>
        <v/>
      </c>
      <c r="Z23" s="42" t="str">
        <f>IF(X23&lt;&gt;"", IF(RANK(X23, X$5:X$75)+COUNTIF(X$5:X23, X23)-1=1, 1, ""), "")</f>
        <v/>
      </c>
      <c r="AA23" s="46">
        <v>288</v>
      </c>
      <c r="AB23" s="102" t="str">
        <f t="shared" si="8"/>
        <v/>
      </c>
      <c r="AC23" s="44" t="str">
        <f>IF(AA23&lt;&gt;"", IF(RANK(AA23, AA$5:AA$75)+COUNTIF(AA$5:AA23, AA23)-1=1, 1, ""), "")</f>
        <v/>
      </c>
      <c r="AD23" s="45">
        <v>417</v>
      </c>
      <c r="AE23" s="102" t="str">
        <f t="shared" si="9"/>
        <v/>
      </c>
      <c r="AF23" s="42" t="str">
        <f>IF(AD23&lt;&gt;"", IF(RANK(AD23, AD$5:AD$75)+COUNTIF(AD$5:AD23, AD23)-1=1, 1, ""), "")</f>
        <v/>
      </c>
      <c r="AG23" s="46">
        <v>417</v>
      </c>
      <c r="AH23" s="102" t="str">
        <f t="shared" si="10"/>
        <v/>
      </c>
      <c r="AI23" s="44" t="str">
        <f>IF(AG23&lt;&gt;"", IF(RANK(AG23, AG$5:AG$75)+COUNTIF(AG$5:AG23, AG23)-1=1, 1, ""), "")</f>
        <v/>
      </c>
      <c r="AJ23" s="45">
        <v>915</v>
      </c>
      <c r="AK23" s="102" t="str">
        <f t="shared" si="11"/>
        <v/>
      </c>
      <c r="AL23" s="42" t="str">
        <f>IF(AJ23&lt;&gt;"", IF(RANK(AJ23, AJ$5:AJ$75)+COUNTIF(AJ$5:AJ23, AJ23)-1=1, 1, ""), "")</f>
        <v/>
      </c>
      <c r="AM23" s="46">
        <v>1019</v>
      </c>
      <c r="AN23" s="102" t="str">
        <f t="shared" si="12"/>
        <v/>
      </c>
      <c r="AO23" s="44" t="str">
        <f>IF(AM23&lt;&gt;"", IF(RANK(AM23, AM$5:AM$75)+COUNTIF(AM$5:AM23, AM23)-1=1, 1, ""), "")</f>
        <v/>
      </c>
      <c r="AP23" s="45">
        <v>582</v>
      </c>
      <c r="AQ23" s="102" t="str">
        <f t="shared" si="13"/>
        <v/>
      </c>
      <c r="AR23" s="42" t="str">
        <f>IF(AP23&lt;&gt;"", IF(RANK(AP23, AP$5:AP$75)+COUNTIF(AP$5:AP23, AP23)-1=1, 1, ""), "")</f>
        <v/>
      </c>
      <c r="AS23" s="46">
        <v>259</v>
      </c>
      <c r="AT23" s="102" t="str">
        <f t="shared" si="14"/>
        <v/>
      </c>
      <c r="AU23" s="44" t="str">
        <f>IF(AS23&lt;&gt;"", IF(RANK(AS23, AS$5:AS$75)+COUNTIF(AS$5:AS23, AS23)-1=1, 1, ""), "")</f>
        <v/>
      </c>
      <c r="AV23" s="129" t="str">
        <f t="shared" si="15"/>
        <v/>
      </c>
      <c r="AW23" s="66">
        <f t="shared" si="16"/>
        <v>5874</v>
      </c>
      <c r="AX23" s="60"/>
      <c r="AY23" s="60" t="str">
        <f t="shared" si="17"/>
        <v/>
      </c>
      <c r="AZ23" s="60" t="str">
        <f t="shared" si="18"/>
        <v/>
      </c>
      <c r="BA23" s="60"/>
      <c r="BB23" s="85" t="str">
        <f t="shared" si="19"/>
        <v/>
      </c>
      <c r="BC23" s="60" t="str">
        <f t="shared" si="20"/>
        <v/>
      </c>
      <c r="BD23" s="60" t="str">
        <f t="shared" si="21"/>
        <v/>
      </c>
      <c r="BE23" s="60" t="str">
        <f>IF(AY23&lt;&gt;"", IF(RANK(BD23, BD$5:BD$75)+COUNTIF(BD$23:BD23, BD23) -1&lt;=(B$80-AZ$76-BC$76), RANK(BD23, BD$5:BD$75)+COUNTIF(BD$23:BD23, BD23) -1, ""), "")</f>
        <v/>
      </c>
      <c r="BF23" s="72" t="str">
        <f t="shared" si="22"/>
        <v/>
      </c>
      <c r="BG23" s="66" t="str">
        <f t="shared" si="23"/>
        <v/>
      </c>
      <c r="BI23" s="91">
        <f>IF(AW23&lt;&gt; "", AW23/AW76, "")</f>
        <v>7.0983864886551493E-3</v>
      </c>
      <c r="BJ23" s="39" t="str">
        <f t="shared" si="24"/>
        <v/>
      </c>
      <c r="BK23" s="92">
        <f t="shared" si="25"/>
        <v>-7.0983864886551501E-3</v>
      </c>
      <c r="BM23" s="65" t="str">
        <f t="shared" si="26"/>
        <v/>
      </c>
      <c r="BN23" s="99" t="str">
        <f t="shared" si="27"/>
        <v/>
      </c>
      <c r="BO23" s="99" t="str">
        <f t="shared" si="28"/>
        <v/>
      </c>
      <c r="BP23" s="100" t="str">
        <f t="shared" si="29"/>
        <v/>
      </c>
    </row>
    <row r="24" spans="1:68" ht="16" x14ac:dyDescent="0.2">
      <c r="A24" s="75" t="s">
        <v>332</v>
      </c>
      <c r="B24" s="76" t="s">
        <v>403</v>
      </c>
      <c r="C24" s="43"/>
      <c r="D24" s="102" t="str">
        <f t="shared" si="0"/>
        <v/>
      </c>
      <c r="E24" s="48" t="str">
        <f>IF(C24&lt;&gt;"", IF(RANK(C24, C$5:C$75)+COUNTIF(C$5:C24, C24)-1=1, 1, ""), "")</f>
        <v/>
      </c>
      <c r="F24" s="41"/>
      <c r="G24" s="102" t="str">
        <f t="shared" si="1"/>
        <v/>
      </c>
      <c r="H24" s="47" t="str">
        <f>IF(F24&lt;&gt;"", IF(RANK(F24, F$5:F$75)+COUNTIF(F$5:F24, F24)-1=1, 1, ""), "")</f>
        <v/>
      </c>
      <c r="I24" s="43"/>
      <c r="J24" s="102" t="str">
        <f t="shared" si="2"/>
        <v/>
      </c>
      <c r="K24" s="48" t="str">
        <f>IF(I24&lt;&gt;"", IF(RANK(I24, I$5:I$75)+COUNTIF(I$5:I24, I24)-1=1, 1, ""), "")</f>
        <v/>
      </c>
      <c r="L24" s="41"/>
      <c r="M24" s="102" t="str">
        <f t="shared" si="3"/>
        <v/>
      </c>
      <c r="N24" s="47" t="str">
        <f>IF(L24&lt;&gt;"", IF(RANK(L24, L$5:L$75)+COUNTIF(L$5:L24, L24)-1=1, 1, ""), "")</f>
        <v/>
      </c>
      <c r="O24" s="43"/>
      <c r="P24" s="102" t="str">
        <f t="shared" si="4"/>
        <v/>
      </c>
      <c r="Q24" s="48" t="str">
        <f>IF(O24&lt;&gt;"", IF(RANK(O24, O$5:O$75)+COUNTIF(O$5:O24, O24)-1=1, 1, ""), "")</f>
        <v/>
      </c>
      <c r="R24" s="41"/>
      <c r="S24" s="102" t="str">
        <f t="shared" si="5"/>
        <v/>
      </c>
      <c r="T24" s="47" t="str">
        <f>IF(R24&lt;&gt;"", IF(RANK(R24, R$5:R$75)+COUNTIF(R$5:R24, R24)-1=1, 1, ""), "")</f>
        <v/>
      </c>
      <c r="U24" s="43"/>
      <c r="V24" s="102" t="str">
        <f t="shared" si="6"/>
        <v/>
      </c>
      <c r="W24" s="48" t="str">
        <f>IF(U24&lt;&gt;"", IF(RANK(U24, U$5:U$75)+COUNTIF(U$5:U24, U24)-1=1, 1, ""), "")</f>
        <v/>
      </c>
      <c r="X24" s="41"/>
      <c r="Y24" s="102" t="str">
        <f t="shared" si="7"/>
        <v/>
      </c>
      <c r="Z24" s="47" t="str">
        <f>IF(X24&lt;&gt;"", IF(RANK(X24, X$5:X$75)+COUNTIF(X$5:X24, X24)-1=1, 1, ""), "")</f>
        <v/>
      </c>
      <c r="AA24" s="43"/>
      <c r="AB24" s="102" t="str">
        <f t="shared" si="8"/>
        <v/>
      </c>
      <c r="AC24" s="48" t="str">
        <f>IF(AA24&lt;&gt;"", IF(RANK(AA24, AA$5:AA$75)+COUNTIF(AA$5:AA24, AA24)-1=1, 1, ""), "")</f>
        <v/>
      </c>
      <c r="AD24" s="41"/>
      <c r="AE24" s="102" t="str">
        <f t="shared" si="9"/>
        <v/>
      </c>
      <c r="AF24" s="47" t="str">
        <f>IF(AD24&lt;&gt;"", IF(RANK(AD24, AD$5:AD$75)+COUNTIF(AD$5:AD24, AD24)-1=1, 1, ""), "")</f>
        <v/>
      </c>
      <c r="AG24" s="43"/>
      <c r="AH24" s="102" t="str">
        <f t="shared" si="10"/>
        <v/>
      </c>
      <c r="AI24" s="48" t="str">
        <f>IF(AG24&lt;&gt;"", IF(RANK(AG24, AG$5:AG$75)+COUNTIF(AG$5:AG24, AG24)-1=1, 1, ""), "")</f>
        <v/>
      </c>
      <c r="AJ24" s="41"/>
      <c r="AK24" s="102" t="str">
        <f t="shared" si="11"/>
        <v/>
      </c>
      <c r="AL24" s="47" t="str">
        <f>IF(AJ24&lt;&gt;"", IF(RANK(AJ24, AJ$5:AJ$75)+COUNTIF(AJ$5:AJ24, AJ24)-1=1, 1, ""), "")</f>
        <v/>
      </c>
      <c r="AM24" s="43"/>
      <c r="AN24" s="102" t="str">
        <f t="shared" si="12"/>
        <v/>
      </c>
      <c r="AO24" s="48" t="str">
        <f>IF(AM24&lt;&gt;"", IF(RANK(AM24, AM$5:AM$75)+COUNTIF(AM$5:AM24, AM24)-1=1, 1, ""), "")</f>
        <v/>
      </c>
      <c r="AP24" s="41"/>
      <c r="AQ24" s="102" t="str">
        <f t="shared" si="13"/>
        <v/>
      </c>
      <c r="AR24" s="47" t="str">
        <f>IF(AP24&lt;&gt;"", IF(RANK(AP24, AP$5:AP$75)+COUNTIF(AP$5:AP24, AP24)-1=1, 1, ""), "")</f>
        <v/>
      </c>
      <c r="AS24" s="43"/>
      <c r="AT24" s="102" t="str">
        <f t="shared" si="14"/>
        <v/>
      </c>
      <c r="AU24" s="48" t="str">
        <f>IF(AS24&lt;&gt;"", IF(RANK(AS24, AS$5:AS$75)+COUNTIF(AS$5:AS24, AS24)-1=1, 1, ""), "")</f>
        <v/>
      </c>
      <c r="AV24" s="129" t="str">
        <f t="shared" si="15"/>
        <v/>
      </c>
      <c r="AW24" s="66" t="str">
        <f t="shared" si="16"/>
        <v/>
      </c>
      <c r="AX24" s="60"/>
      <c r="AY24" s="60" t="str">
        <f t="shared" si="17"/>
        <v/>
      </c>
      <c r="AZ24" s="60" t="str">
        <f t="shared" si="18"/>
        <v/>
      </c>
      <c r="BA24" s="60"/>
      <c r="BB24" s="85" t="str">
        <f t="shared" si="19"/>
        <v/>
      </c>
      <c r="BC24" s="60" t="str">
        <f t="shared" si="20"/>
        <v/>
      </c>
      <c r="BD24" s="60" t="str">
        <f t="shared" si="21"/>
        <v/>
      </c>
      <c r="BE24" s="60" t="str">
        <f>IF(AY24&lt;&gt;"", IF(RANK(BD24, BD$5:BD$75)+COUNTIF(BD$24:BD24, BD24) -1&lt;=(B$80-AZ$76-BC$76), RANK(BD24, BD$5:BD$75)+COUNTIF(BD$24:BD24, BD24) -1, ""), "")</f>
        <v/>
      </c>
      <c r="BF24" s="72" t="str">
        <f t="shared" si="22"/>
        <v/>
      </c>
      <c r="BG24" s="66" t="str">
        <f t="shared" si="23"/>
        <v/>
      </c>
      <c r="BI24" s="91" t="str">
        <f>IF(AW24&lt;&gt; "", AW24/AW76, "")</f>
        <v/>
      </c>
      <c r="BJ24" s="39" t="str">
        <f t="shared" si="24"/>
        <v/>
      </c>
      <c r="BK24" s="92" t="str">
        <f t="shared" si="25"/>
        <v/>
      </c>
      <c r="BM24" s="65" t="str">
        <f t="shared" si="26"/>
        <v/>
      </c>
      <c r="BN24" s="99" t="str">
        <f t="shared" si="27"/>
        <v/>
      </c>
      <c r="BO24" s="99" t="str">
        <f t="shared" si="28"/>
        <v/>
      </c>
      <c r="BP24" s="100" t="str">
        <f t="shared" si="29"/>
        <v/>
      </c>
    </row>
    <row r="25" spans="1:68" ht="16" x14ac:dyDescent="0.2">
      <c r="A25" s="75" t="s">
        <v>333</v>
      </c>
      <c r="B25" s="76" t="s">
        <v>404</v>
      </c>
      <c r="C25" s="46">
        <v>13</v>
      </c>
      <c r="D25" s="102" t="str">
        <f t="shared" si="0"/>
        <v/>
      </c>
      <c r="E25" s="44" t="str">
        <f>IF(C25&lt;&gt;"", IF(RANK(C25, C$5:C$75)+COUNTIF(C$5:C25, C25)-1=1, 1, ""), "")</f>
        <v/>
      </c>
      <c r="F25" s="45">
        <v>11</v>
      </c>
      <c r="G25" s="102" t="str">
        <f t="shared" si="1"/>
        <v/>
      </c>
      <c r="H25" s="42" t="str">
        <f>IF(F25&lt;&gt;"", IF(RANK(F25, F$5:F$75)+COUNTIF(F$5:F25, F25)-1=1, 1, ""), "")</f>
        <v/>
      </c>
      <c r="I25" s="46">
        <v>26</v>
      </c>
      <c r="J25" s="102" t="str">
        <f t="shared" si="2"/>
        <v/>
      </c>
      <c r="K25" s="44" t="str">
        <f>IF(I25&lt;&gt;"", IF(RANK(I25, I$5:I$75)+COUNTIF(I$5:I25, I25)-1=1, 1, ""), "")</f>
        <v/>
      </c>
      <c r="L25" s="45">
        <v>18</v>
      </c>
      <c r="M25" s="102" t="str">
        <f t="shared" si="3"/>
        <v/>
      </c>
      <c r="N25" s="42" t="str">
        <f>IF(L25&lt;&gt;"", IF(RANK(L25, L$5:L$75)+COUNTIF(L$5:L25, L25)-1=1, 1, ""), "")</f>
        <v/>
      </c>
      <c r="O25" s="46">
        <v>32</v>
      </c>
      <c r="P25" s="102" t="str">
        <f t="shared" si="4"/>
        <v/>
      </c>
      <c r="Q25" s="44" t="str">
        <f>IF(O25&lt;&gt;"", IF(RANK(O25, O$5:O$75)+COUNTIF(O$5:O25, O25)-1=1, 1, ""), "")</f>
        <v/>
      </c>
      <c r="R25" s="45">
        <v>57</v>
      </c>
      <c r="S25" s="102" t="str">
        <f t="shared" si="5"/>
        <v/>
      </c>
      <c r="T25" s="42" t="str">
        <f>IF(R25&lt;&gt;"", IF(RANK(R25, R$5:R$75)+COUNTIF(R$5:R25, R25)-1=1, 1, ""), "")</f>
        <v/>
      </c>
      <c r="U25" s="46">
        <v>93</v>
      </c>
      <c r="V25" s="102" t="str">
        <f t="shared" si="6"/>
        <v/>
      </c>
      <c r="W25" s="44" t="str">
        <f>IF(U25&lt;&gt;"", IF(RANK(U25, U$5:U$75)+COUNTIF(U$5:U25, U25)-1=1, 1, ""), "")</f>
        <v/>
      </c>
      <c r="X25" s="45">
        <v>27</v>
      </c>
      <c r="Y25" s="102" t="str">
        <f t="shared" si="7"/>
        <v/>
      </c>
      <c r="Z25" s="42" t="str">
        <f>IF(X25&lt;&gt;"", IF(RANK(X25, X$5:X$75)+COUNTIF(X$5:X25, X25)-1=1, 1, ""), "")</f>
        <v/>
      </c>
      <c r="AA25" s="46">
        <v>24</v>
      </c>
      <c r="AB25" s="102" t="str">
        <f t="shared" si="8"/>
        <v/>
      </c>
      <c r="AC25" s="44" t="str">
        <f>IF(AA25&lt;&gt;"", IF(RANK(AA25, AA$5:AA$75)+COUNTIF(AA$5:AA25, AA25)-1=1, 1, ""), "")</f>
        <v/>
      </c>
      <c r="AD25" s="45">
        <v>19</v>
      </c>
      <c r="AE25" s="102" t="str">
        <f t="shared" si="9"/>
        <v/>
      </c>
      <c r="AF25" s="42" t="str">
        <f>IF(AD25&lt;&gt;"", IF(RANK(AD25, AD$5:AD$75)+COUNTIF(AD$5:AD25, AD25)-1=1, 1, ""), "")</f>
        <v/>
      </c>
      <c r="AG25" s="46">
        <v>19</v>
      </c>
      <c r="AH25" s="102" t="str">
        <f t="shared" si="10"/>
        <v/>
      </c>
      <c r="AI25" s="44" t="str">
        <f>IF(AG25&lt;&gt;"", IF(RANK(AG25, AG$5:AG$75)+COUNTIF(AG$5:AG25, AG25)-1=1, 1, ""), "")</f>
        <v/>
      </c>
      <c r="AJ25" s="45">
        <v>45</v>
      </c>
      <c r="AK25" s="102" t="str">
        <f t="shared" si="11"/>
        <v/>
      </c>
      <c r="AL25" s="42" t="str">
        <f>IF(AJ25&lt;&gt;"", IF(RANK(AJ25, AJ$5:AJ$75)+COUNTIF(AJ$5:AJ25, AJ25)-1=1, 1, ""), "")</f>
        <v/>
      </c>
      <c r="AM25" s="46">
        <v>46</v>
      </c>
      <c r="AN25" s="102" t="str">
        <f t="shared" si="12"/>
        <v/>
      </c>
      <c r="AO25" s="44" t="str">
        <f>IF(AM25&lt;&gt;"", IF(RANK(AM25, AM$5:AM$75)+COUNTIF(AM$5:AM25, AM25)-1=1, 1, ""), "")</f>
        <v/>
      </c>
      <c r="AP25" s="45">
        <v>21</v>
      </c>
      <c r="AQ25" s="102" t="str">
        <f t="shared" si="13"/>
        <v/>
      </c>
      <c r="AR25" s="42" t="str">
        <f>IF(AP25&lt;&gt;"", IF(RANK(AP25, AP$5:AP$75)+COUNTIF(AP$5:AP25, AP25)-1=1, 1, ""), "")</f>
        <v/>
      </c>
      <c r="AS25" s="46">
        <v>18</v>
      </c>
      <c r="AT25" s="102" t="str">
        <f t="shared" si="14"/>
        <v/>
      </c>
      <c r="AU25" s="44" t="str">
        <f>IF(AS25&lt;&gt;"", IF(RANK(AS25, AS$5:AS$75)+COUNTIF(AS$5:AS25, AS25)-1=1, 1, ""), "")</f>
        <v/>
      </c>
      <c r="AV25" s="129" t="str">
        <f t="shared" si="15"/>
        <v/>
      </c>
      <c r="AW25" s="66">
        <f t="shared" si="16"/>
        <v>469</v>
      </c>
      <c r="AX25" s="60"/>
      <c r="AY25" s="60" t="str">
        <f t="shared" si="17"/>
        <v/>
      </c>
      <c r="AZ25" s="60" t="str">
        <f t="shared" si="18"/>
        <v/>
      </c>
      <c r="BA25" s="60"/>
      <c r="BB25" s="85" t="str">
        <f t="shared" si="19"/>
        <v/>
      </c>
      <c r="BC25" s="60" t="str">
        <f t="shared" si="20"/>
        <v/>
      </c>
      <c r="BD25" s="60" t="str">
        <f t="shared" si="21"/>
        <v/>
      </c>
      <c r="BE25" s="60" t="str">
        <f>IF(AY25&lt;&gt;"", IF(RANK(BD25, BD$5:BD$75)+COUNTIF(BD$25:BD25, BD25) -1&lt;=(B$80-AZ$76-BC$76), RANK(BD25, BD$5:BD$75)+COUNTIF(BD$25:BD25, BD25) -1, ""), "")</f>
        <v/>
      </c>
      <c r="BF25" s="72" t="str">
        <f t="shared" si="22"/>
        <v/>
      </c>
      <c r="BG25" s="66" t="str">
        <f t="shared" si="23"/>
        <v/>
      </c>
      <c r="BI25" s="91">
        <f>IF(AW25&lt;&gt; "", AW25/AW76, "")</f>
        <v>5.6675915273736216E-4</v>
      </c>
      <c r="BJ25" s="39" t="str">
        <f t="shared" si="24"/>
        <v/>
      </c>
      <c r="BK25" s="92">
        <f t="shared" si="25"/>
        <v>-5.6675915273736205E-4</v>
      </c>
      <c r="BM25" s="65" t="str">
        <f t="shared" si="26"/>
        <v/>
      </c>
      <c r="BN25" s="99" t="str">
        <f t="shared" si="27"/>
        <v/>
      </c>
      <c r="BO25" s="99" t="str">
        <f t="shared" si="28"/>
        <v/>
      </c>
      <c r="BP25" s="100" t="str">
        <f t="shared" si="29"/>
        <v/>
      </c>
    </row>
    <row r="26" spans="1:68" ht="16" x14ac:dyDescent="0.2">
      <c r="A26" s="75" t="s">
        <v>334</v>
      </c>
      <c r="B26" s="76" t="s">
        <v>405</v>
      </c>
      <c r="C26" s="43"/>
      <c r="D26" s="102" t="str">
        <f t="shared" si="0"/>
        <v/>
      </c>
      <c r="E26" s="48" t="str">
        <f>IF(C26&lt;&gt;"", IF(RANK(C26, C$5:C$75)+COUNTIF(C$5:C26, C26)-1=1, 1, ""), "")</f>
        <v/>
      </c>
      <c r="F26" s="41"/>
      <c r="G26" s="102" t="str">
        <f t="shared" si="1"/>
        <v/>
      </c>
      <c r="H26" s="47" t="str">
        <f>IF(F26&lt;&gt;"", IF(RANK(F26, F$5:F$75)+COUNTIF(F$5:F26, F26)-1=1, 1, ""), "")</f>
        <v/>
      </c>
      <c r="I26" s="43"/>
      <c r="J26" s="102" t="str">
        <f t="shared" si="2"/>
        <v/>
      </c>
      <c r="K26" s="48" t="str">
        <f>IF(I26&lt;&gt;"", IF(RANK(I26, I$5:I$75)+COUNTIF(I$5:I26, I26)-1=1, 1, ""), "")</f>
        <v/>
      </c>
      <c r="L26" s="41"/>
      <c r="M26" s="102" t="str">
        <f t="shared" si="3"/>
        <v/>
      </c>
      <c r="N26" s="47" t="str">
        <f>IF(L26&lt;&gt;"", IF(RANK(L26, L$5:L$75)+COUNTIF(L$5:L26, L26)-1=1, 1, ""), "")</f>
        <v/>
      </c>
      <c r="O26" s="43"/>
      <c r="P26" s="102" t="str">
        <f t="shared" si="4"/>
        <v/>
      </c>
      <c r="Q26" s="48" t="str">
        <f>IF(O26&lt;&gt;"", IF(RANK(O26, O$5:O$75)+COUNTIF(O$5:O26, O26)-1=1, 1, ""), "")</f>
        <v/>
      </c>
      <c r="R26" s="41"/>
      <c r="S26" s="102" t="str">
        <f t="shared" si="5"/>
        <v/>
      </c>
      <c r="T26" s="47" t="str">
        <f>IF(R26&lt;&gt;"", IF(RANK(R26, R$5:R$75)+COUNTIF(R$5:R26, R26)-1=1, 1, ""), "")</f>
        <v/>
      </c>
      <c r="U26" s="43"/>
      <c r="V26" s="102" t="str">
        <f t="shared" si="6"/>
        <v/>
      </c>
      <c r="W26" s="48" t="str">
        <f>IF(U26&lt;&gt;"", IF(RANK(U26, U$5:U$75)+COUNTIF(U$5:U26, U26)-1=1, 1, ""), "")</f>
        <v/>
      </c>
      <c r="X26" s="41"/>
      <c r="Y26" s="102" t="str">
        <f t="shared" si="7"/>
        <v/>
      </c>
      <c r="Z26" s="47" t="str">
        <f>IF(X26&lt;&gt;"", IF(RANK(X26, X$5:X$75)+COUNTIF(X$5:X26, X26)-1=1, 1, ""), "")</f>
        <v/>
      </c>
      <c r="AA26" s="43"/>
      <c r="AB26" s="102" t="str">
        <f t="shared" si="8"/>
        <v/>
      </c>
      <c r="AC26" s="48" t="str">
        <f>IF(AA26&lt;&gt;"", IF(RANK(AA26, AA$5:AA$75)+COUNTIF(AA$5:AA26, AA26)-1=1, 1, ""), "")</f>
        <v/>
      </c>
      <c r="AD26" s="41"/>
      <c r="AE26" s="102" t="str">
        <f t="shared" si="9"/>
        <v/>
      </c>
      <c r="AF26" s="47" t="str">
        <f>IF(AD26&lt;&gt;"", IF(RANK(AD26, AD$5:AD$75)+COUNTIF(AD$5:AD26, AD26)-1=1, 1, ""), "")</f>
        <v/>
      </c>
      <c r="AG26" s="43"/>
      <c r="AH26" s="102" t="str">
        <f t="shared" si="10"/>
        <v/>
      </c>
      <c r="AI26" s="48" t="str">
        <f>IF(AG26&lt;&gt;"", IF(RANK(AG26, AG$5:AG$75)+COUNTIF(AG$5:AG26, AG26)-1=1, 1, ""), "")</f>
        <v/>
      </c>
      <c r="AJ26" s="41"/>
      <c r="AK26" s="102" t="str">
        <f t="shared" si="11"/>
        <v/>
      </c>
      <c r="AL26" s="47" t="str">
        <f>IF(AJ26&lt;&gt;"", IF(RANK(AJ26, AJ$5:AJ$75)+COUNTIF(AJ$5:AJ26, AJ26)-1=1, 1, ""), "")</f>
        <v/>
      </c>
      <c r="AM26" s="43"/>
      <c r="AN26" s="102" t="str">
        <f t="shared" si="12"/>
        <v/>
      </c>
      <c r="AO26" s="48" t="str">
        <f>IF(AM26&lt;&gt;"", IF(RANK(AM26, AM$5:AM$75)+COUNTIF(AM$5:AM26, AM26)-1=1, 1, ""), "")</f>
        <v/>
      </c>
      <c r="AP26" s="41"/>
      <c r="AQ26" s="102" t="str">
        <f t="shared" si="13"/>
        <v/>
      </c>
      <c r="AR26" s="47" t="str">
        <f>IF(AP26&lt;&gt;"", IF(RANK(AP26, AP$5:AP$75)+COUNTIF(AP$5:AP26, AP26)-1=1, 1, ""), "")</f>
        <v/>
      </c>
      <c r="AS26" s="43"/>
      <c r="AT26" s="102" t="str">
        <f t="shared" si="14"/>
        <v/>
      </c>
      <c r="AU26" s="48" t="str">
        <f>IF(AS26&lt;&gt;"", IF(RANK(AS26, AS$5:AS$75)+COUNTIF(AS$5:AS26, AS26)-1=1, 1, ""), "")</f>
        <v/>
      </c>
      <c r="AV26" s="129" t="str">
        <f t="shared" si="15"/>
        <v/>
      </c>
      <c r="AW26" s="66" t="str">
        <f t="shared" si="16"/>
        <v/>
      </c>
      <c r="AX26" s="60"/>
      <c r="AY26" s="60" t="str">
        <f t="shared" si="17"/>
        <v/>
      </c>
      <c r="AZ26" s="60" t="str">
        <f t="shared" si="18"/>
        <v/>
      </c>
      <c r="BA26" s="60"/>
      <c r="BB26" s="85" t="str">
        <f t="shared" si="19"/>
        <v/>
      </c>
      <c r="BC26" s="60" t="str">
        <f t="shared" si="20"/>
        <v/>
      </c>
      <c r="BD26" s="60" t="str">
        <f t="shared" si="21"/>
        <v/>
      </c>
      <c r="BE26" s="60" t="str">
        <f>IF(AY26&lt;&gt;"", IF(RANK(BD26, BD$5:BD$75)+COUNTIF(BD$26:BD26, BD26) -1&lt;=(B$80-AZ$76-BC$76), RANK(BD26, BD$5:BD$75)+COUNTIF(BD$26:BD26, BD26) -1, ""), "")</f>
        <v/>
      </c>
      <c r="BF26" s="72" t="str">
        <f t="shared" si="22"/>
        <v/>
      </c>
      <c r="BG26" s="66" t="str">
        <f t="shared" si="23"/>
        <v/>
      </c>
      <c r="BI26" s="91" t="str">
        <f>IF(AW26&lt;&gt; "", AW26/AW76, "")</f>
        <v/>
      </c>
      <c r="BJ26" s="39" t="str">
        <f t="shared" si="24"/>
        <v/>
      </c>
      <c r="BK26" s="92" t="str">
        <f t="shared" si="25"/>
        <v/>
      </c>
      <c r="BM26" s="65" t="str">
        <f t="shared" si="26"/>
        <v/>
      </c>
      <c r="BN26" s="99" t="str">
        <f t="shared" si="27"/>
        <v/>
      </c>
      <c r="BO26" s="99" t="str">
        <f t="shared" si="28"/>
        <v/>
      </c>
      <c r="BP26" s="100" t="str">
        <f t="shared" si="29"/>
        <v/>
      </c>
    </row>
    <row r="27" spans="1:68" ht="16" x14ac:dyDescent="0.2">
      <c r="A27" s="75" t="s">
        <v>335</v>
      </c>
      <c r="B27" s="76" t="s">
        <v>406</v>
      </c>
      <c r="C27" s="43"/>
      <c r="D27" s="102" t="str">
        <f t="shared" si="0"/>
        <v/>
      </c>
      <c r="E27" s="48" t="str">
        <f>IF(C27&lt;&gt;"", IF(RANK(C27, C$5:C$75)+COUNTIF(C$5:C27, C27)-1=1, 1, ""), "")</f>
        <v/>
      </c>
      <c r="F27" s="41"/>
      <c r="G27" s="102" t="str">
        <f t="shared" si="1"/>
        <v/>
      </c>
      <c r="H27" s="47" t="str">
        <f>IF(F27&lt;&gt;"", IF(RANK(F27, F$5:F$75)+COUNTIF(F$5:F27, F27)-1=1, 1, ""), "")</f>
        <v/>
      </c>
      <c r="I27" s="43"/>
      <c r="J27" s="102" t="str">
        <f t="shared" si="2"/>
        <v/>
      </c>
      <c r="K27" s="48" t="str">
        <f>IF(I27&lt;&gt;"", IF(RANK(I27, I$5:I$75)+COUNTIF(I$5:I27, I27)-1=1, 1, ""), "")</f>
        <v/>
      </c>
      <c r="L27" s="41"/>
      <c r="M27" s="102" t="str">
        <f t="shared" si="3"/>
        <v/>
      </c>
      <c r="N27" s="47" t="str">
        <f>IF(L27&lt;&gt;"", IF(RANK(L27, L$5:L$75)+COUNTIF(L$5:L27, L27)-1=1, 1, ""), "")</f>
        <v/>
      </c>
      <c r="O27" s="43"/>
      <c r="P27" s="102" t="str">
        <f t="shared" si="4"/>
        <v/>
      </c>
      <c r="Q27" s="48" t="str">
        <f>IF(O27&lt;&gt;"", IF(RANK(O27, O$5:O$75)+COUNTIF(O$5:O27, O27)-1=1, 1, ""), "")</f>
        <v/>
      </c>
      <c r="R27" s="41"/>
      <c r="S27" s="102" t="str">
        <f t="shared" si="5"/>
        <v/>
      </c>
      <c r="T27" s="47" t="str">
        <f>IF(R27&lt;&gt;"", IF(RANK(R27, R$5:R$75)+COUNTIF(R$5:R27, R27)-1=1, 1, ""), "")</f>
        <v/>
      </c>
      <c r="U27" s="43"/>
      <c r="V27" s="102" t="str">
        <f t="shared" si="6"/>
        <v/>
      </c>
      <c r="W27" s="48" t="str">
        <f>IF(U27&lt;&gt;"", IF(RANK(U27, U$5:U$75)+COUNTIF(U$5:U27, U27)-1=1, 1, ""), "")</f>
        <v/>
      </c>
      <c r="X27" s="41"/>
      <c r="Y27" s="102" t="str">
        <f t="shared" si="7"/>
        <v/>
      </c>
      <c r="Z27" s="47" t="str">
        <f>IF(X27&lt;&gt;"", IF(RANK(X27, X$5:X$75)+COUNTIF(X$5:X27, X27)-1=1, 1, ""), "")</f>
        <v/>
      </c>
      <c r="AA27" s="43"/>
      <c r="AB27" s="102" t="str">
        <f t="shared" si="8"/>
        <v/>
      </c>
      <c r="AC27" s="48" t="str">
        <f>IF(AA27&lt;&gt;"", IF(RANK(AA27, AA$5:AA$75)+COUNTIF(AA$5:AA27, AA27)-1=1, 1, ""), "")</f>
        <v/>
      </c>
      <c r="AD27" s="41"/>
      <c r="AE27" s="102" t="str">
        <f t="shared" si="9"/>
        <v/>
      </c>
      <c r="AF27" s="47" t="str">
        <f>IF(AD27&lt;&gt;"", IF(RANK(AD27, AD$5:AD$75)+COUNTIF(AD$5:AD27, AD27)-1=1, 1, ""), "")</f>
        <v/>
      </c>
      <c r="AG27" s="43"/>
      <c r="AH27" s="102" t="str">
        <f t="shared" si="10"/>
        <v/>
      </c>
      <c r="AI27" s="48" t="str">
        <f>IF(AG27&lt;&gt;"", IF(RANK(AG27, AG$5:AG$75)+COUNTIF(AG$5:AG27, AG27)-1=1, 1, ""), "")</f>
        <v/>
      </c>
      <c r="AJ27" s="41"/>
      <c r="AK27" s="102" t="str">
        <f t="shared" si="11"/>
        <v/>
      </c>
      <c r="AL27" s="47" t="str">
        <f>IF(AJ27&lt;&gt;"", IF(RANK(AJ27, AJ$5:AJ$75)+COUNTIF(AJ$5:AJ27, AJ27)-1=1, 1, ""), "")</f>
        <v/>
      </c>
      <c r="AM27" s="43"/>
      <c r="AN27" s="102" t="str">
        <f t="shared" si="12"/>
        <v/>
      </c>
      <c r="AO27" s="48" t="str">
        <f>IF(AM27&lt;&gt;"", IF(RANK(AM27, AM$5:AM$75)+COUNTIF(AM$5:AM27, AM27)-1=1, 1, ""), "")</f>
        <v/>
      </c>
      <c r="AP27" s="41"/>
      <c r="AQ27" s="102" t="str">
        <f t="shared" si="13"/>
        <v/>
      </c>
      <c r="AR27" s="47" t="str">
        <f>IF(AP27&lt;&gt;"", IF(RANK(AP27, AP$5:AP$75)+COUNTIF(AP$5:AP27, AP27)-1=1, 1, ""), "")</f>
        <v/>
      </c>
      <c r="AS27" s="43"/>
      <c r="AT27" s="102" t="str">
        <f t="shared" si="14"/>
        <v/>
      </c>
      <c r="AU27" s="48" t="str">
        <f>IF(AS27&lt;&gt;"", IF(RANK(AS27, AS$5:AS$75)+COUNTIF(AS$5:AS27, AS27)-1=1, 1, ""), "")</f>
        <v/>
      </c>
      <c r="AV27" s="129" t="str">
        <f t="shared" si="15"/>
        <v/>
      </c>
      <c r="AW27" s="66" t="str">
        <f t="shared" si="16"/>
        <v/>
      </c>
      <c r="AX27" s="60"/>
      <c r="AY27" s="60" t="str">
        <f t="shared" si="17"/>
        <v/>
      </c>
      <c r="AZ27" s="60" t="str">
        <f t="shared" si="18"/>
        <v/>
      </c>
      <c r="BA27" s="60"/>
      <c r="BB27" s="85" t="str">
        <f t="shared" si="19"/>
        <v/>
      </c>
      <c r="BC27" s="60" t="str">
        <f t="shared" si="20"/>
        <v/>
      </c>
      <c r="BD27" s="60" t="str">
        <f t="shared" si="21"/>
        <v/>
      </c>
      <c r="BE27" s="60" t="str">
        <f>IF(AY27&lt;&gt;"", IF(RANK(BD27, BD$5:BD$75)+COUNTIF(BD$27:BD27, BD27) -1&lt;=(B$80-AZ$76-BC$76), RANK(BD27, BD$5:BD$75)+COUNTIF(BD$27:BD27, BD27) -1, ""), "")</f>
        <v/>
      </c>
      <c r="BF27" s="72" t="str">
        <f t="shared" si="22"/>
        <v/>
      </c>
      <c r="BG27" s="66" t="str">
        <f t="shared" si="23"/>
        <v/>
      </c>
      <c r="BI27" s="91" t="str">
        <f>IF(AW27&lt;&gt; "", AW27/AW76, "")</f>
        <v/>
      </c>
      <c r="BJ27" s="39" t="str">
        <f t="shared" si="24"/>
        <v/>
      </c>
      <c r="BK27" s="92" t="str">
        <f t="shared" si="25"/>
        <v/>
      </c>
      <c r="BM27" s="65" t="str">
        <f t="shared" si="26"/>
        <v/>
      </c>
      <c r="BN27" s="99" t="str">
        <f t="shared" si="27"/>
        <v/>
      </c>
      <c r="BO27" s="99" t="str">
        <f t="shared" si="28"/>
        <v/>
      </c>
      <c r="BP27" s="100" t="str">
        <f t="shared" si="29"/>
        <v/>
      </c>
    </row>
    <row r="28" spans="1:68" ht="16" x14ac:dyDescent="0.2">
      <c r="A28" s="75" t="s">
        <v>336</v>
      </c>
      <c r="B28" s="76" t="s">
        <v>407</v>
      </c>
      <c r="C28" s="46">
        <v>89</v>
      </c>
      <c r="D28" s="102" t="str">
        <f t="shared" si="0"/>
        <v/>
      </c>
      <c r="E28" s="48" t="str">
        <f>IF(C28&lt;&gt;"", IF(RANK(C28, C$5:C$75)+COUNTIF(C$5:C28, C28)-1=1, 1, ""), "")</f>
        <v/>
      </c>
      <c r="F28" s="45">
        <v>179</v>
      </c>
      <c r="G28" s="102" t="str">
        <f t="shared" si="1"/>
        <v/>
      </c>
      <c r="H28" s="47" t="str">
        <f>IF(F28&lt;&gt;"", IF(RANK(F28, F$5:F$75)+COUNTIF(F$5:F28, F28)-1=1, 1, ""), "")</f>
        <v/>
      </c>
      <c r="I28" s="46">
        <v>84</v>
      </c>
      <c r="J28" s="102" t="str">
        <f t="shared" si="2"/>
        <v/>
      </c>
      <c r="K28" s="48" t="str">
        <f>IF(I28&lt;&gt;"", IF(RANK(I28, I$5:I$75)+COUNTIF(I$5:I28, I28)-1=1, 1, ""), "")</f>
        <v/>
      </c>
      <c r="L28" s="45">
        <v>95</v>
      </c>
      <c r="M28" s="102" t="str">
        <f t="shared" si="3"/>
        <v/>
      </c>
      <c r="N28" s="47" t="str">
        <f>IF(L28&lt;&gt;"", IF(RANK(L28, L$5:L$75)+COUNTIF(L$5:L28, L28)-1=1, 1, ""), "")</f>
        <v/>
      </c>
      <c r="O28" s="46">
        <v>55</v>
      </c>
      <c r="P28" s="102" t="str">
        <f t="shared" si="4"/>
        <v/>
      </c>
      <c r="Q28" s="48" t="str">
        <f>IF(O28&lt;&gt;"", IF(RANK(O28, O$5:O$75)+COUNTIF(O$5:O28, O28)-1=1, 1, ""), "")</f>
        <v/>
      </c>
      <c r="R28" s="45">
        <v>76</v>
      </c>
      <c r="S28" s="102" t="str">
        <f t="shared" si="5"/>
        <v/>
      </c>
      <c r="T28" s="47" t="str">
        <f>IF(R28&lt;&gt;"", IF(RANK(R28, R$5:R$75)+COUNTIF(R$5:R28, R28)-1=1, 1, ""), "")</f>
        <v/>
      </c>
      <c r="U28" s="46">
        <v>93</v>
      </c>
      <c r="V28" s="102" t="str">
        <f t="shared" si="6"/>
        <v/>
      </c>
      <c r="W28" s="48" t="str">
        <f>IF(U28&lt;&gt;"", IF(RANK(U28, U$5:U$75)+COUNTIF(U$5:U28, U28)-1=1, 1, ""), "")</f>
        <v/>
      </c>
      <c r="X28" s="45">
        <v>85</v>
      </c>
      <c r="Y28" s="102" t="str">
        <f t="shared" si="7"/>
        <v/>
      </c>
      <c r="Z28" s="47" t="str">
        <f>IF(X28&lt;&gt;"", IF(RANK(X28, X$5:X$75)+COUNTIF(X$5:X28, X28)-1=1, 1, ""), "")</f>
        <v/>
      </c>
      <c r="AA28" s="46">
        <v>100</v>
      </c>
      <c r="AB28" s="102" t="str">
        <f t="shared" si="8"/>
        <v/>
      </c>
      <c r="AC28" s="48" t="str">
        <f>IF(AA28&lt;&gt;"", IF(RANK(AA28, AA$5:AA$75)+COUNTIF(AA$5:AA28, AA28)-1=1, 1, ""), "")</f>
        <v/>
      </c>
      <c r="AD28" s="45">
        <v>82</v>
      </c>
      <c r="AE28" s="102" t="str">
        <f t="shared" si="9"/>
        <v/>
      </c>
      <c r="AF28" s="47" t="str">
        <f>IF(AD28&lt;&gt;"", IF(RANK(AD28, AD$5:AD$75)+COUNTIF(AD$5:AD28, AD28)-1=1, 1, ""), "")</f>
        <v/>
      </c>
      <c r="AG28" s="46">
        <v>99</v>
      </c>
      <c r="AH28" s="102" t="str">
        <f t="shared" si="10"/>
        <v/>
      </c>
      <c r="AI28" s="48" t="str">
        <f>IF(AG28&lt;&gt;"", IF(RANK(AG28, AG$5:AG$75)+COUNTIF(AG$5:AG28, AG28)-1=1, 1, ""), "")</f>
        <v/>
      </c>
      <c r="AJ28" s="45">
        <v>114</v>
      </c>
      <c r="AK28" s="102" t="str">
        <f t="shared" si="11"/>
        <v/>
      </c>
      <c r="AL28" s="47" t="str">
        <f>IF(AJ28&lt;&gt;"", IF(RANK(AJ28, AJ$5:AJ$75)+COUNTIF(AJ$5:AJ28, AJ28)-1=1, 1, ""), "")</f>
        <v/>
      </c>
      <c r="AM28" s="46">
        <v>120</v>
      </c>
      <c r="AN28" s="102" t="str">
        <f t="shared" si="12"/>
        <v/>
      </c>
      <c r="AO28" s="48" t="str">
        <f>IF(AM28&lt;&gt;"", IF(RANK(AM28, AM$5:AM$75)+COUNTIF(AM$5:AM28, AM28)-1=1, 1, ""), "")</f>
        <v/>
      </c>
      <c r="AP28" s="45">
        <v>97</v>
      </c>
      <c r="AQ28" s="102" t="str">
        <f t="shared" si="13"/>
        <v/>
      </c>
      <c r="AR28" s="47" t="str">
        <f>IF(AP28&lt;&gt;"", IF(RANK(AP28, AP$5:AP$75)+COUNTIF(AP$5:AP28, AP28)-1=1, 1, ""), "")</f>
        <v/>
      </c>
      <c r="AS28" s="46">
        <v>85</v>
      </c>
      <c r="AT28" s="102" t="str">
        <f t="shared" si="14"/>
        <v/>
      </c>
      <c r="AU28" s="48" t="str">
        <f>IF(AS28&lt;&gt;"", IF(RANK(AS28, AS$5:AS$75)+COUNTIF(AS$5:AS28, AS28)-1=1, 1, ""), "")</f>
        <v/>
      </c>
      <c r="AV28" s="129" t="str">
        <f t="shared" si="15"/>
        <v/>
      </c>
      <c r="AW28" s="66">
        <f t="shared" si="16"/>
        <v>1453</v>
      </c>
      <c r="AX28" s="60"/>
      <c r="AY28" s="60" t="str">
        <f t="shared" si="17"/>
        <v/>
      </c>
      <c r="AZ28" s="60" t="str">
        <f t="shared" si="18"/>
        <v/>
      </c>
      <c r="BA28" s="60"/>
      <c r="BB28" s="85" t="str">
        <f t="shared" si="19"/>
        <v/>
      </c>
      <c r="BC28" s="60" t="str">
        <f t="shared" si="20"/>
        <v/>
      </c>
      <c r="BD28" s="60" t="str">
        <f t="shared" si="21"/>
        <v/>
      </c>
      <c r="BE28" s="60" t="str">
        <f>IF(AY28&lt;&gt;"", IF(RANK(BD28, BD$5:BD$75)+COUNTIF(BD$28:BD28, BD28) -1&lt;=(B$80-AZ$76-BC$76), RANK(BD28, BD$5:BD$75)+COUNTIF(BD$28:BD28, BD28) -1, ""), "")</f>
        <v/>
      </c>
      <c r="BF28" s="72" t="str">
        <f t="shared" si="22"/>
        <v/>
      </c>
      <c r="BG28" s="66" t="str">
        <f t="shared" si="23"/>
        <v/>
      </c>
      <c r="BI28" s="91">
        <f>IF(AW28&lt;&gt; "", AW28/AW76, "")</f>
        <v>1.7558657759645781E-3</v>
      </c>
      <c r="BJ28" s="39" t="str">
        <f t="shared" si="24"/>
        <v/>
      </c>
      <c r="BK28" s="92">
        <f t="shared" si="25"/>
        <v>-1.75586577596458E-3</v>
      </c>
      <c r="BM28" s="65" t="str">
        <f t="shared" si="26"/>
        <v/>
      </c>
      <c r="BN28" s="99" t="str">
        <f t="shared" si="27"/>
        <v/>
      </c>
      <c r="BO28" s="99" t="str">
        <f t="shared" si="28"/>
        <v/>
      </c>
      <c r="BP28" s="100" t="str">
        <f t="shared" si="29"/>
        <v/>
      </c>
    </row>
    <row r="29" spans="1:68" ht="16" x14ac:dyDescent="0.2">
      <c r="A29" s="75" t="s">
        <v>337</v>
      </c>
      <c r="B29" s="76" t="s">
        <v>408</v>
      </c>
      <c r="C29" s="43"/>
      <c r="D29" s="102" t="str">
        <f t="shared" si="0"/>
        <v/>
      </c>
      <c r="E29" s="48" t="str">
        <f>IF(C29&lt;&gt;"", IF(RANK(C29, C$5:C$75)+COUNTIF(C$5:C29, C29)-1=1, 1, ""), "")</f>
        <v/>
      </c>
      <c r="F29" s="41"/>
      <c r="G29" s="102" t="str">
        <f t="shared" si="1"/>
        <v/>
      </c>
      <c r="H29" s="47" t="str">
        <f>IF(F29&lt;&gt;"", IF(RANK(F29, F$5:F$75)+COUNTIF(F$5:F29, F29)-1=1, 1, ""), "")</f>
        <v/>
      </c>
      <c r="I29" s="43"/>
      <c r="J29" s="102" t="str">
        <f t="shared" si="2"/>
        <v/>
      </c>
      <c r="K29" s="48" t="str">
        <f>IF(I29&lt;&gt;"", IF(RANK(I29, I$5:I$75)+COUNTIF(I$5:I29, I29)-1=1, 1, ""), "")</f>
        <v/>
      </c>
      <c r="L29" s="41"/>
      <c r="M29" s="102" t="str">
        <f t="shared" si="3"/>
        <v/>
      </c>
      <c r="N29" s="47" t="str">
        <f>IF(L29&lt;&gt;"", IF(RANK(L29, L$5:L$75)+COUNTIF(L$5:L29, L29)-1=1, 1, ""), "")</f>
        <v/>
      </c>
      <c r="O29" s="43"/>
      <c r="P29" s="102" t="str">
        <f t="shared" si="4"/>
        <v/>
      </c>
      <c r="Q29" s="48" t="str">
        <f>IF(O29&lt;&gt;"", IF(RANK(O29, O$5:O$75)+COUNTIF(O$5:O29, O29)-1=1, 1, ""), "")</f>
        <v/>
      </c>
      <c r="R29" s="41"/>
      <c r="S29" s="102" t="str">
        <f t="shared" si="5"/>
        <v/>
      </c>
      <c r="T29" s="47" t="str">
        <f>IF(R29&lt;&gt;"", IF(RANK(R29, R$5:R$75)+COUNTIF(R$5:R29, R29)-1=1, 1, ""), "")</f>
        <v/>
      </c>
      <c r="U29" s="43"/>
      <c r="V29" s="102" t="str">
        <f t="shared" si="6"/>
        <v/>
      </c>
      <c r="W29" s="48" t="str">
        <f>IF(U29&lt;&gt;"", IF(RANK(U29, U$5:U$75)+COUNTIF(U$5:U29, U29)-1=1, 1, ""), "")</f>
        <v/>
      </c>
      <c r="X29" s="41"/>
      <c r="Y29" s="102" t="str">
        <f t="shared" si="7"/>
        <v/>
      </c>
      <c r="Z29" s="47" t="str">
        <f>IF(X29&lt;&gt;"", IF(RANK(X29, X$5:X$75)+COUNTIF(X$5:X29, X29)-1=1, 1, ""), "")</f>
        <v/>
      </c>
      <c r="AA29" s="43"/>
      <c r="AB29" s="102" t="str">
        <f t="shared" si="8"/>
        <v/>
      </c>
      <c r="AC29" s="48" t="str">
        <f>IF(AA29&lt;&gt;"", IF(RANK(AA29, AA$5:AA$75)+COUNTIF(AA$5:AA29, AA29)-1=1, 1, ""), "")</f>
        <v/>
      </c>
      <c r="AD29" s="41"/>
      <c r="AE29" s="102" t="str">
        <f t="shared" si="9"/>
        <v/>
      </c>
      <c r="AF29" s="47" t="str">
        <f>IF(AD29&lt;&gt;"", IF(RANK(AD29, AD$5:AD$75)+COUNTIF(AD$5:AD29, AD29)-1=1, 1, ""), "")</f>
        <v/>
      </c>
      <c r="AG29" s="43"/>
      <c r="AH29" s="102" t="str">
        <f t="shared" si="10"/>
        <v/>
      </c>
      <c r="AI29" s="48" t="str">
        <f>IF(AG29&lt;&gt;"", IF(RANK(AG29, AG$5:AG$75)+COUNTIF(AG$5:AG29, AG29)-1=1, 1, ""), "")</f>
        <v/>
      </c>
      <c r="AJ29" s="41"/>
      <c r="AK29" s="102" t="str">
        <f t="shared" si="11"/>
        <v/>
      </c>
      <c r="AL29" s="47" t="str">
        <f>IF(AJ29&lt;&gt;"", IF(RANK(AJ29, AJ$5:AJ$75)+COUNTIF(AJ$5:AJ29, AJ29)-1=1, 1, ""), "")</f>
        <v/>
      </c>
      <c r="AM29" s="43"/>
      <c r="AN29" s="102" t="str">
        <f t="shared" si="12"/>
        <v/>
      </c>
      <c r="AO29" s="48" t="str">
        <f>IF(AM29&lt;&gt;"", IF(RANK(AM29, AM$5:AM$75)+COUNTIF(AM$5:AM29, AM29)-1=1, 1, ""), "")</f>
        <v/>
      </c>
      <c r="AP29" s="41"/>
      <c r="AQ29" s="102" t="str">
        <f t="shared" si="13"/>
        <v/>
      </c>
      <c r="AR29" s="47" t="str">
        <f>IF(AP29&lt;&gt;"", IF(RANK(AP29, AP$5:AP$75)+COUNTIF(AP$5:AP29, AP29)-1=1, 1, ""), "")</f>
        <v/>
      </c>
      <c r="AS29" s="43"/>
      <c r="AT29" s="102" t="str">
        <f t="shared" si="14"/>
        <v/>
      </c>
      <c r="AU29" s="48" t="str">
        <f>IF(AS29&lt;&gt;"", IF(RANK(AS29, AS$5:AS$75)+COUNTIF(AS$5:AS29, AS29)-1=1, 1, ""), "")</f>
        <v/>
      </c>
      <c r="AV29" s="129" t="str">
        <f t="shared" si="15"/>
        <v/>
      </c>
      <c r="AW29" s="66" t="str">
        <f t="shared" si="16"/>
        <v/>
      </c>
      <c r="AX29" s="60"/>
      <c r="AY29" s="60" t="str">
        <f t="shared" si="17"/>
        <v/>
      </c>
      <c r="AZ29" s="60" t="str">
        <f t="shared" si="18"/>
        <v/>
      </c>
      <c r="BA29" s="60"/>
      <c r="BB29" s="85" t="str">
        <f t="shared" si="19"/>
        <v/>
      </c>
      <c r="BC29" s="60" t="str">
        <f t="shared" si="20"/>
        <v/>
      </c>
      <c r="BD29" s="60" t="str">
        <f t="shared" si="21"/>
        <v/>
      </c>
      <c r="BE29" s="60" t="str">
        <f>IF(AY29&lt;&gt;"", IF(RANK(BD29, BD$5:BD$75)+COUNTIF(BD$29:BD29, BD29) -1&lt;=(B$80-AZ$76-BC$76), RANK(BD29, BD$5:BD$75)+COUNTIF(BD$29:BD29, BD29) -1, ""), "")</f>
        <v/>
      </c>
      <c r="BF29" s="72" t="str">
        <f t="shared" si="22"/>
        <v/>
      </c>
      <c r="BG29" s="66" t="str">
        <f t="shared" si="23"/>
        <v/>
      </c>
      <c r="BI29" s="91" t="str">
        <f>IF(AW29&lt;&gt; "", AW29/AW76, "")</f>
        <v/>
      </c>
      <c r="BJ29" s="39" t="str">
        <f t="shared" si="24"/>
        <v/>
      </c>
      <c r="BK29" s="92" t="str">
        <f t="shared" si="25"/>
        <v/>
      </c>
      <c r="BM29" s="65" t="str">
        <f t="shared" si="26"/>
        <v/>
      </c>
      <c r="BN29" s="99" t="str">
        <f t="shared" si="27"/>
        <v/>
      </c>
      <c r="BO29" s="99" t="str">
        <f t="shared" si="28"/>
        <v/>
      </c>
      <c r="BP29" s="100" t="str">
        <f t="shared" si="29"/>
        <v/>
      </c>
    </row>
    <row r="30" spans="1:68" ht="16" x14ac:dyDescent="0.2">
      <c r="A30" s="75" t="s">
        <v>338</v>
      </c>
      <c r="B30" s="76" t="s">
        <v>409</v>
      </c>
      <c r="C30" s="43"/>
      <c r="D30" s="102" t="str">
        <f t="shared" si="0"/>
        <v/>
      </c>
      <c r="E30" s="44" t="str">
        <f>IF(C30&lt;&gt;"", IF(RANK(C30, C$5:C$75)+COUNTIF(C$5:C30, C30)-1=1, 1, ""), "")</f>
        <v/>
      </c>
      <c r="F30" s="41"/>
      <c r="G30" s="102" t="str">
        <f t="shared" si="1"/>
        <v/>
      </c>
      <c r="H30" s="42" t="str">
        <f>IF(F30&lt;&gt;"", IF(RANK(F30, F$5:F$75)+COUNTIF(F$5:F30, F30)-1=1, 1, ""), "")</f>
        <v/>
      </c>
      <c r="I30" s="43"/>
      <c r="J30" s="102" t="str">
        <f t="shared" si="2"/>
        <v/>
      </c>
      <c r="K30" s="44" t="str">
        <f>IF(I30&lt;&gt;"", IF(RANK(I30, I$5:I$75)+COUNTIF(I$5:I30, I30)-1=1, 1, ""), "")</f>
        <v/>
      </c>
      <c r="L30" s="41"/>
      <c r="M30" s="102" t="str">
        <f t="shared" si="3"/>
        <v/>
      </c>
      <c r="N30" s="42" t="str">
        <f>IF(L30&lt;&gt;"", IF(RANK(L30, L$5:L$75)+COUNTIF(L$5:L30, L30)-1=1, 1, ""), "")</f>
        <v/>
      </c>
      <c r="O30" s="43"/>
      <c r="P30" s="102" t="str">
        <f t="shared" si="4"/>
        <v/>
      </c>
      <c r="Q30" s="44" t="str">
        <f>IF(O30&lt;&gt;"", IF(RANK(O30, O$5:O$75)+COUNTIF(O$5:O30, O30)-1=1, 1, ""), "")</f>
        <v/>
      </c>
      <c r="R30" s="41"/>
      <c r="S30" s="102" t="str">
        <f t="shared" si="5"/>
        <v/>
      </c>
      <c r="T30" s="42" t="str">
        <f>IF(R30&lt;&gt;"", IF(RANK(R30, R$5:R$75)+COUNTIF(R$5:R30, R30)-1=1, 1, ""), "")</f>
        <v/>
      </c>
      <c r="U30" s="43"/>
      <c r="V30" s="102" t="str">
        <f t="shared" si="6"/>
        <v/>
      </c>
      <c r="W30" s="44" t="str">
        <f>IF(U30&lt;&gt;"", IF(RANK(U30, U$5:U$75)+COUNTIF(U$5:U30, U30)-1=1, 1, ""), "")</f>
        <v/>
      </c>
      <c r="X30" s="41"/>
      <c r="Y30" s="102" t="str">
        <f t="shared" si="7"/>
        <v/>
      </c>
      <c r="Z30" s="42" t="str">
        <f>IF(X30&lt;&gt;"", IF(RANK(X30, X$5:X$75)+COUNTIF(X$5:X30, X30)-1=1, 1, ""), "")</f>
        <v/>
      </c>
      <c r="AA30" s="43"/>
      <c r="AB30" s="102" t="str">
        <f t="shared" si="8"/>
        <v/>
      </c>
      <c r="AC30" s="44" t="str">
        <f>IF(AA30&lt;&gt;"", IF(RANK(AA30, AA$5:AA$75)+COUNTIF(AA$5:AA30, AA30)-1=1, 1, ""), "")</f>
        <v/>
      </c>
      <c r="AD30" s="41"/>
      <c r="AE30" s="102" t="str">
        <f t="shared" si="9"/>
        <v/>
      </c>
      <c r="AF30" s="42" t="str">
        <f>IF(AD30&lt;&gt;"", IF(RANK(AD30, AD$5:AD$75)+COUNTIF(AD$5:AD30, AD30)-1=1, 1, ""), "")</f>
        <v/>
      </c>
      <c r="AG30" s="43"/>
      <c r="AH30" s="102" t="str">
        <f t="shared" si="10"/>
        <v/>
      </c>
      <c r="AI30" s="44" t="str">
        <f>IF(AG30&lt;&gt;"", IF(RANK(AG30, AG$5:AG$75)+COUNTIF(AG$5:AG30, AG30)-1=1, 1, ""), "")</f>
        <v/>
      </c>
      <c r="AJ30" s="41"/>
      <c r="AK30" s="102" t="str">
        <f t="shared" si="11"/>
        <v/>
      </c>
      <c r="AL30" s="42" t="str">
        <f>IF(AJ30&lt;&gt;"", IF(RANK(AJ30, AJ$5:AJ$75)+COUNTIF(AJ$5:AJ30, AJ30)-1=1, 1, ""), "")</f>
        <v/>
      </c>
      <c r="AM30" s="43"/>
      <c r="AN30" s="102" t="str">
        <f t="shared" si="12"/>
        <v/>
      </c>
      <c r="AO30" s="44" t="str">
        <f>IF(AM30&lt;&gt;"", IF(RANK(AM30, AM$5:AM$75)+COUNTIF(AM$5:AM30, AM30)-1=1, 1, ""), "")</f>
        <v/>
      </c>
      <c r="AP30" s="41"/>
      <c r="AQ30" s="102" t="str">
        <f t="shared" si="13"/>
        <v/>
      </c>
      <c r="AR30" s="42" t="str">
        <f>IF(AP30&lt;&gt;"", IF(RANK(AP30, AP$5:AP$75)+COUNTIF(AP$5:AP30, AP30)-1=1, 1, ""), "")</f>
        <v/>
      </c>
      <c r="AS30" s="43"/>
      <c r="AT30" s="102" t="str">
        <f t="shared" si="14"/>
        <v/>
      </c>
      <c r="AU30" s="44" t="str">
        <f>IF(AS30&lt;&gt;"", IF(RANK(AS30, AS$5:AS$75)+COUNTIF(AS$5:AS30, AS30)-1=1, 1, ""), "")</f>
        <v/>
      </c>
      <c r="AV30" s="129" t="str">
        <f t="shared" si="15"/>
        <v/>
      </c>
      <c r="AW30" s="66" t="str">
        <f t="shared" si="16"/>
        <v/>
      </c>
      <c r="AX30" s="60"/>
      <c r="AY30" s="60" t="str">
        <f t="shared" si="17"/>
        <v/>
      </c>
      <c r="AZ30" s="60" t="str">
        <f t="shared" si="18"/>
        <v/>
      </c>
      <c r="BA30" s="60"/>
      <c r="BB30" s="85" t="str">
        <f t="shared" si="19"/>
        <v/>
      </c>
      <c r="BC30" s="60" t="str">
        <f t="shared" si="20"/>
        <v/>
      </c>
      <c r="BD30" s="60" t="str">
        <f t="shared" si="21"/>
        <v/>
      </c>
      <c r="BE30" s="60" t="str">
        <f>IF(AY30&lt;&gt;"", IF(RANK(BD30, BD$5:BD$75)+COUNTIF(BD$30:BD30, BD30) -1&lt;=(B$80-AZ$76-BC$76), RANK(BD30, BD$5:BD$75)+COUNTIF(BD$30:BD30, BD30) -1, ""), "")</f>
        <v/>
      </c>
      <c r="BF30" s="72" t="str">
        <f t="shared" si="22"/>
        <v/>
      </c>
      <c r="BG30" s="66" t="str">
        <f t="shared" si="23"/>
        <v/>
      </c>
      <c r="BI30" s="91" t="str">
        <f>IF(AW30&lt;&gt; "", AW30/AW76, "")</f>
        <v/>
      </c>
      <c r="BJ30" s="39" t="str">
        <f t="shared" si="24"/>
        <v/>
      </c>
      <c r="BK30" s="92" t="str">
        <f t="shared" si="25"/>
        <v/>
      </c>
      <c r="BM30" s="65" t="str">
        <f t="shared" si="26"/>
        <v/>
      </c>
      <c r="BN30" s="99" t="str">
        <f t="shared" si="27"/>
        <v/>
      </c>
      <c r="BO30" s="99" t="str">
        <f t="shared" si="28"/>
        <v/>
      </c>
      <c r="BP30" s="100" t="str">
        <f t="shared" si="29"/>
        <v/>
      </c>
    </row>
    <row r="31" spans="1:68" ht="16" x14ac:dyDescent="0.2">
      <c r="A31" s="75" t="s">
        <v>339</v>
      </c>
      <c r="B31" s="76" t="s">
        <v>410</v>
      </c>
      <c r="C31" s="43"/>
      <c r="D31" s="102" t="str">
        <f t="shared" si="0"/>
        <v/>
      </c>
      <c r="E31" s="48" t="str">
        <f>IF(C31&lt;&gt;"", IF(RANK(C31, C$5:C$75)+COUNTIF(C$5:C31, C31)-1=1, 1, ""), "")</f>
        <v/>
      </c>
      <c r="F31" s="41"/>
      <c r="G31" s="102" t="str">
        <f t="shared" si="1"/>
        <v/>
      </c>
      <c r="H31" s="47" t="str">
        <f>IF(F31&lt;&gt;"", IF(RANK(F31, F$5:F$75)+COUNTIF(F$5:F31, F31)-1=1, 1, ""), "")</f>
        <v/>
      </c>
      <c r="I31" s="43"/>
      <c r="J31" s="102" t="str">
        <f t="shared" si="2"/>
        <v/>
      </c>
      <c r="K31" s="48" t="str">
        <f>IF(I31&lt;&gt;"", IF(RANK(I31, I$5:I$75)+COUNTIF(I$5:I31, I31)-1=1, 1, ""), "")</f>
        <v/>
      </c>
      <c r="L31" s="41"/>
      <c r="M31" s="102" t="str">
        <f t="shared" si="3"/>
        <v/>
      </c>
      <c r="N31" s="47" t="str">
        <f>IF(L31&lt;&gt;"", IF(RANK(L31, L$5:L$75)+COUNTIF(L$5:L31, L31)-1=1, 1, ""), "")</f>
        <v/>
      </c>
      <c r="O31" s="43"/>
      <c r="P31" s="102" t="str">
        <f t="shared" si="4"/>
        <v/>
      </c>
      <c r="Q31" s="48" t="str">
        <f>IF(O31&lt;&gt;"", IF(RANK(O31, O$5:O$75)+COUNTIF(O$5:O31, O31)-1=1, 1, ""), "")</f>
        <v/>
      </c>
      <c r="R31" s="41"/>
      <c r="S31" s="102" t="str">
        <f t="shared" si="5"/>
        <v/>
      </c>
      <c r="T31" s="47" t="str">
        <f>IF(R31&lt;&gt;"", IF(RANK(R31, R$5:R$75)+COUNTIF(R$5:R31, R31)-1=1, 1, ""), "")</f>
        <v/>
      </c>
      <c r="U31" s="43"/>
      <c r="V31" s="102" t="str">
        <f t="shared" si="6"/>
        <v/>
      </c>
      <c r="W31" s="48" t="str">
        <f>IF(U31&lt;&gt;"", IF(RANK(U31, U$5:U$75)+COUNTIF(U$5:U31, U31)-1=1, 1, ""), "")</f>
        <v/>
      </c>
      <c r="X31" s="41"/>
      <c r="Y31" s="102" t="str">
        <f t="shared" si="7"/>
        <v/>
      </c>
      <c r="Z31" s="47" t="str">
        <f>IF(X31&lt;&gt;"", IF(RANK(X31, X$5:X$75)+COUNTIF(X$5:X31, X31)-1=1, 1, ""), "")</f>
        <v/>
      </c>
      <c r="AA31" s="43"/>
      <c r="AB31" s="102" t="str">
        <f t="shared" si="8"/>
        <v/>
      </c>
      <c r="AC31" s="48" t="str">
        <f>IF(AA31&lt;&gt;"", IF(RANK(AA31, AA$5:AA$75)+COUNTIF(AA$5:AA31, AA31)-1=1, 1, ""), "")</f>
        <v/>
      </c>
      <c r="AD31" s="41"/>
      <c r="AE31" s="102" t="str">
        <f t="shared" si="9"/>
        <v/>
      </c>
      <c r="AF31" s="47" t="str">
        <f>IF(AD31&lt;&gt;"", IF(RANK(AD31, AD$5:AD$75)+COUNTIF(AD$5:AD31, AD31)-1=1, 1, ""), "")</f>
        <v/>
      </c>
      <c r="AG31" s="43"/>
      <c r="AH31" s="102" t="str">
        <f t="shared" si="10"/>
        <v/>
      </c>
      <c r="AI31" s="48" t="str">
        <f>IF(AG31&lt;&gt;"", IF(RANK(AG31, AG$5:AG$75)+COUNTIF(AG$5:AG31, AG31)-1=1, 1, ""), "")</f>
        <v/>
      </c>
      <c r="AJ31" s="41"/>
      <c r="AK31" s="102" t="str">
        <f t="shared" si="11"/>
        <v/>
      </c>
      <c r="AL31" s="47" t="str">
        <f>IF(AJ31&lt;&gt;"", IF(RANK(AJ31, AJ$5:AJ$75)+COUNTIF(AJ$5:AJ31, AJ31)-1=1, 1, ""), "")</f>
        <v/>
      </c>
      <c r="AM31" s="43"/>
      <c r="AN31" s="102" t="str">
        <f t="shared" si="12"/>
        <v/>
      </c>
      <c r="AO31" s="48" t="str">
        <f>IF(AM31&lt;&gt;"", IF(RANK(AM31, AM$5:AM$75)+COUNTIF(AM$5:AM31, AM31)-1=1, 1, ""), "")</f>
        <v/>
      </c>
      <c r="AP31" s="41"/>
      <c r="AQ31" s="102" t="str">
        <f t="shared" si="13"/>
        <v/>
      </c>
      <c r="AR31" s="47" t="str">
        <f>IF(AP31&lt;&gt;"", IF(RANK(AP31, AP$5:AP$75)+COUNTIF(AP$5:AP31, AP31)-1=1, 1, ""), "")</f>
        <v/>
      </c>
      <c r="AS31" s="43"/>
      <c r="AT31" s="102" t="str">
        <f t="shared" si="14"/>
        <v/>
      </c>
      <c r="AU31" s="48" t="str">
        <f>IF(AS31&lt;&gt;"", IF(RANK(AS31, AS$5:AS$75)+COUNTIF(AS$5:AS31, AS31)-1=1, 1, ""), "")</f>
        <v/>
      </c>
      <c r="AV31" s="129" t="str">
        <f t="shared" si="15"/>
        <v/>
      </c>
      <c r="AW31" s="66" t="str">
        <f t="shared" si="16"/>
        <v/>
      </c>
      <c r="AX31" s="60"/>
      <c r="AY31" s="60" t="str">
        <f t="shared" si="17"/>
        <v/>
      </c>
      <c r="AZ31" s="60" t="str">
        <f t="shared" si="18"/>
        <v/>
      </c>
      <c r="BA31" s="60"/>
      <c r="BB31" s="85" t="str">
        <f t="shared" si="19"/>
        <v/>
      </c>
      <c r="BC31" s="60" t="str">
        <f t="shared" si="20"/>
        <v/>
      </c>
      <c r="BD31" s="60" t="str">
        <f t="shared" si="21"/>
        <v/>
      </c>
      <c r="BE31" s="60" t="str">
        <f>IF(AY31&lt;&gt;"", IF(RANK(BD31, BD$5:BD$75)+COUNTIF(BD$31:BD31, BD31) -1&lt;=(B$80-AZ$76-BC$76), RANK(BD31, BD$5:BD$75)+COUNTIF(BD$31:BD31, BD31) -1, ""), "")</f>
        <v/>
      </c>
      <c r="BF31" s="72" t="str">
        <f t="shared" si="22"/>
        <v/>
      </c>
      <c r="BG31" s="66" t="str">
        <f t="shared" si="23"/>
        <v/>
      </c>
      <c r="BI31" s="91" t="str">
        <f>IF(AW31&lt;&gt; "", AW31/AW76, "")</f>
        <v/>
      </c>
      <c r="BJ31" s="39" t="str">
        <f t="shared" si="24"/>
        <v/>
      </c>
      <c r="BK31" s="92" t="str">
        <f t="shared" si="25"/>
        <v/>
      </c>
      <c r="BM31" s="65" t="str">
        <f t="shared" si="26"/>
        <v/>
      </c>
      <c r="BN31" s="99" t="str">
        <f t="shared" si="27"/>
        <v/>
      </c>
      <c r="BO31" s="99" t="str">
        <f t="shared" si="28"/>
        <v/>
      </c>
      <c r="BP31" s="100" t="str">
        <f t="shared" si="29"/>
        <v/>
      </c>
    </row>
    <row r="32" spans="1:68" ht="16" x14ac:dyDescent="0.2">
      <c r="A32" s="75" t="s">
        <v>340</v>
      </c>
      <c r="B32" s="76" t="s">
        <v>411</v>
      </c>
      <c r="C32" s="43"/>
      <c r="D32" s="102" t="str">
        <f t="shared" si="0"/>
        <v/>
      </c>
      <c r="E32" s="44" t="str">
        <f>IF(C32&lt;&gt;"", IF(RANK(C32, C$5:C$75)+COUNTIF(C$5:C32, C32)-1=1, 1, ""), "")</f>
        <v/>
      </c>
      <c r="F32" s="41"/>
      <c r="G32" s="102" t="str">
        <f t="shared" si="1"/>
        <v/>
      </c>
      <c r="H32" s="42" t="str">
        <f>IF(F32&lt;&gt;"", IF(RANK(F32, F$5:F$75)+COUNTIF(F$5:F32, F32)-1=1, 1, ""), "")</f>
        <v/>
      </c>
      <c r="I32" s="43"/>
      <c r="J32" s="102" t="str">
        <f t="shared" si="2"/>
        <v/>
      </c>
      <c r="K32" s="44" t="str">
        <f>IF(I32&lt;&gt;"", IF(RANK(I32, I$5:I$75)+COUNTIF(I$5:I32, I32)-1=1, 1, ""), "")</f>
        <v/>
      </c>
      <c r="L32" s="41"/>
      <c r="M32" s="102" t="str">
        <f t="shared" si="3"/>
        <v/>
      </c>
      <c r="N32" s="42" t="str">
        <f>IF(L32&lt;&gt;"", IF(RANK(L32, L$5:L$75)+COUNTIF(L$5:L32, L32)-1=1, 1, ""), "")</f>
        <v/>
      </c>
      <c r="O32" s="43"/>
      <c r="P32" s="102" t="str">
        <f t="shared" si="4"/>
        <v/>
      </c>
      <c r="Q32" s="44" t="str">
        <f>IF(O32&lt;&gt;"", IF(RANK(O32, O$5:O$75)+COUNTIF(O$5:O32, O32)-1=1, 1, ""), "")</f>
        <v/>
      </c>
      <c r="R32" s="41"/>
      <c r="S32" s="102" t="str">
        <f t="shared" si="5"/>
        <v/>
      </c>
      <c r="T32" s="42" t="str">
        <f>IF(R32&lt;&gt;"", IF(RANK(R32, R$5:R$75)+COUNTIF(R$5:R32, R32)-1=1, 1, ""), "")</f>
        <v/>
      </c>
      <c r="U32" s="43"/>
      <c r="V32" s="102" t="str">
        <f t="shared" si="6"/>
        <v/>
      </c>
      <c r="W32" s="44" t="str">
        <f>IF(U32&lt;&gt;"", IF(RANK(U32, U$5:U$75)+COUNTIF(U$5:U32, U32)-1=1, 1, ""), "")</f>
        <v/>
      </c>
      <c r="X32" s="41"/>
      <c r="Y32" s="102" t="str">
        <f t="shared" si="7"/>
        <v/>
      </c>
      <c r="Z32" s="42" t="str">
        <f>IF(X32&lt;&gt;"", IF(RANK(X32, X$5:X$75)+COUNTIF(X$5:X32, X32)-1=1, 1, ""), "")</f>
        <v/>
      </c>
      <c r="AA32" s="43"/>
      <c r="AB32" s="102" t="str">
        <f t="shared" si="8"/>
        <v/>
      </c>
      <c r="AC32" s="44" t="str">
        <f>IF(AA32&lt;&gt;"", IF(RANK(AA32, AA$5:AA$75)+COUNTIF(AA$5:AA32, AA32)-1=1, 1, ""), "")</f>
        <v/>
      </c>
      <c r="AD32" s="41"/>
      <c r="AE32" s="102" t="str">
        <f t="shared" si="9"/>
        <v/>
      </c>
      <c r="AF32" s="42" t="str">
        <f>IF(AD32&lt;&gt;"", IF(RANK(AD32, AD$5:AD$75)+COUNTIF(AD$5:AD32, AD32)-1=1, 1, ""), "")</f>
        <v/>
      </c>
      <c r="AG32" s="43"/>
      <c r="AH32" s="102" t="str">
        <f t="shared" si="10"/>
        <v/>
      </c>
      <c r="AI32" s="44" t="str">
        <f>IF(AG32&lt;&gt;"", IF(RANK(AG32, AG$5:AG$75)+COUNTIF(AG$5:AG32, AG32)-1=1, 1, ""), "")</f>
        <v/>
      </c>
      <c r="AJ32" s="41"/>
      <c r="AK32" s="102" t="str">
        <f t="shared" si="11"/>
        <v/>
      </c>
      <c r="AL32" s="42" t="str">
        <f>IF(AJ32&lt;&gt;"", IF(RANK(AJ32, AJ$5:AJ$75)+COUNTIF(AJ$5:AJ32, AJ32)-1=1, 1, ""), "")</f>
        <v/>
      </c>
      <c r="AM32" s="43"/>
      <c r="AN32" s="102" t="str">
        <f t="shared" si="12"/>
        <v/>
      </c>
      <c r="AO32" s="44" t="str">
        <f>IF(AM32&lt;&gt;"", IF(RANK(AM32, AM$5:AM$75)+COUNTIF(AM$5:AM32, AM32)-1=1, 1, ""), "")</f>
        <v/>
      </c>
      <c r="AP32" s="41"/>
      <c r="AQ32" s="102" t="str">
        <f t="shared" si="13"/>
        <v/>
      </c>
      <c r="AR32" s="42" t="str">
        <f>IF(AP32&lt;&gt;"", IF(RANK(AP32, AP$5:AP$75)+COUNTIF(AP$5:AP32, AP32)-1=1, 1, ""), "")</f>
        <v/>
      </c>
      <c r="AS32" s="43"/>
      <c r="AT32" s="102" t="str">
        <f t="shared" si="14"/>
        <v/>
      </c>
      <c r="AU32" s="44" t="str">
        <f>IF(AS32&lt;&gt;"", IF(RANK(AS32, AS$5:AS$75)+COUNTIF(AS$5:AS32, AS32)-1=1, 1, ""), "")</f>
        <v/>
      </c>
      <c r="AV32" s="129" t="str">
        <f t="shared" si="15"/>
        <v/>
      </c>
      <c r="AW32" s="66" t="str">
        <f t="shared" si="16"/>
        <v/>
      </c>
      <c r="AX32" s="60"/>
      <c r="AY32" s="60" t="str">
        <f t="shared" si="17"/>
        <v/>
      </c>
      <c r="AZ32" s="60" t="str">
        <f t="shared" si="18"/>
        <v/>
      </c>
      <c r="BA32" s="60"/>
      <c r="BB32" s="85" t="str">
        <f t="shared" si="19"/>
        <v/>
      </c>
      <c r="BC32" s="60" t="str">
        <f t="shared" si="20"/>
        <v/>
      </c>
      <c r="BD32" s="60" t="str">
        <f t="shared" si="21"/>
        <v/>
      </c>
      <c r="BE32" s="60" t="str">
        <f>IF(AY32&lt;&gt;"", IF(RANK(BD32, BD$5:BD$75)+COUNTIF(BD$32:BD32, BD32) -1&lt;=(B$80-AZ$76-BC$76), RANK(BD32, BD$5:BD$75)+COUNTIF(BD$32:BD32, BD32) -1, ""), "")</f>
        <v/>
      </c>
      <c r="BF32" s="72" t="str">
        <f t="shared" si="22"/>
        <v/>
      </c>
      <c r="BG32" s="66" t="str">
        <f t="shared" si="23"/>
        <v/>
      </c>
      <c r="BI32" s="91" t="str">
        <f>IF(AW32&lt;&gt; "", AW32/AW76, "")</f>
        <v/>
      </c>
      <c r="BJ32" s="39" t="str">
        <f t="shared" si="24"/>
        <v/>
      </c>
      <c r="BK32" s="92" t="str">
        <f t="shared" si="25"/>
        <v/>
      </c>
      <c r="BM32" s="65" t="str">
        <f t="shared" si="26"/>
        <v/>
      </c>
      <c r="BN32" s="99" t="str">
        <f t="shared" si="27"/>
        <v/>
      </c>
      <c r="BO32" s="99" t="str">
        <f t="shared" si="28"/>
        <v/>
      </c>
      <c r="BP32" s="100" t="str">
        <f t="shared" si="29"/>
        <v/>
      </c>
    </row>
    <row r="33" spans="1:68" ht="16" x14ac:dyDescent="0.2">
      <c r="A33" s="75" t="s">
        <v>341</v>
      </c>
      <c r="B33" s="76" t="s">
        <v>412</v>
      </c>
      <c r="C33" s="43"/>
      <c r="D33" s="102" t="str">
        <f t="shared" si="0"/>
        <v/>
      </c>
      <c r="E33" s="48" t="str">
        <f>IF(C33&lt;&gt;"", IF(RANK(C33, C$5:C$75)+COUNTIF(C$5:C33, C33)-1=1, 1, ""), "")</f>
        <v/>
      </c>
      <c r="F33" s="41"/>
      <c r="G33" s="102" t="str">
        <f t="shared" si="1"/>
        <v/>
      </c>
      <c r="H33" s="47" t="str">
        <f>IF(F33&lt;&gt;"", IF(RANK(F33, F$5:F$75)+COUNTIF(F$5:F33, F33)-1=1, 1, ""), "")</f>
        <v/>
      </c>
      <c r="I33" s="43"/>
      <c r="J33" s="102" t="str">
        <f t="shared" si="2"/>
        <v/>
      </c>
      <c r="K33" s="48" t="str">
        <f>IF(I33&lt;&gt;"", IF(RANK(I33, I$5:I$75)+COUNTIF(I$5:I33, I33)-1=1, 1, ""), "")</f>
        <v/>
      </c>
      <c r="L33" s="41"/>
      <c r="M33" s="102" t="str">
        <f t="shared" si="3"/>
        <v/>
      </c>
      <c r="N33" s="47" t="str">
        <f>IF(L33&lt;&gt;"", IF(RANK(L33, L$5:L$75)+COUNTIF(L$5:L33, L33)-1=1, 1, ""), "")</f>
        <v/>
      </c>
      <c r="O33" s="43"/>
      <c r="P33" s="102" t="str">
        <f t="shared" si="4"/>
        <v/>
      </c>
      <c r="Q33" s="48" t="str">
        <f>IF(O33&lt;&gt;"", IF(RANK(O33, O$5:O$75)+COUNTIF(O$5:O33, O33)-1=1, 1, ""), "")</f>
        <v/>
      </c>
      <c r="R33" s="41"/>
      <c r="S33" s="102" t="str">
        <f t="shared" si="5"/>
        <v/>
      </c>
      <c r="T33" s="47" t="str">
        <f>IF(R33&lt;&gt;"", IF(RANK(R33, R$5:R$75)+COUNTIF(R$5:R33, R33)-1=1, 1, ""), "")</f>
        <v/>
      </c>
      <c r="U33" s="43"/>
      <c r="V33" s="102" t="str">
        <f t="shared" si="6"/>
        <v/>
      </c>
      <c r="W33" s="48" t="str">
        <f>IF(U33&lt;&gt;"", IF(RANK(U33, U$5:U$75)+COUNTIF(U$5:U33, U33)-1=1, 1, ""), "")</f>
        <v/>
      </c>
      <c r="X33" s="41"/>
      <c r="Y33" s="102" t="str">
        <f t="shared" si="7"/>
        <v/>
      </c>
      <c r="Z33" s="47" t="str">
        <f>IF(X33&lt;&gt;"", IF(RANK(X33, X$5:X$75)+COUNTIF(X$5:X33, X33)-1=1, 1, ""), "")</f>
        <v/>
      </c>
      <c r="AA33" s="43"/>
      <c r="AB33" s="102" t="str">
        <f t="shared" si="8"/>
        <v/>
      </c>
      <c r="AC33" s="48" t="str">
        <f>IF(AA33&lt;&gt;"", IF(RANK(AA33, AA$5:AA$75)+COUNTIF(AA$5:AA33, AA33)-1=1, 1, ""), "")</f>
        <v/>
      </c>
      <c r="AD33" s="41"/>
      <c r="AE33" s="102" t="str">
        <f t="shared" si="9"/>
        <v/>
      </c>
      <c r="AF33" s="47" t="str">
        <f>IF(AD33&lt;&gt;"", IF(RANK(AD33, AD$5:AD$75)+COUNTIF(AD$5:AD33, AD33)-1=1, 1, ""), "")</f>
        <v/>
      </c>
      <c r="AG33" s="43"/>
      <c r="AH33" s="102" t="str">
        <f t="shared" si="10"/>
        <v/>
      </c>
      <c r="AI33" s="48" t="str">
        <f>IF(AG33&lt;&gt;"", IF(RANK(AG33, AG$5:AG$75)+COUNTIF(AG$5:AG33, AG33)-1=1, 1, ""), "")</f>
        <v/>
      </c>
      <c r="AJ33" s="41"/>
      <c r="AK33" s="102" t="str">
        <f t="shared" si="11"/>
        <v/>
      </c>
      <c r="AL33" s="47" t="str">
        <f>IF(AJ33&lt;&gt;"", IF(RANK(AJ33, AJ$5:AJ$75)+COUNTIF(AJ$5:AJ33, AJ33)-1=1, 1, ""), "")</f>
        <v/>
      </c>
      <c r="AM33" s="43"/>
      <c r="AN33" s="102" t="str">
        <f t="shared" si="12"/>
        <v/>
      </c>
      <c r="AO33" s="48" t="str">
        <f>IF(AM33&lt;&gt;"", IF(RANK(AM33, AM$5:AM$75)+COUNTIF(AM$5:AM33, AM33)-1=1, 1, ""), "")</f>
        <v/>
      </c>
      <c r="AP33" s="41"/>
      <c r="AQ33" s="102" t="str">
        <f t="shared" si="13"/>
        <v/>
      </c>
      <c r="AR33" s="47" t="str">
        <f>IF(AP33&lt;&gt;"", IF(RANK(AP33, AP$5:AP$75)+COUNTIF(AP$5:AP33, AP33)-1=1, 1, ""), "")</f>
        <v/>
      </c>
      <c r="AS33" s="43"/>
      <c r="AT33" s="102" t="str">
        <f t="shared" si="14"/>
        <v/>
      </c>
      <c r="AU33" s="48" t="str">
        <f>IF(AS33&lt;&gt;"", IF(RANK(AS33, AS$5:AS$75)+COUNTIF(AS$5:AS33, AS33)-1=1, 1, ""), "")</f>
        <v/>
      </c>
      <c r="AV33" s="129" t="str">
        <f t="shared" si="15"/>
        <v/>
      </c>
      <c r="AW33" s="66" t="str">
        <f t="shared" si="16"/>
        <v/>
      </c>
      <c r="AX33" s="60"/>
      <c r="AY33" s="60" t="str">
        <f t="shared" si="17"/>
        <v/>
      </c>
      <c r="AZ33" s="60" t="str">
        <f t="shared" si="18"/>
        <v/>
      </c>
      <c r="BA33" s="60"/>
      <c r="BB33" s="85" t="str">
        <f t="shared" si="19"/>
        <v/>
      </c>
      <c r="BC33" s="60" t="str">
        <f t="shared" si="20"/>
        <v/>
      </c>
      <c r="BD33" s="60" t="str">
        <f t="shared" si="21"/>
        <v/>
      </c>
      <c r="BE33" s="60" t="str">
        <f>IF(AY33&lt;&gt;"", IF(RANK(BD33, BD$5:BD$75)+COUNTIF(BD$33:BD33, BD33) -1&lt;=(B$80-AZ$76-BC$76), RANK(BD33, BD$5:BD$75)+COUNTIF(BD$33:BD33, BD33) -1, ""), "")</f>
        <v/>
      </c>
      <c r="BF33" s="72" t="str">
        <f t="shared" si="22"/>
        <v/>
      </c>
      <c r="BG33" s="66" t="str">
        <f t="shared" si="23"/>
        <v/>
      </c>
      <c r="BI33" s="91" t="str">
        <f>IF(AW33&lt;&gt; "", AW33/AW76, "")</f>
        <v/>
      </c>
      <c r="BJ33" s="39" t="str">
        <f t="shared" si="24"/>
        <v/>
      </c>
      <c r="BK33" s="92" t="str">
        <f t="shared" si="25"/>
        <v/>
      </c>
      <c r="BM33" s="65" t="str">
        <f t="shared" si="26"/>
        <v/>
      </c>
      <c r="BN33" s="99" t="str">
        <f t="shared" si="27"/>
        <v/>
      </c>
      <c r="BO33" s="99" t="str">
        <f t="shared" si="28"/>
        <v/>
      </c>
      <c r="BP33" s="100" t="str">
        <f t="shared" si="29"/>
        <v/>
      </c>
    </row>
    <row r="34" spans="1:68" ht="16" x14ac:dyDescent="0.2">
      <c r="A34" s="75" t="s">
        <v>342</v>
      </c>
      <c r="B34" s="76" t="s">
        <v>413</v>
      </c>
      <c r="C34" s="46">
        <v>117</v>
      </c>
      <c r="D34" s="102" t="str">
        <f t="shared" si="0"/>
        <v/>
      </c>
      <c r="E34" s="48" t="str">
        <f>IF(C34&lt;&gt;"", IF(RANK(C34, C$5:C$75)+COUNTIF(C$5:C34, C34)-1=1, 1, ""), "")</f>
        <v/>
      </c>
      <c r="F34" s="45">
        <v>256</v>
      </c>
      <c r="G34" s="102" t="str">
        <f t="shared" si="1"/>
        <v/>
      </c>
      <c r="H34" s="47" t="str">
        <f>IF(F34&lt;&gt;"", IF(RANK(F34, F$5:F$75)+COUNTIF(F$5:F34, F34)-1=1, 1, ""), "")</f>
        <v/>
      </c>
      <c r="I34" s="46">
        <v>211</v>
      </c>
      <c r="J34" s="102" t="str">
        <f t="shared" si="2"/>
        <v/>
      </c>
      <c r="K34" s="48" t="str">
        <f>IF(I34&lt;&gt;"", IF(RANK(I34, I$5:I$75)+COUNTIF(I$5:I34, I34)-1=1, 1, ""), "")</f>
        <v/>
      </c>
      <c r="L34" s="45">
        <v>220</v>
      </c>
      <c r="M34" s="102" t="str">
        <f t="shared" si="3"/>
        <v/>
      </c>
      <c r="N34" s="47" t="str">
        <f>IF(L34&lt;&gt;"", IF(RANK(L34, L$5:L$75)+COUNTIF(L$5:L34, L34)-1=1, 1, ""), "")</f>
        <v/>
      </c>
      <c r="O34" s="46">
        <v>125</v>
      </c>
      <c r="P34" s="102" t="str">
        <f t="shared" si="4"/>
        <v/>
      </c>
      <c r="Q34" s="48" t="str">
        <f>IF(O34&lt;&gt;"", IF(RANK(O34, O$5:O$75)+COUNTIF(O$5:O34, O34)-1=1, 1, ""), "")</f>
        <v/>
      </c>
      <c r="R34" s="45">
        <v>299</v>
      </c>
      <c r="S34" s="102" t="str">
        <f t="shared" si="5"/>
        <v/>
      </c>
      <c r="T34" s="47" t="str">
        <f>IF(R34&lt;&gt;"", IF(RANK(R34, R$5:R$75)+COUNTIF(R$5:R34, R34)-1=1, 1, ""), "")</f>
        <v/>
      </c>
      <c r="U34" s="46">
        <v>136</v>
      </c>
      <c r="V34" s="102" t="str">
        <f t="shared" si="6"/>
        <v/>
      </c>
      <c r="W34" s="48" t="str">
        <f>IF(U34&lt;&gt;"", IF(RANK(U34, U$5:U$75)+COUNTIF(U$5:U34, U34)-1=1, 1, ""), "")</f>
        <v/>
      </c>
      <c r="X34" s="45">
        <v>154</v>
      </c>
      <c r="Y34" s="102" t="str">
        <f t="shared" si="7"/>
        <v/>
      </c>
      <c r="Z34" s="47" t="str">
        <f>IF(X34&lt;&gt;"", IF(RANK(X34, X$5:X$75)+COUNTIF(X$5:X34, X34)-1=1, 1, ""), "")</f>
        <v/>
      </c>
      <c r="AA34" s="46">
        <v>388</v>
      </c>
      <c r="AB34" s="102" t="str">
        <f t="shared" si="8"/>
        <v/>
      </c>
      <c r="AC34" s="48" t="str">
        <f>IF(AA34&lt;&gt;"", IF(RANK(AA34, AA$5:AA$75)+COUNTIF(AA$5:AA34, AA34)-1=1, 1, ""), "")</f>
        <v/>
      </c>
      <c r="AD34" s="45">
        <v>202</v>
      </c>
      <c r="AE34" s="102" t="str">
        <f t="shared" si="9"/>
        <v/>
      </c>
      <c r="AF34" s="47" t="str">
        <f>IF(AD34&lt;&gt;"", IF(RANK(AD34, AD$5:AD$75)+COUNTIF(AD$5:AD34, AD34)-1=1, 1, ""), "")</f>
        <v/>
      </c>
      <c r="AG34" s="46">
        <v>161</v>
      </c>
      <c r="AH34" s="102" t="str">
        <f t="shared" si="10"/>
        <v/>
      </c>
      <c r="AI34" s="48" t="str">
        <f>IF(AG34&lt;&gt;"", IF(RANK(AG34, AG$5:AG$75)+COUNTIF(AG$5:AG34, AG34)-1=1, 1, ""), "")</f>
        <v/>
      </c>
      <c r="AJ34" s="45">
        <v>174</v>
      </c>
      <c r="AK34" s="102" t="str">
        <f t="shared" si="11"/>
        <v/>
      </c>
      <c r="AL34" s="47" t="str">
        <f>IF(AJ34&lt;&gt;"", IF(RANK(AJ34, AJ$5:AJ$75)+COUNTIF(AJ$5:AJ34, AJ34)-1=1, 1, ""), "")</f>
        <v/>
      </c>
      <c r="AM34" s="46">
        <v>173</v>
      </c>
      <c r="AN34" s="102" t="str">
        <f t="shared" si="12"/>
        <v/>
      </c>
      <c r="AO34" s="48" t="str">
        <f>IF(AM34&lt;&gt;"", IF(RANK(AM34, AM$5:AM$75)+COUNTIF(AM$5:AM34, AM34)-1=1, 1, ""), "")</f>
        <v/>
      </c>
      <c r="AP34" s="45">
        <v>134</v>
      </c>
      <c r="AQ34" s="102" t="str">
        <f t="shared" si="13"/>
        <v/>
      </c>
      <c r="AR34" s="47" t="str">
        <f>IF(AP34&lt;&gt;"", IF(RANK(AP34, AP$5:AP$75)+COUNTIF(AP$5:AP34, AP34)-1=1, 1, ""), "")</f>
        <v/>
      </c>
      <c r="AS34" s="46">
        <v>166</v>
      </c>
      <c r="AT34" s="102" t="str">
        <f t="shared" si="14"/>
        <v/>
      </c>
      <c r="AU34" s="48" t="str">
        <f>IF(AS34&lt;&gt;"", IF(RANK(AS34, AS$5:AS$75)+COUNTIF(AS$5:AS34, AS34)-1=1, 1, ""), "")</f>
        <v/>
      </c>
      <c r="AV34" s="129" t="str">
        <f t="shared" si="15"/>
        <v/>
      </c>
      <c r="AW34" s="66">
        <f t="shared" si="16"/>
        <v>2916</v>
      </c>
      <c r="AX34" s="60"/>
      <c r="AY34" s="60" t="str">
        <f t="shared" si="17"/>
        <v/>
      </c>
      <c r="AZ34" s="60" t="str">
        <f t="shared" si="18"/>
        <v/>
      </c>
      <c r="BA34" s="60"/>
      <c r="BB34" s="85" t="str">
        <f t="shared" si="19"/>
        <v/>
      </c>
      <c r="BC34" s="60" t="str">
        <f t="shared" si="20"/>
        <v/>
      </c>
      <c r="BD34" s="60" t="str">
        <f t="shared" si="21"/>
        <v/>
      </c>
      <c r="BE34" s="60" t="str">
        <f>IF(AY34&lt;&gt;"", IF(RANK(BD34, BD$5:BD$75)+COUNTIF(BD$34:BD34, BD34) -1&lt;=(B$80-AZ$76-BC$76), RANK(BD34, BD$5:BD$75)+COUNTIF(BD$34:BD34, BD34) -1, ""), "")</f>
        <v/>
      </c>
      <c r="BF34" s="72" t="str">
        <f t="shared" si="22"/>
        <v/>
      </c>
      <c r="BG34" s="66" t="str">
        <f t="shared" si="23"/>
        <v/>
      </c>
      <c r="BI34" s="91">
        <f>IF(AW34&lt;&gt; "", AW34/AW76, "")</f>
        <v>3.523815968831872E-3</v>
      </c>
      <c r="BJ34" s="39" t="str">
        <f t="shared" si="24"/>
        <v/>
      </c>
      <c r="BK34" s="92">
        <f t="shared" si="25"/>
        <v>-3.5238159688318698E-3</v>
      </c>
      <c r="BM34" s="65" t="str">
        <f t="shared" si="26"/>
        <v/>
      </c>
      <c r="BN34" s="99" t="str">
        <f t="shared" si="27"/>
        <v/>
      </c>
      <c r="BO34" s="99" t="str">
        <f t="shared" si="28"/>
        <v/>
      </c>
      <c r="BP34" s="100" t="str">
        <f t="shared" si="29"/>
        <v/>
      </c>
    </row>
    <row r="35" spans="1:68" ht="16" x14ac:dyDescent="0.2">
      <c r="A35" s="75" t="s">
        <v>343</v>
      </c>
      <c r="B35" s="76" t="s">
        <v>414</v>
      </c>
      <c r="C35" s="46">
        <v>134</v>
      </c>
      <c r="D35" s="102" t="str">
        <f t="shared" si="0"/>
        <v/>
      </c>
      <c r="E35" s="44" t="str">
        <f>IF(C35&lt;&gt;"", IF(RANK(C35, C$5:C$75)+COUNTIF(C$5:C35, C35)-1=1, 1, ""), "")</f>
        <v/>
      </c>
      <c r="F35" s="45">
        <v>42</v>
      </c>
      <c r="G35" s="102" t="str">
        <f t="shared" si="1"/>
        <v/>
      </c>
      <c r="H35" s="42" t="str">
        <f>IF(F35&lt;&gt;"", IF(RANK(F35, F$5:F$75)+COUNTIF(F$5:F35, F35)-1=1, 1, ""), "")</f>
        <v/>
      </c>
      <c r="I35" s="46">
        <v>120</v>
      </c>
      <c r="J35" s="102" t="str">
        <f t="shared" si="2"/>
        <v/>
      </c>
      <c r="K35" s="44" t="str">
        <f>IF(I35&lt;&gt;"", IF(RANK(I35, I$5:I$75)+COUNTIF(I$5:I35, I35)-1=1, 1, ""), "")</f>
        <v/>
      </c>
      <c r="L35" s="45">
        <v>98</v>
      </c>
      <c r="M35" s="102" t="str">
        <f t="shared" si="3"/>
        <v/>
      </c>
      <c r="N35" s="42" t="str">
        <f>IF(L35&lt;&gt;"", IF(RANK(L35, L$5:L$75)+COUNTIF(L$5:L35, L35)-1=1, 1, ""), "")</f>
        <v/>
      </c>
      <c r="O35" s="46">
        <v>106</v>
      </c>
      <c r="P35" s="102" t="str">
        <f t="shared" si="4"/>
        <v/>
      </c>
      <c r="Q35" s="44" t="str">
        <f>IF(O35&lt;&gt;"", IF(RANK(O35, O$5:O$75)+COUNTIF(O$5:O35, O35)-1=1, 1, ""), "")</f>
        <v/>
      </c>
      <c r="R35" s="45">
        <v>271</v>
      </c>
      <c r="S35" s="102" t="str">
        <f t="shared" si="5"/>
        <v/>
      </c>
      <c r="T35" s="42" t="str">
        <f>IF(R35&lt;&gt;"", IF(RANK(R35, R$5:R$75)+COUNTIF(R$5:R35, R35)-1=1, 1, ""), "")</f>
        <v/>
      </c>
      <c r="U35" s="46">
        <v>180</v>
      </c>
      <c r="V35" s="102" t="str">
        <f t="shared" si="6"/>
        <v/>
      </c>
      <c r="W35" s="44" t="str">
        <f>IF(U35&lt;&gt;"", IF(RANK(U35, U$5:U$75)+COUNTIF(U$5:U35, U35)-1=1, 1, ""), "")</f>
        <v/>
      </c>
      <c r="X35" s="45">
        <v>147</v>
      </c>
      <c r="Y35" s="102" t="str">
        <f t="shared" si="7"/>
        <v/>
      </c>
      <c r="Z35" s="42" t="str">
        <f>IF(X35&lt;&gt;"", IF(RANK(X35, X$5:X$75)+COUNTIF(X$5:X35, X35)-1=1, 1, ""), "")</f>
        <v/>
      </c>
      <c r="AA35" s="46">
        <v>102</v>
      </c>
      <c r="AB35" s="102" t="str">
        <f t="shared" si="8"/>
        <v/>
      </c>
      <c r="AC35" s="44" t="str">
        <f>IF(AA35&lt;&gt;"", IF(RANK(AA35, AA$5:AA$75)+COUNTIF(AA$5:AA35, AA35)-1=1, 1, ""), "")</f>
        <v/>
      </c>
      <c r="AD35" s="45">
        <v>145</v>
      </c>
      <c r="AE35" s="102" t="str">
        <f t="shared" si="9"/>
        <v/>
      </c>
      <c r="AF35" s="42" t="str">
        <f>IF(AD35&lt;&gt;"", IF(RANK(AD35, AD$5:AD$75)+COUNTIF(AD$5:AD35, AD35)-1=1, 1, ""), "")</f>
        <v/>
      </c>
      <c r="AG35" s="46">
        <v>144</v>
      </c>
      <c r="AH35" s="102" t="str">
        <f t="shared" si="10"/>
        <v/>
      </c>
      <c r="AI35" s="44" t="str">
        <f>IF(AG35&lt;&gt;"", IF(RANK(AG35, AG$5:AG$75)+COUNTIF(AG$5:AG35, AG35)-1=1, 1, ""), "")</f>
        <v/>
      </c>
      <c r="AJ35" s="45">
        <v>102</v>
      </c>
      <c r="AK35" s="102" t="str">
        <f t="shared" si="11"/>
        <v/>
      </c>
      <c r="AL35" s="42" t="str">
        <f>IF(AJ35&lt;&gt;"", IF(RANK(AJ35, AJ$5:AJ$75)+COUNTIF(AJ$5:AJ35, AJ35)-1=1, 1, ""), "")</f>
        <v/>
      </c>
      <c r="AM35" s="46">
        <v>100</v>
      </c>
      <c r="AN35" s="102" t="str">
        <f t="shared" si="12"/>
        <v/>
      </c>
      <c r="AO35" s="44" t="str">
        <f>IF(AM35&lt;&gt;"", IF(RANK(AM35, AM$5:AM$75)+COUNTIF(AM$5:AM35, AM35)-1=1, 1, ""), "")</f>
        <v/>
      </c>
      <c r="AP35" s="45">
        <v>112</v>
      </c>
      <c r="AQ35" s="102" t="str">
        <f t="shared" si="13"/>
        <v/>
      </c>
      <c r="AR35" s="42" t="str">
        <f>IF(AP35&lt;&gt;"", IF(RANK(AP35, AP$5:AP$75)+COUNTIF(AP$5:AP35, AP35)-1=1, 1, ""), "")</f>
        <v/>
      </c>
      <c r="AS35" s="46">
        <v>57</v>
      </c>
      <c r="AT35" s="102" t="str">
        <f t="shared" si="14"/>
        <v/>
      </c>
      <c r="AU35" s="44" t="str">
        <f>IF(AS35&lt;&gt;"", IF(RANK(AS35, AS$5:AS$75)+COUNTIF(AS$5:AS35, AS35)-1=1, 1, ""), "")</f>
        <v/>
      </c>
      <c r="AV35" s="129" t="str">
        <f t="shared" si="15"/>
        <v/>
      </c>
      <c r="AW35" s="66">
        <f t="shared" si="16"/>
        <v>1860</v>
      </c>
      <c r="AX35" s="60"/>
      <c r="AY35" s="60" t="str">
        <f t="shared" si="17"/>
        <v/>
      </c>
      <c r="AZ35" s="60" t="str">
        <f t="shared" si="18"/>
        <v/>
      </c>
      <c r="BA35" s="60"/>
      <c r="BB35" s="85" t="str">
        <f t="shared" si="19"/>
        <v/>
      </c>
      <c r="BC35" s="60" t="str">
        <f t="shared" si="20"/>
        <v/>
      </c>
      <c r="BD35" s="60" t="str">
        <f t="shared" si="21"/>
        <v/>
      </c>
      <c r="BE35" s="60" t="str">
        <f>IF(AY35&lt;&gt;"", IF(RANK(BD35, BD$5:BD$75)+COUNTIF(BD$35:BD35, BD35) -1&lt;=(B$80-AZ$76-BC$76), RANK(BD35, BD$5:BD$75)+COUNTIF(BD$35:BD35, BD35) -1, ""), "")</f>
        <v/>
      </c>
      <c r="BF35" s="72" t="str">
        <f t="shared" si="22"/>
        <v/>
      </c>
      <c r="BG35" s="66" t="str">
        <f t="shared" si="23"/>
        <v/>
      </c>
      <c r="BI35" s="91">
        <f>IF(AW35&lt;&gt; "", AW35/AW76, "")</f>
        <v>2.2477015439051036E-3</v>
      </c>
      <c r="BJ35" s="39" t="str">
        <f t="shared" si="24"/>
        <v/>
      </c>
      <c r="BK35" s="92">
        <f t="shared" si="25"/>
        <v>-2.2477015439051002E-3</v>
      </c>
      <c r="BM35" s="65" t="str">
        <f t="shared" si="26"/>
        <v/>
      </c>
      <c r="BN35" s="99" t="str">
        <f t="shared" si="27"/>
        <v/>
      </c>
      <c r="BO35" s="99" t="str">
        <f t="shared" si="28"/>
        <v/>
      </c>
      <c r="BP35" s="100" t="str">
        <f t="shared" si="29"/>
        <v/>
      </c>
    </row>
    <row r="36" spans="1:68" ht="16" x14ac:dyDescent="0.2">
      <c r="A36" s="135" t="s">
        <v>344</v>
      </c>
      <c r="B36" s="136" t="s">
        <v>415</v>
      </c>
      <c r="C36" s="110">
        <v>8990</v>
      </c>
      <c r="D36" s="108" t="str">
        <f t="shared" si="0"/>
        <v/>
      </c>
      <c r="E36" s="111" t="str">
        <f>IF(C36&lt;&gt;"", IF(RANK(C36, C$5:C$75)+COUNTIF(C$5:C36, C36)-1=1, 1, ""), "")</f>
        <v/>
      </c>
      <c r="F36" s="107">
        <v>42915</v>
      </c>
      <c r="G36" s="108">
        <f t="shared" si="1"/>
        <v>0.6476367258239768</v>
      </c>
      <c r="H36" s="109">
        <f>IF(F36&lt;&gt;"", IF(RANK(F36, F$5:F$75)+COUNTIF(F$5:F36, F36)-1=1, 1, ""), "")</f>
        <v>1</v>
      </c>
      <c r="I36" s="110">
        <v>5971</v>
      </c>
      <c r="J36" s="108" t="str">
        <f t="shared" si="2"/>
        <v/>
      </c>
      <c r="K36" s="111" t="str">
        <f>IF(I36&lt;&gt;"", IF(RANK(I36, I$5:I$75)+COUNTIF(I$5:I36, I36)-1=1, 1, ""), "")</f>
        <v/>
      </c>
      <c r="L36" s="107">
        <v>8014</v>
      </c>
      <c r="M36" s="108" t="str">
        <f t="shared" si="3"/>
        <v/>
      </c>
      <c r="N36" s="109" t="str">
        <f>IF(L36&lt;&gt;"", IF(RANK(L36, L$5:L$75)+COUNTIF(L$5:L36, L36)-1=1, 1, ""), "")</f>
        <v/>
      </c>
      <c r="O36" s="110">
        <v>3408</v>
      </c>
      <c r="P36" s="108" t="str">
        <f t="shared" si="4"/>
        <v/>
      </c>
      <c r="Q36" s="111" t="str">
        <f>IF(O36&lt;&gt;"", IF(RANK(O36, O$5:O$75)+COUNTIF(O$5:O36, O36)-1=1, 1, ""), "")</f>
        <v/>
      </c>
      <c r="R36" s="107">
        <v>7844</v>
      </c>
      <c r="S36" s="108" t="str">
        <f t="shared" si="5"/>
        <v/>
      </c>
      <c r="T36" s="109" t="str">
        <f>IF(R36&lt;&gt;"", IF(RANK(R36, R$5:R$75)+COUNTIF(R$5:R36, R36)-1=1, 1, ""), "")</f>
        <v/>
      </c>
      <c r="U36" s="110">
        <v>9628</v>
      </c>
      <c r="V36" s="108" t="str">
        <f t="shared" si="6"/>
        <v/>
      </c>
      <c r="W36" s="111" t="str">
        <f>IF(U36&lt;&gt;"", IF(RANK(U36, U$5:U$75)+COUNTIF(U$5:U36, U36)-1=1, 1, ""), "")</f>
        <v/>
      </c>
      <c r="X36" s="107">
        <v>10496</v>
      </c>
      <c r="Y36" s="108" t="str">
        <f t="shared" si="7"/>
        <v/>
      </c>
      <c r="Z36" s="109" t="str">
        <f>IF(X36&lt;&gt;"", IF(RANK(X36, X$5:X$75)+COUNTIF(X$5:X36, X36)-1=1, 1, ""), "")</f>
        <v/>
      </c>
      <c r="AA36" s="110">
        <v>14727</v>
      </c>
      <c r="AB36" s="108" t="str">
        <f t="shared" si="8"/>
        <v/>
      </c>
      <c r="AC36" s="111" t="str">
        <f>IF(AA36&lt;&gt;"", IF(RANK(AA36, AA$5:AA$75)+COUNTIF(AA$5:AA36, AA36)-1=1, 1, ""), "")</f>
        <v/>
      </c>
      <c r="AD36" s="107">
        <v>11650</v>
      </c>
      <c r="AE36" s="108" t="str">
        <f t="shared" si="9"/>
        <v/>
      </c>
      <c r="AF36" s="109" t="str">
        <f>IF(AD36&lt;&gt;"", IF(RANK(AD36, AD$5:AD$75)+COUNTIF(AD$5:AD36, AD36)-1=1, 1, ""), "")</f>
        <v/>
      </c>
      <c r="AG36" s="110">
        <v>12744</v>
      </c>
      <c r="AH36" s="108" t="str">
        <f t="shared" si="10"/>
        <v/>
      </c>
      <c r="AI36" s="111" t="str">
        <f>IF(AG36&lt;&gt;"", IF(RANK(AG36, AG$5:AG$75)+COUNTIF(AG$5:AG36, AG36)-1=1, 1, ""), "")</f>
        <v/>
      </c>
      <c r="AJ36" s="107">
        <v>8967</v>
      </c>
      <c r="AK36" s="108" t="str">
        <f t="shared" si="11"/>
        <v/>
      </c>
      <c r="AL36" s="109" t="str">
        <f>IF(AJ36&lt;&gt;"", IF(RANK(AJ36, AJ$5:AJ$75)+COUNTIF(AJ$5:AJ36, AJ36)-1=1, 1, ""), "")</f>
        <v/>
      </c>
      <c r="AM36" s="110">
        <v>10491</v>
      </c>
      <c r="AN36" s="108" t="str">
        <f t="shared" si="12"/>
        <v/>
      </c>
      <c r="AO36" s="111" t="str">
        <f>IF(AM36&lt;&gt;"", IF(RANK(AM36, AM$5:AM$75)+COUNTIF(AM$5:AM36, AM36)-1=1, 1, ""), "")</f>
        <v/>
      </c>
      <c r="AP36" s="107">
        <v>9481</v>
      </c>
      <c r="AQ36" s="108" t="str">
        <f t="shared" si="13"/>
        <v/>
      </c>
      <c r="AR36" s="109" t="str">
        <f>IF(AP36&lt;&gt;"", IF(RANK(AP36, AP$5:AP$75)+COUNTIF(AP$5:AP36, AP36)-1=1, 1, ""), "")</f>
        <v/>
      </c>
      <c r="AS36" s="110">
        <v>15736</v>
      </c>
      <c r="AT36" s="108" t="str">
        <f t="shared" si="14"/>
        <v/>
      </c>
      <c r="AU36" s="111" t="str">
        <f>IF(AS36&lt;&gt;"", IF(RANK(AS36, AS$5:AS$75)+COUNTIF(AS$5:AS36, AS36)-1=1, 1, ""), "")</f>
        <v/>
      </c>
      <c r="AV36" s="112">
        <f t="shared" si="15"/>
        <v>1</v>
      </c>
      <c r="AW36" s="116">
        <f t="shared" si="16"/>
        <v>181062</v>
      </c>
      <c r="AX36" s="114"/>
      <c r="AY36" s="114">
        <f t="shared" si="17"/>
        <v>181062</v>
      </c>
      <c r="AZ36" s="114" t="str">
        <f t="shared" si="18"/>
        <v/>
      </c>
      <c r="BA36" s="114"/>
      <c r="BB36" s="115">
        <f t="shared" si="19"/>
        <v>7.7722355769230766</v>
      </c>
      <c r="BC36" s="114">
        <f t="shared" si="20"/>
        <v>7</v>
      </c>
      <c r="BD36" s="114">
        <f t="shared" si="21"/>
        <v>17990</v>
      </c>
      <c r="BE36" s="114" t="str">
        <f>IF(AY36&lt;&gt;"", IF(RANK(BD36, BD$5:BD$75)+COUNTIF(BD$36:BD36, BD36) -1&lt;=(B$80-AZ$76-BC$76), RANK(BD36, BD$5:BD$75)+COUNTIF(BD$36:BD36, BD36) -1, ""), "")</f>
        <v/>
      </c>
      <c r="BF36" s="114">
        <f t="shared" si="22"/>
        <v>7</v>
      </c>
      <c r="BG36" s="116">
        <f t="shared" si="23"/>
        <v>6</v>
      </c>
      <c r="BI36" s="117">
        <f>IF(AW36&lt;&gt; "", AW36/AW76, "")</f>
        <v>0.21880286932394938</v>
      </c>
      <c r="BJ36" s="118">
        <f t="shared" si="24"/>
        <v>0.23333333333333334</v>
      </c>
      <c r="BK36" s="119">
        <f t="shared" si="25"/>
        <v>1.4530464009384014E-2</v>
      </c>
      <c r="BM36" s="120">
        <f t="shared" si="26"/>
        <v>181062</v>
      </c>
      <c r="BN36" s="121">
        <f t="shared" si="27"/>
        <v>0.25072526182124838</v>
      </c>
      <c r="BO36" s="121">
        <f t="shared" si="28"/>
        <v>0.23333333333333334</v>
      </c>
      <c r="BP36" s="122">
        <f t="shared" si="29"/>
        <v>-1.7391928487915043E-2</v>
      </c>
    </row>
    <row r="37" spans="1:68" ht="16" x14ac:dyDescent="0.2">
      <c r="A37" s="75" t="s">
        <v>345</v>
      </c>
      <c r="B37" s="76" t="s">
        <v>416</v>
      </c>
      <c r="C37" s="43"/>
      <c r="D37" s="102" t="str">
        <f t="shared" ref="D37:D68" si="30">IF(E37=1, C37/C$76,"" )</f>
        <v/>
      </c>
      <c r="E37" s="48" t="str">
        <f>IF(C37&lt;&gt;"", IF(RANK(C37, C$5:C$75)+COUNTIF(C$5:C37, C37)-1=1, 1, ""), "")</f>
        <v/>
      </c>
      <c r="F37" s="41"/>
      <c r="G37" s="102" t="str">
        <f t="shared" ref="G37:G68" si="31">IF(H37=1, F37/F$76,"" )</f>
        <v/>
      </c>
      <c r="H37" s="47" t="str">
        <f>IF(F37&lt;&gt;"", IF(RANK(F37, F$5:F$75)+COUNTIF(F$5:F37, F37)-1=1, 1, ""), "")</f>
        <v/>
      </c>
      <c r="I37" s="43"/>
      <c r="J37" s="102" t="str">
        <f t="shared" ref="J37:J68" si="32">IF(K37=1, I37/I$76,"" )</f>
        <v/>
      </c>
      <c r="K37" s="48" t="str">
        <f>IF(I37&lt;&gt;"", IF(RANK(I37, I$5:I$75)+COUNTIF(I$5:I37, I37)-1=1, 1, ""), "")</f>
        <v/>
      </c>
      <c r="L37" s="41"/>
      <c r="M37" s="102" t="str">
        <f t="shared" ref="M37:M68" si="33">IF(N37=1, L37/L$76,"" )</f>
        <v/>
      </c>
      <c r="N37" s="47" t="str">
        <f>IF(L37&lt;&gt;"", IF(RANK(L37, L$5:L$75)+COUNTIF(L$5:L37, L37)-1=1, 1, ""), "")</f>
        <v/>
      </c>
      <c r="O37" s="43"/>
      <c r="P37" s="102" t="str">
        <f t="shared" ref="P37:P68" si="34">IF(Q37=1, O37/O$76,"" )</f>
        <v/>
      </c>
      <c r="Q37" s="48" t="str">
        <f>IF(O37&lt;&gt;"", IF(RANK(O37, O$5:O$75)+COUNTIF(O$5:O37, O37)-1=1, 1, ""), "")</f>
        <v/>
      </c>
      <c r="R37" s="41"/>
      <c r="S37" s="102" t="str">
        <f t="shared" ref="S37:S68" si="35">IF(T37=1, R37/R$76,"" )</f>
        <v/>
      </c>
      <c r="T37" s="47" t="str">
        <f>IF(R37&lt;&gt;"", IF(RANK(R37, R$5:R$75)+COUNTIF(R$5:R37, R37)-1=1, 1, ""), "")</f>
        <v/>
      </c>
      <c r="U37" s="43"/>
      <c r="V37" s="102" t="str">
        <f t="shared" ref="V37:V68" si="36">IF(W37=1, U37/U$76,"" )</f>
        <v/>
      </c>
      <c r="W37" s="48" t="str">
        <f>IF(U37&lt;&gt;"", IF(RANK(U37, U$5:U$75)+COUNTIF(U$5:U37, U37)-1=1, 1, ""), "")</f>
        <v/>
      </c>
      <c r="X37" s="41"/>
      <c r="Y37" s="102" t="str">
        <f t="shared" ref="Y37:Y68" si="37">IF(Z37=1, X37/X$76,"" )</f>
        <v/>
      </c>
      <c r="Z37" s="47" t="str">
        <f>IF(X37&lt;&gt;"", IF(RANK(X37, X$5:X$75)+COUNTIF(X$5:X37, X37)-1=1, 1, ""), "")</f>
        <v/>
      </c>
      <c r="AA37" s="43"/>
      <c r="AB37" s="102" t="str">
        <f t="shared" ref="AB37:AB68" si="38">IF(AC37=1, AA37/AA$76,"" )</f>
        <v/>
      </c>
      <c r="AC37" s="48" t="str">
        <f>IF(AA37&lt;&gt;"", IF(RANK(AA37, AA$5:AA$75)+COUNTIF(AA$5:AA37, AA37)-1=1, 1, ""), "")</f>
        <v/>
      </c>
      <c r="AD37" s="41"/>
      <c r="AE37" s="102" t="str">
        <f t="shared" ref="AE37:AE68" si="39">IF(AF37=1, AD37/AD$76,"" )</f>
        <v/>
      </c>
      <c r="AF37" s="47" t="str">
        <f>IF(AD37&lt;&gt;"", IF(RANK(AD37, AD$5:AD$75)+COUNTIF(AD$5:AD37, AD37)-1=1, 1, ""), "")</f>
        <v/>
      </c>
      <c r="AG37" s="43"/>
      <c r="AH37" s="102" t="str">
        <f t="shared" ref="AH37:AH68" si="40">IF(AI37=1, AG37/AG$76,"" )</f>
        <v/>
      </c>
      <c r="AI37" s="48" t="str">
        <f>IF(AG37&lt;&gt;"", IF(RANK(AG37, AG$5:AG$75)+COUNTIF(AG$5:AG37, AG37)-1=1, 1, ""), "")</f>
        <v/>
      </c>
      <c r="AJ37" s="41"/>
      <c r="AK37" s="102" t="str">
        <f t="shared" ref="AK37:AK68" si="41">IF(AL37=1, AJ37/AJ$76,"" )</f>
        <v/>
      </c>
      <c r="AL37" s="47" t="str">
        <f>IF(AJ37&lt;&gt;"", IF(RANK(AJ37, AJ$5:AJ$75)+COUNTIF(AJ$5:AJ37, AJ37)-1=1, 1, ""), "")</f>
        <v/>
      </c>
      <c r="AM37" s="43"/>
      <c r="AN37" s="102" t="str">
        <f t="shared" ref="AN37:AN68" si="42">IF(AO37=1, AM37/AM$76,"" )</f>
        <v/>
      </c>
      <c r="AO37" s="48" t="str">
        <f>IF(AM37&lt;&gt;"", IF(RANK(AM37, AM$5:AM$75)+COUNTIF(AM$5:AM37, AM37)-1=1, 1, ""), "")</f>
        <v/>
      </c>
      <c r="AP37" s="41"/>
      <c r="AQ37" s="102" t="str">
        <f t="shared" ref="AQ37:AQ68" si="43">IF(AR37=1, AP37/AP$76,"" )</f>
        <v/>
      </c>
      <c r="AR37" s="47" t="str">
        <f>IF(AP37&lt;&gt;"", IF(RANK(AP37, AP$5:AP$75)+COUNTIF(AP$5:AP37, AP37)-1=1, 1, ""), "")</f>
        <v/>
      </c>
      <c r="AS37" s="43"/>
      <c r="AT37" s="102" t="str">
        <f t="shared" ref="AT37:AT68" si="44">IF(AU37=1, AS37/AS$76,"" )</f>
        <v/>
      </c>
      <c r="AU37" s="48" t="str">
        <f>IF(AS37&lt;&gt;"", IF(RANK(AS37, AS$5:AS$75)+COUNTIF(AS$5:AS37, AS37)-1=1, 1, ""), "")</f>
        <v/>
      </c>
      <c r="AV37" s="129" t="str">
        <f t="shared" ref="AV37:AV68" si="45">IF(_xlfn.NUMBERVALUE(E37)+_xlfn.NUMBERVALUE(H37)+_xlfn.NUMBERVALUE(K37)+_xlfn.NUMBERVALUE(N37)+_xlfn.NUMBERVALUE(Q37)+_xlfn.NUMBERVALUE(T37)+_xlfn.NUMBERVALUE(W37)+_xlfn.NUMBERVALUE(Z37)+_xlfn.NUMBERVALUE(AC37)+_xlfn.NUMBERVALUE(AF37)+_xlfn.NUMBERVALUE(AI37)+_xlfn.NUMBERVALUE(AL37)+_xlfn.NUMBERVALUE(AO37)+_xlfn.NUMBERVALUE(AR37)+_xlfn.NUMBERVALUE(AU37)&lt;&gt;0, _xlfn.NUMBERVALUE(E37)+_xlfn.NUMBERVALUE(H37)+_xlfn.NUMBERVALUE(K37)+_xlfn.NUMBERVALUE(N37)+_xlfn.NUMBERVALUE(Q37)+_xlfn.NUMBERVALUE(T37)+_xlfn.NUMBERVALUE(W37)+_xlfn.NUMBERVALUE(Z37)+_xlfn.NUMBERVALUE(AC37)+_xlfn.NUMBERVALUE(AF37)+_xlfn.NUMBERVALUE(AI37)+_xlfn.NUMBERVALUE(AL37)+_xlfn.NUMBERVALUE(AO37)+_xlfn.NUMBERVALUE(AR37)+_xlfn.NUMBERVALUE(AU37), "")</f>
        <v/>
      </c>
      <c r="AW37" s="66" t="str">
        <f t="shared" ref="AW37:AW68" si="46">IF(_xlfn.NUMBERVALUE(C37)+_xlfn.NUMBERVALUE(F37)+_xlfn.NUMBERVALUE(I37)+_xlfn.NUMBERVALUE(L37)+_xlfn.NUMBERVALUE(O37)+_xlfn.NUMBERVALUE(R37)+_xlfn.NUMBERVALUE(U37)+_xlfn.NUMBERVALUE(X37)+_xlfn.NUMBERVALUE(AA37)+_xlfn.NUMBERVALUE(AD37)+_xlfn.NUMBERVALUE(AG37)+_xlfn.NUMBERVALUE(AJ37)+_xlfn.NUMBERVALUE(AM37)+_xlfn.NUMBERVALUE(AP37)+_xlfn.NUMBERVALUE(AS37)&lt;&gt;0, _xlfn.NUMBERVALUE(C37)+_xlfn.NUMBERVALUE(F37)+_xlfn.NUMBERVALUE(I37)+_xlfn.NUMBERVALUE(L37)+_xlfn.NUMBERVALUE(O37)+_xlfn.NUMBERVALUE(R37)+_xlfn.NUMBERVALUE(U37)+_xlfn.NUMBERVALUE(X37)+_xlfn.NUMBERVALUE(AA37)+_xlfn.NUMBERVALUE(AD37)+_xlfn.NUMBERVALUE(AG37)+_xlfn.NUMBERVALUE(AJ37)+_xlfn.NUMBERVALUE(AM37)+_xlfn.NUMBERVALUE(AP37)+_xlfn.NUMBERVALUE(AS37), "")</f>
        <v/>
      </c>
      <c r="AX37" s="60"/>
      <c r="AY37" s="60" t="str">
        <f t="shared" ref="AY37:AY68" si="47">IF(AW37&gt;=AX$76, AW37, "")</f>
        <v/>
      </c>
      <c r="AZ37" s="60" t="str">
        <f t="shared" ref="AZ37:AZ68" si="48">IF(AND(AV37&lt;&gt; "", AY37= ""),AV37, "")</f>
        <v/>
      </c>
      <c r="BA37" s="60"/>
      <c r="BB37" s="85" t="str">
        <f t="shared" ref="BB37:BB68" si="49">IF(AY37&lt;&gt;"", AY37/BA$76, "")</f>
        <v/>
      </c>
      <c r="BC37" s="60" t="str">
        <f t="shared" ref="BC37:BC68" si="50">IF(BB37&lt;&gt;"", _xlfn.FLOOR.MATH(BB37), "")</f>
        <v/>
      </c>
      <c r="BD37" s="60" t="str">
        <f t="shared" ref="BD37:BD68" si="51">IF(AY37&lt;&gt;"", AY37-BC37*BA$76, "")</f>
        <v/>
      </c>
      <c r="BE37" s="60" t="str">
        <f>IF(AY37&lt;&gt;"", IF(RANK(BD37, BD$5:BD$75)+COUNTIF(BD$37:BD37, BD37) -1&lt;=(B$80-AZ$76-BC$76), RANK(BD37, BD$5:BD$75)+COUNTIF(BD$37:BD37, BD37) -1, ""), "")</f>
        <v/>
      </c>
      <c r="BF37" s="72" t="str">
        <f t="shared" ref="BF37:BF68" si="52">IF(_xlfn.NUMBERVALUE(IF(BE37&lt;&gt; "", BC37+1, BC37)) + _xlfn.NUMBERVALUE(AZ37)&lt;&gt;0, _xlfn.NUMBERVALUE(IF(BE37&lt;&gt; "", BC37+1, BC37)) + _xlfn.NUMBERVALUE(AZ37), "")</f>
        <v/>
      </c>
      <c r="BG37" s="66" t="str">
        <f t="shared" ref="BG37:BG68" si="53">IF(_xlfn.NUMBERVALUE(BF37)-_xlfn.NUMBERVALUE(AV37)&lt;&gt;0, _xlfn.NUMBERVALUE(BF37)-_xlfn.NUMBERVALUE(AV37), "")</f>
        <v/>
      </c>
      <c r="BI37" s="91" t="str">
        <f>IF(AW37&lt;&gt; "", AW37/AW76, "")</f>
        <v/>
      </c>
      <c r="BJ37" s="39" t="str">
        <f t="shared" ref="BJ37:BJ68" si="54">IF(BF37&lt;&gt; "", BF37/BF$76, "")</f>
        <v/>
      </c>
      <c r="BK37" s="92" t="str">
        <f t="shared" ref="BK37:BK68" si="55">IF(_xlfn.NUMBERVALUE(BJ37)-_xlfn.NUMBERVALUE(BI37)&lt;&gt; 0, _xlfn.NUMBERVALUE(BJ37)-_xlfn.NUMBERVALUE(BI37), "")</f>
        <v/>
      </c>
      <c r="BM37" s="65" t="str">
        <f t="shared" si="26"/>
        <v/>
      </c>
      <c r="BN37" s="99" t="str">
        <f t="shared" si="27"/>
        <v/>
      </c>
      <c r="BO37" s="99" t="str">
        <f t="shared" si="28"/>
        <v/>
      </c>
      <c r="BP37" s="100" t="str">
        <f t="shared" si="29"/>
        <v/>
      </c>
    </row>
    <row r="38" spans="1:68" ht="16" x14ac:dyDescent="0.2">
      <c r="A38" s="135" t="s">
        <v>346</v>
      </c>
      <c r="B38" s="136" t="s">
        <v>417</v>
      </c>
      <c r="C38" s="110">
        <v>7394</v>
      </c>
      <c r="D38" s="108" t="str">
        <f t="shared" si="30"/>
        <v/>
      </c>
      <c r="E38" s="111" t="str">
        <f>IF(C38&lt;&gt;"", IF(RANK(C38, C$5:C$75)+COUNTIF(C$5:C38, C38)-1=1, 1, ""), "")</f>
        <v/>
      </c>
      <c r="F38" s="107">
        <v>5325</v>
      </c>
      <c r="G38" s="108" t="str">
        <f t="shared" si="31"/>
        <v/>
      </c>
      <c r="H38" s="109" t="str">
        <f>IF(F38&lt;&gt;"", IF(RANK(F38, F$5:F$75)+COUNTIF(F$5:F38, F38)-1=1, 1, ""), "")</f>
        <v/>
      </c>
      <c r="I38" s="110">
        <v>8421</v>
      </c>
      <c r="J38" s="108" t="str">
        <f t="shared" si="32"/>
        <v/>
      </c>
      <c r="K38" s="111" t="str">
        <f>IF(I38&lt;&gt;"", IF(RANK(I38, I$5:I$75)+COUNTIF(I$5:I38, I38)-1=1, 1, ""), "")</f>
        <v/>
      </c>
      <c r="L38" s="107">
        <v>8206</v>
      </c>
      <c r="M38" s="108" t="str">
        <f t="shared" si="33"/>
        <v/>
      </c>
      <c r="N38" s="109" t="str">
        <f>IF(L38&lt;&gt;"", IF(RANK(L38, L$5:L$75)+COUNTIF(L$5:L38, L38)-1=1, 1, ""), "")</f>
        <v/>
      </c>
      <c r="O38" s="110">
        <v>7252</v>
      </c>
      <c r="P38" s="108" t="str">
        <f t="shared" si="34"/>
        <v/>
      </c>
      <c r="Q38" s="111" t="str">
        <f>IF(O38&lt;&gt;"", IF(RANK(O38, O$5:O$75)+COUNTIF(O$5:O38, O38)-1=1, 1, ""), "")</f>
        <v/>
      </c>
      <c r="R38" s="107">
        <v>8284</v>
      </c>
      <c r="S38" s="108" t="str">
        <f t="shared" si="35"/>
        <v/>
      </c>
      <c r="T38" s="109" t="str">
        <f>IF(R38&lt;&gt;"", IF(RANK(R38, R$5:R$75)+COUNTIF(R$5:R38, R38)-1=1, 1, ""), "")</f>
        <v/>
      </c>
      <c r="U38" s="110">
        <v>5335</v>
      </c>
      <c r="V38" s="108" t="str">
        <f t="shared" si="36"/>
        <v/>
      </c>
      <c r="W38" s="111" t="str">
        <f>IF(U38&lt;&gt;"", IF(RANK(U38, U$5:U$75)+COUNTIF(U$5:U38, U38)-1=1, 1, ""), "")</f>
        <v/>
      </c>
      <c r="X38" s="107">
        <v>8884</v>
      </c>
      <c r="Y38" s="108" t="str">
        <f t="shared" si="37"/>
        <v/>
      </c>
      <c r="Z38" s="109" t="str">
        <f>IF(X38&lt;&gt;"", IF(RANK(X38, X$5:X$75)+COUNTIF(X$5:X38, X38)-1=1, 1, ""), "")</f>
        <v/>
      </c>
      <c r="AA38" s="110">
        <v>7652</v>
      </c>
      <c r="AB38" s="108" t="str">
        <f t="shared" si="38"/>
        <v/>
      </c>
      <c r="AC38" s="111" t="str">
        <f>IF(AA38&lt;&gt;"", IF(RANK(AA38, AA$5:AA$75)+COUNTIF(AA$5:AA38, AA38)-1=1, 1, ""), "")</f>
        <v/>
      </c>
      <c r="AD38" s="107">
        <v>7105</v>
      </c>
      <c r="AE38" s="108" t="str">
        <f t="shared" si="39"/>
        <v/>
      </c>
      <c r="AF38" s="109" t="str">
        <f>IF(AD38&lt;&gt;"", IF(RANK(AD38, AD$5:AD$75)+COUNTIF(AD$5:AD38, AD38)-1=1, 1, ""), "")</f>
        <v/>
      </c>
      <c r="AG38" s="110">
        <v>7133</v>
      </c>
      <c r="AH38" s="108" t="str">
        <f t="shared" si="40"/>
        <v/>
      </c>
      <c r="AI38" s="111" t="str">
        <f>IF(AG38&lt;&gt;"", IF(RANK(AG38, AG$5:AG$75)+COUNTIF(AG$5:AG38, AG38)-1=1, 1, ""), "")</f>
        <v/>
      </c>
      <c r="AJ38" s="107">
        <v>7523</v>
      </c>
      <c r="AK38" s="108" t="str">
        <f t="shared" si="41"/>
        <v/>
      </c>
      <c r="AL38" s="109" t="str">
        <f>IF(AJ38&lt;&gt;"", IF(RANK(AJ38, AJ$5:AJ$75)+COUNTIF(AJ$5:AJ38, AJ38)-1=1, 1, ""), "")</f>
        <v/>
      </c>
      <c r="AM38" s="110">
        <v>5633</v>
      </c>
      <c r="AN38" s="108" t="str">
        <f t="shared" si="42"/>
        <v/>
      </c>
      <c r="AO38" s="111" t="str">
        <f>IF(AM38&lt;&gt;"", IF(RANK(AM38, AM$5:AM$75)+COUNTIF(AM$5:AM38, AM38)-1=1, 1, ""), "")</f>
        <v/>
      </c>
      <c r="AP38" s="107">
        <v>7908</v>
      </c>
      <c r="AQ38" s="108" t="str">
        <f t="shared" si="43"/>
        <v/>
      </c>
      <c r="AR38" s="109" t="str">
        <f>IF(AP38&lt;&gt;"", IF(RANK(AP38, AP$5:AP$75)+COUNTIF(AP$5:AP38, AP38)-1=1, 1, ""), "")</f>
        <v/>
      </c>
      <c r="AS38" s="110">
        <v>9795</v>
      </c>
      <c r="AT38" s="108" t="str">
        <f t="shared" si="44"/>
        <v/>
      </c>
      <c r="AU38" s="111" t="str">
        <f>IF(AS38&lt;&gt;"", IF(RANK(AS38, AS$5:AS$75)+COUNTIF(AS$5:AS38, AS38)-1=1, 1, ""), "")</f>
        <v/>
      </c>
      <c r="AV38" s="112" t="str">
        <f t="shared" si="45"/>
        <v/>
      </c>
      <c r="AW38" s="116">
        <f t="shared" si="46"/>
        <v>111850</v>
      </c>
      <c r="AX38" s="114"/>
      <c r="AY38" s="114">
        <f t="shared" si="47"/>
        <v>111850</v>
      </c>
      <c r="AZ38" s="114" t="str">
        <f t="shared" si="48"/>
        <v/>
      </c>
      <c r="BA38" s="114"/>
      <c r="BB38" s="115">
        <f t="shared" si="49"/>
        <v>4.8012534340659343</v>
      </c>
      <c r="BC38" s="114">
        <f t="shared" si="50"/>
        <v>4</v>
      </c>
      <c r="BD38" s="114">
        <f t="shared" si="51"/>
        <v>18666</v>
      </c>
      <c r="BE38" s="114">
        <f>IF(AY38&lt;&gt;"", IF(RANK(BD38, BD$5:BD$75)+COUNTIF(BD$38:BD38, BD38) -1&lt;=(B$80-AZ$76-BC$76), RANK(BD38, BD$5:BD$75)+COUNTIF(BD$38:BD38, BD38) -1, ""), "")</f>
        <v>1</v>
      </c>
      <c r="BF38" s="114">
        <f t="shared" si="52"/>
        <v>5</v>
      </c>
      <c r="BG38" s="116">
        <f t="shared" si="53"/>
        <v>5</v>
      </c>
      <c r="BI38" s="117">
        <f>IF(AW38&lt;&gt; "", AW38/AW76, "")</f>
        <v>0.1351642030568741</v>
      </c>
      <c r="BJ38" s="118">
        <f t="shared" si="54"/>
        <v>0.16666666666666666</v>
      </c>
      <c r="BK38" s="119">
        <f t="shared" si="55"/>
        <v>3.1502463609793002E-2</v>
      </c>
      <c r="BM38" s="120">
        <f t="shared" si="26"/>
        <v>111850</v>
      </c>
      <c r="BN38" s="121">
        <f t="shared" si="27"/>
        <v>0.15488407581218938</v>
      </c>
      <c r="BO38" s="121">
        <f t="shared" si="28"/>
        <v>0.16666666666666666</v>
      </c>
      <c r="BP38" s="122">
        <f t="shared" si="29"/>
        <v>1.1782590854477276E-2</v>
      </c>
    </row>
    <row r="39" spans="1:68" ht="16" x14ac:dyDescent="0.2">
      <c r="A39" s="75" t="s">
        <v>347</v>
      </c>
      <c r="B39" s="76" t="s">
        <v>418</v>
      </c>
      <c r="C39" s="43"/>
      <c r="D39" s="102" t="str">
        <f t="shared" si="30"/>
        <v/>
      </c>
      <c r="E39" s="44" t="str">
        <f>IF(C39&lt;&gt;"", IF(RANK(C39, C$5:C$75)+COUNTIF(C$5:C39, C39)-1=1, 1, ""), "")</f>
        <v/>
      </c>
      <c r="F39" s="41"/>
      <c r="G39" s="102" t="str">
        <f t="shared" si="31"/>
        <v/>
      </c>
      <c r="H39" s="42" t="str">
        <f>IF(F39&lt;&gt;"", IF(RANK(F39, F$5:F$75)+COUNTIF(F$5:F39, F39)-1=1, 1, ""), "")</f>
        <v/>
      </c>
      <c r="I39" s="43"/>
      <c r="J39" s="102" t="str">
        <f t="shared" si="32"/>
        <v/>
      </c>
      <c r="K39" s="44" t="str">
        <f>IF(I39&lt;&gt;"", IF(RANK(I39, I$5:I$75)+COUNTIF(I$5:I39, I39)-1=1, 1, ""), "")</f>
        <v/>
      </c>
      <c r="L39" s="41"/>
      <c r="M39" s="102" t="str">
        <f t="shared" si="33"/>
        <v/>
      </c>
      <c r="N39" s="42" t="str">
        <f>IF(L39&lt;&gt;"", IF(RANK(L39, L$5:L$75)+COUNTIF(L$5:L39, L39)-1=1, 1, ""), "")</f>
        <v/>
      </c>
      <c r="O39" s="43"/>
      <c r="P39" s="102" t="str">
        <f t="shared" si="34"/>
        <v/>
      </c>
      <c r="Q39" s="44" t="str">
        <f>IF(O39&lt;&gt;"", IF(RANK(O39, O$5:O$75)+COUNTIF(O$5:O39, O39)-1=1, 1, ""), "")</f>
        <v/>
      </c>
      <c r="R39" s="41"/>
      <c r="S39" s="102" t="str">
        <f t="shared" si="35"/>
        <v/>
      </c>
      <c r="T39" s="42" t="str">
        <f>IF(R39&lt;&gt;"", IF(RANK(R39, R$5:R$75)+COUNTIF(R$5:R39, R39)-1=1, 1, ""), "")</f>
        <v/>
      </c>
      <c r="U39" s="43"/>
      <c r="V39" s="102" t="str">
        <f t="shared" si="36"/>
        <v/>
      </c>
      <c r="W39" s="44" t="str">
        <f>IF(U39&lt;&gt;"", IF(RANK(U39, U$5:U$75)+COUNTIF(U$5:U39, U39)-1=1, 1, ""), "")</f>
        <v/>
      </c>
      <c r="X39" s="41"/>
      <c r="Y39" s="102" t="str">
        <f t="shared" si="37"/>
        <v/>
      </c>
      <c r="Z39" s="42" t="str">
        <f>IF(X39&lt;&gt;"", IF(RANK(X39, X$5:X$75)+COUNTIF(X$5:X39, X39)-1=1, 1, ""), "")</f>
        <v/>
      </c>
      <c r="AA39" s="43"/>
      <c r="AB39" s="102" t="str">
        <f t="shared" si="38"/>
        <v/>
      </c>
      <c r="AC39" s="44" t="str">
        <f>IF(AA39&lt;&gt;"", IF(RANK(AA39, AA$5:AA$75)+COUNTIF(AA$5:AA39, AA39)-1=1, 1, ""), "")</f>
        <v/>
      </c>
      <c r="AD39" s="41"/>
      <c r="AE39" s="102" t="str">
        <f t="shared" si="39"/>
        <v/>
      </c>
      <c r="AF39" s="42" t="str">
        <f>IF(AD39&lt;&gt;"", IF(RANK(AD39, AD$5:AD$75)+COUNTIF(AD$5:AD39, AD39)-1=1, 1, ""), "")</f>
        <v/>
      </c>
      <c r="AG39" s="43"/>
      <c r="AH39" s="102" t="str">
        <f t="shared" si="40"/>
        <v/>
      </c>
      <c r="AI39" s="44" t="str">
        <f>IF(AG39&lt;&gt;"", IF(RANK(AG39, AG$5:AG$75)+COUNTIF(AG$5:AG39, AG39)-1=1, 1, ""), "")</f>
        <v/>
      </c>
      <c r="AJ39" s="41"/>
      <c r="AK39" s="102" t="str">
        <f t="shared" si="41"/>
        <v/>
      </c>
      <c r="AL39" s="42" t="str">
        <f>IF(AJ39&lt;&gt;"", IF(RANK(AJ39, AJ$5:AJ$75)+COUNTIF(AJ$5:AJ39, AJ39)-1=1, 1, ""), "")</f>
        <v/>
      </c>
      <c r="AM39" s="43"/>
      <c r="AN39" s="102" t="str">
        <f t="shared" si="42"/>
        <v/>
      </c>
      <c r="AO39" s="44" t="str">
        <f>IF(AM39&lt;&gt;"", IF(RANK(AM39, AM$5:AM$75)+COUNTIF(AM$5:AM39, AM39)-1=1, 1, ""), "")</f>
        <v/>
      </c>
      <c r="AP39" s="41"/>
      <c r="AQ39" s="102" t="str">
        <f t="shared" si="43"/>
        <v/>
      </c>
      <c r="AR39" s="42" t="str">
        <f>IF(AP39&lt;&gt;"", IF(RANK(AP39, AP$5:AP$75)+COUNTIF(AP$5:AP39, AP39)-1=1, 1, ""), "")</f>
        <v/>
      </c>
      <c r="AS39" s="43"/>
      <c r="AT39" s="102" t="str">
        <f t="shared" si="44"/>
        <v/>
      </c>
      <c r="AU39" s="44" t="str">
        <f>IF(AS39&lt;&gt;"", IF(RANK(AS39, AS$5:AS$75)+COUNTIF(AS$5:AS39, AS39)-1=1, 1, ""), "")</f>
        <v/>
      </c>
      <c r="AV39" s="129" t="str">
        <f t="shared" si="45"/>
        <v/>
      </c>
      <c r="AW39" s="66" t="str">
        <f t="shared" si="46"/>
        <v/>
      </c>
      <c r="AX39" s="60"/>
      <c r="AY39" s="60" t="str">
        <f t="shared" si="47"/>
        <v/>
      </c>
      <c r="AZ39" s="60" t="str">
        <f t="shared" si="48"/>
        <v/>
      </c>
      <c r="BA39" s="60"/>
      <c r="BB39" s="85" t="str">
        <f t="shared" si="49"/>
        <v/>
      </c>
      <c r="BC39" s="60" t="str">
        <f t="shared" si="50"/>
        <v/>
      </c>
      <c r="BD39" s="60" t="str">
        <f t="shared" si="51"/>
        <v/>
      </c>
      <c r="BE39" s="60" t="str">
        <f>IF(AY39&lt;&gt;"", IF(RANK(BD39, BD$5:BD$75)+COUNTIF(BD$39:BD39, BD39) -1&lt;=(B$80-AZ$76-BC$76), RANK(BD39, BD$5:BD$75)+COUNTIF(BD$39:BD39, BD39) -1, ""), "")</f>
        <v/>
      </c>
      <c r="BF39" s="72" t="str">
        <f t="shared" si="52"/>
        <v/>
      </c>
      <c r="BG39" s="66" t="str">
        <f t="shared" si="53"/>
        <v/>
      </c>
      <c r="BI39" s="91" t="str">
        <f>IF(AW39&lt;&gt; "", AW39/AW76, "")</f>
        <v/>
      </c>
      <c r="BJ39" s="39" t="str">
        <f t="shared" si="54"/>
        <v/>
      </c>
      <c r="BK39" s="92" t="str">
        <f t="shared" si="55"/>
        <v/>
      </c>
      <c r="BM39" s="65" t="str">
        <f t="shared" si="26"/>
        <v/>
      </c>
      <c r="BN39" s="99" t="str">
        <f t="shared" si="27"/>
        <v/>
      </c>
      <c r="BO39" s="99" t="str">
        <f t="shared" si="28"/>
        <v/>
      </c>
      <c r="BP39" s="100" t="str">
        <f t="shared" si="29"/>
        <v/>
      </c>
    </row>
    <row r="40" spans="1:68" ht="16" x14ac:dyDescent="0.2">
      <c r="A40" s="75" t="s">
        <v>348</v>
      </c>
      <c r="B40" s="76" t="s">
        <v>419</v>
      </c>
      <c r="C40" s="46">
        <v>33</v>
      </c>
      <c r="D40" s="102" t="str">
        <f t="shared" si="30"/>
        <v/>
      </c>
      <c r="E40" s="44" t="str">
        <f>IF(C40&lt;&gt;"", IF(RANK(C40, C$5:C$75)+COUNTIF(C$5:C40, C40)-1=1, 1, ""), "")</f>
        <v/>
      </c>
      <c r="F40" s="45">
        <v>15</v>
      </c>
      <c r="G40" s="102" t="str">
        <f t="shared" si="31"/>
        <v/>
      </c>
      <c r="H40" s="42" t="str">
        <f>IF(F40&lt;&gt;"", IF(RANK(F40, F$5:F$75)+COUNTIF(F$5:F40, F40)-1=1, 1, ""), "")</f>
        <v/>
      </c>
      <c r="I40" s="46">
        <v>30</v>
      </c>
      <c r="J40" s="102" t="str">
        <f t="shared" si="32"/>
        <v/>
      </c>
      <c r="K40" s="44" t="str">
        <f>IF(I40&lt;&gt;"", IF(RANK(I40, I$5:I$75)+COUNTIF(I$5:I40, I40)-1=1, 1, ""), "")</f>
        <v/>
      </c>
      <c r="L40" s="45">
        <v>35</v>
      </c>
      <c r="M40" s="102" t="str">
        <f t="shared" si="33"/>
        <v/>
      </c>
      <c r="N40" s="42" t="str">
        <f>IF(L40&lt;&gt;"", IF(RANK(L40, L$5:L$75)+COUNTIF(L$5:L40, L40)-1=1, 1, ""), "")</f>
        <v/>
      </c>
      <c r="O40" s="46">
        <v>163</v>
      </c>
      <c r="P40" s="102" t="str">
        <f t="shared" si="34"/>
        <v/>
      </c>
      <c r="Q40" s="44" t="str">
        <f>IF(O40&lt;&gt;"", IF(RANK(O40, O$5:O$75)+COUNTIF(O$5:O40, O40)-1=1, 1, ""), "")</f>
        <v/>
      </c>
      <c r="R40" s="45">
        <v>83</v>
      </c>
      <c r="S40" s="102" t="str">
        <f t="shared" si="35"/>
        <v/>
      </c>
      <c r="T40" s="42" t="str">
        <f>IF(R40&lt;&gt;"", IF(RANK(R40, R$5:R$75)+COUNTIF(R$5:R40, R40)-1=1, 1, ""), "")</f>
        <v/>
      </c>
      <c r="U40" s="46">
        <v>94</v>
      </c>
      <c r="V40" s="102" t="str">
        <f t="shared" si="36"/>
        <v/>
      </c>
      <c r="W40" s="44" t="str">
        <f>IF(U40&lt;&gt;"", IF(RANK(U40, U$5:U$75)+COUNTIF(U$5:U40, U40)-1=1, 1, ""), "")</f>
        <v/>
      </c>
      <c r="X40" s="45">
        <v>77</v>
      </c>
      <c r="Y40" s="102" t="str">
        <f t="shared" si="37"/>
        <v/>
      </c>
      <c r="Z40" s="42" t="str">
        <f>IF(X40&lt;&gt;"", IF(RANK(X40, X$5:X$75)+COUNTIF(X$5:X40, X40)-1=1, 1, ""), "")</f>
        <v/>
      </c>
      <c r="AA40" s="46">
        <v>33</v>
      </c>
      <c r="AB40" s="102" t="str">
        <f t="shared" si="38"/>
        <v/>
      </c>
      <c r="AC40" s="44" t="str">
        <f>IF(AA40&lt;&gt;"", IF(RANK(AA40, AA$5:AA$75)+COUNTIF(AA$5:AA40, AA40)-1=1, 1, ""), "")</f>
        <v/>
      </c>
      <c r="AD40" s="45">
        <v>66</v>
      </c>
      <c r="AE40" s="102" t="str">
        <f t="shared" si="39"/>
        <v/>
      </c>
      <c r="AF40" s="42" t="str">
        <f>IF(AD40&lt;&gt;"", IF(RANK(AD40, AD$5:AD$75)+COUNTIF(AD$5:AD40, AD40)-1=1, 1, ""), "")</f>
        <v/>
      </c>
      <c r="AG40" s="46">
        <v>276</v>
      </c>
      <c r="AH40" s="102" t="str">
        <f t="shared" si="40"/>
        <v/>
      </c>
      <c r="AI40" s="44" t="str">
        <f>IF(AG40&lt;&gt;"", IF(RANK(AG40, AG$5:AG$75)+COUNTIF(AG$5:AG40, AG40)-1=1, 1, ""), "")</f>
        <v/>
      </c>
      <c r="AJ40" s="45">
        <v>152</v>
      </c>
      <c r="AK40" s="102" t="str">
        <f t="shared" si="41"/>
        <v/>
      </c>
      <c r="AL40" s="42" t="str">
        <f>IF(AJ40&lt;&gt;"", IF(RANK(AJ40, AJ$5:AJ$75)+COUNTIF(AJ$5:AJ40, AJ40)-1=1, 1, ""), "")</f>
        <v/>
      </c>
      <c r="AM40" s="46">
        <v>71</v>
      </c>
      <c r="AN40" s="102" t="str">
        <f t="shared" si="42"/>
        <v/>
      </c>
      <c r="AO40" s="44" t="str">
        <f>IF(AM40&lt;&gt;"", IF(RANK(AM40, AM$5:AM$75)+COUNTIF(AM$5:AM40, AM40)-1=1, 1, ""), "")</f>
        <v/>
      </c>
      <c r="AP40" s="45">
        <v>41</v>
      </c>
      <c r="AQ40" s="102" t="str">
        <f t="shared" si="43"/>
        <v/>
      </c>
      <c r="AR40" s="42" t="str">
        <f>IF(AP40&lt;&gt;"", IF(RANK(AP40, AP$5:AP$75)+COUNTIF(AP$5:AP40, AP40)-1=1, 1, ""), "")</f>
        <v/>
      </c>
      <c r="AS40" s="46">
        <v>24</v>
      </c>
      <c r="AT40" s="102" t="str">
        <f t="shared" si="44"/>
        <v/>
      </c>
      <c r="AU40" s="44" t="str">
        <f>IF(AS40&lt;&gt;"", IF(RANK(AS40, AS$5:AS$75)+COUNTIF(AS$5:AS40, AS40)-1=1, 1, ""), "")</f>
        <v/>
      </c>
      <c r="AV40" s="129" t="str">
        <f t="shared" si="45"/>
        <v/>
      </c>
      <c r="AW40" s="66">
        <f t="shared" si="46"/>
        <v>1193</v>
      </c>
      <c r="AX40" s="60"/>
      <c r="AY40" s="60" t="str">
        <f t="shared" si="47"/>
        <v/>
      </c>
      <c r="AZ40" s="60" t="str">
        <f t="shared" si="48"/>
        <v/>
      </c>
      <c r="BA40" s="60"/>
      <c r="BB40" s="85" t="str">
        <f t="shared" si="49"/>
        <v/>
      </c>
      <c r="BC40" s="60" t="str">
        <f t="shared" si="50"/>
        <v/>
      </c>
      <c r="BD40" s="60" t="str">
        <f t="shared" si="51"/>
        <v/>
      </c>
      <c r="BE40" s="60" t="str">
        <f>IF(AY40&lt;&gt;"", IF(RANK(BD40, BD$5:BD$75)+COUNTIF(BD$40:BD40, BD40) -1&lt;=(B$80-AZ$76-BC$76), RANK(BD40, BD$5:BD$75)+COUNTIF(BD$40:BD40, BD40) -1, ""), "")</f>
        <v/>
      </c>
      <c r="BF40" s="72" t="str">
        <f t="shared" si="52"/>
        <v/>
      </c>
      <c r="BG40" s="66" t="str">
        <f t="shared" si="53"/>
        <v/>
      </c>
      <c r="BI40" s="91">
        <f>IF(AW40&lt;&gt; "", AW40/AW76, "")</f>
        <v>1.4416709364939724E-3</v>
      </c>
      <c r="BJ40" s="39" t="str">
        <f t="shared" si="54"/>
        <v/>
      </c>
      <c r="BK40" s="92">
        <f t="shared" si="55"/>
        <v>-1.44167093649397E-3</v>
      </c>
      <c r="BM40" s="65" t="str">
        <f t="shared" si="26"/>
        <v/>
      </c>
      <c r="BN40" s="99" t="str">
        <f t="shared" si="27"/>
        <v/>
      </c>
      <c r="BO40" s="99" t="str">
        <f t="shared" si="28"/>
        <v/>
      </c>
      <c r="BP40" s="100" t="str">
        <f t="shared" si="29"/>
        <v/>
      </c>
    </row>
    <row r="41" spans="1:68" ht="16" x14ac:dyDescent="0.2">
      <c r="A41" s="75" t="s">
        <v>349</v>
      </c>
      <c r="B41" s="76" t="s">
        <v>420</v>
      </c>
      <c r="C41" s="46">
        <v>20</v>
      </c>
      <c r="D41" s="102" t="str">
        <f t="shared" si="30"/>
        <v/>
      </c>
      <c r="E41" s="44" t="str">
        <f>IF(C41&lt;&gt;"", IF(RANK(C41, C$5:C$75)+COUNTIF(C$5:C41, C41)-1=1, 1, ""), "")</f>
        <v/>
      </c>
      <c r="F41" s="45">
        <v>58</v>
      </c>
      <c r="G41" s="102" t="str">
        <f t="shared" si="31"/>
        <v/>
      </c>
      <c r="H41" s="42" t="str">
        <f>IF(F41&lt;&gt;"", IF(RANK(F41, F$5:F$75)+COUNTIF(F$5:F41, F41)-1=1, 1, ""), "")</f>
        <v/>
      </c>
      <c r="I41" s="46">
        <v>34</v>
      </c>
      <c r="J41" s="102" t="str">
        <f t="shared" si="32"/>
        <v/>
      </c>
      <c r="K41" s="44" t="str">
        <f>IF(I41&lt;&gt;"", IF(RANK(I41, I$5:I$75)+COUNTIF(I$5:I41, I41)-1=1, 1, ""), "")</f>
        <v/>
      </c>
      <c r="L41" s="45">
        <v>49</v>
      </c>
      <c r="M41" s="102" t="str">
        <f t="shared" si="33"/>
        <v/>
      </c>
      <c r="N41" s="42" t="str">
        <f>IF(L41&lt;&gt;"", IF(RANK(L41, L$5:L$75)+COUNTIF(L$5:L41, L41)-1=1, 1, ""), "")</f>
        <v/>
      </c>
      <c r="O41" s="46">
        <v>17</v>
      </c>
      <c r="P41" s="102" t="str">
        <f t="shared" si="34"/>
        <v/>
      </c>
      <c r="Q41" s="44" t="str">
        <f>IF(O41&lt;&gt;"", IF(RANK(O41, O$5:O$75)+COUNTIF(O$5:O41, O41)-1=1, 1, ""), "")</f>
        <v/>
      </c>
      <c r="R41" s="45">
        <v>16</v>
      </c>
      <c r="S41" s="102" t="str">
        <f t="shared" si="35"/>
        <v/>
      </c>
      <c r="T41" s="42" t="str">
        <f>IF(R41&lt;&gt;"", IF(RANK(R41, R$5:R$75)+COUNTIF(R$5:R41, R41)-1=1, 1, ""), "")</f>
        <v/>
      </c>
      <c r="U41" s="46">
        <v>22</v>
      </c>
      <c r="V41" s="102" t="str">
        <f t="shared" si="36"/>
        <v/>
      </c>
      <c r="W41" s="44" t="str">
        <f>IF(U41&lt;&gt;"", IF(RANK(U41, U$5:U$75)+COUNTIF(U$5:U41, U41)-1=1, 1, ""), "")</f>
        <v/>
      </c>
      <c r="X41" s="45">
        <v>24</v>
      </c>
      <c r="Y41" s="102" t="str">
        <f t="shared" si="37"/>
        <v/>
      </c>
      <c r="Z41" s="42" t="str">
        <f>IF(X41&lt;&gt;"", IF(RANK(X41, X$5:X$75)+COUNTIF(X$5:X41, X41)-1=1, 1, ""), "")</f>
        <v/>
      </c>
      <c r="AA41" s="46">
        <v>32</v>
      </c>
      <c r="AB41" s="102" t="str">
        <f t="shared" si="38"/>
        <v/>
      </c>
      <c r="AC41" s="44" t="str">
        <f>IF(AA41&lt;&gt;"", IF(RANK(AA41, AA$5:AA$75)+COUNTIF(AA$5:AA41, AA41)-1=1, 1, ""), "")</f>
        <v/>
      </c>
      <c r="AD41" s="45">
        <v>39</v>
      </c>
      <c r="AE41" s="102" t="str">
        <f t="shared" si="39"/>
        <v/>
      </c>
      <c r="AF41" s="42" t="str">
        <f>IF(AD41&lt;&gt;"", IF(RANK(AD41, AD$5:AD$75)+COUNTIF(AD$5:AD41, AD41)-1=1, 1, ""), "")</f>
        <v/>
      </c>
      <c r="AG41" s="46">
        <v>32</v>
      </c>
      <c r="AH41" s="102" t="str">
        <f t="shared" si="40"/>
        <v/>
      </c>
      <c r="AI41" s="44" t="str">
        <f>IF(AG41&lt;&gt;"", IF(RANK(AG41, AG$5:AG$75)+COUNTIF(AG$5:AG41, AG41)-1=1, 1, ""), "")</f>
        <v/>
      </c>
      <c r="AJ41" s="45">
        <v>38</v>
      </c>
      <c r="AK41" s="102" t="str">
        <f t="shared" si="41"/>
        <v/>
      </c>
      <c r="AL41" s="42" t="str">
        <f>IF(AJ41&lt;&gt;"", IF(RANK(AJ41, AJ$5:AJ$75)+COUNTIF(AJ$5:AJ41, AJ41)-1=1, 1, ""), "")</f>
        <v/>
      </c>
      <c r="AM41" s="46">
        <v>48</v>
      </c>
      <c r="AN41" s="102" t="str">
        <f t="shared" si="42"/>
        <v/>
      </c>
      <c r="AO41" s="44" t="str">
        <f>IF(AM41&lt;&gt;"", IF(RANK(AM41, AM$5:AM$75)+COUNTIF(AM$5:AM41, AM41)-1=1, 1, ""), "")</f>
        <v/>
      </c>
      <c r="AP41" s="45">
        <v>25</v>
      </c>
      <c r="AQ41" s="102" t="str">
        <f t="shared" si="43"/>
        <v/>
      </c>
      <c r="AR41" s="42" t="str">
        <f>IF(AP41&lt;&gt;"", IF(RANK(AP41, AP$5:AP$75)+COUNTIF(AP$5:AP41, AP41)-1=1, 1, ""), "")</f>
        <v/>
      </c>
      <c r="AS41" s="46">
        <v>29</v>
      </c>
      <c r="AT41" s="102" t="str">
        <f t="shared" si="44"/>
        <v/>
      </c>
      <c r="AU41" s="44" t="str">
        <f>IF(AS41&lt;&gt;"", IF(RANK(AS41, AS$5:AS$75)+COUNTIF(AS$5:AS41, AS41)-1=1, 1, ""), "")</f>
        <v/>
      </c>
      <c r="AV41" s="129" t="str">
        <f t="shared" si="45"/>
        <v/>
      </c>
      <c r="AW41" s="66">
        <f t="shared" si="46"/>
        <v>483</v>
      </c>
      <c r="AX41" s="60"/>
      <c r="AY41" s="60" t="str">
        <f t="shared" si="47"/>
        <v/>
      </c>
      <c r="AZ41" s="60" t="str">
        <f t="shared" si="48"/>
        <v/>
      </c>
      <c r="BA41" s="60"/>
      <c r="BB41" s="85" t="str">
        <f t="shared" si="49"/>
        <v/>
      </c>
      <c r="BC41" s="60" t="str">
        <f t="shared" si="50"/>
        <v/>
      </c>
      <c r="BD41" s="60" t="str">
        <f t="shared" si="51"/>
        <v/>
      </c>
      <c r="BE41" s="60" t="str">
        <f>IF(AY41&lt;&gt;"", IF(RANK(BD41, BD$5:BD$75)+COUNTIF(BD$41:BD41, BD41) -1&lt;=(B$80-AZ$76-BC$76), RANK(BD41, BD$5:BD$75)+COUNTIF(BD$41:BD41, BD41) -1, ""), "")</f>
        <v/>
      </c>
      <c r="BF41" s="72" t="str">
        <f t="shared" si="52"/>
        <v/>
      </c>
      <c r="BG41" s="66" t="str">
        <f t="shared" si="53"/>
        <v/>
      </c>
      <c r="BI41" s="91">
        <f>IF(AW41&lt;&gt; "", AW41/AW76, "")</f>
        <v>5.8367733640116398E-4</v>
      </c>
      <c r="BJ41" s="39" t="str">
        <f t="shared" si="54"/>
        <v/>
      </c>
      <c r="BK41" s="92">
        <f t="shared" si="55"/>
        <v>-5.8367733640116398E-4</v>
      </c>
      <c r="BM41" s="65" t="str">
        <f t="shared" si="26"/>
        <v/>
      </c>
      <c r="BN41" s="99" t="str">
        <f t="shared" si="27"/>
        <v/>
      </c>
      <c r="BO41" s="99" t="str">
        <f t="shared" si="28"/>
        <v/>
      </c>
      <c r="BP41" s="100" t="str">
        <f t="shared" si="29"/>
        <v/>
      </c>
    </row>
    <row r="42" spans="1:68" ht="16" x14ac:dyDescent="0.2">
      <c r="A42" s="75" t="s">
        <v>350</v>
      </c>
      <c r="B42" s="76" t="s">
        <v>421</v>
      </c>
      <c r="C42" s="43"/>
      <c r="D42" s="102" t="str">
        <f t="shared" si="30"/>
        <v/>
      </c>
      <c r="E42" s="48" t="str">
        <f>IF(C42&lt;&gt;"", IF(RANK(C42, C$5:C$75)+COUNTIF(C$5:C42, C42)-1=1, 1, ""), "")</f>
        <v/>
      </c>
      <c r="F42" s="41"/>
      <c r="G42" s="102" t="str">
        <f t="shared" si="31"/>
        <v/>
      </c>
      <c r="H42" s="47" t="str">
        <f>IF(F42&lt;&gt;"", IF(RANK(F42, F$5:F$75)+COUNTIF(F$5:F42, F42)-1=1, 1, ""), "")</f>
        <v/>
      </c>
      <c r="I42" s="43"/>
      <c r="J42" s="102" t="str">
        <f t="shared" si="32"/>
        <v/>
      </c>
      <c r="K42" s="48" t="str">
        <f>IF(I42&lt;&gt;"", IF(RANK(I42, I$5:I$75)+COUNTIF(I$5:I42, I42)-1=1, 1, ""), "")</f>
        <v/>
      </c>
      <c r="L42" s="41"/>
      <c r="M42" s="102" t="str">
        <f t="shared" si="33"/>
        <v/>
      </c>
      <c r="N42" s="47" t="str">
        <f>IF(L42&lt;&gt;"", IF(RANK(L42, L$5:L$75)+COUNTIF(L$5:L42, L42)-1=1, 1, ""), "")</f>
        <v/>
      </c>
      <c r="O42" s="43"/>
      <c r="P42" s="102" t="str">
        <f t="shared" si="34"/>
        <v/>
      </c>
      <c r="Q42" s="48" t="str">
        <f>IF(O42&lt;&gt;"", IF(RANK(O42, O$5:O$75)+COUNTIF(O$5:O42, O42)-1=1, 1, ""), "")</f>
        <v/>
      </c>
      <c r="R42" s="41"/>
      <c r="S42" s="102" t="str">
        <f t="shared" si="35"/>
        <v/>
      </c>
      <c r="T42" s="47" t="str">
        <f>IF(R42&lt;&gt;"", IF(RANK(R42, R$5:R$75)+COUNTIF(R$5:R42, R42)-1=1, 1, ""), "")</f>
        <v/>
      </c>
      <c r="U42" s="43"/>
      <c r="V42" s="102" t="str">
        <f t="shared" si="36"/>
        <v/>
      </c>
      <c r="W42" s="48" t="str">
        <f>IF(U42&lt;&gt;"", IF(RANK(U42, U$5:U$75)+COUNTIF(U$5:U42, U42)-1=1, 1, ""), "")</f>
        <v/>
      </c>
      <c r="X42" s="41"/>
      <c r="Y42" s="102" t="str">
        <f t="shared" si="37"/>
        <v/>
      </c>
      <c r="Z42" s="47" t="str">
        <f>IF(X42&lt;&gt;"", IF(RANK(X42, X$5:X$75)+COUNTIF(X$5:X42, X42)-1=1, 1, ""), "")</f>
        <v/>
      </c>
      <c r="AA42" s="43"/>
      <c r="AB42" s="102" t="str">
        <f t="shared" si="38"/>
        <v/>
      </c>
      <c r="AC42" s="48" t="str">
        <f>IF(AA42&lt;&gt;"", IF(RANK(AA42, AA$5:AA$75)+COUNTIF(AA$5:AA42, AA42)-1=1, 1, ""), "")</f>
        <v/>
      </c>
      <c r="AD42" s="41"/>
      <c r="AE42" s="102" t="str">
        <f t="shared" si="39"/>
        <v/>
      </c>
      <c r="AF42" s="47" t="str">
        <f>IF(AD42&lt;&gt;"", IF(RANK(AD42, AD$5:AD$75)+COUNTIF(AD$5:AD42, AD42)-1=1, 1, ""), "")</f>
        <v/>
      </c>
      <c r="AG42" s="43"/>
      <c r="AH42" s="102" t="str">
        <f t="shared" si="40"/>
        <v/>
      </c>
      <c r="AI42" s="48" t="str">
        <f>IF(AG42&lt;&gt;"", IF(RANK(AG42, AG$5:AG$75)+COUNTIF(AG$5:AG42, AG42)-1=1, 1, ""), "")</f>
        <v/>
      </c>
      <c r="AJ42" s="41"/>
      <c r="AK42" s="102" t="str">
        <f t="shared" si="41"/>
        <v/>
      </c>
      <c r="AL42" s="47" t="str">
        <f>IF(AJ42&lt;&gt;"", IF(RANK(AJ42, AJ$5:AJ$75)+COUNTIF(AJ$5:AJ42, AJ42)-1=1, 1, ""), "")</f>
        <v/>
      </c>
      <c r="AM42" s="43"/>
      <c r="AN42" s="102" t="str">
        <f t="shared" si="42"/>
        <v/>
      </c>
      <c r="AO42" s="48" t="str">
        <f>IF(AM42&lt;&gt;"", IF(RANK(AM42, AM$5:AM$75)+COUNTIF(AM$5:AM42, AM42)-1=1, 1, ""), "")</f>
        <v/>
      </c>
      <c r="AP42" s="41"/>
      <c r="AQ42" s="102" t="str">
        <f t="shared" si="43"/>
        <v/>
      </c>
      <c r="AR42" s="47" t="str">
        <f>IF(AP42&lt;&gt;"", IF(RANK(AP42, AP$5:AP$75)+COUNTIF(AP$5:AP42, AP42)-1=1, 1, ""), "")</f>
        <v/>
      </c>
      <c r="AS42" s="43"/>
      <c r="AT42" s="102" t="str">
        <f t="shared" si="44"/>
        <v/>
      </c>
      <c r="AU42" s="48" t="str">
        <f>IF(AS42&lt;&gt;"", IF(RANK(AS42, AS$5:AS$75)+COUNTIF(AS$5:AS42, AS42)-1=1, 1, ""), "")</f>
        <v/>
      </c>
      <c r="AV42" s="129" t="str">
        <f t="shared" si="45"/>
        <v/>
      </c>
      <c r="AW42" s="66" t="str">
        <f t="shared" si="46"/>
        <v/>
      </c>
      <c r="AX42" s="60"/>
      <c r="AY42" s="60" t="str">
        <f t="shared" si="47"/>
        <v/>
      </c>
      <c r="AZ42" s="60" t="str">
        <f t="shared" si="48"/>
        <v/>
      </c>
      <c r="BA42" s="60"/>
      <c r="BB42" s="85" t="str">
        <f t="shared" si="49"/>
        <v/>
      </c>
      <c r="BC42" s="60" t="str">
        <f t="shared" si="50"/>
        <v/>
      </c>
      <c r="BD42" s="60" t="str">
        <f t="shared" si="51"/>
        <v/>
      </c>
      <c r="BE42" s="60" t="str">
        <f>IF(AY42&lt;&gt;"", IF(RANK(BD42, BD$5:BD$75)+COUNTIF(BD$42:BD42, BD42) -1&lt;=(B$80-AZ$76-BC$76), RANK(BD42, BD$5:BD$75)+COUNTIF(BD$42:BD42, BD42) -1, ""), "")</f>
        <v/>
      </c>
      <c r="BF42" s="72" t="str">
        <f t="shared" si="52"/>
        <v/>
      </c>
      <c r="BG42" s="66" t="str">
        <f t="shared" si="53"/>
        <v/>
      </c>
      <c r="BI42" s="91" t="str">
        <f>IF(AW42&lt;&gt; "", AW42/AW76, "")</f>
        <v/>
      </c>
      <c r="BJ42" s="39" t="str">
        <f t="shared" si="54"/>
        <v/>
      </c>
      <c r="BK42" s="92" t="str">
        <f t="shared" si="55"/>
        <v/>
      </c>
      <c r="BM42" s="65" t="str">
        <f t="shared" si="26"/>
        <v/>
      </c>
      <c r="BN42" s="99" t="str">
        <f t="shared" si="27"/>
        <v/>
      </c>
      <c r="BO42" s="99" t="str">
        <f t="shared" si="28"/>
        <v/>
      </c>
      <c r="BP42" s="100" t="str">
        <f t="shared" si="29"/>
        <v/>
      </c>
    </row>
    <row r="43" spans="1:68" ht="16" x14ac:dyDescent="0.2">
      <c r="A43" s="75" t="s">
        <v>351</v>
      </c>
      <c r="B43" s="76" t="s">
        <v>422</v>
      </c>
      <c r="C43" s="46">
        <v>25</v>
      </c>
      <c r="D43" s="102" t="str">
        <f t="shared" si="30"/>
        <v/>
      </c>
      <c r="E43" s="48" t="str">
        <f>IF(C43&lt;&gt;"", IF(RANK(C43, C$5:C$75)+COUNTIF(C$5:C43, C43)-1=1, 1, ""), "")</f>
        <v/>
      </c>
      <c r="F43" s="45">
        <v>62</v>
      </c>
      <c r="G43" s="102" t="str">
        <f t="shared" si="31"/>
        <v/>
      </c>
      <c r="H43" s="47" t="str">
        <f>IF(F43&lt;&gt;"", IF(RANK(F43, F$5:F$75)+COUNTIF(F$5:F43, F43)-1=1, 1, ""), "")</f>
        <v/>
      </c>
      <c r="I43" s="46">
        <v>33</v>
      </c>
      <c r="J43" s="102" t="str">
        <f t="shared" si="32"/>
        <v/>
      </c>
      <c r="K43" s="48" t="str">
        <f>IF(I43&lt;&gt;"", IF(RANK(I43, I$5:I$75)+COUNTIF(I$5:I43, I43)-1=1, 1, ""), "")</f>
        <v/>
      </c>
      <c r="L43" s="45">
        <v>34</v>
      </c>
      <c r="M43" s="102" t="str">
        <f t="shared" si="33"/>
        <v/>
      </c>
      <c r="N43" s="47" t="str">
        <f>IF(L43&lt;&gt;"", IF(RANK(L43, L$5:L$75)+COUNTIF(L$5:L43, L43)-1=1, 1, ""), "")</f>
        <v/>
      </c>
      <c r="O43" s="46">
        <v>29</v>
      </c>
      <c r="P43" s="102" t="str">
        <f t="shared" si="34"/>
        <v/>
      </c>
      <c r="Q43" s="48" t="str">
        <f>IF(O43&lt;&gt;"", IF(RANK(O43, O$5:O$75)+COUNTIF(O$5:O43, O43)-1=1, 1, ""), "")</f>
        <v/>
      </c>
      <c r="R43" s="45">
        <v>48</v>
      </c>
      <c r="S43" s="102" t="str">
        <f t="shared" si="35"/>
        <v/>
      </c>
      <c r="T43" s="47" t="str">
        <f>IF(R43&lt;&gt;"", IF(RANK(R43, R$5:R$75)+COUNTIF(R$5:R43, R43)-1=1, 1, ""), "")</f>
        <v/>
      </c>
      <c r="U43" s="46">
        <v>37</v>
      </c>
      <c r="V43" s="102" t="str">
        <f t="shared" si="36"/>
        <v/>
      </c>
      <c r="W43" s="48" t="str">
        <f>IF(U43&lt;&gt;"", IF(RANK(U43, U$5:U$75)+COUNTIF(U$5:U43, U43)-1=1, 1, ""), "")</f>
        <v/>
      </c>
      <c r="X43" s="45">
        <v>54</v>
      </c>
      <c r="Y43" s="102" t="str">
        <f t="shared" si="37"/>
        <v/>
      </c>
      <c r="Z43" s="47" t="str">
        <f>IF(X43&lt;&gt;"", IF(RANK(X43, X$5:X$75)+COUNTIF(X$5:X43, X43)-1=1, 1, ""), "")</f>
        <v/>
      </c>
      <c r="AA43" s="46">
        <v>73</v>
      </c>
      <c r="AB43" s="102" t="str">
        <f t="shared" si="38"/>
        <v/>
      </c>
      <c r="AC43" s="48" t="str">
        <f>IF(AA43&lt;&gt;"", IF(RANK(AA43, AA$5:AA$75)+COUNTIF(AA$5:AA43, AA43)-1=1, 1, ""), "")</f>
        <v/>
      </c>
      <c r="AD43" s="45">
        <v>90</v>
      </c>
      <c r="AE43" s="102" t="str">
        <f t="shared" si="39"/>
        <v/>
      </c>
      <c r="AF43" s="47" t="str">
        <f>IF(AD43&lt;&gt;"", IF(RANK(AD43, AD$5:AD$75)+COUNTIF(AD$5:AD43, AD43)-1=1, 1, ""), "")</f>
        <v/>
      </c>
      <c r="AG43" s="46">
        <v>110</v>
      </c>
      <c r="AH43" s="102" t="str">
        <f t="shared" si="40"/>
        <v/>
      </c>
      <c r="AI43" s="48" t="str">
        <f>IF(AG43&lt;&gt;"", IF(RANK(AG43, AG$5:AG$75)+COUNTIF(AG$5:AG43, AG43)-1=1, 1, ""), "")</f>
        <v/>
      </c>
      <c r="AJ43" s="45">
        <v>165</v>
      </c>
      <c r="AK43" s="102" t="str">
        <f t="shared" si="41"/>
        <v/>
      </c>
      <c r="AL43" s="47" t="str">
        <f>IF(AJ43&lt;&gt;"", IF(RANK(AJ43, AJ$5:AJ$75)+COUNTIF(AJ$5:AJ43, AJ43)-1=1, 1, ""), "")</f>
        <v/>
      </c>
      <c r="AM43" s="46">
        <v>462</v>
      </c>
      <c r="AN43" s="102" t="str">
        <f t="shared" si="42"/>
        <v/>
      </c>
      <c r="AO43" s="48" t="str">
        <f>IF(AM43&lt;&gt;"", IF(RANK(AM43, AM$5:AM$75)+COUNTIF(AM$5:AM43, AM43)-1=1, 1, ""), "")</f>
        <v/>
      </c>
      <c r="AP43" s="45">
        <v>198</v>
      </c>
      <c r="AQ43" s="102" t="str">
        <f t="shared" si="43"/>
        <v/>
      </c>
      <c r="AR43" s="47" t="str">
        <f>IF(AP43&lt;&gt;"", IF(RANK(AP43, AP$5:AP$75)+COUNTIF(AP$5:AP43, AP43)-1=1, 1, ""), "")</f>
        <v/>
      </c>
      <c r="AS43" s="46">
        <v>117</v>
      </c>
      <c r="AT43" s="102" t="str">
        <f t="shared" si="44"/>
        <v/>
      </c>
      <c r="AU43" s="48" t="str">
        <f>IF(AS43&lt;&gt;"", IF(RANK(AS43, AS$5:AS$75)+COUNTIF(AS$5:AS43, AS43)-1=1, 1, ""), "")</f>
        <v/>
      </c>
      <c r="AV43" s="129" t="str">
        <f t="shared" si="45"/>
        <v/>
      </c>
      <c r="AW43" s="66">
        <f t="shared" si="46"/>
        <v>1537</v>
      </c>
      <c r="AX43" s="60"/>
      <c r="AY43" s="60" t="str">
        <f t="shared" si="47"/>
        <v/>
      </c>
      <c r="AZ43" s="60" t="str">
        <f t="shared" si="48"/>
        <v/>
      </c>
      <c r="BA43" s="60"/>
      <c r="BB43" s="85" t="str">
        <f t="shared" si="49"/>
        <v/>
      </c>
      <c r="BC43" s="60" t="str">
        <f t="shared" si="50"/>
        <v/>
      </c>
      <c r="BD43" s="60" t="str">
        <f t="shared" si="51"/>
        <v/>
      </c>
      <c r="BE43" s="60" t="str">
        <f>IF(AY43&lt;&gt;"", IF(RANK(BD43, BD$5:BD$75)+COUNTIF(BD$43:BD43, BD43) -1&lt;=(B$80-AZ$76-BC$76), RANK(BD43, BD$5:BD$75)+COUNTIF(BD$43:BD43, BD43) -1, ""), "")</f>
        <v/>
      </c>
      <c r="BF43" s="72" t="str">
        <f t="shared" si="52"/>
        <v/>
      </c>
      <c r="BG43" s="66" t="str">
        <f t="shared" si="53"/>
        <v/>
      </c>
      <c r="BI43" s="91">
        <f>IF(AW43&lt;&gt; "", AW43/AW76, "")</f>
        <v>1.8573748779473892E-3</v>
      </c>
      <c r="BJ43" s="39" t="str">
        <f t="shared" si="54"/>
        <v/>
      </c>
      <c r="BK43" s="92">
        <f t="shared" si="55"/>
        <v>-1.8573748779473901E-3</v>
      </c>
      <c r="BM43" s="65" t="str">
        <f t="shared" si="26"/>
        <v/>
      </c>
      <c r="BN43" s="99" t="str">
        <f t="shared" si="27"/>
        <v/>
      </c>
      <c r="BO43" s="99" t="str">
        <f t="shared" si="28"/>
        <v/>
      </c>
      <c r="BP43" s="100" t="str">
        <f t="shared" si="29"/>
        <v/>
      </c>
    </row>
    <row r="44" spans="1:68" ht="16" x14ac:dyDescent="0.2">
      <c r="A44" s="75" t="s">
        <v>352</v>
      </c>
      <c r="B44" s="76" t="s">
        <v>423</v>
      </c>
      <c r="C44" s="43"/>
      <c r="D44" s="102" t="str">
        <f t="shared" si="30"/>
        <v/>
      </c>
      <c r="E44" s="48" t="str">
        <f>IF(C44&lt;&gt;"", IF(RANK(C44, C$5:C$75)+COUNTIF(C$5:C44, C44)-1=1, 1, ""), "")</f>
        <v/>
      </c>
      <c r="F44" s="41"/>
      <c r="G44" s="102" t="str">
        <f t="shared" si="31"/>
        <v/>
      </c>
      <c r="H44" s="47" t="str">
        <f>IF(F44&lt;&gt;"", IF(RANK(F44, F$5:F$75)+COUNTIF(F$5:F44, F44)-1=1, 1, ""), "")</f>
        <v/>
      </c>
      <c r="I44" s="43"/>
      <c r="J44" s="102" t="str">
        <f t="shared" si="32"/>
        <v/>
      </c>
      <c r="K44" s="48" t="str">
        <f>IF(I44&lt;&gt;"", IF(RANK(I44, I$5:I$75)+COUNTIF(I$5:I44, I44)-1=1, 1, ""), "")</f>
        <v/>
      </c>
      <c r="L44" s="41"/>
      <c r="M44" s="102" t="str">
        <f t="shared" si="33"/>
        <v/>
      </c>
      <c r="N44" s="47" t="str">
        <f>IF(L44&lt;&gt;"", IF(RANK(L44, L$5:L$75)+COUNTIF(L$5:L44, L44)-1=1, 1, ""), "")</f>
        <v/>
      </c>
      <c r="O44" s="43"/>
      <c r="P44" s="102" t="str">
        <f t="shared" si="34"/>
        <v/>
      </c>
      <c r="Q44" s="48" t="str">
        <f>IF(O44&lt;&gt;"", IF(RANK(O44, O$5:O$75)+COUNTIF(O$5:O44, O44)-1=1, 1, ""), "")</f>
        <v/>
      </c>
      <c r="R44" s="41"/>
      <c r="S44" s="102" t="str">
        <f t="shared" si="35"/>
        <v/>
      </c>
      <c r="T44" s="47" t="str">
        <f>IF(R44&lt;&gt;"", IF(RANK(R44, R$5:R$75)+COUNTIF(R$5:R44, R44)-1=1, 1, ""), "")</f>
        <v/>
      </c>
      <c r="U44" s="43"/>
      <c r="V44" s="102" t="str">
        <f t="shared" si="36"/>
        <v/>
      </c>
      <c r="W44" s="48" t="str">
        <f>IF(U44&lt;&gt;"", IF(RANK(U44, U$5:U$75)+COUNTIF(U$5:U44, U44)-1=1, 1, ""), "")</f>
        <v/>
      </c>
      <c r="X44" s="41"/>
      <c r="Y44" s="102" t="str">
        <f t="shared" si="37"/>
        <v/>
      </c>
      <c r="Z44" s="47" t="str">
        <f>IF(X44&lt;&gt;"", IF(RANK(X44, X$5:X$75)+COUNTIF(X$5:X44, X44)-1=1, 1, ""), "")</f>
        <v/>
      </c>
      <c r="AA44" s="43"/>
      <c r="AB44" s="102" t="str">
        <f t="shared" si="38"/>
        <v/>
      </c>
      <c r="AC44" s="48" t="str">
        <f>IF(AA44&lt;&gt;"", IF(RANK(AA44, AA$5:AA$75)+COUNTIF(AA$5:AA44, AA44)-1=1, 1, ""), "")</f>
        <v/>
      </c>
      <c r="AD44" s="41"/>
      <c r="AE44" s="102" t="str">
        <f t="shared" si="39"/>
        <v/>
      </c>
      <c r="AF44" s="47" t="str">
        <f>IF(AD44&lt;&gt;"", IF(RANK(AD44, AD$5:AD$75)+COUNTIF(AD$5:AD44, AD44)-1=1, 1, ""), "")</f>
        <v/>
      </c>
      <c r="AG44" s="43"/>
      <c r="AH44" s="102" t="str">
        <f t="shared" si="40"/>
        <v/>
      </c>
      <c r="AI44" s="48" t="str">
        <f>IF(AG44&lt;&gt;"", IF(RANK(AG44, AG$5:AG$75)+COUNTIF(AG$5:AG44, AG44)-1=1, 1, ""), "")</f>
        <v/>
      </c>
      <c r="AJ44" s="41"/>
      <c r="AK44" s="102" t="str">
        <f t="shared" si="41"/>
        <v/>
      </c>
      <c r="AL44" s="47" t="str">
        <f>IF(AJ44&lt;&gt;"", IF(RANK(AJ44, AJ$5:AJ$75)+COUNTIF(AJ$5:AJ44, AJ44)-1=1, 1, ""), "")</f>
        <v/>
      </c>
      <c r="AM44" s="43"/>
      <c r="AN44" s="102" t="str">
        <f t="shared" si="42"/>
        <v/>
      </c>
      <c r="AO44" s="48" t="str">
        <f>IF(AM44&lt;&gt;"", IF(RANK(AM44, AM$5:AM$75)+COUNTIF(AM$5:AM44, AM44)-1=1, 1, ""), "")</f>
        <v/>
      </c>
      <c r="AP44" s="41"/>
      <c r="AQ44" s="102" t="str">
        <f t="shared" si="43"/>
        <v/>
      </c>
      <c r="AR44" s="47" t="str">
        <f>IF(AP44&lt;&gt;"", IF(RANK(AP44, AP$5:AP$75)+COUNTIF(AP$5:AP44, AP44)-1=1, 1, ""), "")</f>
        <v/>
      </c>
      <c r="AS44" s="43"/>
      <c r="AT44" s="102" t="str">
        <f t="shared" si="44"/>
        <v/>
      </c>
      <c r="AU44" s="48" t="str">
        <f>IF(AS44&lt;&gt;"", IF(RANK(AS44, AS$5:AS$75)+COUNTIF(AS$5:AS44, AS44)-1=1, 1, ""), "")</f>
        <v/>
      </c>
      <c r="AV44" s="129" t="str">
        <f t="shared" si="45"/>
        <v/>
      </c>
      <c r="AW44" s="66" t="str">
        <f t="shared" si="46"/>
        <v/>
      </c>
      <c r="AX44" s="60"/>
      <c r="AY44" s="60" t="str">
        <f t="shared" si="47"/>
        <v/>
      </c>
      <c r="AZ44" s="60" t="str">
        <f t="shared" si="48"/>
        <v/>
      </c>
      <c r="BA44" s="60"/>
      <c r="BB44" s="85" t="str">
        <f t="shared" si="49"/>
        <v/>
      </c>
      <c r="BC44" s="60" t="str">
        <f t="shared" si="50"/>
        <v/>
      </c>
      <c r="BD44" s="60" t="str">
        <f t="shared" si="51"/>
        <v/>
      </c>
      <c r="BE44" s="60" t="str">
        <f>IF(AY44&lt;&gt;"", IF(RANK(BD44, BD$5:BD$75)+COUNTIF(BD$44:BD44, BD44) -1&lt;=(B$80-AZ$76-BC$76), RANK(BD44, BD$5:BD$75)+COUNTIF(BD$44:BD44, BD44) -1, ""), "")</f>
        <v/>
      </c>
      <c r="BF44" s="72" t="str">
        <f t="shared" si="52"/>
        <v/>
      </c>
      <c r="BG44" s="66" t="str">
        <f t="shared" si="53"/>
        <v/>
      </c>
      <c r="BI44" s="91" t="str">
        <f>IF(AW44&lt;&gt; "", AW44/AW76, "")</f>
        <v/>
      </c>
      <c r="BJ44" s="39" t="str">
        <f t="shared" si="54"/>
        <v/>
      </c>
      <c r="BK44" s="92" t="str">
        <f t="shared" si="55"/>
        <v/>
      </c>
      <c r="BM44" s="65" t="str">
        <f t="shared" si="26"/>
        <v/>
      </c>
      <c r="BN44" s="99" t="str">
        <f t="shared" si="27"/>
        <v/>
      </c>
      <c r="BO44" s="99" t="str">
        <f t="shared" si="28"/>
        <v/>
      </c>
      <c r="BP44" s="100" t="str">
        <f t="shared" si="29"/>
        <v/>
      </c>
    </row>
    <row r="45" spans="1:68" ht="16" x14ac:dyDescent="0.2">
      <c r="A45" s="75" t="s">
        <v>353</v>
      </c>
      <c r="B45" s="76" t="s">
        <v>263</v>
      </c>
      <c r="C45" s="43"/>
      <c r="D45" s="102" t="str">
        <f t="shared" si="30"/>
        <v/>
      </c>
      <c r="E45" s="48" t="str">
        <f>IF(C45&lt;&gt;"", IF(RANK(C45, C$5:C$75)+COUNTIF(C$5:C45, C45)-1=1, 1, ""), "")</f>
        <v/>
      </c>
      <c r="F45" s="41"/>
      <c r="G45" s="102" t="str">
        <f t="shared" si="31"/>
        <v/>
      </c>
      <c r="H45" s="47" t="str">
        <f>IF(F45&lt;&gt;"", IF(RANK(F45, F$5:F$75)+COUNTIF(F$5:F45, F45)-1=1, 1, ""), "")</f>
        <v/>
      </c>
      <c r="I45" s="43"/>
      <c r="J45" s="102" t="str">
        <f t="shared" si="32"/>
        <v/>
      </c>
      <c r="K45" s="48" t="str">
        <f>IF(I45&lt;&gt;"", IF(RANK(I45, I$5:I$75)+COUNTIF(I$5:I45, I45)-1=1, 1, ""), "")</f>
        <v/>
      </c>
      <c r="L45" s="41"/>
      <c r="M45" s="102" t="str">
        <f t="shared" si="33"/>
        <v/>
      </c>
      <c r="N45" s="47" t="str">
        <f>IF(L45&lt;&gt;"", IF(RANK(L45, L$5:L$75)+COUNTIF(L$5:L45, L45)-1=1, 1, ""), "")</f>
        <v/>
      </c>
      <c r="O45" s="43"/>
      <c r="P45" s="102" t="str">
        <f t="shared" si="34"/>
        <v/>
      </c>
      <c r="Q45" s="48" t="str">
        <f>IF(O45&lt;&gt;"", IF(RANK(O45, O$5:O$75)+COUNTIF(O$5:O45, O45)-1=1, 1, ""), "")</f>
        <v/>
      </c>
      <c r="R45" s="41"/>
      <c r="S45" s="102" t="str">
        <f t="shared" si="35"/>
        <v/>
      </c>
      <c r="T45" s="47" t="str">
        <f>IF(R45&lt;&gt;"", IF(RANK(R45, R$5:R$75)+COUNTIF(R$5:R45, R45)-1=1, 1, ""), "")</f>
        <v/>
      </c>
      <c r="U45" s="43"/>
      <c r="V45" s="102" t="str">
        <f t="shared" si="36"/>
        <v/>
      </c>
      <c r="W45" s="48" t="str">
        <f>IF(U45&lt;&gt;"", IF(RANK(U45, U$5:U$75)+COUNTIF(U$5:U45, U45)-1=1, 1, ""), "")</f>
        <v/>
      </c>
      <c r="X45" s="41"/>
      <c r="Y45" s="102" t="str">
        <f t="shared" si="37"/>
        <v/>
      </c>
      <c r="Z45" s="47" t="str">
        <f>IF(X45&lt;&gt;"", IF(RANK(X45, X$5:X$75)+COUNTIF(X$5:X45, X45)-1=1, 1, ""), "")</f>
        <v/>
      </c>
      <c r="AA45" s="43"/>
      <c r="AB45" s="102" t="str">
        <f t="shared" si="38"/>
        <v/>
      </c>
      <c r="AC45" s="48" t="str">
        <f>IF(AA45&lt;&gt;"", IF(RANK(AA45, AA$5:AA$75)+COUNTIF(AA$5:AA45, AA45)-1=1, 1, ""), "")</f>
        <v/>
      </c>
      <c r="AD45" s="41"/>
      <c r="AE45" s="102" t="str">
        <f t="shared" si="39"/>
        <v/>
      </c>
      <c r="AF45" s="47" t="str">
        <f>IF(AD45&lt;&gt;"", IF(RANK(AD45, AD$5:AD$75)+COUNTIF(AD$5:AD45, AD45)-1=1, 1, ""), "")</f>
        <v/>
      </c>
      <c r="AG45" s="43"/>
      <c r="AH45" s="102" t="str">
        <f t="shared" si="40"/>
        <v/>
      </c>
      <c r="AI45" s="48" t="str">
        <f>IF(AG45&lt;&gt;"", IF(RANK(AG45, AG$5:AG$75)+COUNTIF(AG$5:AG45, AG45)-1=1, 1, ""), "")</f>
        <v/>
      </c>
      <c r="AJ45" s="41"/>
      <c r="AK45" s="102" t="str">
        <f t="shared" si="41"/>
        <v/>
      </c>
      <c r="AL45" s="47" t="str">
        <f>IF(AJ45&lt;&gt;"", IF(RANK(AJ45, AJ$5:AJ$75)+COUNTIF(AJ$5:AJ45, AJ45)-1=1, 1, ""), "")</f>
        <v/>
      </c>
      <c r="AM45" s="43"/>
      <c r="AN45" s="102" t="str">
        <f t="shared" si="42"/>
        <v/>
      </c>
      <c r="AO45" s="48" t="str">
        <f>IF(AM45&lt;&gt;"", IF(RANK(AM45, AM$5:AM$75)+COUNTIF(AM$5:AM45, AM45)-1=1, 1, ""), "")</f>
        <v/>
      </c>
      <c r="AP45" s="41"/>
      <c r="AQ45" s="102" t="str">
        <f t="shared" si="43"/>
        <v/>
      </c>
      <c r="AR45" s="47" t="str">
        <f>IF(AP45&lt;&gt;"", IF(RANK(AP45, AP$5:AP$75)+COUNTIF(AP$5:AP45, AP45)-1=1, 1, ""), "")</f>
        <v/>
      </c>
      <c r="AS45" s="43"/>
      <c r="AT45" s="102" t="str">
        <f t="shared" si="44"/>
        <v/>
      </c>
      <c r="AU45" s="48" t="str">
        <f>IF(AS45&lt;&gt;"", IF(RANK(AS45, AS$5:AS$75)+COUNTIF(AS$5:AS45, AS45)-1=1, 1, ""), "")</f>
        <v/>
      </c>
      <c r="AV45" s="129" t="str">
        <f t="shared" si="45"/>
        <v/>
      </c>
      <c r="AW45" s="66" t="str">
        <f t="shared" si="46"/>
        <v/>
      </c>
      <c r="AX45" s="60"/>
      <c r="AY45" s="60" t="str">
        <f t="shared" si="47"/>
        <v/>
      </c>
      <c r="AZ45" s="60" t="str">
        <f t="shared" si="48"/>
        <v/>
      </c>
      <c r="BA45" s="60"/>
      <c r="BB45" s="85" t="str">
        <f t="shared" si="49"/>
        <v/>
      </c>
      <c r="BC45" s="60" t="str">
        <f t="shared" si="50"/>
        <v/>
      </c>
      <c r="BD45" s="60" t="str">
        <f t="shared" si="51"/>
        <v/>
      </c>
      <c r="BE45" s="60" t="str">
        <f>IF(AY45&lt;&gt;"", IF(RANK(BD45, BD$5:BD$75)+COUNTIF(BD$45:BD45, BD45) -1&lt;=(B$80-AZ$76-BC$76), RANK(BD45, BD$5:BD$75)+COUNTIF(BD$45:BD45, BD45) -1, ""), "")</f>
        <v/>
      </c>
      <c r="BF45" s="72" t="str">
        <f t="shared" si="52"/>
        <v/>
      </c>
      <c r="BG45" s="66" t="str">
        <f t="shared" si="53"/>
        <v/>
      </c>
      <c r="BI45" s="91" t="str">
        <f>IF(AW45&lt;&gt; "", AW45/AW76, "")</f>
        <v/>
      </c>
      <c r="BJ45" s="39" t="str">
        <f t="shared" si="54"/>
        <v/>
      </c>
      <c r="BK45" s="92" t="str">
        <f t="shared" si="55"/>
        <v/>
      </c>
      <c r="BM45" s="65" t="str">
        <f t="shared" si="26"/>
        <v/>
      </c>
      <c r="BN45" s="99" t="str">
        <f t="shared" si="27"/>
        <v/>
      </c>
      <c r="BO45" s="99" t="str">
        <f t="shared" si="28"/>
        <v/>
      </c>
      <c r="BP45" s="100" t="str">
        <f t="shared" si="29"/>
        <v/>
      </c>
    </row>
    <row r="46" spans="1:68" ht="16" x14ac:dyDescent="0.2">
      <c r="A46" s="75" t="s">
        <v>354</v>
      </c>
      <c r="B46" s="76" t="s">
        <v>424</v>
      </c>
      <c r="C46" s="43"/>
      <c r="D46" s="102" t="str">
        <f t="shared" si="30"/>
        <v/>
      </c>
      <c r="E46" s="44" t="str">
        <f>IF(C46&lt;&gt;"", IF(RANK(C46, C$5:C$75)+COUNTIF(C$5:C46, C46)-1=1, 1, ""), "")</f>
        <v/>
      </c>
      <c r="F46" s="41"/>
      <c r="G46" s="102" t="str">
        <f t="shared" si="31"/>
        <v/>
      </c>
      <c r="H46" s="42" t="str">
        <f>IF(F46&lt;&gt;"", IF(RANK(F46, F$5:F$75)+COUNTIF(F$5:F46, F46)-1=1, 1, ""), "")</f>
        <v/>
      </c>
      <c r="I46" s="43"/>
      <c r="J46" s="102" t="str">
        <f t="shared" si="32"/>
        <v/>
      </c>
      <c r="K46" s="44" t="str">
        <f>IF(I46&lt;&gt;"", IF(RANK(I46, I$5:I$75)+COUNTIF(I$5:I46, I46)-1=1, 1, ""), "")</f>
        <v/>
      </c>
      <c r="L46" s="41"/>
      <c r="M46" s="102" t="str">
        <f t="shared" si="33"/>
        <v/>
      </c>
      <c r="N46" s="42" t="str">
        <f>IF(L46&lt;&gt;"", IF(RANK(L46, L$5:L$75)+COUNTIF(L$5:L46, L46)-1=1, 1, ""), "")</f>
        <v/>
      </c>
      <c r="O46" s="43"/>
      <c r="P46" s="102" t="str">
        <f t="shared" si="34"/>
        <v/>
      </c>
      <c r="Q46" s="44" t="str">
        <f>IF(O46&lt;&gt;"", IF(RANK(O46, O$5:O$75)+COUNTIF(O$5:O46, O46)-1=1, 1, ""), "")</f>
        <v/>
      </c>
      <c r="R46" s="41"/>
      <c r="S46" s="102" t="str">
        <f t="shared" si="35"/>
        <v/>
      </c>
      <c r="T46" s="42" t="str">
        <f>IF(R46&lt;&gt;"", IF(RANK(R46, R$5:R$75)+COUNTIF(R$5:R46, R46)-1=1, 1, ""), "")</f>
        <v/>
      </c>
      <c r="U46" s="43"/>
      <c r="V46" s="102" t="str">
        <f t="shared" si="36"/>
        <v/>
      </c>
      <c r="W46" s="44" t="str">
        <f>IF(U46&lt;&gt;"", IF(RANK(U46, U$5:U$75)+COUNTIF(U$5:U46, U46)-1=1, 1, ""), "")</f>
        <v/>
      </c>
      <c r="X46" s="41"/>
      <c r="Y46" s="102" t="str">
        <f t="shared" si="37"/>
        <v/>
      </c>
      <c r="Z46" s="42" t="str">
        <f>IF(X46&lt;&gt;"", IF(RANK(X46, X$5:X$75)+COUNTIF(X$5:X46, X46)-1=1, 1, ""), "")</f>
        <v/>
      </c>
      <c r="AA46" s="43"/>
      <c r="AB46" s="102" t="str">
        <f t="shared" si="38"/>
        <v/>
      </c>
      <c r="AC46" s="44" t="str">
        <f>IF(AA46&lt;&gt;"", IF(RANK(AA46, AA$5:AA$75)+COUNTIF(AA$5:AA46, AA46)-1=1, 1, ""), "")</f>
        <v/>
      </c>
      <c r="AD46" s="41"/>
      <c r="AE46" s="102" t="str">
        <f t="shared" si="39"/>
        <v/>
      </c>
      <c r="AF46" s="42" t="str">
        <f>IF(AD46&lt;&gt;"", IF(RANK(AD46, AD$5:AD$75)+COUNTIF(AD$5:AD46, AD46)-1=1, 1, ""), "")</f>
        <v/>
      </c>
      <c r="AG46" s="43"/>
      <c r="AH46" s="102" t="str">
        <f t="shared" si="40"/>
        <v/>
      </c>
      <c r="AI46" s="44" t="str">
        <f>IF(AG46&lt;&gt;"", IF(RANK(AG46, AG$5:AG$75)+COUNTIF(AG$5:AG46, AG46)-1=1, 1, ""), "")</f>
        <v/>
      </c>
      <c r="AJ46" s="41"/>
      <c r="AK46" s="102" t="str">
        <f t="shared" si="41"/>
        <v/>
      </c>
      <c r="AL46" s="42" t="str">
        <f>IF(AJ46&lt;&gt;"", IF(RANK(AJ46, AJ$5:AJ$75)+COUNTIF(AJ$5:AJ46, AJ46)-1=1, 1, ""), "")</f>
        <v/>
      </c>
      <c r="AM46" s="43"/>
      <c r="AN46" s="102" t="str">
        <f t="shared" si="42"/>
        <v/>
      </c>
      <c r="AO46" s="44" t="str">
        <f>IF(AM46&lt;&gt;"", IF(RANK(AM46, AM$5:AM$75)+COUNTIF(AM$5:AM46, AM46)-1=1, 1, ""), "")</f>
        <v/>
      </c>
      <c r="AP46" s="41"/>
      <c r="AQ46" s="102" t="str">
        <f t="shared" si="43"/>
        <v/>
      </c>
      <c r="AR46" s="42" t="str">
        <f>IF(AP46&lt;&gt;"", IF(RANK(AP46, AP$5:AP$75)+COUNTIF(AP$5:AP46, AP46)-1=1, 1, ""), "")</f>
        <v/>
      </c>
      <c r="AS46" s="43"/>
      <c r="AT46" s="102" t="str">
        <f t="shared" si="44"/>
        <v/>
      </c>
      <c r="AU46" s="44" t="str">
        <f>IF(AS46&lt;&gt;"", IF(RANK(AS46, AS$5:AS$75)+COUNTIF(AS$5:AS46, AS46)-1=1, 1, ""), "")</f>
        <v/>
      </c>
      <c r="AV46" s="129" t="str">
        <f t="shared" si="45"/>
        <v/>
      </c>
      <c r="AW46" s="66" t="str">
        <f t="shared" si="46"/>
        <v/>
      </c>
      <c r="AX46" s="60"/>
      <c r="AY46" s="60" t="str">
        <f t="shared" si="47"/>
        <v/>
      </c>
      <c r="AZ46" s="60" t="str">
        <f t="shared" si="48"/>
        <v/>
      </c>
      <c r="BA46" s="60"/>
      <c r="BB46" s="85" t="str">
        <f t="shared" si="49"/>
        <v/>
      </c>
      <c r="BC46" s="60" t="str">
        <f t="shared" si="50"/>
        <v/>
      </c>
      <c r="BD46" s="60" t="str">
        <f t="shared" si="51"/>
        <v/>
      </c>
      <c r="BE46" s="60" t="str">
        <f>IF(AY46&lt;&gt;"", IF(RANK(BD46, BD$5:BD$75)+COUNTIF(BD$46:BD46, BD46) -1&lt;=(B$80-AZ$76-BC$76), RANK(BD46, BD$5:BD$75)+COUNTIF(BD$46:BD46, BD46) -1, ""), "")</f>
        <v/>
      </c>
      <c r="BF46" s="72" t="str">
        <f t="shared" si="52"/>
        <v/>
      </c>
      <c r="BG46" s="66" t="str">
        <f t="shared" si="53"/>
        <v/>
      </c>
      <c r="BI46" s="91" t="str">
        <f>IF(AW46&lt;&gt; "", AW46/AW76, "")</f>
        <v/>
      </c>
      <c r="BJ46" s="39" t="str">
        <f t="shared" si="54"/>
        <v/>
      </c>
      <c r="BK46" s="92" t="str">
        <f t="shared" si="55"/>
        <v/>
      </c>
      <c r="BM46" s="65" t="str">
        <f t="shared" si="26"/>
        <v/>
      </c>
      <c r="BN46" s="99" t="str">
        <f t="shared" si="27"/>
        <v/>
      </c>
      <c r="BO46" s="99" t="str">
        <f t="shared" si="28"/>
        <v/>
      </c>
      <c r="BP46" s="100" t="str">
        <f t="shared" si="29"/>
        <v/>
      </c>
    </row>
    <row r="47" spans="1:68" ht="16" x14ac:dyDescent="0.2">
      <c r="A47" s="75" t="s">
        <v>355</v>
      </c>
      <c r="B47" s="76" t="s">
        <v>425</v>
      </c>
      <c r="C47" s="43"/>
      <c r="D47" s="102" t="str">
        <f t="shared" si="30"/>
        <v/>
      </c>
      <c r="E47" s="48" t="str">
        <f>IF(C47&lt;&gt;"", IF(RANK(C47, C$5:C$75)+COUNTIF(C$5:C47, C47)-1=1, 1, ""), "")</f>
        <v/>
      </c>
      <c r="F47" s="41"/>
      <c r="G47" s="102" t="str">
        <f t="shared" si="31"/>
        <v/>
      </c>
      <c r="H47" s="47" t="str">
        <f>IF(F47&lt;&gt;"", IF(RANK(F47, F$5:F$75)+COUNTIF(F$5:F47, F47)-1=1, 1, ""), "")</f>
        <v/>
      </c>
      <c r="I47" s="43"/>
      <c r="J47" s="102" t="str">
        <f t="shared" si="32"/>
        <v/>
      </c>
      <c r="K47" s="48" t="str">
        <f>IF(I47&lt;&gt;"", IF(RANK(I47, I$5:I$75)+COUNTIF(I$5:I47, I47)-1=1, 1, ""), "")</f>
        <v/>
      </c>
      <c r="L47" s="41"/>
      <c r="M47" s="102" t="str">
        <f t="shared" si="33"/>
        <v/>
      </c>
      <c r="N47" s="47" t="str">
        <f>IF(L47&lt;&gt;"", IF(RANK(L47, L$5:L$75)+COUNTIF(L$5:L47, L47)-1=1, 1, ""), "")</f>
        <v/>
      </c>
      <c r="O47" s="43"/>
      <c r="P47" s="102" t="str">
        <f t="shared" si="34"/>
        <v/>
      </c>
      <c r="Q47" s="48" t="str">
        <f>IF(O47&lt;&gt;"", IF(RANK(O47, O$5:O$75)+COUNTIF(O$5:O47, O47)-1=1, 1, ""), "")</f>
        <v/>
      </c>
      <c r="R47" s="41"/>
      <c r="S47" s="102" t="str">
        <f t="shared" si="35"/>
        <v/>
      </c>
      <c r="T47" s="47" t="str">
        <f>IF(R47&lt;&gt;"", IF(RANK(R47, R$5:R$75)+COUNTIF(R$5:R47, R47)-1=1, 1, ""), "")</f>
        <v/>
      </c>
      <c r="U47" s="43"/>
      <c r="V47" s="102" t="str">
        <f t="shared" si="36"/>
        <v/>
      </c>
      <c r="W47" s="48" t="str">
        <f>IF(U47&lt;&gt;"", IF(RANK(U47, U$5:U$75)+COUNTIF(U$5:U47, U47)-1=1, 1, ""), "")</f>
        <v/>
      </c>
      <c r="X47" s="41"/>
      <c r="Y47" s="102" t="str">
        <f t="shared" si="37"/>
        <v/>
      </c>
      <c r="Z47" s="47" t="str">
        <f>IF(X47&lt;&gt;"", IF(RANK(X47, X$5:X$75)+COUNTIF(X$5:X47, X47)-1=1, 1, ""), "")</f>
        <v/>
      </c>
      <c r="AA47" s="43"/>
      <c r="AB47" s="102" t="str">
        <f t="shared" si="38"/>
        <v/>
      </c>
      <c r="AC47" s="48" t="str">
        <f>IF(AA47&lt;&gt;"", IF(RANK(AA47, AA$5:AA$75)+COUNTIF(AA$5:AA47, AA47)-1=1, 1, ""), "")</f>
        <v/>
      </c>
      <c r="AD47" s="41"/>
      <c r="AE47" s="102" t="str">
        <f t="shared" si="39"/>
        <v/>
      </c>
      <c r="AF47" s="47" t="str">
        <f>IF(AD47&lt;&gt;"", IF(RANK(AD47, AD$5:AD$75)+COUNTIF(AD$5:AD47, AD47)-1=1, 1, ""), "")</f>
        <v/>
      </c>
      <c r="AG47" s="43"/>
      <c r="AH47" s="102" t="str">
        <f t="shared" si="40"/>
        <v/>
      </c>
      <c r="AI47" s="48" t="str">
        <f>IF(AG47&lt;&gt;"", IF(RANK(AG47, AG$5:AG$75)+COUNTIF(AG$5:AG47, AG47)-1=1, 1, ""), "")</f>
        <v/>
      </c>
      <c r="AJ47" s="41"/>
      <c r="AK47" s="102" t="str">
        <f t="shared" si="41"/>
        <v/>
      </c>
      <c r="AL47" s="47" t="str">
        <f>IF(AJ47&lt;&gt;"", IF(RANK(AJ47, AJ$5:AJ$75)+COUNTIF(AJ$5:AJ47, AJ47)-1=1, 1, ""), "")</f>
        <v/>
      </c>
      <c r="AM47" s="43"/>
      <c r="AN47" s="102" t="str">
        <f t="shared" si="42"/>
        <v/>
      </c>
      <c r="AO47" s="48" t="str">
        <f>IF(AM47&lt;&gt;"", IF(RANK(AM47, AM$5:AM$75)+COUNTIF(AM$5:AM47, AM47)-1=1, 1, ""), "")</f>
        <v/>
      </c>
      <c r="AP47" s="41"/>
      <c r="AQ47" s="102" t="str">
        <f t="shared" si="43"/>
        <v/>
      </c>
      <c r="AR47" s="47" t="str">
        <f>IF(AP47&lt;&gt;"", IF(RANK(AP47, AP$5:AP$75)+COUNTIF(AP$5:AP47, AP47)-1=1, 1, ""), "")</f>
        <v/>
      </c>
      <c r="AS47" s="43"/>
      <c r="AT47" s="102" t="str">
        <f t="shared" si="44"/>
        <v/>
      </c>
      <c r="AU47" s="48" t="str">
        <f>IF(AS47&lt;&gt;"", IF(RANK(AS47, AS$5:AS$75)+COUNTIF(AS$5:AS47, AS47)-1=1, 1, ""), "")</f>
        <v/>
      </c>
      <c r="AV47" s="129" t="str">
        <f t="shared" si="45"/>
        <v/>
      </c>
      <c r="AW47" s="66" t="str">
        <f t="shared" si="46"/>
        <v/>
      </c>
      <c r="AX47" s="60"/>
      <c r="AY47" s="60" t="str">
        <f t="shared" si="47"/>
        <v/>
      </c>
      <c r="AZ47" s="60" t="str">
        <f t="shared" si="48"/>
        <v/>
      </c>
      <c r="BA47" s="60"/>
      <c r="BB47" s="85" t="str">
        <f t="shared" si="49"/>
        <v/>
      </c>
      <c r="BC47" s="60" t="str">
        <f t="shared" si="50"/>
        <v/>
      </c>
      <c r="BD47" s="60" t="str">
        <f t="shared" si="51"/>
        <v/>
      </c>
      <c r="BE47" s="60" t="str">
        <f>IF(AY47&lt;&gt;"", IF(RANK(BD47, BD$5:BD$75)+COUNTIF(BD$47:BD47, BD47) -1&lt;=(B$80-AZ$76-BC$76), RANK(BD47, BD$5:BD$75)+COUNTIF(BD$47:BD47, BD47) -1, ""), "")</f>
        <v/>
      </c>
      <c r="BF47" s="72" t="str">
        <f t="shared" si="52"/>
        <v/>
      </c>
      <c r="BG47" s="66" t="str">
        <f t="shared" si="53"/>
        <v/>
      </c>
      <c r="BI47" s="91" t="str">
        <f>IF(AW47&lt;&gt; "", AW47/AW76, "")</f>
        <v/>
      </c>
      <c r="BJ47" s="39" t="str">
        <f t="shared" si="54"/>
        <v/>
      </c>
      <c r="BK47" s="92" t="str">
        <f t="shared" si="55"/>
        <v/>
      </c>
      <c r="BM47" s="65" t="str">
        <f t="shared" si="26"/>
        <v/>
      </c>
      <c r="BN47" s="99" t="str">
        <f t="shared" si="27"/>
        <v/>
      </c>
      <c r="BO47" s="99" t="str">
        <f t="shared" si="28"/>
        <v/>
      </c>
      <c r="BP47" s="100" t="str">
        <f t="shared" si="29"/>
        <v/>
      </c>
    </row>
    <row r="48" spans="1:68" ht="16" x14ac:dyDescent="0.2">
      <c r="A48" s="75" t="s">
        <v>356</v>
      </c>
      <c r="B48" s="76" t="s">
        <v>426</v>
      </c>
      <c r="C48" s="46">
        <v>5</v>
      </c>
      <c r="D48" s="102" t="str">
        <f t="shared" si="30"/>
        <v/>
      </c>
      <c r="E48" s="48" t="str">
        <f>IF(C48&lt;&gt;"", IF(RANK(C48, C$5:C$75)+COUNTIF(C$5:C48, C48)-1=1, 1, ""), "")</f>
        <v/>
      </c>
      <c r="F48" s="45">
        <v>3</v>
      </c>
      <c r="G48" s="102" t="str">
        <f t="shared" si="31"/>
        <v/>
      </c>
      <c r="H48" s="47" t="str">
        <f>IF(F48&lt;&gt;"", IF(RANK(F48, F$5:F$75)+COUNTIF(F$5:F48, F48)-1=1, 1, ""), "")</f>
        <v/>
      </c>
      <c r="I48" s="46">
        <v>5</v>
      </c>
      <c r="J48" s="102" t="str">
        <f t="shared" si="32"/>
        <v/>
      </c>
      <c r="K48" s="48" t="str">
        <f>IF(I48&lt;&gt;"", IF(RANK(I48, I$5:I$75)+COUNTIF(I$5:I48, I48)-1=1, 1, ""), "")</f>
        <v/>
      </c>
      <c r="L48" s="45">
        <v>10</v>
      </c>
      <c r="M48" s="102" t="str">
        <f t="shared" si="33"/>
        <v/>
      </c>
      <c r="N48" s="47" t="str">
        <f>IF(L48&lt;&gt;"", IF(RANK(L48, L$5:L$75)+COUNTIF(L$5:L48, L48)-1=1, 1, ""), "")</f>
        <v/>
      </c>
      <c r="O48" s="46">
        <v>13</v>
      </c>
      <c r="P48" s="102" t="str">
        <f t="shared" si="34"/>
        <v/>
      </c>
      <c r="Q48" s="48" t="str">
        <f>IF(O48&lt;&gt;"", IF(RANK(O48, O$5:O$75)+COUNTIF(O$5:O48, O48)-1=1, 1, ""), "")</f>
        <v/>
      </c>
      <c r="R48" s="45">
        <v>7</v>
      </c>
      <c r="S48" s="102" t="str">
        <f t="shared" si="35"/>
        <v/>
      </c>
      <c r="T48" s="47" t="str">
        <f>IF(R48&lt;&gt;"", IF(RANK(R48, R$5:R$75)+COUNTIF(R$5:R48, R48)-1=1, 1, ""), "")</f>
        <v/>
      </c>
      <c r="U48" s="46">
        <v>19</v>
      </c>
      <c r="V48" s="102" t="str">
        <f t="shared" si="36"/>
        <v/>
      </c>
      <c r="W48" s="48" t="str">
        <f>IF(U48&lt;&gt;"", IF(RANK(U48, U$5:U$75)+COUNTIF(U$5:U48, U48)-1=1, 1, ""), "")</f>
        <v/>
      </c>
      <c r="X48" s="45">
        <v>15</v>
      </c>
      <c r="Y48" s="102" t="str">
        <f t="shared" si="37"/>
        <v/>
      </c>
      <c r="Z48" s="47" t="str">
        <f>IF(X48&lt;&gt;"", IF(RANK(X48, X$5:X$75)+COUNTIF(X$5:X48, X48)-1=1, 1, ""), "")</f>
        <v/>
      </c>
      <c r="AA48" s="46">
        <v>9</v>
      </c>
      <c r="AB48" s="102" t="str">
        <f t="shared" si="38"/>
        <v/>
      </c>
      <c r="AC48" s="48" t="str">
        <f>IF(AA48&lt;&gt;"", IF(RANK(AA48, AA$5:AA$75)+COUNTIF(AA$5:AA48, AA48)-1=1, 1, ""), "")</f>
        <v/>
      </c>
      <c r="AD48" s="45">
        <v>14</v>
      </c>
      <c r="AE48" s="102" t="str">
        <f t="shared" si="39"/>
        <v/>
      </c>
      <c r="AF48" s="47" t="str">
        <f>IF(AD48&lt;&gt;"", IF(RANK(AD48, AD$5:AD$75)+COUNTIF(AD$5:AD48, AD48)-1=1, 1, ""), "")</f>
        <v/>
      </c>
      <c r="AG48" s="46">
        <v>22</v>
      </c>
      <c r="AH48" s="102" t="str">
        <f t="shared" si="40"/>
        <v/>
      </c>
      <c r="AI48" s="48" t="str">
        <f>IF(AG48&lt;&gt;"", IF(RANK(AG48, AG$5:AG$75)+COUNTIF(AG$5:AG48, AG48)-1=1, 1, ""), "")</f>
        <v/>
      </c>
      <c r="AJ48" s="45">
        <v>41</v>
      </c>
      <c r="AK48" s="102" t="str">
        <f t="shared" si="41"/>
        <v/>
      </c>
      <c r="AL48" s="47" t="str">
        <f>IF(AJ48&lt;&gt;"", IF(RANK(AJ48, AJ$5:AJ$75)+COUNTIF(AJ$5:AJ48, AJ48)-1=1, 1, ""), "")</f>
        <v/>
      </c>
      <c r="AM48" s="46">
        <v>51</v>
      </c>
      <c r="AN48" s="102" t="str">
        <f t="shared" si="42"/>
        <v/>
      </c>
      <c r="AO48" s="48" t="str">
        <f>IF(AM48&lt;&gt;"", IF(RANK(AM48, AM$5:AM$75)+COUNTIF(AM$5:AM48, AM48)-1=1, 1, ""), "")</f>
        <v/>
      </c>
      <c r="AP48" s="45">
        <v>19</v>
      </c>
      <c r="AQ48" s="102" t="str">
        <f t="shared" si="43"/>
        <v/>
      </c>
      <c r="AR48" s="47" t="str">
        <f>IF(AP48&lt;&gt;"", IF(RANK(AP48, AP$5:AP$75)+COUNTIF(AP$5:AP48, AP48)-1=1, 1, ""), "")</f>
        <v/>
      </c>
      <c r="AS48" s="46">
        <v>8</v>
      </c>
      <c r="AT48" s="102" t="str">
        <f t="shared" si="44"/>
        <v/>
      </c>
      <c r="AU48" s="48" t="str">
        <f>IF(AS48&lt;&gt;"", IF(RANK(AS48, AS$5:AS$75)+COUNTIF(AS$5:AS48, AS48)-1=1, 1, ""), "")</f>
        <v/>
      </c>
      <c r="AV48" s="129" t="str">
        <f t="shared" si="45"/>
        <v/>
      </c>
      <c r="AW48" s="66">
        <f t="shared" si="46"/>
        <v>241</v>
      </c>
      <c r="AX48" s="60"/>
      <c r="AY48" s="60" t="str">
        <f t="shared" si="47"/>
        <v/>
      </c>
      <c r="AZ48" s="60" t="str">
        <f t="shared" si="48"/>
        <v/>
      </c>
      <c r="BA48" s="60"/>
      <c r="BB48" s="85" t="str">
        <f t="shared" si="49"/>
        <v/>
      </c>
      <c r="BC48" s="60" t="str">
        <f t="shared" si="50"/>
        <v/>
      </c>
      <c r="BD48" s="60" t="str">
        <f t="shared" si="51"/>
        <v/>
      </c>
      <c r="BE48" s="60" t="str">
        <f>IF(AY48&lt;&gt;"", IF(RANK(BD48, BD$5:BD$75)+COUNTIF(BD$48:BD48, BD48) -1&lt;=(B$80-AZ$76-BC$76), RANK(BD48, BD$5:BD$75)+COUNTIF(BD$48:BD48, BD48) -1, ""), "")</f>
        <v/>
      </c>
      <c r="BF48" s="72" t="str">
        <f t="shared" si="52"/>
        <v/>
      </c>
      <c r="BG48" s="66" t="str">
        <f t="shared" si="53"/>
        <v/>
      </c>
      <c r="BI48" s="91">
        <f>IF(AW48&lt;&gt; "", AW48/AW76, "")</f>
        <v>2.9123444735544622E-4</v>
      </c>
      <c r="BJ48" s="39" t="str">
        <f t="shared" si="54"/>
        <v/>
      </c>
      <c r="BK48" s="92">
        <f t="shared" si="55"/>
        <v>-2.9123444735544601E-4</v>
      </c>
      <c r="BM48" s="65" t="str">
        <f t="shared" si="26"/>
        <v/>
      </c>
      <c r="BN48" s="99" t="str">
        <f t="shared" si="27"/>
        <v/>
      </c>
      <c r="BO48" s="99" t="str">
        <f t="shared" si="28"/>
        <v/>
      </c>
      <c r="BP48" s="100" t="str">
        <f t="shared" si="29"/>
        <v/>
      </c>
    </row>
    <row r="49" spans="1:68" ht="16" x14ac:dyDescent="0.2">
      <c r="A49" s="75" t="s">
        <v>357</v>
      </c>
      <c r="B49" s="76" t="s">
        <v>427</v>
      </c>
      <c r="C49" s="43"/>
      <c r="D49" s="102" t="str">
        <f t="shared" si="30"/>
        <v/>
      </c>
      <c r="E49" s="48" t="str">
        <f>IF(C49&lt;&gt;"", IF(RANK(C49, C$5:C$75)+COUNTIF(C$5:C49, C49)-1=1, 1, ""), "")</f>
        <v/>
      </c>
      <c r="F49" s="41"/>
      <c r="G49" s="102" t="str">
        <f t="shared" si="31"/>
        <v/>
      </c>
      <c r="H49" s="47" t="str">
        <f>IF(F49&lt;&gt;"", IF(RANK(F49, F$5:F$75)+COUNTIF(F$5:F49, F49)-1=1, 1, ""), "")</f>
        <v/>
      </c>
      <c r="I49" s="43"/>
      <c r="J49" s="102" t="str">
        <f t="shared" si="32"/>
        <v/>
      </c>
      <c r="K49" s="48" t="str">
        <f>IF(I49&lt;&gt;"", IF(RANK(I49, I$5:I$75)+COUNTIF(I$5:I49, I49)-1=1, 1, ""), "")</f>
        <v/>
      </c>
      <c r="L49" s="41"/>
      <c r="M49" s="102" t="str">
        <f t="shared" si="33"/>
        <v/>
      </c>
      <c r="N49" s="47" t="str">
        <f>IF(L49&lt;&gt;"", IF(RANK(L49, L$5:L$75)+COUNTIF(L$5:L49, L49)-1=1, 1, ""), "")</f>
        <v/>
      </c>
      <c r="O49" s="43"/>
      <c r="P49" s="102" t="str">
        <f t="shared" si="34"/>
        <v/>
      </c>
      <c r="Q49" s="48" t="str">
        <f>IF(O49&lt;&gt;"", IF(RANK(O49, O$5:O$75)+COUNTIF(O$5:O49, O49)-1=1, 1, ""), "")</f>
        <v/>
      </c>
      <c r="R49" s="41"/>
      <c r="S49" s="102" t="str">
        <f t="shared" si="35"/>
        <v/>
      </c>
      <c r="T49" s="47" t="str">
        <f>IF(R49&lt;&gt;"", IF(RANK(R49, R$5:R$75)+COUNTIF(R$5:R49, R49)-1=1, 1, ""), "")</f>
        <v/>
      </c>
      <c r="U49" s="43"/>
      <c r="V49" s="102" t="str">
        <f t="shared" si="36"/>
        <v/>
      </c>
      <c r="W49" s="48" t="str">
        <f>IF(U49&lt;&gt;"", IF(RANK(U49, U$5:U$75)+COUNTIF(U$5:U49, U49)-1=1, 1, ""), "")</f>
        <v/>
      </c>
      <c r="X49" s="41"/>
      <c r="Y49" s="102" t="str">
        <f t="shared" si="37"/>
        <v/>
      </c>
      <c r="Z49" s="47" t="str">
        <f>IF(X49&lt;&gt;"", IF(RANK(X49, X$5:X$75)+COUNTIF(X$5:X49, X49)-1=1, 1, ""), "")</f>
        <v/>
      </c>
      <c r="AA49" s="43"/>
      <c r="AB49" s="102" t="str">
        <f t="shared" si="38"/>
        <v/>
      </c>
      <c r="AC49" s="48" t="str">
        <f>IF(AA49&lt;&gt;"", IF(RANK(AA49, AA$5:AA$75)+COUNTIF(AA$5:AA49, AA49)-1=1, 1, ""), "")</f>
        <v/>
      </c>
      <c r="AD49" s="41"/>
      <c r="AE49" s="102" t="str">
        <f t="shared" si="39"/>
        <v/>
      </c>
      <c r="AF49" s="47" t="str">
        <f>IF(AD49&lt;&gt;"", IF(RANK(AD49, AD$5:AD$75)+COUNTIF(AD$5:AD49, AD49)-1=1, 1, ""), "")</f>
        <v/>
      </c>
      <c r="AG49" s="43"/>
      <c r="AH49" s="102" t="str">
        <f t="shared" si="40"/>
        <v/>
      </c>
      <c r="AI49" s="48" t="str">
        <f>IF(AG49&lt;&gt;"", IF(RANK(AG49, AG$5:AG$75)+COUNTIF(AG$5:AG49, AG49)-1=1, 1, ""), "")</f>
        <v/>
      </c>
      <c r="AJ49" s="41"/>
      <c r="AK49" s="102" t="str">
        <f t="shared" si="41"/>
        <v/>
      </c>
      <c r="AL49" s="47" t="str">
        <f>IF(AJ49&lt;&gt;"", IF(RANK(AJ49, AJ$5:AJ$75)+COUNTIF(AJ$5:AJ49, AJ49)-1=1, 1, ""), "")</f>
        <v/>
      </c>
      <c r="AM49" s="43"/>
      <c r="AN49" s="102" t="str">
        <f t="shared" si="42"/>
        <v/>
      </c>
      <c r="AO49" s="48" t="str">
        <f>IF(AM49&lt;&gt;"", IF(RANK(AM49, AM$5:AM$75)+COUNTIF(AM$5:AM49, AM49)-1=1, 1, ""), "")</f>
        <v/>
      </c>
      <c r="AP49" s="41"/>
      <c r="AQ49" s="102" t="str">
        <f t="shared" si="43"/>
        <v/>
      </c>
      <c r="AR49" s="47" t="str">
        <f>IF(AP49&lt;&gt;"", IF(RANK(AP49, AP$5:AP$75)+COUNTIF(AP$5:AP49, AP49)-1=1, 1, ""), "")</f>
        <v/>
      </c>
      <c r="AS49" s="43"/>
      <c r="AT49" s="102" t="str">
        <f t="shared" si="44"/>
        <v/>
      </c>
      <c r="AU49" s="48" t="str">
        <f>IF(AS49&lt;&gt;"", IF(RANK(AS49, AS$5:AS$75)+COUNTIF(AS$5:AS49, AS49)-1=1, 1, ""), "")</f>
        <v/>
      </c>
      <c r="AV49" s="129" t="str">
        <f t="shared" si="45"/>
        <v/>
      </c>
      <c r="AW49" s="66" t="str">
        <f t="shared" si="46"/>
        <v/>
      </c>
      <c r="AX49" s="60"/>
      <c r="AY49" s="60" t="str">
        <f t="shared" si="47"/>
        <v/>
      </c>
      <c r="AZ49" s="60" t="str">
        <f t="shared" si="48"/>
        <v/>
      </c>
      <c r="BA49" s="60"/>
      <c r="BB49" s="85" t="str">
        <f t="shared" si="49"/>
        <v/>
      </c>
      <c r="BC49" s="60" t="str">
        <f t="shared" si="50"/>
        <v/>
      </c>
      <c r="BD49" s="60" t="str">
        <f t="shared" si="51"/>
        <v/>
      </c>
      <c r="BE49" s="60" t="str">
        <f>IF(AY49&lt;&gt;"", IF(RANK(BD49, BD$5:BD$75)+COUNTIF(BD$49:BD49, BD49) -1&lt;=(B$80-AZ$76-BC$76), RANK(BD49, BD$5:BD$75)+COUNTIF(BD$49:BD49, BD49) -1, ""), "")</f>
        <v/>
      </c>
      <c r="BF49" s="72" t="str">
        <f t="shared" si="52"/>
        <v/>
      </c>
      <c r="BG49" s="66" t="str">
        <f t="shared" si="53"/>
        <v/>
      </c>
      <c r="BI49" s="91" t="str">
        <f>IF(AW49&lt;&gt; "", AW49/AW76, "")</f>
        <v/>
      </c>
      <c r="BJ49" s="39" t="str">
        <f t="shared" si="54"/>
        <v/>
      </c>
      <c r="BK49" s="92" t="str">
        <f t="shared" si="55"/>
        <v/>
      </c>
      <c r="BM49" s="65" t="str">
        <f t="shared" si="26"/>
        <v/>
      </c>
      <c r="BN49" s="99" t="str">
        <f t="shared" si="27"/>
        <v/>
      </c>
      <c r="BO49" s="99" t="str">
        <f t="shared" si="28"/>
        <v/>
      </c>
      <c r="BP49" s="100" t="str">
        <f t="shared" si="29"/>
        <v/>
      </c>
    </row>
    <row r="50" spans="1:68" ht="16" x14ac:dyDescent="0.2">
      <c r="A50" s="75" t="s">
        <v>358</v>
      </c>
      <c r="B50" s="76" t="s">
        <v>428</v>
      </c>
      <c r="C50" s="43"/>
      <c r="D50" s="102" t="str">
        <f t="shared" si="30"/>
        <v/>
      </c>
      <c r="E50" s="44" t="str">
        <f>IF(C50&lt;&gt;"", IF(RANK(C50, C$5:C$75)+COUNTIF(C$5:C50, C50)-1=1, 1, ""), "")</f>
        <v/>
      </c>
      <c r="F50" s="41"/>
      <c r="G50" s="102" t="str">
        <f t="shared" si="31"/>
        <v/>
      </c>
      <c r="H50" s="42" t="str">
        <f>IF(F50&lt;&gt;"", IF(RANK(F50, F$5:F$75)+COUNTIF(F$5:F50, F50)-1=1, 1, ""), "")</f>
        <v/>
      </c>
      <c r="I50" s="43"/>
      <c r="J50" s="102" t="str">
        <f t="shared" si="32"/>
        <v/>
      </c>
      <c r="K50" s="44" t="str">
        <f>IF(I50&lt;&gt;"", IF(RANK(I50, I$5:I$75)+COUNTIF(I$5:I50, I50)-1=1, 1, ""), "")</f>
        <v/>
      </c>
      <c r="L50" s="41"/>
      <c r="M50" s="102" t="str">
        <f t="shared" si="33"/>
        <v/>
      </c>
      <c r="N50" s="42" t="str">
        <f>IF(L50&lt;&gt;"", IF(RANK(L50, L$5:L$75)+COUNTIF(L$5:L50, L50)-1=1, 1, ""), "")</f>
        <v/>
      </c>
      <c r="O50" s="43"/>
      <c r="P50" s="102" t="str">
        <f t="shared" si="34"/>
        <v/>
      </c>
      <c r="Q50" s="44" t="str">
        <f>IF(O50&lt;&gt;"", IF(RANK(O50, O$5:O$75)+COUNTIF(O$5:O50, O50)-1=1, 1, ""), "")</f>
        <v/>
      </c>
      <c r="R50" s="41"/>
      <c r="S50" s="102" t="str">
        <f t="shared" si="35"/>
        <v/>
      </c>
      <c r="T50" s="42" t="str">
        <f>IF(R50&lt;&gt;"", IF(RANK(R50, R$5:R$75)+COUNTIF(R$5:R50, R50)-1=1, 1, ""), "")</f>
        <v/>
      </c>
      <c r="U50" s="43"/>
      <c r="V50" s="102" t="str">
        <f t="shared" si="36"/>
        <v/>
      </c>
      <c r="W50" s="44" t="str">
        <f>IF(U50&lt;&gt;"", IF(RANK(U50, U$5:U$75)+COUNTIF(U$5:U50, U50)-1=1, 1, ""), "")</f>
        <v/>
      </c>
      <c r="X50" s="41"/>
      <c r="Y50" s="102" t="str">
        <f t="shared" si="37"/>
        <v/>
      </c>
      <c r="Z50" s="42" t="str">
        <f>IF(X50&lt;&gt;"", IF(RANK(X50, X$5:X$75)+COUNTIF(X$5:X50, X50)-1=1, 1, ""), "")</f>
        <v/>
      </c>
      <c r="AA50" s="43"/>
      <c r="AB50" s="102" t="str">
        <f t="shared" si="38"/>
        <v/>
      </c>
      <c r="AC50" s="44" t="str">
        <f>IF(AA50&lt;&gt;"", IF(RANK(AA50, AA$5:AA$75)+COUNTIF(AA$5:AA50, AA50)-1=1, 1, ""), "")</f>
        <v/>
      </c>
      <c r="AD50" s="41"/>
      <c r="AE50" s="102" t="str">
        <f t="shared" si="39"/>
        <v/>
      </c>
      <c r="AF50" s="42" t="str">
        <f>IF(AD50&lt;&gt;"", IF(RANK(AD50, AD$5:AD$75)+COUNTIF(AD$5:AD50, AD50)-1=1, 1, ""), "")</f>
        <v/>
      </c>
      <c r="AG50" s="43"/>
      <c r="AH50" s="102" t="str">
        <f t="shared" si="40"/>
        <v/>
      </c>
      <c r="AI50" s="44" t="str">
        <f>IF(AG50&lt;&gt;"", IF(RANK(AG50, AG$5:AG$75)+COUNTIF(AG$5:AG50, AG50)-1=1, 1, ""), "")</f>
        <v/>
      </c>
      <c r="AJ50" s="41"/>
      <c r="AK50" s="102" t="str">
        <f t="shared" si="41"/>
        <v/>
      </c>
      <c r="AL50" s="42" t="str">
        <f>IF(AJ50&lt;&gt;"", IF(RANK(AJ50, AJ$5:AJ$75)+COUNTIF(AJ$5:AJ50, AJ50)-1=1, 1, ""), "")</f>
        <v/>
      </c>
      <c r="AM50" s="43"/>
      <c r="AN50" s="102" t="str">
        <f t="shared" si="42"/>
        <v/>
      </c>
      <c r="AO50" s="44" t="str">
        <f>IF(AM50&lt;&gt;"", IF(RANK(AM50, AM$5:AM$75)+COUNTIF(AM$5:AM50, AM50)-1=1, 1, ""), "")</f>
        <v/>
      </c>
      <c r="AP50" s="41"/>
      <c r="AQ50" s="102" t="str">
        <f t="shared" si="43"/>
        <v/>
      </c>
      <c r="AR50" s="42" t="str">
        <f>IF(AP50&lt;&gt;"", IF(RANK(AP50, AP$5:AP$75)+COUNTIF(AP$5:AP50, AP50)-1=1, 1, ""), "")</f>
        <v/>
      </c>
      <c r="AS50" s="43"/>
      <c r="AT50" s="102" t="str">
        <f t="shared" si="44"/>
        <v/>
      </c>
      <c r="AU50" s="44" t="str">
        <f>IF(AS50&lt;&gt;"", IF(RANK(AS50, AS$5:AS$75)+COUNTIF(AS$5:AS50, AS50)-1=1, 1, ""), "")</f>
        <v/>
      </c>
      <c r="AV50" s="129" t="str">
        <f t="shared" si="45"/>
        <v/>
      </c>
      <c r="AW50" s="66" t="str">
        <f t="shared" si="46"/>
        <v/>
      </c>
      <c r="AX50" s="60"/>
      <c r="AY50" s="60" t="str">
        <f t="shared" si="47"/>
        <v/>
      </c>
      <c r="AZ50" s="60" t="str">
        <f t="shared" si="48"/>
        <v/>
      </c>
      <c r="BA50" s="60"/>
      <c r="BB50" s="85" t="str">
        <f t="shared" si="49"/>
        <v/>
      </c>
      <c r="BC50" s="60" t="str">
        <f t="shared" si="50"/>
        <v/>
      </c>
      <c r="BD50" s="60" t="str">
        <f t="shared" si="51"/>
        <v/>
      </c>
      <c r="BE50" s="60" t="str">
        <f>IF(AY50&lt;&gt;"", IF(RANK(BD50, BD$5:BD$75)+COUNTIF(BD$50:BD50, BD50) -1&lt;=(B$80-AZ$76-BC$76), RANK(BD50, BD$5:BD$75)+COUNTIF(BD$50:BD50, BD50) -1, ""), "")</f>
        <v/>
      </c>
      <c r="BF50" s="72" t="str">
        <f t="shared" si="52"/>
        <v/>
      </c>
      <c r="BG50" s="66" t="str">
        <f t="shared" si="53"/>
        <v/>
      </c>
      <c r="BI50" s="91" t="str">
        <f>IF(AW50&lt;&gt; "", AW50/AW76, "")</f>
        <v/>
      </c>
      <c r="BJ50" s="39" t="str">
        <f t="shared" si="54"/>
        <v/>
      </c>
      <c r="BK50" s="92" t="str">
        <f t="shared" si="55"/>
        <v/>
      </c>
      <c r="BM50" s="65" t="str">
        <f t="shared" si="26"/>
        <v/>
      </c>
      <c r="BN50" s="99" t="str">
        <f t="shared" si="27"/>
        <v/>
      </c>
      <c r="BO50" s="99" t="str">
        <f t="shared" si="28"/>
        <v/>
      </c>
      <c r="BP50" s="100" t="str">
        <f t="shared" si="29"/>
        <v/>
      </c>
    </row>
    <row r="51" spans="1:68" ht="16" x14ac:dyDescent="0.2">
      <c r="A51" s="75" t="s">
        <v>359</v>
      </c>
      <c r="B51" s="76" t="s">
        <v>429</v>
      </c>
      <c r="C51" s="43"/>
      <c r="D51" s="102" t="str">
        <f t="shared" si="30"/>
        <v/>
      </c>
      <c r="E51" s="48" t="str">
        <f>IF(C51&lt;&gt;"", IF(RANK(C51, C$5:C$75)+COUNTIF(C$5:C51, C51)-1=1, 1, ""), "")</f>
        <v/>
      </c>
      <c r="F51" s="41"/>
      <c r="G51" s="102" t="str">
        <f t="shared" si="31"/>
        <v/>
      </c>
      <c r="H51" s="47" t="str">
        <f>IF(F51&lt;&gt;"", IF(RANK(F51, F$5:F$75)+COUNTIF(F$5:F51, F51)-1=1, 1, ""), "")</f>
        <v/>
      </c>
      <c r="I51" s="43"/>
      <c r="J51" s="102" t="str">
        <f t="shared" si="32"/>
        <v/>
      </c>
      <c r="K51" s="48" t="str">
        <f>IF(I51&lt;&gt;"", IF(RANK(I51, I$5:I$75)+COUNTIF(I$5:I51, I51)-1=1, 1, ""), "")</f>
        <v/>
      </c>
      <c r="L51" s="41"/>
      <c r="M51" s="102" t="str">
        <f t="shared" si="33"/>
        <v/>
      </c>
      <c r="N51" s="47" t="str">
        <f>IF(L51&lt;&gt;"", IF(RANK(L51, L$5:L$75)+COUNTIF(L$5:L51, L51)-1=1, 1, ""), "")</f>
        <v/>
      </c>
      <c r="O51" s="43"/>
      <c r="P51" s="102" t="str">
        <f t="shared" si="34"/>
        <v/>
      </c>
      <c r="Q51" s="48" t="str">
        <f>IF(O51&lt;&gt;"", IF(RANK(O51, O$5:O$75)+COUNTIF(O$5:O51, O51)-1=1, 1, ""), "")</f>
        <v/>
      </c>
      <c r="R51" s="41"/>
      <c r="S51" s="102" t="str">
        <f t="shared" si="35"/>
        <v/>
      </c>
      <c r="T51" s="47" t="str">
        <f>IF(R51&lt;&gt;"", IF(RANK(R51, R$5:R$75)+COUNTIF(R$5:R51, R51)-1=1, 1, ""), "")</f>
        <v/>
      </c>
      <c r="U51" s="43"/>
      <c r="V51" s="102" t="str">
        <f t="shared" si="36"/>
        <v/>
      </c>
      <c r="W51" s="48" t="str">
        <f>IF(U51&lt;&gt;"", IF(RANK(U51, U$5:U$75)+COUNTIF(U$5:U51, U51)-1=1, 1, ""), "")</f>
        <v/>
      </c>
      <c r="X51" s="41"/>
      <c r="Y51" s="102" t="str">
        <f t="shared" si="37"/>
        <v/>
      </c>
      <c r="Z51" s="47" t="str">
        <f>IF(X51&lt;&gt;"", IF(RANK(X51, X$5:X$75)+COUNTIF(X$5:X51, X51)-1=1, 1, ""), "")</f>
        <v/>
      </c>
      <c r="AA51" s="43"/>
      <c r="AB51" s="102" t="str">
        <f t="shared" si="38"/>
        <v/>
      </c>
      <c r="AC51" s="48" t="str">
        <f>IF(AA51&lt;&gt;"", IF(RANK(AA51, AA$5:AA$75)+COUNTIF(AA$5:AA51, AA51)-1=1, 1, ""), "")</f>
        <v/>
      </c>
      <c r="AD51" s="41"/>
      <c r="AE51" s="102" t="str">
        <f t="shared" si="39"/>
        <v/>
      </c>
      <c r="AF51" s="47" t="str">
        <f>IF(AD51&lt;&gt;"", IF(RANK(AD51, AD$5:AD$75)+COUNTIF(AD$5:AD51, AD51)-1=1, 1, ""), "")</f>
        <v/>
      </c>
      <c r="AG51" s="43"/>
      <c r="AH51" s="102" t="str">
        <f t="shared" si="40"/>
        <v/>
      </c>
      <c r="AI51" s="48" t="str">
        <f>IF(AG51&lt;&gt;"", IF(RANK(AG51, AG$5:AG$75)+COUNTIF(AG$5:AG51, AG51)-1=1, 1, ""), "")</f>
        <v/>
      </c>
      <c r="AJ51" s="41"/>
      <c r="AK51" s="102" t="str">
        <f t="shared" si="41"/>
        <v/>
      </c>
      <c r="AL51" s="47" t="str">
        <f>IF(AJ51&lt;&gt;"", IF(RANK(AJ51, AJ$5:AJ$75)+COUNTIF(AJ$5:AJ51, AJ51)-1=1, 1, ""), "")</f>
        <v/>
      </c>
      <c r="AM51" s="43"/>
      <c r="AN51" s="102" t="str">
        <f t="shared" si="42"/>
        <v/>
      </c>
      <c r="AO51" s="48" t="str">
        <f>IF(AM51&lt;&gt;"", IF(RANK(AM51, AM$5:AM$75)+COUNTIF(AM$5:AM51, AM51)-1=1, 1, ""), "")</f>
        <v/>
      </c>
      <c r="AP51" s="41"/>
      <c r="AQ51" s="102" t="str">
        <f t="shared" si="43"/>
        <v/>
      </c>
      <c r="AR51" s="47" t="str">
        <f>IF(AP51&lt;&gt;"", IF(RANK(AP51, AP$5:AP$75)+COUNTIF(AP$5:AP51, AP51)-1=1, 1, ""), "")</f>
        <v/>
      </c>
      <c r="AS51" s="43"/>
      <c r="AT51" s="102" t="str">
        <f t="shared" si="44"/>
        <v/>
      </c>
      <c r="AU51" s="48" t="str">
        <f>IF(AS51&lt;&gt;"", IF(RANK(AS51, AS$5:AS$75)+COUNTIF(AS$5:AS51, AS51)-1=1, 1, ""), "")</f>
        <v/>
      </c>
      <c r="AV51" s="129" t="str">
        <f t="shared" si="45"/>
        <v/>
      </c>
      <c r="AW51" s="66" t="str">
        <f t="shared" si="46"/>
        <v/>
      </c>
      <c r="AX51" s="60"/>
      <c r="AY51" s="60" t="str">
        <f t="shared" si="47"/>
        <v/>
      </c>
      <c r="AZ51" s="60" t="str">
        <f t="shared" si="48"/>
        <v/>
      </c>
      <c r="BA51" s="60"/>
      <c r="BB51" s="85" t="str">
        <f t="shared" si="49"/>
        <v/>
      </c>
      <c r="BC51" s="60" t="str">
        <f t="shared" si="50"/>
        <v/>
      </c>
      <c r="BD51" s="60" t="str">
        <f t="shared" si="51"/>
        <v/>
      </c>
      <c r="BE51" s="60" t="str">
        <f>IF(AY51&lt;&gt;"", IF(RANK(BD51, BD$5:BD$75)+COUNTIF(BD$51:BD51, BD51) -1&lt;=(B$80-AZ$76-BC$76), RANK(BD51, BD$5:BD$75)+COUNTIF(BD$51:BD51, BD51) -1, ""), "")</f>
        <v/>
      </c>
      <c r="BF51" s="72" t="str">
        <f t="shared" si="52"/>
        <v/>
      </c>
      <c r="BG51" s="66" t="str">
        <f t="shared" si="53"/>
        <v/>
      </c>
      <c r="BI51" s="91" t="str">
        <f>IF(AW51&lt;&gt; "", AW51/AW76, "")</f>
        <v/>
      </c>
      <c r="BJ51" s="39" t="str">
        <f t="shared" si="54"/>
        <v/>
      </c>
      <c r="BK51" s="92" t="str">
        <f t="shared" si="55"/>
        <v/>
      </c>
      <c r="BM51" s="65" t="str">
        <f t="shared" si="26"/>
        <v/>
      </c>
      <c r="BN51" s="99" t="str">
        <f t="shared" si="27"/>
        <v/>
      </c>
      <c r="BO51" s="99" t="str">
        <f t="shared" si="28"/>
        <v/>
      </c>
      <c r="BP51" s="100" t="str">
        <f t="shared" si="29"/>
        <v/>
      </c>
    </row>
    <row r="52" spans="1:68" ht="16" x14ac:dyDescent="0.2">
      <c r="A52" s="75" t="s">
        <v>360</v>
      </c>
      <c r="B52" s="76" t="s">
        <v>430</v>
      </c>
      <c r="C52" s="46">
        <v>59</v>
      </c>
      <c r="D52" s="102" t="str">
        <f t="shared" si="30"/>
        <v/>
      </c>
      <c r="E52" s="44" t="str">
        <f>IF(C52&lt;&gt;"", IF(RANK(C52, C$5:C$75)+COUNTIF(C$5:C52, C52)-1=1, 1, ""), "")</f>
        <v/>
      </c>
      <c r="F52" s="45">
        <v>65</v>
      </c>
      <c r="G52" s="102" t="str">
        <f t="shared" si="31"/>
        <v/>
      </c>
      <c r="H52" s="42" t="str">
        <f>IF(F52&lt;&gt;"", IF(RANK(F52, F$5:F$75)+COUNTIF(F$5:F52, F52)-1=1, 1, ""), "")</f>
        <v/>
      </c>
      <c r="I52" s="46">
        <v>194</v>
      </c>
      <c r="J52" s="102" t="str">
        <f t="shared" si="32"/>
        <v/>
      </c>
      <c r="K52" s="44" t="str">
        <f>IF(I52&lt;&gt;"", IF(RANK(I52, I$5:I$75)+COUNTIF(I$5:I52, I52)-1=1, 1, ""), "")</f>
        <v/>
      </c>
      <c r="L52" s="45">
        <v>122</v>
      </c>
      <c r="M52" s="102" t="str">
        <f t="shared" si="33"/>
        <v/>
      </c>
      <c r="N52" s="42" t="str">
        <f>IF(L52&lt;&gt;"", IF(RANK(L52, L$5:L$75)+COUNTIF(L$5:L52, L52)-1=1, 1, ""), "")</f>
        <v/>
      </c>
      <c r="O52" s="46">
        <v>165</v>
      </c>
      <c r="P52" s="102" t="str">
        <f t="shared" si="34"/>
        <v/>
      </c>
      <c r="Q52" s="44" t="str">
        <f>IF(O52&lt;&gt;"", IF(RANK(O52, O$5:O$75)+COUNTIF(O$5:O52, O52)-1=1, 1, ""), "")</f>
        <v/>
      </c>
      <c r="R52" s="45">
        <v>77</v>
      </c>
      <c r="S52" s="102" t="str">
        <f t="shared" si="35"/>
        <v/>
      </c>
      <c r="T52" s="42" t="str">
        <f>IF(R52&lt;&gt;"", IF(RANK(R52, R$5:R$75)+COUNTIF(R$5:R52, R52)-1=1, 1, ""), "")</f>
        <v/>
      </c>
      <c r="U52" s="46">
        <v>116</v>
      </c>
      <c r="V52" s="102" t="str">
        <f t="shared" si="36"/>
        <v/>
      </c>
      <c r="W52" s="44" t="str">
        <f>IF(U52&lt;&gt;"", IF(RANK(U52, U$5:U$75)+COUNTIF(U$5:U52, U52)-1=1, 1, ""), "")</f>
        <v/>
      </c>
      <c r="X52" s="45">
        <v>183</v>
      </c>
      <c r="Y52" s="102" t="str">
        <f t="shared" si="37"/>
        <v/>
      </c>
      <c r="Z52" s="42" t="str">
        <f>IF(X52&lt;&gt;"", IF(RANK(X52, X$5:X$75)+COUNTIF(X$5:X52, X52)-1=1, 1, ""), "")</f>
        <v/>
      </c>
      <c r="AA52" s="46">
        <v>133</v>
      </c>
      <c r="AB52" s="102" t="str">
        <f t="shared" si="38"/>
        <v/>
      </c>
      <c r="AC52" s="44" t="str">
        <f>IF(AA52&lt;&gt;"", IF(RANK(AA52, AA$5:AA$75)+COUNTIF(AA$5:AA52, AA52)-1=1, 1, ""), "")</f>
        <v/>
      </c>
      <c r="AD52" s="45">
        <v>118</v>
      </c>
      <c r="AE52" s="102" t="str">
        <f t="shared" si="39"/>
        <v/>
      </c>
      <c r="AF52" s="42" t="str">
        <f>IF(AD52&lt;&gt;"", IF(RANK(AD52, AD$5:AD$75)+COUNTIF(AD$5:AD52, AD52)-1=1, 1, ""), "")</f>
        <v/>
      </c>
      <c r="AG52" s="46">
        <v>85</v>
      </c>
      <c r="AH52" s="102" t="str">
        <f t="shared" si="40"/>
        <v/>
      </c>
      <c r="AI52" s="44" t="str">
        <f>IF(AG52&lt;&gt;"", IF(RANK(AG52, AG$5:AG$75)+COUNTIF(AG$5:AG52, AG52)-1=1, 1, ""), "")</f>
        <v/>
      </c>
      <c r="AJ52" s="45">
        <v>85</v>
      </c>
      <c r="AK52" s="102" t="str">
        <f t="shared" si="41"/>
        <v/>
      </c>
      <c r="AL52" s="42" t="str">
        <f>IF(AJ52&lt;&gt;"", IF(RANK(AJ52, AJ$5:AJ$75)+COUNTIF(AJ$5:AJ52, AJ52)-1=1, 1, ""), "")</f>
        <v/>
      </c>
      <c r="AM52" s="46">
        <v>54</v>
      </c>
      <c r="AN52" s="102" t="str">
        <f t="shared" si="42"/>
        <v/>
      </c>
      <c r="AO52" s="44" t="str">
        <f>IF(AM52&lt;&gt;"", IF(RANK(AM52, AM$5:AM$75)+COUNTIF(AM$5:AM52, AM52)-1=1, 1, ""), "")</f>
        <v/>
      </c>
      <c r="AP52" s="45">
        <v>260</v>
      </c>
      <c r="AQ52" s="102" t="str">
        <f t="shared" si="43"/>
        <v/>
      </c>
      <c r="AR52" s="42" t="str">
        <f>IF(AP52&lt;&gt;"", IF(RANK(AP52, AP$5:AP$75)+COUNTIF(AP$5:AP52, AP52)-1=1, 1, ""), "")</f>
        <v/>
      </c>
      <c r="AS52" s="46">
        <v>254</v>
      </c>
      <c r="AT52" s="102" t="str">
        <f t="shared" si="44"/>
        <v/>
      </c>
      <c r="AU52" s="44" t="str">
        <f>IF(AS52&lt;&gt;"", IF(RANK(AS52, AS$5:AS$75)+COUNTIF(AS$5:AS52, AS52)-1=1, 1, ""), "")</f>
        <v/>
      </c>
      <c r="AV52" s="129" t="str">
        <f t="shared" si="45"/>
        <v/>
      </c>
      <c r="AW52" s="66">
        <f t="shared" si="46"/>
        <v>1970</v>
      </c>
      <c r="AX52" s="60"/>
      <c r="AY52" s="60" t="str">
        <f t="shared" si="47"/>
        <v/>
      </c>
      <c r="AZ52" s="60" t="str">
        <f t="shared" si="48"/>
        <v/>
      </c>
      <c r="BA52" s="60"/>
      <c r="BB52" s="85" t="str">
        <f t="shared" si="49"/>
        <v/>
      </c>
      <c r="BC52" s="60" t="str">
        <f t="shared" si="50"/>
        <v/>
      </c>
      <c r="BD52" s="60" t="str">
        <f t="shared" si="51"/>
        <v/>
      </c>
      <c r="BE52" s="60" t="str">
        <f>IF(AY52&lt;&gt;"", IF(RANK(BD52, BD$5:BD$75)+COUNTIF(BD$52:BD52, BD52) -1&lt;=(B$80-AZ$76-BC$76), RANK(BD52, BD$5:BD$75)+COUNTIF(BD$52:BD52, BD52) -1, ""), "")</f>
        <v/>
      </c>
      <c r="BF52" s="72" t="str">
        <f t="shared" si="52"/>
        <v/>
      </c>
      <c r="BG52" s="66" t="str">
        <f t="shared" si="53"/>
        <v/>
      </c>
      <c r="BI52" s="91">
        <f>IF(AW52&lt;&gt; "", AW52/AW76, "")</f>
        <v>2.3806301298349751E-3</v>
      </c>
      <c r="BJ52" s="39" t="str">
        <f t="shared" si="54"/>
        <v/>
      </c>
      <c r="BK52" s="92">
        <f t="shared" si="55"/>
        <v>-2.3806301298349799E-3</v>
      </c>
      <c r="BM52" s="65" t="str">
        <f t="shared" si="26"/>
        <v/>
      </c>
      <c r="BN52" s="99" t="str">
        <f t="shared" si="27"/>
        <v/>
      </c>
      <c r="BO52" s="99" t="str">
        <f t="shared" si="28"/>
        <v/>
      </c>
      <c r="BP52" s="100" t="str">
        <f t="shared" si="29"/>
        <v/>
      </c>
    </row>
    <row r="53" spans="1:68" ht="16" x14ac:dyDescent="0.2">
      <c r="A53" s="75" t="s">
        <v>361</v>
      </c>
      <c r="B53" s="76" t="s">
        <v>431</v>
      </c>
      <c r="C53" s="46">
        <v>588</v>
      </c>
      <c r="D53" s="102" t="str">
        <f t="shared" si="30"/>
        <v/>
      </c>
      <c r="E53" s="48" t="str">
        <f>IF(C53&lt;&gt;"", IF(RANK(C53, C$5:C$75)+COUNTIF(C$5:C53, C53)-1=1, 1, ""), "")</f>
        <v/>
      </c>
      <c r="F53" s="45">
        <v>790</v>
      </c>
      <c r="G53" s="102" t="str">
        <f t="shared" si="31"/>
        <v/>
      </c>
      <c r="H53" s="47" t="str">
        <f>IF(F53&lt;&gt;"", IF(RANK(F53, F$5:F$75)+COUNTIF(F$5:F53, F53)-1=1, 1, ""), "")</f>
        <v/>
      </c>
      <c r="I53" s="46">
        <v>558</v>
      </c>
      <c r="J53" s="102" t="str">
        <f t="shared" si="32"/>
        <v/>
      </c>
      <c r="K53" s="48" t="str">
        <f>IF(I53&lt;&gt;"", IF(RANK(I53, I$5:I$75)+COUNTIF(I$5:I53, I53)-1=1, 1, ""), "")</f>
        <v/>
      </c>
      <c r="L53" s="45">
        <v>5135</v>
      </c>
      <c r="M53" s="102" t="str">
        <f t="shared" si="33"/>
        <v/>
      </c>
      <c r="N53" s="47" t="str">
        <f>IF(L53&lt;&gt;"", IF(RANK(L53, L$5:L$75)+COUNTIF(L$5:L53, L53)-1=1, 1, ""), "")</f>
        <v/>
      </c>
      <c r="O53" s="46">
        <v>537</v>
      </c>
      <c r="P53" s="102" t="str">
        <f t="shared" si="34"/>
        <v/>
      </c>
      <c r="Q53" s="48" t="str">
        <f>IF(O53&lt;&gt;"", IF(RANK(O53, O$5:O$75)+COUNTIF(O$5:O53, O53)-1=1, 1, ""), "")</f>
        <v/>
      </c>
      <c r="R53" s="45">
        <v>177</v>
      </c>
      <c r="S53" s="102" t="str">
        <f t="shared" si="35"/>
        <v/>
      </c>
      <c r="T53" s="47" t="str">
        <f>IF(R53&lt;&gt;"", IF(RANK(R53, R$5:R$75)+COUNTIF(R$5:R53, R53)-1=1, 1, ""), "")</f>
        <v/>
      </c>
      <c r="U53" s="46">
        <v>437</v>
      </c>
      <c r="V53" s="102" t="str">
        <f t="shared" si="36"/>
        <v/>
      </c>
      <c r="W53" s="48" t="str">
        <f>IF(U53&lt;&gt;"", IF(RANK(U53, U$5:U$75)+COUNTIF(U$5:U53, U53)-1=1, 1, ""), "")</f>
        <v/>
      </c>
      <c r="X53" s="45">
        <v>473</v>
      </c>
      <c r="Y53" s="102" t="str">
        <f t="shared" si="37"/>
        <v/>
      </c>
      <c r="Z53" s="47" t="str">
        <f>IF(X53&lt;&gt;"", IF(RANK(X53, X$5:X$75)+COUNTIF(X$5:X53, X53)-1=1, 1, ""), "")</f>
        <v/>
      </c>
      <c r="AA53" s="46">
        <v>1518</v>
      </c>
      <c r="AB53" s="102" t="str">
        <f t="shared" si="38"/>
        <v/>
      </c>
      <c r="AC53" s="48" t="str">
        <f>IF(AA53&lt;&gt;"", IF(RANK(AA53, AA$5:AA$75)+COUNTIF(AA$5:AA53, AA53)-1=1, 1, ""), "")</f>
        <v/>
      </c>
      <c r="AD53" s="45">
        <v>172</v>
      </c>
      <c r="AE53" s="102" t="str">
        <f t="shared" si="39"/>
        <v/>
      </c>
      <c r="AF53" s="47" t="str">
        <f>IF(AD53&lt;&gt;"", IF(RANK(AD53, AD$5:AD$75)+COUNTIF(AD$5:AD53, AD53)-1=1, 1, ""), "")</f>
        <v/>
      </c>
      <c r="AG53" s="46">
        <v>274</v>
      </c>
      <c r="AH53" s="102" t="str">
        <f t="shared" si="40"/>
        <v/>
      </c>
      <c r="AI53" s="48" t="str">
        <f>IF(AG53&lt;&gt;"", IF(RANK(AG53, AG$5:AG$75)+COUNTIF(AG$5:AG53, AG53)-1=1, 1, ""), "")</f>
        <v/>
      </c>
      <c r="AJ53" s="45">
        <v>358</v>
      </c>
      <c r="AK53" s="102" t="str">
        <f t="shared" si="41"/>
        <v/>
      </c>
      <c r="AL53" s="47" t="str">
        <f>IF(AJ53&lt;&gt;"", IF(RANK(AJ53, AJ$5:AJ$75)+COUNTIF(AJ$5:AJ53, AJ53)-1=1, 1, ""), "")</f>
        <v/>
      </c>
      <c r="AM53" s="46">
        <v>160</v>
      </c>
      <c r="AN53" s="102" t="str">
        <f t="shared" si="42"/>
        <v/>
      </c>
      <c r="AO53" s="48" t="str">
        <f>IF(AM53&lt;&gt;"", IF(RANK(AM53, AM$5:AM$75)+COUNTIF(AM$5:AM53, AM53)-1=1, 1, ""), "")</f>
        <v/>
      </c>
      <c r="AP53" s="45">
        <v>212</v>
      </c>
      <c r="AQ53" s="102" t="str">
        <f t="shared" si="43"/>
        <v/>
      </c>
      <c r="AR53" s="47" t="str">
        <f>IF(AP53&lt;&gt;"", IF(RANK(AP53, AP$5:AP$75)+COUNTIF(AP$5:AP53, AP53)-1=1, 1, ""), "")</f>
        <v/>
      </c>
      <c r="AS53" s="46">
        <v>341</v>
      </c>
      <c r="AT53" s="102" t="str">
        <f t="shared" si="44"/>
        <v/>
      </c>
      <c r="AU53" s="48" t="str">
        <f>IF(AS53&lt;&gt;"", IF(RANK(AS53, AS$5:AS$75)+COUNTIF(AS$5:AS53, AS53)-1=1, 1, ""), "")</f>
        <v/>
      </c>
      <c r="AV53" s="129" t="str">
        <f t="shared" si="45"/>
        <v/>
      </c>
      <c r="AW53" s="66">
        <f t="shared" si="46"/>
        <v>11730</v>
      </c>
      <c r="AX53" s="60"/>
      <c r="AY53" s="60" t="str">
        <f t="shared" si="47"/>
        <v/>
      </c>
      <c r="AZ53" s="60" t="str">
        <f t="shared" si="48"/>
        <v/>
      </c>
      <c r="BA53" s="60"/>
      <c r="BB53" s="85" t="str">
        <f t="shared" si="49"/>
        <v/>
      </c>
      <c r="BC53" s="60" t="str">
        <f t="shared" si="50"/>
        <v/>
      </c>
      <c r="BD53" s="60" t="str">
        <f t="shared" si="51"/>
        <v/>
      </c>
      <c r="BE53" s="60" t="str">
        <f>IF(AY53&lt;&gt;"", IF(RANK(BD53, BD$5:BD$75)+COUNTIF(BD$53:BD53, BD53) -1&lt;=(B$80-AZ$76-BC$76), RANK(BD53, BD$5:BD$75)+COUNTIF(BD$53:BD53, BD53) -1, ""), "")</f>
        <v/>
      </c>
      <c r="BF53" s="72" t="str">
        <f t="shared" si="52"/>
        <v/>
      </c>
      <c r="BG53" s="66" t="str">
        <f t="shared" si="53"/>
        <v/>
      </c>
      <c r="BI53" s="91">
        <f>IF(AW53&lt;&gt; "", AW53/AW76, "")</f>
        <v>1.417502102688541E-2</v>
      </c>
      <c r="BJ53" s="39" t="str">
        <f t="shared" si="54"/>
        <v/>
      </c>
      <c r="BK53" s="92">
        <f t="shared" si="55"/>
        <v>-1.41750210268854E-2</v>
      </c>
      <c r="BM53" s="65" t="str">
        <f t="shared" si="26"/>
        <v/>
      </c>
      <c r="BN53" s="99" t="str">
        <f t="shared" si="27"/>
        <v/>
      </c>
      <c r="BO53" s="99" t="str">
        <f t="shared" si="28"/>
        <v/>
      </c>
      <c r="BP53" s="100" t="str">
        <f t="shared" si="29"/>
        <v/>
      </c>
    </row>
    <row r="54" spans="1:68" ht="16" x14ac:dyDescent="0.2">
      <c r="A54" s="75" t="s">
        <v>362</v>
      </c>
      <c r="B54" s="76" t="s">
        <v>432</v>
      </c>
      <c r="C54" s="43"/>
      <c r="D54" s="102" t="str">
        <f t="shared" si="30"/>
        <v/>
      </c>
      <c r="E54" s="48" t="str">
        <f>IF(C54&lt;&gt;"", IF(RANK(C54, C$5:C$75)+COUNTIF(C$5:C54, C54)-1=1, 1, ""), "")</f>
        <v/>
      </c>
      <c r="F54" s="41"/>
      <c r="G54" s="102" t="str">
        <f t="shared" si="31"/>
        <v/>
      </c>
      <c r="H54" s="47" t="str">
        <f>IF(F54&lt;&gt;"", IF(RANK(F54, F$5:F$75)+COUNTIF(F$5:F54, F54)-1=1, 1, ""), "")</f>
        <v/>
      </c>
      <c r="I54" s="43"/>
      <c r="J54" s="102" t="str">
        <f t="shared" si="32"/>
        <v/>
      </c>
      <c r="K54" s="48" t="str">
        <f>IF(I54&lt;&gt;"", IF(RANK(I54, I$5:I$75)+COUNTIF(I$5:I54, I54)-1=1, 1, ""), "")</f>
        <v/>
      </c>
      <c r="L54" s="41"/>
      <c r="M54" s="102" t="str">
        <f t="shared" si="33"/>
        <v/>
      </c>
      <c r="N54" s="47" t="str">
        <f>IF(L54&lt;&gt;"", IF(RANK(L54, L$5:L$75)+COUNTIF(L$5:L54, L54)-1=1, 1, ""), "")</f>
        <v/>
      </c>
      <c r="O54" s="43"/>
      <c r="P54" s="102" t="str">
        <f t="shared" si="34"/>
        <v/>
      </c>
      <c r="Q54" s="48" t="str">
        <f>IF(O54&lt;&gt;"", IF(RANK(O54, O$5:O$75)+COUNTIF(O$5:O54, O54)-1=1, 1, ""), "")</f>
        <v/>
      </c>
      <c r="R54" s="41"/>
      <c r="S54" s="102" t="str">
        <f t="shared" si="35"/>
        <v/>
      </c>
      <c r="T54" s="47" t="str">
        <f>IF(R54&lt;&gt;"", IF(RANK(R54, R$5:R$75)+COUNTIF(R$5:R54, R54)-1=1, 1, ""), "")</f>
        <v/>
      </c>
      <c r="U54" s="43"/>
      <c r="V54" s="102" t="str">
        <f t="shared" si="36"/>
        <v/>
      </c>
      <c r="W54" s="48" t="str">
        <f>IF(U54&lt;&gt;"", IF(RANK(U54, U$5:U$75)+COUNTIF(U$5:U54, U54)-1=1, 1, ""), "")</f>
        <v/>
      </c>
      <c r="X54" s="41"/>
      <c r="Y54" s="102" t="str">
        <f t="shared" si="37"/>
        <v/>
      </c>
      <c r="Z54" s="47" t="str">
        <f>IF(X54&lt;&gt;"", IF(RANK(X54, X$5:X$75)+COUNTIF(X$5:X54, X54)-1=1, 1, ""), "")</f>
        <v/>
      </c>
      <c r="AA54" s="43"/>
      <c r="AB54" s="102" t="str">
        <f t="shared" si="38"/>
        <v/>
      </c>
      <c r="AC54" s="48" t="str">
        <f>IF(AA54&lt;&gt;"", IF(RANK(AA54, AA$5:AA$75)+COUNTIF(AA$5:AA54, AA54)-1=1, 1, ""), "")</f>
        <v/>
      </c>
      <c r="AD54" s="41"/>
      <c r="AE54" s="102" t="str">
        <f t="shared" si="39"/>
        <v/>
      </c>
      <c r="AF54" s="47" t="str">
        <f>IF(AD54&lt;&gt;"", IF(RANK(AD54, AD$5:AD$75)+COUNTIF(AD$5:AD54, AD54)-1=1, 1, ""), "")</f>
        <v/>
      </c>
      <c r="AG54" s="43"/>
      <c r="AH54" s="102" t="str">
        <f t="shared" si="40"/>
        <v/>
      </c>
      <c r="AI54" s="48" t="str">
        <f>IF(AG54&lt;&gt;"", IF(RANK(AG54, AG$5:AG$75)+COUNTIF(AG$5:AG54, AG54)-1=1, 1, ""), "")</f>
        <v/>
      </c>
      <c r="AJ54" s="41"/>
      <c r="AK54" s="102" t="str">
        <f t="shared" si="41"/>
        <v/>
      </c>
      <c r="AL54" s="47" t="str">
        <f>IF(AJ54&lt;&gt;"", IF(RANK(AJ54, AJ$5:AJ$75)+COUNTIF(AJ$5:AJ54, AJ54)-1=1, 1, ""), "")</f>
        <v/>
      </c>
      <c r="AM54" s="43"/>
      <c r="AN54" s="102" t="str">
        <f t="shared" si="42"/>
        <v/>
      </c>
      <c r="AO54" s="48" t="str">
        <f>IF(AM54&lt;&gt;"", IF(RANK(AM54, AM$5:AM$75)+COUNTIF(AM$5:AM54, AM54)-1=1, 1, ""), "")</f>
        <v/>
      </c>
      <c r="AP54" s="41"/>
      <c r="AQ54" s="102" t="str">
        <f t="shared" si="43"/>
        <v/>
      </c>
      <c r="AR54" s="47" t="str">
        <f>IF(AP54&lt;&gt;"", IF(RANK(AP54, AP$5:AP$75)+COUNTIF(AP$5:AP54, AP54)-1=1, 1, ""), "")</f>
        <v/>
      </c>
      <c r="AS54" s="43"/>
      <c r="AT54" s="102" t="str">
        <f t="shared" si="44"/>
        <v/>
      </c>
      <c r="AU54" s="48" t="str">
        <f>IF(AS54&lt;&gt;"", IF(RANK(AS54, AS$5:AS$75)+COUNTIF(AS$5:AS54, AS54)-1=1, 1, ""), "")</f>
        <v/>
      </c>
      <c r="AV54" s="129" t="str">
        <f t="shared" si="45"/>
        <v/>
      </c>
      <c r="AW54" s="66" t="str">
        <f t="shared" si="46"/>
        <v/>
      </c>
      <c r="AX54" s="60"/>
      <c r="AY54" s="60" t="str">
        <f t="shared" si="47"/>
        <v/>
      </c>
      <c r="AZ54" s="60" t="str">
        <f t="shared" si="48"/>
        <v/>
      </c>
      <c r="BA54" s="60"/>
      <c r="BB54" s="85" t="str">
        <f t="shared" si="49"/>
        <v/>
      </c>
      <c r="BC54" s="60" t="str">
        <f t="shared" si="50"/>
        <v/>
      </c>
      <c r="BD54" s="60" t="str">
        <f t="shared" si="51"/>
        <v/>
      </c>
      <c r="BE54" s="60" t="str">
        <f>IF(AY54&lt;&gt;"", IF(RANK(BD54, BD$5:BD$75)+COUNTIF(BD$54:BD54, BD54) -1&lt;=(B$80-AZ$76-BC$76), RANK(BD54, BD$5:BD$75)+COUNTIF(BD$54:BD54, BD54) -1, ""), "")</f>
        <v/>
      </c>
      <c r="BF54" s="72" t="str">
        <f t="shared" si="52"/>
        <v/>
      </c>
      <c r="BG54" s="66" t="str">
        <f t="shared" si="53"/>
        <v/>
      </c>
      <c r="BI54" s="91" t="str">
        <f>IF(AW54&lt;&gt; "", AW54/AW76, "")</f>
        <v/>
      </c>
      <c r="BJ54" s="39" t="str">
        <f t="shared" si="54"/>
        <v/>
      </c>
      <c r="BK54" s="92" t="str">
        <f t="shared" si="55"/>
        <v/>
      </c>
      <c r="BM54" s="65" t="str">
        <f t="shared" si="26"/>
        <v/>
      </c>
      <c r="BN54" s="99" t="str">
        <f t="shared" si="27"/>
        <v/>
      </c>
      <c r="BO54" s="99" t="str">
        <f t="shared" si="28"/>
        <v/>
      </c>
      <c r="BP54" s="100" t="str">
        <f t="shared" si="29"/>
        <v/>
      </c>
    </row>
    <row r="55" spans="1:68" ht="16" x14ac:dyDescent="0.2">
      <c r="A55" s="75" t="s">
        <v>363</v>
      </c>
      <c r="B55" s="76" t="s">
        <v>433</v>
      </c>
      <c r="C55" s="43"/>
      <c r="D55" s="102" t="str">
        <f t="shared" si="30"/>
        <v/>
      </c>
      <c r="E55" s="48" t="str">
        <f>IF(C55&lt;&gt;"", IF(RANK(C55, C$5:C$75)+COUNTIF(C$5:C55, C55)-1=1, 1, ""), "")</f>
        <v/>
      </c>
      <c r="F55" s="41"/>
      <c r="G55" s="102" t="str">
        <f t="shared" si="31"/>
        <v/>
      </c>
      <c r="H55" s="47" t="str">
        <f>IF(F55&lt;&gt;"", IF(RANK(F55, F$5:F$75)+COUNTIF(F$5:F55, F55)-1=1, 1, ""), "")</f>
        <v/>
      </c>
      <c r="I55" s="43"/>
      <c r="J55" s="102" t="str">
        <f t="shared" si="32"/>
        <v/>
      </c>
      <c r="K55" s="48" t="str">
        <f>IF(I55&lt;&gt;"", IF(RANK(I55, I$5:I$75)+COUNTIF(I$5:I55, I55)-1=1, 1, ""), "")</f>
        <v/>
      </c>
      <c r="L55" s="41"/>
      <c r="M55" s="102" t="str">
        <f t="shared" si="33"/>
        <v/>
      </c>
      <c r="N55" s="47" t="str">
        <f>IF(L55&lt;&gt;"", IF(RANK(L55, L$5:L$75)+COUNTIF(L$5:L55, L55)-1=1, 1, ""), "")</f>
        <v/>
      </c>
      <c r="O55" s="43"/>
      <c r="P55" s="102" t="str">
        <f t="shared" si="34"/>
        <v/>
      </c>
      <c r="Q55" s="48" t="str">
        <f>IF(O55&lt;&gt;"", IF(RANK(O55, O$5:O$75)+COUNTIF(O$5:O55, O55)-1=1, 1, ""), "")</f>
        <v/>
      </c>
      <c r="R55" s="41"/>
      <c r="S55" s="102" t="str">
        <f t="shared" si="35"/>
        <v/>
      </c>
      <c r="T55" s="47" t="str">
        <f>IF(R55&lt;&gt;"", IF(RANK(R55, R$5:R$75)+COUNTIF(R$5:R55, R55)-1=1, 1, ""), "")</f>
        <v/>
      </c>
      <c r="U55" s="43"/>
      <c r="V55" s="102" t="str">
        <f t="shared" si="36"/>
        <v/>
      </c>
      <c r="W55" s="48" t="str">
        <f>IF(U55&lt;&gt;"", IF(RANK(U55, U$5:U$75)+COUNTIF(U$5:U55, U55)-1=1, 1, ""), "")</f>
        <v/>
      </c>
      <c r="X55" s="41"/>
      <c r="Y55" s="102" t="str">
        <f t="shared" si="37"/>
        <v/>
      </c>
      <c r="Z55" s="47" t="str">
        <f>IF(X55&lt;&gt;"", IF(RANK(X55, X$5:X$75)+COUNTIF(X$5:X55, X55)-1=1, 1, ""), "")</f>
        <v/>
      </c>
      <c r="AA55" s="43"/>
      <c r="AB55" s="102" t="str">
        <f t="shared" si="38"/>
        <v/>
      </c>
      <c r="AC55" s="48" t="str">
        <f>IF(AA55&lt;&gt;"", IF(RANK(AA55, AA$5:AA$75)+COUNTIF(AA$5:AA55, AA55)-1=1, 1, ""), "")</f>
        <v/>
      </c>
      <c r="AD55" s="41"/>
      <c r="AE55" s="102" t="str">
        <f t="shared" si="39"/>
        <v/>
      </c>
      <c r="AF55" s="47" t="str">
        <f>IF(AD55&lt;&gt;"", IF(RANK(AD55, AD$5:AD$75)+COUNTIF(AD$5:AD55, AD55)-1=1, 1, ""), "")</f>
        <v/>
      </c>
      <c r="AG55" s="43"/>
      <c r="AH55" s="102" t="str">
        <f t="shared" si="40"/>
        <v/>
      </c>
      <c r="AI55" s="48" t="str">
        <f>IF(AG55&lt;&gt;"", IF(RANK(AG55, AG$5:AG$75)+COUNTIF(AG$5:AG55, AG55)-1=1, 1, ""), "")</f>
        <v/>
      </c>
      <c r="AJ55" s="41"/>
      <c r="AK55" s="102" t="str">
        <f t="shared" si="41"/>
        <v/>
      </c>
      <c r="AL55" s="47" t="str">
        <f>IF(AJ55&lt;&gt;"", IF(RANK(AJ55, AJ$5:AJ$75)+COUNTIF(AJ$5:AJ55, AJ55)-1=1, 1, ""), "")</f>
        <v/>
      </c>
      <c r="AM55" s="43"/>
      <c r="AN55" s="102" t="str">
        <f t="shared" si="42"/>
        <v/>
      </c>
      <c r="AO55" s="48" t="str">
        <f>IF(AM55&lt;&gt;"", IF(RANK(AM55, AM$5:AM$75)+COUNTIF(AM$5:AM55, AM55)-1=1, 1, ""), "")</f>
        <v/>
      </c>
      <c r="AP55" s="41"/>
      <c r="AQ55" s="102" t="str">
        <f t="shared" si="43"/>
        <v/>
      </c>
      <c r="AR55" s="47" t="str">
        <f>IF(AP55&lt;&gt;"", IF(RANK(AP55, AP$5:AP$75)+COUNTIF(AP$5:AP55, AP55)-1=1, 1, ""), "")</f>
        <v/>
      </c>
      <c r="AS55" s="43"/>
      <c r="AT55" s="102" t="str">
        <f t="shared" si="44"/>
        <v/>
      </c>
      <c r="AU55" s="48" t="str">
        <f>IF(AS55&lt;&gt;"", IF(RANK(AS55, AS$5:AS$75)+COUNTIF(AS$5:AS55, AS55)-1=1, 1, ""), "")</f>
        <v/>
      </c>
      <c r="AV55" s="129" t="str">
        <f t="shared" si="45"/>
        <v/>
      </c>
      <c r="AW55" s="66" t="str">
        <f t="shared" si="46"/>
        <v/>
      </c>
      <c r="AX55" s="60"/>
      <c r="AY55" s="60" t="str">
        <f t="shared" si="47"/>
        <v/>
      </c>
      <c r="AZ55" s="60" t="str">
        <f t="shared" si="48"/>
        <v/>
      </c>
      <c r="BA55" s="60"/>
      <c r="BB55" s="85" t="str">
        <f t="shared" si="49"/>
        <v/>
      </c>
      <c r="BC55" s="60" t="str">
        <f t="shared" si="50"/>
        <v/>
      </c>
      <c r="BD55" s="60" t="str">
        <f t="shared" si="51"/>
        <v/>
      </c>
      <c r="BE55" s="60" t="str">
        <f>IF(AY55&lt;&gt;"", IF(RANK(BD55, BD$5:BD$75)+COUNTIF(BD$55:BD55, BD55) -1&lt;=(B$80-AZ$76-BC$76), RANK(BD55, BD$5:BD$75)+COUNTIF(BD$55:BD55, BD55) -1, ""), "")</f>
        <v/>
      </c>
      <c r="BF55" s="72" t="str">
        <f t="shared" si="52"/>
        <v/>
      </c>
      <c r="BG55" s="66" t="str">
        <f t="shared" si="53"/>
        <v/>
      </c>
      <c r="BI55" s="91" t="str">
        <f>IF(AW55&lt;&gt; "", AW55/AW76, "")</f>
        <v/>
      </c>
      <c r="BJ55" s="39" t="str">
        <f t="shared" si="54"/>
        <v/>
      </c>
      <c r="BK55" s="92" t="str">
        <f t="shared" si="55"/>
        <v/>
      </c>
      <c r="BM55" s="65" t="str">
        <f t="shared" si="26"/>
        <v/>
      </c>
      <c r="BN55" s="99" t="str">
        <f t="shared" si="27"/>
        <v/>
      </c>
      <c r="BO55" s="99" t="str">
        <f t="shared" si="28"/>
        <v/>
      </c>
      <c r="BP55" s="100" t="str">
        <f t="shared" si="29"/>
        <v/>
      </c>
    </row>
    <row r="56" spans="1:68" ht="16" x14ac:dyDescent="0.2">
      <c r="A56" s="75" t="s">
        <v>364</v>
      </c>
      <c r="B56" s="76" t="s">
        <v>434</v>
      </c>
      <c r="C56" s="43"/>
      <c r="D56" s="102" t="str">
        <f t="shared" si="30"/>
        <v/>
      </c>
      <c r="E56" s="44" t="str">
        <f>IF(C56&lt;&gt;"", IF(RANK(C56, C$5:C$75)+COUNTIF(C$5:C56, C56)-1=1, 1, ""), "")</f>
        <v/>
      </c>
      <c r="F56" s="41"/>
      <c r="G56" s="102" t="str">
        <f t="shared" si="31"/>
        <v/>
      </c>
      <c r="H56" s="42" t="str">
        <f>IF(F56&lt;&gt;"", IF(RANK(F56, F$5:F$75)+COUNTIF(F$5:F56, F56)-1=1, 1, ""), "")</f>
        <v/>
      </c>
      <c r="I56" s="43"/>
      <c r="J56" s="102" t="str">
        <f t="shared" si="32"/>
        <v/>
      </c>
      <c r="K56" s="44" t="str">
        <f>IF(I56&lt;&gt;"", IF(RANK(I56, I$5:I$75)+COUNTIF(I$5:I56, I56)-1=1, 1, ""), "")</f>
        <v/>
      </c>
      <c r="L56" s="41"/>
      <c r="M56" s="102" t="str">
        <f t="shared" si="33"/>
        <v/>
      </c>
      <c r="N56" s="42" t="str">
        <f>IF(L56&lt;&gt;"", IF(RANK(L56, L$5:L$75)+COUNTIF(L$5:L56, L56)-1=1, 1, ""), "")</f>
        <v/>
      </c>
      <c r="O56" s="43"/>
      <c r="P56" s="102" t="str">
        <f t="shared" si="34"/>
        <v/>
      </c>
      <c r="Q56" s="44" t="str">
        <f>IF(O56&lt;&gt;"", IF(RANK(O56, O$5:O$75)+COUNTIF(O$5:O56, O56)-1=1, 1, ""), "")</f>
        <v/>
      </c>
      <c r="R56" s="41"/>
      <c r="S56" s="102" t="str">
        <f t="shared" si="35"/>
        <v/>
      </c>
      <c r="T56" s="42" t="str">
        <f>IF(R56&lt;&gt;"", IF(RANK(R56, R$5:R$75)+COUNTIF(R$5:R56, R56)-1=1, 1, ""), "")</f>
        <v/>
      </c>
      <c r="U56" s="43"/>
      <c r="V56" s="102" t="str">
        <f t="shared" si="36"/>
        <v/>
      </c>
      <c r="W56" s="44" t="str">
        <f>IF(U56&lt;&gt;"", IF(RANK(U56, U$5:U$75)+COUNTIF(U$5:U56, U56)-1=1, 1, ""), "")</f>
        <v/>
      </c>
      <c r="X56" s="41"/>
      <c r="Y56" s="102" t="str">
        <f t="shared" si="37"/>
        <v/>
      </c>
      <c r="Z56" s="42" t="str">
        <f>IF(X56&lt;&gt;"", IF(RANK(X56, X$5:X$75)+COUNTIF(X$5:X56, X56)-1=1, 1, ""), "")</f>
        <v/>
      </c>
      <c r="AA56" s="43"/>
      <c r="AB56" s="102" t="str">
        <f t="shared" si="38"/>
        <v/>
      </c>
      <c r="AC56" s="44" t="str">
        <f>IF(AA56&lt;&gt;"", IF(RANK(AA56, AA$5:AA$75)+COUNTIF(AA$5:AA56, AA56)-1=1, 1, ""), "")</f>
        <v/>
      </c>
      <c r="AD56" s="41"/>
      <c r="AE56" s="102" t="str">
        <f t="shared" si="39"/>
        <v/>
      </c>
      <c r="AF56" s="42" t="str">
        <f>IF(AD56&lt;&gt;"", IF(RANK(AD56, AD$5:AD$75)+COUNTIF(AD$5:AD56, AD56)-1=1, 1, ""), "")</f>
        <v/>
      </c>
      <c r="AG56" s="43"/>
      <c r="AH56" s="102" t="str">
        <f t="shared" si="40"/>
        <v/>
      </c>
      <c r="AI56" s="44" t="str">
        <f>IF(AG56&lt;&gt;"", IF(RANK(AG56, AG$5:AG$75)+COUNTIF(AG$5:AG56, AG56)-1=1, 1, ""), "")</f>
        <v/>
      </c>
      <c r="AJ56" s="41"/>
      <c r="AK56" s="102" t="str">
        <f t="shared" si="41"/>
        <v/>
      </c>
      <c r="AL56" s="42" t="str">
        <f>IF(AJ56&lt;&gt;"", IF(RANK(AJ56, AJ$5:AJ$75)+COUNTIF(AJ$5:AJ56, AJ56)-1=1, 1, ""), "")</f>
        <v/>
      </c>
      <c r="AM56" s="43"/>
      <c r="AN56" s="102" t="str">
        <f t="shared" si="42"/>
        <v/>
      </c>
      <c r="AO56" s="44" t="str">
        <f>IF(AM56&lt;&gt;"", IF(RANK(AM56, AM$5:AM$75)+COUNTIF(AM$5:AM56, AM56)-1=1, 1, ""), "")</f>
        <v/>
      </c>
      <c r="AP56" s="41"/>
      <c r="AQ56" s="102" t="str">
        <f t="shared" si="43"/>
        <v/>
      </c>
      <c r="AR56" s="42" t="str">
        <f>IF(AP56&lt;&gt;"", IF(RANK(AP56, AP$5:AP$75)+COUNTIF(AP$5:AP56, AP56)-1=1, 1, ""), "")</f>
        <v/>
      </c>
      <c r="AS56" s="43"/>
      <c r="AT56" s="102" t="str">
        <f t="shared" si="44"/>
        <v/>
      </c>
      <c r="AU56" s="44" t="str">
        <f>IF(AS56&lt;&gt;"", IF(RANK(AS56, AS$5:AS$75)+COUNTIF(AS$5:AS56, AS56)-1=1, 1, ""), "")</f>
        <v/>
      </c>
      <c r="AV56" s="129" t="str">
        <f t="shared" si="45"/>
        <v/>
      </c>
      <c r="AW56" s="66" t="str">
        <f t="shared" si="46"/>
        <v/>
      </c>
      <c r="AX56" s="60"/>
      <c r="AY56" s="60" t="str">
        <f t="shared" si="47"/>
        <v/>
      </c>
      <c r="AZ56" s="60" t="str">
        <f t="shared" si="48"/>
        <v/>
      </c>
      <c r="BA56" s="60"/>
      <c r="BB56" s="85" t="str">
        <f t="shared" si="49"/>
        <v/>
      </c>
      <c r="BC56" s="60" t="str">
        <f t="shared" si="50"/>
        <v/>
      </c>
      <c r="BD56" s="60" t="str">
        <f t="shared" si="51"/>
        <v/>
      </c>
      <c r="BE56" s="60" t="str">
        <f>IF(AY56&lt;&gt;"", IF(RANK(BD56, BD$5:BD$75)+COUNTIF(BD$56:BD56, BD56) -1&lt;=(B$80-AZ$76-BC$76), RANK(BD56, BD$5:BD$75)+COUNTIF(BD$56:BD56, BD56) -1, ""), "")</f>
        <v/>
      </c>
      <c r="BF56" s="72" t="str">
        <f t="shared" si="52"/>
        <v/>
      </c>
      <c r="BG56" s="66" t="str">
        <f t="shared" si="53"/>
        <v/>
      </c>
      <c r="BI56" s="91" t="str">
        <f>IF(AW56&lt;&gt; "", AW56/AW76, "")</f>
        <v/>
      </c>
      <c r="BJ56" s="39" t="str">
        <f t="shared" si="54"/>
        <v/>
      </c>
      <c r="BK56" s="92" t="str">
        <f t="shared" si="55"/>
        <v/>
      </c>
      <c r="BM56" s="65" t="str">
        <f t="shared" si="26"/>
        <v/>
      </c>
      <c r="BN56" s="99" t="str">
        <f t="shared" si="27"/>
        <v/>
      </c>
      <c r="BO56" s="99" t="str">
        <f t="shared" si="28"/>
        <v/>
      </c>
      <c r="BP56" s="100" t="str">
        <f t="shared" si="29"/>
        <v/>
      </c>
    </row>
    <row r="57" spans="1:68" ht="16" x14ac:dyDescent="0.2">
      <c r="A57" s="75" t="s">
        <v>365</v>
      </c>
      <c r="B57" s="76" t="s">
        <v>435</v>
      </c>
      <c r="C57" s="46">
        <v>64</v>
      </c>
      <c r="D57" s="102" t="str">
        <f t="shared" si="30"/>
        <v/>
      </c>
      <c r="E57" s="44" t="str">
        <f>IF(C57&lt;&gt;"", IF(RANK(C57, C$5:C$75)+COUNTIF(C$5:C57, C57)-1=1, 1, ""), "")</f>
        <v/>
      </c>
      <c r="F57" s="45">
        <v>338</v>
      </c>
      <c r="G57" s="102" t="str">
        <f t="shared" si="31"/>
        <v/>
      </c>
      <c r="H57" s="42" t="str">
        <f>IF(F57&lt;&gt;"", IF(RANK(F57, F$5:F$75)+COUNTIF(F$5:F57, F57)-1=1, 1, ""), "")</f>
        <v/>
      </c>
      <c r="I57" s="46">
        <v>206</v>
      </c>
      <c r="J57" s="102" t="str">
        <f t="shared" si="32"/>
        <v/>
      </c>
      <c r="K57" s="44" t="str">
        <f>IF(I57&lt;&gt;"", IF(RANK(I57, I$5:I$75)+COUNTIF(I$5:I57, I57)-1=1, 1, ""), "")</f>
        <v/>
      </c>
      <c r="L57" s="45">
        <v>287</v>
      </c>
      <c r="M57" s="102" t="str">
        <f t="shared" si="33"/>
        <v/>
      </c>
      <c r="N57" s="42" t="str">
        <f>IF(L57&lt;&gt;"", IF(RANK(L57, L$5:L$75)+COUNTIF(L$5:L57, L57)-1=1, 1, ""), "")</f>
        <v/>
      </c>
      <c r="O57" s="46">
        <v>155</v>
      </c>
      <c r="P57" s="102" t="str">
        <f t="shared" si="34"/>
        <v/>
      </c>
      <c r="Q57" s="44" t="str">
        <f>IF(O57&lt;&gt;"", IF(RANK(O57, O$5:O$75)+COUNTIF(O$5:O57, O57)-1=1, 1, ""), "")</f>
        <v/>
      </c>
      <c r="R57" s="45">
        <v>87</v>
      </c>
      <c r="S57" s="102" t="str">
        <f t="shared" si="35"/>
        <v/>
      </c>
      <c r="T57" s="42" t="str">
        <f>IF(R57&lt;&gt;"", IF(RANK(R57, R$5:R$75)+COUNTIF(R$5:R57, R57)-1=1, 1, ""), "")</f>
        <v/>
      </c>
      <c r="U57" s="46">
        <v>73</v>
      </c>
      <c r="V57" s="102" t="str">
        <f t="shared" si="36"/>
        <v/>
      </c>
      <c r="W57" s="44" t="str">
        <f>IF(U57&lt;&gt;"", IF(RANK(U57, U$5:U$75)+COUNTIF(U$5:U57, U57)-1=1, 1, ""), "")</f>
        <v/>
      </c>
      <c r="X57" s="45">
        <v>124</v>
      </c>
      <c r="Y57" s="102" t="str">
        <f t="shared" si="37"/>
        <v/>
      </c>
      <c r="Z57" s="42" t="str">
        <f>IF(X57&lt;&gt;"", IF(RANK(X57, X$5:X$75)+COUNTIF(X$5:X57, X57)-1=1, 1, ""), "")</f>
        <v/>
      </c>
      <c r="AA57" s="46">
        <v>394</v>
      </c>
      <c r="AB57" s="102" t="str">
        <f t="shared" si="38"/>
        <v/>
      </c>
      <c r="AC57" s="44" t="str">
        <f>IF(AA57&lt;&gt;"", IF(RANK(AA57, AA$5:AA$75)+COUNTIF(AA$5:AA57, AA57)-1=1, 1, ""), "")</f>
        <v/>
      </c>
      <c r="AD57" s="45">
        <v>110</v>
      </c>
      <c r="AE57" s="102" t="str">
        <f t="shared" si="39"/>
        <v/>
      </c>
      <c r="AF57" s="42" t="str">
        <f>IF(AD57&lt;&gt;"", IF(RANK(AD57, AD$5:AD$75)+COUNTIF(AD$5:AD57, AD57)-1=1, 1, ""), "")</f>
        <v/>
      </c>
      <c r="AG57" s="46">
        <v>98</v>
      </c>
      <c r="AH57" s="102" t="str">
        <f t="shared" si="40"/>
        <v/>
      </c>
      <c r="AI57" s="44" t="str">
        <f>IF(AG57&lt;&gt;"", IF(RANK(AG57, AG$5:AG$75)+COUNTIF(AG$5:AG57, AG57)-1=1, 1, ""), "")</f>
        <v/>
      </c>
      <c r="AJ57" s="45">
        <v>128</v>
      </c>
      <c r="AK57" s="102" t="str">
        <f t="shared" si="41"/>
        <v/>
      </c>
      <c r="AL57" s="42" t="str">
        <f>IF(AJ57&lt;&gt;"", IF(RANK(AJ57, AJ$5:AJ$75)+COUNTIF(AJ$5:AJ57, AJ57)-1=1, 1, ""), "")</f>
        <v/>
      </c>
      <c r="AM57" s="46">
        <v>101</v>
      </c>
      <c r="AN57" s="102" t="str">
        <f t="shared" si="42"/>
        <v/>
      </c>
      <c r="AO57" s="44" t="str">
        <f>IF(AM57&lt;&gt;"", IF(RANK(AM57, AM$5:AM$75)+COUNTIF(AM$5:AM57, AM57)-1=1, 1, ""), "")</f>
        <v/>
      </c>
      <c r="AP57" s="45">
        <v>57</v>
      </c>
      <c r="AQ57" s="102" t="str">
        <f t="shared" si="43"/>
        <v/>
      </c>
      <c r="AR57" s="42" t="str">
        <f>IF(AP57&lt;&gt;"", IF(RANK(AP57, AP$5:AP$75)+COUNTIF(AP$5:AP57, AP57)-1=1, 1, ""), "")</f>
        <v/>
      </c>
      <c r="AS57" s="46">
        <v>126</v>
      </c>
      <c r="AT57" s="102" t="str">
        <f t="shared" si="44"/>
        <v/>
      </c>
      <c r="AU57" s="44" t="str">
        <f>IF(AS57&lt;&gt;"", IF(RANK(AS57, AS$5:AS$75)+COUNTIF(AS$5:AS57, AS57)-1=1, 1, ""), "")</f>
        <v/>
      </c>
      <c r="AV57" s="129" t="str">
        <f t="shared" si="45"/>
        <v/>
      </c>
      <c r="AW57" s="66">
        <f t="shared" si="46"/>
        <v>2348</v>
      </c>
      <c r="AX57" s="60"/>
      <c r="AY57" s="60" t="str">
        <f t="shared" si="47"/>
        <v/>
      </c>
      <c r="AZ57" s="60" t="str">
        <f t="shared" si="48"/>
        <v/>
      </c>
      <c r="BA57" s="60"/>
      <c r="BB57" s="85" t="str">
        <f t="shared" si="49"/>
        <v/>
      </c>
      <c r="BC57" s="60" t="str">
        <f t="shared" si="50"/>
        <v/>
      </c>
      <c r="BD57" s="60" t="str">
        <f t="shared" si="51"/>
        <v/>
      </c>
      <c r="BE57" s="60" t="str">
        <f>IF(AY57&lt;&gt;"", IF(RANK(BD57, BD$5:BD$75)+COUNTIF(BD$57:BD57, BD57) -1&lt;=(B$80-AZ$76-BC$76), RANK(BD57, BD$5:BD$75)+COUNTIF(BD$57:BD57, BD57) -1, ""), "")</f>
        <v/>
      </c>
      <c r="BF57" s="72" t="str">
        <f t="shared" si="52"/>
        <v/>
      </c>
      <c r="BG57" s="66" t="str">
        <f t="shared" si="53"/>
        <v/>
      </c>
      <c r="BI57" s="91">
        <f>IF(AW57&lt;&gt; "", AW57/AW76, "")</f>
        <v>2.8374210887576251E-3</v>
      </c>
      <c r="BJ57" s="39" t="str">
        <f t="shared" si="54"/>
        <v/>
      </c>
      <c r="BK57" s="92">
        <f t="shared" si="55"/>
        <v>-2.8374210887576298E-3</v>
      </c>
      <c r="BM57" s="65" t="str">
        <f t="shared" si="26"/>
        <v/>
      </c>
      <c r="BN57" s="99" t="str">
        <f t="shared" si="27"/>
        <v/>
      </c>
      <c r="BO57" s="99" t="str">
        <f t="shared" si="28"/>
        <v/>
      </c>
      <c r="BP57" s="100" t="str">
        <f t="shared" si="29"/>
        <v/>
      </c>
    </row>
    <row r="58" spans="1:68" ht="16" x14ac:dyDescent="0.2">
      <c r="A58" s="75" t="s">
        <v>366</v>
      </c>
      <c r="B58" s="76" t="s">
        <v>436</v>
      </c>
      <c r="C58" s="43"/>
      <c r="D58" s="102" t="str">
        <f t="shared" si="30"/>
        <v/>
      </c>
      <c r="E58" s="44" t="str">
        <f>IF(C58&lt;&gt;"", IF(RANK(C58, C$5:C$75)+COUNTIF(C$5:C58, C58)-1=1, 1, ""), "")</f>
        <v/>
      </c>
      <c r="F58" s="41"/>
      <c r="G58" s="102" t="str">
        <f t="shared" si="31"/>
        <v/>
      </c>
      <c r="H58" s="42" t="str">
        <f>IF(F58&lt;&gt;"", IF(RANK(F58, F$5:F$75)+COUNTIF(F$5:F58, F58)-1=1, 1, ""), "")</f>
        <v/>
      </c>
      <c r="I58" s="43"/>
      <c r="J58" s="102" t="str">
        <f t="shared" si="32"/>
        <v/>
      </c>
      <c r="K58" s="44" t="str">
        <f>IF(I58&lt;&gt;"", IF(RANK(I58, I$5:I$75)+COUNTIF(I$5:I58, I58)-1=1, 1, ""), "")</f>
        <v/>
      </c>
      <c r="L58" s="41"/>
      <c r="M58" s="102" t="str">
        <f t="shared" si="33"/>
        <v/>
      </c>
      <c r="N58" s="42" t="str">
        <f>IF(L58&lt;&gt;"", IF(RANK(L58, L$5:L$75)+COUNTIF(L$5:L58, L58)-1=1, 1, ""), "")</f>
        <v/>
      </c>
      <c r="O58" s="43"/>
      <c r="P58" s="102" t="str">
        <f t="shared" si="34"/>
        <v/>
      </c>
      <c r="Q58" s="44" t="str">
        <f>IF(O58&lt;&gt;"", IF(RANK(O58, O$5:O$75)+COUNTIF(O$5:O58, O58)-1=1, 1, ""), "")</f>
        <v/>
      </c>
      <c r="R58" s="41"/>
      <c r="S58" s="102" t="str">
        <f t="shared" si="35"/>
        <v/>
      </c>
      <c r="T58" s="42" t="str">
        <f>IF(R58&lt;&gt;"", IF(RANK(R58, R$5:R$75)+COUNTIF(R$5:R58, R58)-1=1, 1, ""), "")</f>
        <v/>
      </c>
      <c r="U58" s="43"/>
      <c r="V58" s="102" t="str">
        <f t="shared" si="36"/>
        <v/>
      </c>
      <c r="W58" s="44" t="str">
        <f>IF(U58&lt;&gt;"", IF(RANK(U58, U$5:U$75)+COUNTIF(U$5:U58, U58)-1=1, 1, ""), "")</f>
        <v/>
      </c>
      <c r="X58" s="41"/>
      <c r="Y58" s="102" t="str">
        <f t="shared" si="37"/>
        <v/>
      </c>
      <c r="Z58" s="42" t="str">
        <f>IF(X58&lt;&gt;"", IF(RANK(X58, X$5:X$75)+COUNTIF(X$5:X58, X58)-1=1, 1, ""), "")</f>
        <v/>
      </c>
      <c r="AA58" s="43"/>
      <c r="AB58" s="102" t="str">
        <f t="shared" si="38"/>
        <v/>
      </c>
      <c r="AC58" s="44" t="str">
        <f>IF(AA58&lt;&gt;"", IF(RANK(AA58, AA$5:AA$75)+COUNTIF(AA$5:AA58, AA58)-1=1, 1, ""), "")</f>
        <v/>
      </c>
      <c r="AD58" s="41"/>
      <c r="AE58" s="102" t="str">
        <f t="shared" si="39"/>
        <v/>
      </c>
      <c r="AF58" s="42" t="str">
        <f>IF(AD58&lt;&gt;"", IF(RANK(AD58, AD$5:AD$75)+COUNTIF(AD$5:AD58, AD58)-1=1, 1, ""), "")</f>
        <v/>
      </c>
      <c r="AG58" s="43"/>
      <c r="AH58" s="102" t="str">
        <f t="shared" si="40"/>
        <v/>
      </c>
      <c r="AI58" s="44" t="str">
        <f>IF(AG58&lt;&gt;"", IF(RANK(AG58, AG$5:AG$75)+COUNTIF(AG$5:AG58, AG58)-1=1, 1, ""), "")</f>
        <v/>
      </c>
      <c r="AJ58" s="41"/>
      <c r="AK58" s="102" t="str">
        <f t="shared" si="41"/>
        <v/>
      </c>
      <c r="AL58" s="42" t="str">
        <f>IF(AJ58&lt;&gt;"", IF(RANK(AJ58, AJ$5:AJ$75)+COUNTIF(AJ$5:AJ58, AJ58)-1=1, 1, ""), "")</f>
        <v/>
      </c>
      <c r="AM58" s="43"/>
      <c r="AN58" s="102" t="str">
        <f t="shared" si="42"/>
        <v/>
      </c>
      <c r="AO58" s="44" t="str">
        <f>IF(AM58&lt;&gt;"", IF(RANK(AM58, AM$5:AM$75)+COUNTIF(AM$5:AM58, AM58)-1=1, 1, ""), "")</f>
        <v/>
      </c>
      <c r="AP58" s="41"/>
      <c r="AQ58" s="102" t="str">
        <f t="shared" si="43"/>
        <v/>
      </c>
      <c r="AR58" s="42" t="str">
        <f>IF(AP58&lt;&gt;"", IF(RANK(AP58, AP$5:AP$75)+COUNTIF(AP$5:AP58, AP58)-1=1, 1, ""), "")</f>
        <v/>
      </c>
      <c r="AS58" s="43"/>
      <c r="AT58" s="102" t="str">
        <f t="shared" si="44"/>
        <v/>
      </c>
      <c r="AU58" s="44" t="str">
        <f>IF(AS58&lt;&gt;"", IF(RANK(AS58, AS$5:AS$75)+COUNTIF(AS$5:AS58, AS58)-1=1, 1, ""), "")</f>
        <v/>
      </c>
      <c r="AV58" s="129" t="str">
        <f t="shared" si="45"/>
        <v/>
      </c>
      <c r="AW58" s="66" t="str">
        <f t="shared" si="46"/>
        <v/>
      </c>
      <c r="AX58" s="60"/>
      <c r="AY58" s="60" t="str">
        <f t="shared" si="47"/>
        <v/>
      </c>
      <c r="AZ58" s="60" t="str">
        <f t="shared" si="48"/>
        <v/>
      </c>
      <c r="BA58" s="60"/>
      <c r="BB58" s="85" t="str">
        <f t="shared" si="49"/>
        <v/>
      </c>
      <c r="BC58" s="60" t="str">
        <f t="shared" si="50"/>
        <v/>
      </c>
      <c r="BD58" s="60" t="str">
        <f t="shared" si="51"/>
        <v/>
      </c>
      <c r="BE58" s="60" t="str">
        <f>IF(AY58&lt;&gt;"", IF(RANK(BD58, BD$5:BD$75)+COUNTIF(BD$58:BD58, BD58) -1&lt;=(B$80-AZ$76-BC$76), RANK(BD58, BD$5:BD$75)+COUNTIF(BD$58:BD58, BD58) -1, ""), "")</f>
        <v/>
      </c>
      <c r="BF58" s="72" t="str">
        <f t="shared" si="52"/>
        <v/>
      </c>
      <c r="BG58" s="66" t="str">
        <f t="shared" si="53"/>
        <v/>
      </c>
      <c r="BI58" s="91" t="str">
        <f>IF(AW58&lt;&gt; "", AW58/AW76, "")</f>
        <v/>
      </c>
      <c r="BJ58" s="39" t="str">
        <f t="shared" si="54"/>
        <v/>
      </c>
      <c r="BK58" s="92" t="str">
        <f t="shared" si="55"/>
        <v/>
      </c>
      <c r="BM58" s="65" t="str">
        <f t="shared" si="26"/>
        <v/>
      </c>
      <c r="BN58" s="99" t="str">
        <f t="shared" si="27"/>
        <v/>
      </c>
      <c r="BO58" s="99" t="str">
        <f t="shared" si="28"/>
        <v/>
      </c>
      <c r="BP58" s="100" t="str">
        <f t="shared" si="29"/>
        <v/>
      </c>
    </row>
    <row r="59" spans="1:68" ht="16" x14ac:dyDescent="0.2">
      <c r="A59" s="75" t="s">
        <v>367</v>
      </c>
      <c r="B59" s="76" t="s">
        <v>437</v>
      </c>
      <c r="C59" s="43"/>
      <c r="D59" s="102" t="str">
        <f t="shared" si="30"/>
        <v/>
      </c>
      <c r="E59" s="44" t="str">
        <f>IF(C59&lt;&gt;"", IF(RANK(C59, C$5:C$75)+COUNTIF(C$5:C59, C59)-1=1, 1, ""), "")</f>
        <v/>
      </c>
      <c r="F59" s="41"/>
      <c r="G59" s="102" t="str">
        <f t="shared" si="31"/>
        <v/>
      </c>
      <c r="H59" s="42" t="str">
        <f>IF(F59&lt;&gt;"", IF(RANK(F59, F$5:F$75)+COUNTIF(F$5:F59, F59)-1=1, 1, ""), "")</f>
        <v/>
      </c>
      <c r="I59" s="43"/>
      <c r="J59" s="102" t="str">
        <f t="shared" si="32"/>
        <v/>
      </c>
      <c r="K59" s="44" t="str">
        <f>IF(I59&lt;&gt;"", IF(RANK(I59, I$5:I$75)+COUNTIF(I$5:I59, I59)-1=1, 1, ""), "")</f>
        <v/>
      </c>
      <c r="L59" s="41"/>
      <c r="M59" s="102" t="str">
        <f t="shared" si="33"/>
        <v/>
      </c>
      <c r="N59" s="42" t="str">
        <f>IF(L59&lt;&gt;"", IF(RANK(L59, L$5:L$75)+COUNTIF(L$5:L59, L59)-1=1, 1, ""), "")</f>
        <v/>
      </c>
      <c r="O59" s="43"/>
      <c r="P59" s="102" t="str">
        <f t="shared" si="34"/>
        <v/>
      </c>
      <c r="Q59" s="44" t="str">
        <f>IF(O59&lt;&gt;"", IF(RANK(O59, O$5:O$75)+COUNTIF(O$5:O59, O59)-1=1, 1, ""), "")</f>
        <v/>
      </c>
      <c r="R59" s="41"/>
      <c r="S59" s="102" t="str">
        <f t="shared" si="35"/>
        <v/>
      </c>
      <c r="T59" s="42" t="str">
        <f>IF(R59&lt;&gt;"", IF(RANK(R59, R$5:R$75)+COUNTIF(R$5:R59, R59)-1=1, 1, ""), "")</f>
        <v/>
      </c>
      <c r="U59" s="43"/>
      <c r="V59" s="102" t="str">
        <f t="shared" si="36"/>
        <v/>
      </c>
      <c r="W59" s="44" t="str">
        <f>IF(U59&lt;&gt;"", IF(RANK(U59, U$5:U$75)+COUNTIF(U$5:U59, U59)-1=1, 1, ""), "")</f>
        <v/>
      </c>
      <c r="X59" s="41"/>
      <c r="Y59" s="102" t="str">
        <f t="shared" si="37"/>
        <v/>
      </c>
      <c r="Z59" s="42" t="str">
        <f>IF(X59&lt;&gt;"", IF(RANK(X59, X$5:X$75)+COUNTIF(X$5:X59, X59)-1=1, 1, ""), "")</f>
        <v/>
      </c>
      <c r="AA59" s="43"/>
      <c r="AB59" s="102" t="str">
        <f t="shared" si="38"/>
        <v/>
      </c>
      <c r="AC59" s="44" t="str">
        <f>IF(AA59&lt;&gt;"", IF(RANK(AA59, AA$5:AA$75)+COUNTIF(AA$5:AA59, AA59)-1=1, 1, ""), "")</f>
        <v/>
      </c>
      <c r="AD59" s="41"/>
      <c r="AE59" s="102" t="str">
        <f t="shared" si="39"/>
        <v/>
      </c>
      <c r="AF59" s="42" t="str">
        <f>IF(AD59&lt;&gt;"", IF(RANK(AD59, AD$5:AD$75)+COUNTIF(AD$5:AD59, AD59)-1=1, 1, ""), "")</f>
        <v/>
      </c>
      <c r="AG59" s="43"/>
      <c r="AH59" s="102" t="str">
        <f t="shared" si="40"/>
        <v/>
      </c>
      <c r="AI59" s="44" t="str">
        <f>IF(AG59&lt;&gt;"", IF(RANK(AG59, AG$5:AG$75)+COUNTIF(AG$5:AG59, AG59)-1=1, 1, ""), "")</f>
        <v/>
      </c>
      <c r="AJ59" s="41"/>
      <c r="AK59" s="102" t="str">
        <f t="shared" si="41"/>
        <v/>
      </c>
      <c r="AL59" s="42" t="str">
        <f>IF(AJ59&lt;&gt;"", IF(RANK(AJ59, AJ$5:AJ$75)+COUNTIF(AJ$5:AJ59, AJ59)-1=1, 1, ""), "")</f>
        <v/>
      </c>
      <c r="AM59" s="43"/>
      <c r="AN59" s="102" t="str">
        <f t="shared" si="42"/>
        <v/>
      </c>
      <c r="AO59" s="44" t="str">
        <f>IF(AM59&lt;&gt;"", IF(RANK(AM59, AM$5:AM$75)+COUNTIF(AM$5:AM59, AM59)-1=1, 1, ""), "")</f>
        <v/>
      </c>
      <c r="AP59" s="41"/>
      <c r="AQ59" s="102" t="str">
        <f t="shared" si="43"/>
        <v/>
      </c>
      <c r="AR59" s="42" t="str">
        <f>IF(AP59&lt;&gt;"", IF(RANK(AP59, AP$5:AP$75)+COUNTIF(AP$5:AP59, AP59)-1=1, 1, ""), "")</f>
        <v/>
      </c>
      <c r="AS59" s="43"/>
      <c r="AT59" s="102" t="str">
        <f t="shared" si="44"/>
        <v/>
      </c>
      <c r="AU59" s="44" t="str">
        <f>IF(AS59&lt;&gt;"", IF(RANK(AS59, AS$5:AS$75)+COUNTIF(AS$5:AS59, AS59)-1=1, 1, ""), "")</f>
        <v/>
      </c>
      <c r="AV59" s="129" t="str">
        <f t="shared" si="45"/>
        <v/>
      </c>
      <c r="AW59" s="66" t="str">
        <f t="shared" si="46"/>
        <v/>
      </c>
      <c r="AX59" s="60"/>
      <c r="AY59" s="60" t="str">
        <f t="shared" si="47"/>
        <v/>
      </c>
      <c r="AZ59" s="60" t="str">
        <f t="shared" si="48"/>
        <v/>
      </c>
      <c r="BA59" s="60"/>
      <c r="BB59" s="85" t="str">
        <f t="shared" si="49"/>
        <v/>
      </c>
      <c r="BC59" s="60" t="str">
        <f t="shared" si="50"/>
        <v/>
      </c>
      <c r="BD59" s="60" t="str">
        <f t="shared" si="51"/>
        <v/>
      </c>
      <c r="BE59" s="60" t="str">
        <f>IF(AY59&lt;&gt;"", IF(RANK(BD59, BD$5:BD$75)+COUNTIF(BD$59:BD59, BD59) -1&lt;=(B$80-AZ$76-BC$76), RANK(BD59, BD$5:BD$75)+COUNTIF(BD$59:BD59, BD59) -1, ""), "")</f>
        <v/>
      </c>
      <c r="BF59" s="72" t="str">
        <f t="shared" si="52"/>
        <v/>
      </c>
      <c r="BG59" s="66" t="str">
        <f t="shared" si="53"/>
        <v/>
      </c>
      <c r="BI59" s="91" t="str">
        <f>IF(AW59&lt;&gt; "", AW59/AW76, "")</f>
        <v/>
      </c>
      <c r="BJ59" s="39" t="str">
        <f t="shared" si="54"/>
        <v/>
      </c>
      <c r="BK59" s="92" t="str">
        <f t="shared" si="55"/>
        <v/>
      </c>
      <c r="BM59" s="65" t="str">
        <f t="shared" si="26"/>
        <v/>
      </c>
      <c r="BN59" s="99" t="str">
        <f t="shared" si="27"/>
        <v/>
      </c>
      <c r="BO59" s="99" t="str">
        <f t="shared" si="28"/>
        <v/>
      </c>
      <c r="BP59" s="100" t="str">
        <f t="shared" si="29"/>
        <v/>
      </c>
    </row>
    <row r="60" spans="1:68" ht="16" x14ac:dyDescent="0.2">
      <c r="A60" s="75" t="s">
        <v>368</v>
      </c>
      <c r="B60" s="76" t="s">
        <v>438</v>
      </c>
      <c r="C60" s="43"/>
      <c r="D60" s="102" t="str">
        <f t="shared" si="30"/>
        <v/>
      </c>
      <c r="E60" s="44" t="str">
        <f>IF(C60&lt;&gt;"", IF(RANK(C60, C$5:C$75)+COUNTIF(C$5:C60, C60)-1=1, 1, ""), "")</f>
        <v/>
      </c>
      <c r="F60" s="41"/>
      <c r="G60" s="102" t="str">
        <f t="shared" si="31"/>
        <v/>
      </c>
      <c r="H60" s="42" t="str">
        <f>IF(F60&lt;&gt;"", IF(RANK(F60, F$5:F$75)+COUNTIF(F$5:F60, F60)-1=1, 1, ""), "")</f>
        <v/>
      </c>
      <c r="I60" s="43"/>
      <c r="J60" s="102" t="str">
        <f t="shared" si="32"/>
        <v/>
      </c>
      <c r="K60" s="44" t="str">
        <f>IF(I60&lt;&gt;"", IF(RANK(I60, I$5:I$75)+COUNTIF(I$5:I60, I60)-1=1, 1, ""), "")</f>
        <v/>
      </c>
      <c r="L60" s="41"/>
      <c r="M60" s="102" t="str">
        <f t="shared" si="33"/>
        <v/>
      </c>
      <c r="N60" s="42" t="str">
        <f>IF(L60&lt;&gt;"", IF(RANK(L60, L$5:L$75)+COUNTIF(L$5:L60, L60)-1=1, 1, ""), "")</f>
        <v/>
      </c>
      <c r="O60" s="43"/>
      <c r="P60" s="102" t="str">
        <f t="shared" si="34"/>
        <v/>
      </c>
      <c r="Q60" s="44" t="str">
        <f>IF(O60&lt;&gt;"", IF(RANK(O60, O$5:O$75)+COUNTIF(O$5:O60, O60)-1=1, 1, ""), "")</f>
        <v/>
      </c>
      <c r="R60" s="41"/>
      <c r="S60" s="102" t="str">
        <f t="shared" si="35"/>
        <v/>
      </c>
      <c r="T60" s="42" t="str">
        <f>IF(R60&lt;&gt;"", IF(RANK(R60, R$5:R$75)+COUNTIF(R$5:R60, R60)-1=1, 1, ""), "")</f>
        <v/>
      </c>
      <c r="U60" s="43"/>
      <c r="V60" s="102" t="str">
        <f t="shared" si="36"/>
        <v/>
      </c>
      <c r="W60" s="44" t="str">
        <f>IF(U60&lt;&gt;"", IF(RANK(U60, U$5:U$75)+COUNTIF(U$5:U60, U60)-1=1, 1, ""), "")</f>
        <v/>
      </c>
      <c r="X60" s="41"/>
      <c r="Y60" s="102" t="str">
        <f t="shared" si="37"/>
        <v/>
      </c>
      <c r="Z60" s="42" t="str">
        <f>IF(X60&lt;&gt;"", IF(RANK(X60, X$5:X$75)+COUNTIF(X$5:X60, X60)-1=1, 1, ""), "")</f>
        <v/>
      </c>
      <c r="AA60" s="43"/>
      <c r="AB60" s="102" t="str">
        <f t="shared" si="38"/>
        <v/>
      </c>
      <c r="AC60" s="44" t="str">
        <f>IF(AA60&lt;&gt;"", IF(RANK(AA60, AA$5:AA$75)+COUNTIF(AA$5:AA60, AA60)-1=1, 1, ""), "")</f>
        <v/>
      </c>
      <c r="AD60" s="41"/>
      <c r="AE60" s="102" t="str">
        <f t="shared" si="39"/>
        <v/>
      </c>
      <c r="AF60" s="42" t="str">
        <f>IF(AD60&lt;&gt;"", IF(RANK(AD60, AD$5:AD$75)+COUNTIF(AD$5:AD60, AD60)-1=1, 1, ""), "")</f>
        <v/>
      </c>
      <c r="AG60" s="43"/>
      <c r="AH60" s="102" t="str">
        <f t="shared" si="40"/>
        <v/>
      </c>
      <c r="AI60" s="44" t="str">
        <f>IF(AG60&lt;&gt;"", IF(RANK(AG60, AG$5:AG$75)+COUNTIF(AG$5:AG60, AG60)-1=1, 1, ""), "")</f>
        <v/>
      </c>
      <c r="AJ60" s="41"/>
      <c r="AK60" s="102" t="str">
        <f t="shared" si="41"/>
        <v/>
      </c>
      <c r="AL60" s="42" t="str">
        <f>IF(AJ60&lt;&gt;"", IF(RANK(AJ60, AJ$5:AJ$75)+COUNTIF(AJ$5:AJ60, AJ60)-1=1, 1, ""), "")</f>
        <v/>
      </c>
      <c r="AM60" s="43"/>
      <c r="AN60" s="102" t="str">
        <f t="shared" si="42"/>
        <v/>
      </c>
      <c r="AO60" s="44" t="str">
        <f>IF(AM60&lt;&gt;"", IF(RANK(AM60, AM$5:AM$75)+COUNTIF(AM$5:AM60, AM60)-1=1, 1, ""), "")</f>
        <v/>
      </c>
      <c r="AP60" s="41"/>
      <c r="AQ60" s="102" t="str">
        <f t="shared" si="43"/>
        <v/>
      </c>
      <c r="AR60" s="42" t="str">
        <f>IF(AP60&lt;&gt;"", IF(RANK(AP60, AP$5:AP$75)+COUNTIF(AP$5:AP60, AP60)-1=1, 1, ""), "")</f>
        <v/>
      </c>
      <c r="AS60" s="43"/>
      <c r="AT60" s="102" t="str">
        <f t="shared" si="44"/>
        <v/>
      </c>
      <c r="AU60" s="44" t="str">
        <f>IF(AS60&lt;&gt;"", IF(RANK(AS60, AS$5:AS$75)+COUNTIF(AS$5:AS60, AS60)-1=1, 1, ""), "")</f>
        <v/>
      </c>
      <c r="AV60" s="129" t="str">
        <f t="shared" si="45"/>
        <v/>
      </c>
      <c r="AW60" s="66" t="str">
        <f t="shared" si="46"/>
        <v/>
      </c>
      <c r="AX60" s="60"/>
      <c r="AY60" s="60" t="str">
        <f t="shared" si="47"/>
        <v/>
      </c>
      <c r="AZ60" s="60" t="str">
        <f t="shared" si="48"/>
        <v/>
      </c>
      <c r="BA60" s="60"/>
      <c r="BB60" s="85" t="str">
        <f t="shared" si="49"/>
        <v/>
      </c>
      <c r="BC60" s="60" t="str">
        <f t="shared" si="50"/>
        <v/>
      </c>
      <c r="BD60" s="60" t="str">
        <f t="shared" si="51"/>
        <v/>
      </c>
      <c r="BE60" s="60" t="str">
        <f>IF(AY60&lt;&gt;"", IF(RANK(BD60, BD$5:BD$75)+COUNTIF(BD$60:BD60, BD60) -1&lt;=(B$80-AZ$76-BC$76), RANK(BD60, BD$5:BD$75)+COUNTIF(BD$60:BD60, BD60) -1, ""), "")</f>
        <v/>
      </c>
      <c r="BF60" s="72" t="str">
        <f t="shared" si="52"/>
        <v/>
      </c>
      <c r="BG60" s="66" t="str">
        <f t="shared" si="53"/>
        <v/>
      </c>
      <c r="BI60" s="91" t="str">
        <f>IF(AW60&lt;&gt; "", AW60/AW76, "")</f>
        <v/>
      </c>
      <c r="BJ60" s="39" t="str">
        <f t="shared" si="54"/>
        <v/>
      </c>
      <c r="BK60" s="92" t="str">
        <f t="shared" si="55"/>
        <v/>
      </c>
      <c r="BM60" s="65" t="str">
        <f t="shared" si="26"/>
        <v/>
      </c>
      <c r="BN60" s="99" t="str">
        <f t="shared" si="27"/>
        <v/>
      </c>
      <c r="BO60" s="99" t="str">
        <f t="shared" si="28"/>
        <v/>
      </c>
      <c r="BP60" s="100" t="str">
        <f t="shared" si="29"/>
        <v/>
      </c>
    </row>
    <row r="61" spans="1:68" ht="16" customHeight="1" x14ac:dyDescent="0.2">
      <c r="A61" s="75" t="s">
        <v>369</v>
      </c>
      <c r="B61" s="76" t="s">
        <v>439</v>
      </c>
      <c r="C61" s="43"/>
      <c r="D61" s="102" t="str">
        <f t="shared" si="30"/>
        <v/>
      </c>
      <c r="E61" s="44" t="str">
        <f>IF(C61&lt;&gt;"", IF(RANK(C61, C$5:C$75)+COUNTIF(C$5:C61, C61)-1=1, 1, ""), "")</f>
        <v/>
      </c>
      <c r="F61" s="41"/>
      <c r="G61" s="102" t="str">
        <f t="shared" si="31"/>
        <v/>
      </c>
      <c r="H61" s="42" t="str">
        <f>IF(F61&lt;&gt;"", IF(RANK(F61, F$5:F$75)+COUNTIF(F$5:F61, F61)-1=1, 1, ""), "")</f>
        <v/>
      </c>
      <c r="I61" s="43"/>
      <c r="J61" s="102" t="str">
        <f t="shared" si="32"/>
        <v/>
      </c>
      <c r="K61" s="44" t="str">
        <f>IF(I61&lt;&gt;"", IF(RANK(I61, I$5:I$75)+COUNTIF(I$5:I61, I61)-1=1, 1, ""), "")</f>
        <v/>
      </c>
      <c r="L61" s="41"/>
      <c r="M61" s="102" t="str">
        <f t="shared" si="33"/>
        <v/>
      </c>
      <c r="N61" s="42" t="str">
        <f>IF(L61&lt;&gt;"", IF(RANK(L61, L$5:L$75)+COUNTIF(L$5:L61, L61)-1=1, 1, ""), "")</f>
        <v/>
      </c>
      <c r="O61" s="43"/>
      <c r="P61" s="102" t="str">
        <f t="shared" si="34"/>
        <v/>
      </c>
      <c r="Q61" s="44" t="str">
        <f>IF(O61&lt;&gt;"", IF(RANK(O61, O$5:O$75)+COUNTIF(O$5:O61, O61)-1=1, 1, ""), "")</f>
        <v/>
      </c>
      <c r="R61" s="41"/>
      <c r="S61" s="102" t="str">
        <f t="shared" si="35"/>
        <v/>
      </c>
      <c r="T61" s="42" t="str">
        <f>IF(R61&lt;&gt;"", IF(RANK(R61, R$5:R$75)+COUNTIF(R$5:R61, R61)-1=1, 1, ""), "")</f>
        <v/>
      </c>
      <c r="U61" s="43"/>
      <c r="V61" s="102" t="str">
        <f t="shared" si="36"/>
        <v/>
      </c>
      <c r="W61" s="44" t="str">
        <f>IF(U61&lt;&gt;"", IF(RANK(U61, U$5:U$75)+COUNTIF(U$5:U61, U61)-1=1, 1, ""), "")</f>
        <v/>
      </c>
      <c r="X61" s="41"/>
      <c r="Y61" s="102" t="str">
        <f t="shared" si="37"/>
        <v/>
      </c>
      <c r="Z61" s="42" t="str">
        <f>IF(X61&lt;&gt;"", IF(RANK(X61, X$5:X$75)+COUNTIF(X$5:X61, X61)-1=1, 1, ""), "")</f>
        <v/>
      </c>
      <c r="AA61" s="43"/>
      <c r="AB61" s="102" t="str">
        <f t="shared" si="38"/>
        <v/>
      </c>
      <c r="AC61" s="44" t="str">
        <f>IF(AA61&lt;&gt;"", IF(RANK(AA61, AA$5:AA$75)+COUNTIF(AA$5:AA61, AA61)-1=1, 1, ""), "")</f>
        <v/>
      </c>
      <c r="AD61" s="41"/>
      <c r="AE61" s="102" t="str">
        <f t="shared" si="39"/>
        <v/>
      </c>
      <c r="AF61" s="42" t="str">
        <f>IF(AD61&lt;&gt;"", IF(RANK(AD61, AD$5:AD$75)+COUNTIF(AD$5:AD61, AD61)-1=1, 1, ""), "")</f>
        <v/>
      </c>
      <c r="AG61" s="43"/>
      <c r="AH61" s="102" t="str">
        <f t="shared" si="40"/>
        <v/>
      </c>
      <c r="AI61" s="44" t="str">
        <f>IF(AG61&lt;&gt;"", IF(RANK(AG61, AG$5:AG$75)+COUNTIF(AG$5:AG61, AG61)-1=1, 1, ""), "")</f>
        <v/>
      </c>
      <c r="AJ61" s="41"/>
      <c r="AK61" s="102" t="str">
        <f t="shared" si="41"/>
        <v/>
      </c>
      <c r="AL61" s="42" t="str">
        <f>IF(AJ61&lt;&gt;"", IF(RANK(AJ61, AJ$5:AJ$75)+COUNTIF(AJ$5:AJ61, AJ61)-1=1, 1, ""), "")</f>
        <v/>
      </c>
      <c r="AM61" s="43"/>
      <c r="AN61" s="102" t="str">
        <f t="shared" si="42"/>
        <v/>
      </c>
      <c r="AO61" s="44" t="str">
        <f>IF(AM61&lt;&gt;"", IF(RANK(AM61, AM$5:AM$75)+COUNTIF(AM$5:AM61, AM61)-1=1, 1, ""), "")</f>
        <v/>
      </c>
      <c r="AP61" s="41"/>
      <c r="AQ61" s="102" t="str">
        <f t="shared" si="43"/>
        <v/>
      </c>
      <c r="AR61" s="42" t="str">
        <f>IF(AP61&lt;&gt;"", IF(RANK(AP61, AP$5:AP$75)+COUNTIF(AP$5:AP61, AP61)-1=1, 1, ""), "")</f>
        <v/>
      </c>
      <c r="AS61" s="43"/>
      <c r="AT61" s="102" t="str">
        <f t="shared" si="44"/>
        <v/>
      </c>
      <c r="AU61" s="44" t="str">
        <f>IF(AS61&lt;&gt;"", IF(RANK(AS61, AS$5:AS$75)+COUNTIF(AS$5:AS61, AS61)-1=1, 1, ""), "")</f>
        <v/>
      </c>
      <c r="AV61" s="129" t="str">
        <f t="shared" si="45"/>
        <v/>
      </c>
      <c r="AW61" s="66" t="str">
        <f t="shared" si="46"/>
        <v/>
      </c>
      <c r="AX61" s="60"/>
      <c r="AY61" s="60" t="str">
        <f t="shared" si="47"/>
        <v/>
      </c>
      <c r="AZ61" s="60" t="str">
        <f t="shared" si="48"/>
        <v/>
      </c>
      <c r="BA61" s="60"/>
      <c r="BB61" s="85" t="str">
        <f t="shared" si="49"/>
        <v/>
      </c>
      <c r="BC61" s="60" t="str">
        <f t="shared" si="50"/>
        <v/>
      </c>
      <c r="BD61" s="60" t="str">
        <f t="shared" si="51"/>
        <v/>
      </c>
      <c r="BE61" s="60" t="str">
        <f>IF(AY61&lt;&gt;"", IF(RANK(BD61, BD$5:BD$75)+COUNTIF(BD$61:BD61, BD61) -1&lt;=(B$80-AZ$76-BC$76), RANK(BD61, BD$5:BD$75)+COUNTIF(BD$61:BD61, BD61) -1, ""), "")</f>
        <v/>
      </c>
      <c r="BF61" s="72" t="str">
        <f t="shared" si="52"/>
        <v/>
      </c>
      <c r="BG61" s="66" t="str">
        <f t="shared" si="53"/>
        <v/>
      </c>
      <c r="BI61" s="91" t="str">
        <f>IF(AW61&lt;&gt; "", AW61/AW76, "")</f>
        <v/>
      </c>
      <c r="BJ61" s="39" t="str">
        <f t="shared" si="54"/>
        <v/>
      </c>
      <c r="BK61" s="92" t="str">
        <f t="shared" si="55"/>
        <v/>
      </c>
      <c r="BM61" s="65" t="str">
        <f t="shared" si="26"/>
        <v/>
      </c>
      <c r="BN61" s="99" t="str">
        <f t="shared" si="27"/>
        <v/>
      </c>
      <c r="BO61" s="99" t="str">
        <f t="shared" si="28"/>
        <v/>
      </c>
      <c r="BP61" s="100" t="str">
        <f t="shared" si="29"/>
        <v/>
      </c>
    </row>
    <row r="62" spans="1:68" ht="16" x14ac:dyDescent="0.2">
      <c r="A62" s="75" t="s">
        <v>370</v>
      </c>
      <c r="B62" s="76" t="s">
        <v>440</v>
      </c>
      <c r="C62" s="43"/>
      <c r="D62" s="102" t="str">
        <f t="shared" si="30"/>
        <v/>
      </c>
      <c r="E62" s="44" t="str">
        <f>IF(C62&lt;&gt;"", IF(RANK(C62, C$5:C$75)+COUNTIF(C$5:C62, C62)-1=1, 1, ""), "")</f>
        <v/>
      </c>
      <c r="F62" s="41"/>
      <c r="G62" s="102" t="str">
        <f t="shared" si="31"/>
        <v/>
      </c>
      <c r="H62" s="42" t="str">
        <f>IF(F62&lt;&gt;"", IF(RANK(F62, F$5:F$75)+COUNTIF(F$5:F62, F62)-1=1, 1, ""), "")</f>
        <v/>
      </c>
      <c r="I62" s="43"/>
      <c r="J62" s="102" t="str">
        <f t="shared" si="32"/>
        <v/>
      </c>
      <c r="K62" s="44" t="str">
        <f>IF(I62&lt;&gt;"", IF(RANK(I62, I$5:I$75)+COUNTIF(I$5:I62, I62)-1=1, 1, ""), "")</f>
        <v/>
      </c>
      <c r="L62" s="41"/>
      <c r="M62" s="102" t="str">
        <f t="shared" si="33"/>
        <v/>
      </c>
      <c r="N62" s="42" t="str">
        <f>IF(L62&lt;&gt;"", IF(RANK(L62, L$5:L$75)+COUNTIF(L$5:L62, L62)-1=1, 1, ""), "")</f>
        <v/>
      </c>
      <c r="O62" s="43"/>
      <c r="P62" s="102" t="str">
        <f t="shared" si="34"/>
        <v/>
      </c>
      <c r="Q62" s="44" t="str">
        <f>IF(O62&lt;&gt;"", IF(RANK(O62, O$5:O$75)+COUNTIF(O$5:O62, O62)-1=1, 1, ""), "")</f>
        <v/>
      </c>
      <c r="R62" s="41"/>
      <c r="S62" s="102" t="str">
        <f t="shared" si="35"/>
        <v/>
      </c>
      <c r="T62" s="42" t="str">
        <f>IF(R62&lt;&gt;"", IF(RANK(R62, R$5:R$75)+COUNTIF(R$5:R62, R62)-1=1, 1, ""), "")</f>
        <v/>
      </c>
      <c r="U62" s="43"/>
      <c r="V62" s="102" t="str">
        <f t="shared" si="36"/>
        <v/>
      </c>
      <c r="W62" s="44" t="str">
        <f>IF(U62&lt;&gt;"", IF(RANK(U62, U$5:U$75)+COUNTIF(U$5:U62, U62)-1=1, 1, ""), "")</f>
        <v/>
      </c>
      <c r="X62" s="41"/>
      <c r="Y62" s="102" t="str">
        <f t="shared" si="37"/>
        <v/>
      </c>
      <c r="Z62" s="42" t="str">
        <f>IF(X62&lt;&gt;"", IF(RANK(X62, X$5:X$75)+COUNTIF(X$5:X62, X62)-1=1, 1, ""), "")</f>
        <v/>
      </c>
      <c r="AA62" s="43"/>
      <c r="AB62" s="102" t="str">
        <f t="shared" si="38"/>
        <v/>
      </c>
      <c r="AC62" s="44" t="str">
        <f>IF(AA62&lt;&gt;"", IF(RANK(AA62, AA$5:AA$75)+COUNTIF(AA$5:AA62, AA62)-1=1, 1, ""), "")</f>
        <v/>
      </c>
      <c r="AD62" s="41"/>
      <c r="AE62" s="102" t="str">
        <f t="shared" si="39"/>
        <v/>
      </c>
      <c r="AF62" s="42" t="str">
        <f>IF(AD62&lt;&gt;"", IF(RANK(AD62, AD$5:AD$75)+COUNTIF(AD$5:AD62, AD62)-1=1, 1, ""), "")</f>
        <v/>
      </c>
      <c r="AG62" s="43"/>
      <c r="AH62" s="102" t="str">
        <f t="shared" si="40"/>
        <v/>
      </c>
      <c r="AI62" s="44" t="str">
        <f>IF(AG62&lt;&gt;"", IF(RANK(AG62, AG$5:AG$75)+COUNTIF(AG$5:AG62, AG62)-1=1, 1, ""), "")</f>
        <v/>
      </c>
      <c r="AJ62" s="41"/>
      <c r="AK62" s="102" t="str">
        <f t="shared" si="41"/>
        <v/>
      </c>
      <c r="AL62" s="42" t="str">
        <f>IF(AJ62&lt;&gt;"", IF(RANK(AJ62, AJ$5:AJ$75)+COUNTIF(AJ$5:AJ62, AJ62)-1=1, 1, ""), "")</f>
        <v/>
      </c>
      <c r="AM62" s="43"/>
      <c r="AN62" s="102" t="str">
        <f t="shared" si="42"/>
        <v/>
      </c>
      <c r="AO62" s="44" t="str">
        <f>IF(AM62&lt;&gt;"", IF(RANK(AM62, AM$5:AM$75)+COUNTIF(AM$5:AM62, AM62)-1=1, 1, ""), "")</f>
        <v/>
      </c>
      <c r="AP62" s="41"/>
      <c r="AQ62" s="102" t="str">
        <f t="shared" si="43"/>
        <v/>
      </c>
      <c r="AR62" s="42" t="str">
        <f>IF(AP62&lt;&gt;"", IF(RANK(AP62, AP$5:AP$75)+COUNTIF(AP$5:AP62, AP62)-1=1, 1, ""), "")</f>
        <v/>
      </c>
      <c r="AS62" s="43"/>
      <c r="AT62" s="102" t="str">
        <f t="shared" si="44"/>
        <v/>
      </c>
      <c r="AU62" s="44" t="str">
        <f>IF(AS62&lt;&gt;"", IF(RANK(AS62, AS$5:AS$75)+COUNTIF(AS$5:AS62, AS62)-1=1, 1, ""), "")</f>
        <v/>
      </c>
      <c r="AV62" s="129" t="str">
        <f t="shared" si="45"/>
        <v/>
      </c>
      <c r="AW62" s="66" t="str">
        <f t="shared" si="46"/>
        <v/>
      </c>
      <c r="AX62" s="60"/>
      <c r="AY62" s="60" t="str">
        <f t="shared" si="47"/>
        <v/>
      </c>
      <c r="AZ62" s="60" t="str">
        <f t="shared" si="48"/>
        <v/>
      </c>
      <c r="BA62" s="60"/>
      <c r="BB62" s="85" t="str">
        <f t="shared" si="49"/>
        <v/>
      </c>
      <c r="BC62" s="60" t="str">
        <f t="shared" si="50"/>
        <v/>
      </c>
      <c r="BD62" s="60" t="str">
        <f t="shared" si="51"/>
        <v/>
      </c>
      <c r="BE62" s="60" t="str">
        <f>IF(AY62&lt;&gt;"", IF(RANK(BD62, BD$5:BD$75)+COUNTIF(BD$62:BD62, BD62) -1&lt;=(B$80-AZ$76-BC$76), RANK(BD62, BD$5:BD$75)+COUNTIF(BD$62:BD62, BD62) -1, ""), "")</f>
        <v/>
      </c>
      <c r="BF62" s="72" t="str">
        <f t="shared" si="52"/>
        <v/>
      </c>
      <c r="BG62" s="66" t="str">
        <f t="shared" si="53"/>
        <v/>
      </c>
      <c r="BI62" s="91" t="str">
        <f>IF(AW62&lt;&gt; "", AW62/AW76, "")</f>
        <v/>
      </c>
      <c r="BJ62" s="39" t="str">
        <f t="shared" si="54"/>
        <v/>
      </c>
      <c r="BK62" s="92" t="str">
        <f t="shared" si="55"/>
        <v/>
      </c>
      <c r="BM62" s="65" t="str">
        <f t="shared" si="26"/>
        <v/>
      </c>
      <c r="BN62" s="99" t="str">
        <f t="shared" si="27"/>
        <v/>
      </c>
      <c r="BO62" s="99" t="str">
        <f t="shared" si="28"/>
        <v/>
      </c>
      <c r="BP62" s="100" t="str">
        <f t="shared" si="29"/>
        <v/>
      </c>
    </row>
    <row r="63" spans="1:68" ht="16" x14ac:dyDescent="0.2">
      <c r="A63" s="75" t="s">
        <v>371</v>
      </c>
      <c r="B63" s="76" t="s">
        <v>441</v>
      </c>
      <c r="C63" s="43"/>
      <c r="D63" s="102" t="str">
        <f t="shared" si="30"/>
        <v/>
      </c>
      <c r="E63" s="44" t="str">
        <f>IF(C63&lt;&gt;"", IF(RANK(C63, C$5:C$75)+COUNTIF(C$5:C63, C63)-1=1, 1, ""), "")</f>
        <v/>
      </c>
      <c r="F63" s="41"/>
      <c r="G63" s="102" t="str">
        <f t="shared" si="31"/>
        <v/>
      </c>
      <c r="H63" s="42" t="str">
        <f>IF(F63&lt;&gt;"", IF(RANK(F63, F$5:F$75)+COUNTIF(F$5:F63, F63)-1=1, 1, ""), "")</f>
        <v/>
      </c>
      <c r="I63" s="43"/>
      <c r="J63" s="102" t="str">
        <f t="shared" si="32"/>
        <v/>
      </c>
      <c r="K63" s="44" t="str">
        <f>IF(I63&lt;&gt;"", IF(RANK(I63, I$5:I$75)+COUNTIF(I$5:I63, I63)-1=1, 1, ""), "")</f>
        <v/>
      </c>
      <c r="L63" s="41"/>
      <c r="M63" s="102" t="str">
        <f t="shared" si="33"/>
        <v/>
      </c>
      <c r="N63" s="42" t="str">
        <f>IF(L63&lt;&gt;"", IF(RANK(L63, L$5:L$75)+COUNTIF(L$5:L63, L63)-1=1, 1, ""), "")</f>
        <v/>
      </c>
      <c r="O63" s="43"/>
      <c r="P63" s="102" t="str">
        <f t="shared" si="34"/>
        <v/>
      </c>
      <c r="Q63" s="44" t="str">
        <f>IF(O63&lt;&gt;"", IF(RANK(O63, O$5:O$75)+COUNTIF(O$5:O63, O63)-1=1, 1, ""), "")</f>
        <v/>
      </c>
      <c r="R63" s="41"/>
      <c r="S63" s="102" t="str">
        <f t="shared" si="35"/>
        <v/>
      </c>
      <c r="T63" s="42" t="str">
        <f>IF(R63&lt;&gt;"", IF(RANK(R63, R$5:R$75)+COUNTIF(R$5:R63, R63)-1=1, 1, ""), "")</f>
        <v/>
      </c>
      <c r="U63" s="43"/>
      <c r="V63" s="102" t="str">
        <f t="shared" si="36"/>
        <v/>
      </c>
      <c r="W63" s="44" t="str">
        <f>IF(U63&lt;&gt;"", IF(RANK(U63, U$5:U$75)+COUNTIF(U$5:U63, U63)-1=1, 1, ""), "")</f>
        <v/>
      </c>
      <c r="X63" s="41"/>
      <c r="Y63" s="102" t="str">
        <f t="shared" si="37"/>
        <v/>
      </c>
      <c r="Z63" s="42" t="str">
        <f>IF(X63&lt;&gt;"", IF(RANK(X63, X$5:X$75)+COUNTIF(X$5:X63, X63)-1=1, 1, ""), "")</f>
        <v/>
      </c>
      <c r="AA63" s="43"/>
      <c r="AB63" s="102" t="str">
        <f t="shared" si="38"/>
        <v/>
      </c>
      <c r="AC63" s="44" t="str">
        <f>IF(AA63&lt;&gt;"", IF(RANK(AA63, AA$5:AA$75)+COUNTIF(AA$5:AA63, AA63)-1=1, 1, ""), "")</f>
        <v/>
      </c>
      <c r="AD63" s="41"/>
      <c r="AE63" s="102" t="str">
        <f t="shared" si="39"/>
        <v/>
      </c>
      <c r="AF63" s="42" t="str">
        <f>IF(AD63&lt;&gt;"", IF(RANK(AD63, AD$5:AD$75)+COUNTIF(AD$5:AD63, AD63)-1=1, 1, ""), "")</f>
        <v/>
      </c>
      <c r="AG63" s="43"/>
      <c r="AH63" s="102" t="str">
        <f t="shared" si="40"/>
        <v/>
      </c>
      <c r="AI63" s="44" t="str">
        <f>IF(AG63&lt;&gt;"", IF(RANK(AG63, AG$5:AG$75)+COUNTIF(AG$5:AG63, AG63)-1=1, 1, ""), "")</f>
        <v/>
      </c>
      <c r="AJ63" s="41"/>
      <c r="AK63" s="102" t="str">
        <f t="shared" si="41"/>
        <v/>
      </c>
      <c r="AL63" s="42" t="str">
        <f>IF(AJ63&lt;&gt;"", IF(RANK(AJ63, AJ$5:AJ$75)+COUNTIF(AJ$5:AJ63, AJ63)-1=1, 1, ""), "")</f>
        <v/>
      </c>
      <c r="AM63" s="43"/>
      <c r="AN63" s="102" t="str">
        <f t="shared" si="42"/>
        <v/>
      </c>
      <c r="AO63" s="44" t="str">
        <f>IF(AM63&lt;&gt;"", IF(RANK(AM63, AM$5:AM$75)+COUNTIF(AM$5:AM63, AM63)-1=1, 1, ""), "")</f>
        <v/>
      </c>
      <c r="AP63" s="41"/>
      <c r="AQ63" s="102" t="str">
        <f t="shared" si="43"/>
        <v/>
      </c>
      <c r="AR63" s="42" t="str">
        <f>IF(AP63&lt;&gt;"", IF(RANK(AP63, AP$5:AP$75)+COUNTIF(AP$5:AP63, AP63)-1=1, 1, ""), "")</f>
        <v/>
      </c>
      <c r="AS63" s="43"/>
      <c r="AT63" s="102" t="str">
        <f t="shared" si="44"/>
        <v/>
      </c>
      <c r="AU63" s="44" t="str">
        <f>IF(AS63&lt;&gt;"", IF(RANK(AS63, AS$5:AS$75)+COUNTIF(AS$5:AS63, AS63)-1=1, 1, ""), "")</f>
        <v/>
      </c>
      <c r="AV63" s="129" t="str">
        <f t="shared" si="45"/>
        <v/>
      </c>
      <c r="AW63" s="66" t="str">
        <f t="shared" si="46"/>
        <v/>
      </c>
      <c r="AX63" s="60"/>
      <c r="AY63" s="60" t="str">
        <f t="shared" si="47"/>
        <v/>
      </c>
      <c r="AZ63" s="60" t="str">
        <f t="shared" si="48"/>
        <v/>
      </c>
      <c r="BA63" s="60"/>
      <c r="BB63" s="85" t="str">
        <f t="shared" si="49"/>
        <v/>
      </c>
      <c r="BC63" s="60" t="str">
        <f t="shared" si="50"/>
        <v/>
      </c>
      <c r="BD63" s="60" t="str">
        <f t="shared" si="51"/>
        <v/>
      </c>
      <c r="BE63" s="60" t="str">
        <f>IF(AY63&lt;&gt;"", IF(RANK(BD63, BD$5:BD$75)+COUNTIF(BD$63:BD63, BD63) -1&lt;=(B$80-AZ$76-BC$76), RANK(BD63, BD$5:BD$75)+COUNTIF(BD$63:BD63, BD63) -1, ""), "")</f>
        <v/>
      </c>
      <c r="BF63" s="72" t="str">
        <f t="shared" si="52"/>
        <v/>
      </c>
      <c r="BG63" s="66" t="str">
        <f t="shared" si="53"/>
        <v/>
      </c>
      <c r="BI63" s="91" t="str">
        <f>IF(AW63&lt;&gt; "", AW63/AW76, "")</f>
        <v/>
      </c>
      <c r="BJ63" s="39" t="str">
        <f t="shared" si="54"/>
        <v/>
      </c>
      <c r="BK63" s="92" t="str">
        <f t="shared" si="55"/>
        <v/>
      </c>
      <c r="BM63" s="65" t="str">
        <f t="shared" si="26"/>
        <v/>
      </c>
      <c r="BN63" s="99" t="str">
        <f t="shared" si="27"/>
        <v/>
      </c>
      <c r="BO63" s="99" t="str">
        <f t="shared" si="28"/>
        <v/>
      </c>
      <c r="BP63" s="100" t="str">
        <f t="shared" si="29"/>
        <v/>
      </c>
    </row>
    <row r="64" spans="1:68" ht="16" x14ac:dyDescent="0.2">
      <c r="A64" s="75" t="s">
        <v>372</v>
      </c>
      <c r="B64" s="76" t="s">
        <v>264</v>
      </c>
      <c r="C64" s="43"/>
      <c r="D64" s="102" t="str">
        <f t="shared" si="30"/>
        <v/>
      </c>
      <c r="E64" s="44" t="str">
        <f>IF(C64&lt;&gt;"", IF(RANK(C64, C$5:C$75)+COUNTIF(C$5:C64, C64)-1=1, 1, ""), "")</f>
        <v/>
      </c>
      <c r="F64" s="41"/>
      <c r="G64" s="102" t="str">
        <f t="shared" si="31"/>
        <v/>
      </c>
      <c r="H64" s="42" t="str">
        <f>IF(F64&lt;&gt;"", IF(RANK(F64, F$5:F$75)+COUNTIF(F$5:F64, F64)-1=1, 1, ""), "")</f>
        <v/>
      </c>
      <c r="I64" s="43"/>
      <c r="J64" s="102" t="str">
        <f t="shared" si="32"/>
        <v/>
      </c>
      <c r="K64" s="44" t="str">
        <f>IF(I64&lt;&gt;"", IF(RANK(I64, I$5:I$75)+COUNTIF(I$5:I64, I64)-1=1, 1, ""), "")</f>
        <v/>
      </c>
      <c r="L64" s="41"/>
      <c r="M64" s="102" t="str">
        <f t="shared" si="33"/>
        <v/>
      </c>
      <c r="N64" s="42" t="str">
        <f>IF(L64&lt;&gt;"", IF(RANK(L64, L$5:L$75)+COUNTIF(L$5:L64, L64)-1=1, 1, ""), "")</f>
        <v/>
      </c>
      <c r="O64" s="43"/>
      <c r="P64" s="102" t="str">
        <f t="shared" si="34"/>
        <v/>
      </c>
      <c r="Q64" s="44" t="str">
        <f>IF(O64&lt;&gt;"", IF(RANK(O64, O$5:O$75)+COUNTIF(O$5:O64, O64)-1=1, 1, ""), "")</f>
        <v/>
      </c>
      <c r="R64" s="41"/>
      <c r="S64" s="102" t="str">
        <f t="shared" si="35"/>
        <v/>
      </c>
      <c r="T64" s="42" t="str">
        <f>IF(R64&lt;&gt;"", IF(RANK(R64, R$5:R$75)+COUNTIF(R$5:R64, R64)-1=1, 1, ""), "")</f>
        <v/>
      </c>
      <c r="U64" s="43"/>
      <c r="V64" s="102" t="str">
        <f t="shared" si="36"/>
        <v/>
      </c>
      <c r="W64" s="44" t="str">
        <f>IF(U64&lt;&gt;"", IF(RANK(U64, U$5:U$75)+COUNTIF(U$5:U64, U64)-1=1, 1, ""), "")</f>
        <v/>
      </c>
      <c r="X64" s="41"/>
      <c r="Y64" s="102" t="str">
        <f t="shared" si="37"/>
        <v/>
      </c>
      <c r="Z64" s="42" t="str">
        <f>IF(X64&lt;&gt;"", IF(RANK(X64, X$5:X$75)+COUNTIF(X$5:X64, X64)-1=1, 1, ""), "")</f>
        <v/>
      </c>
      <c r="AA64" s="43"/>
      <c r="AB64" s="102" t="str">
        <f t="shared" si="38"/>
        <v/>
      </c>
      <c r="AC64" s="44" t="str">
        <f>IF(AA64&lt;&gt;"", IF(RANK(AA64, AA$5:AA$75)+COUNTIF(AA$5:AA64, AA64)-1=1, 1, ""), "")</f>
        <v/>
      </c>
      <c r="AD64" s="41"/>
      <c r="AE64" s="102" t="str">
        <f t="shared" si="39"/>
        <v/>
      </c>
      <c r="AF64" s="42" t="str">
        <f>IF(AD64&lt;&gt;"", IF(RANK(AD64, AD$5:AD$75)+COUNTIF(AD$5:AD64, AD64)-1=1, 1, ""), "")</f>
        <v/>
      </c>
      <c r="AG64" s="43"/>
      <c r="AH64" s="102" t="str">
        <f t="shared" si="40"/>
        <v/>
      </c>
      <c r="AI64" s="44" t="str">
        <f>IF(AG64&lt;&gt;"", IF(RANK(AG64, AG$5:AG$75)+COUNTIF(AG$5:AG64, AG64)-1=1, 1, ""), "")</f>
        <v/>
      </c>
      <c r="AJ64" s="41"/>
      <c r="AK64" s="102" t="str">
        <f t="shared" si="41"/>
        <v/>
      </c>
      <c r="AL64" s="42" t="str">
        <f>IF(AJ64&lt;&gt;"", IF(RANK(AJ64, AJ$5:AJ$75)+COUNTIF(AJ$5:AJ64, AJ64)-1=1, 1, ""), "")</f>
        <v/>
      </c>
      <c r="AM64" s="43"/>
      <c r="AN64" s="102" t="str">
        <f t="shared" si="42"/>
        <v/>
      </c>
      <c r="AO64" s="44" t="str">
        <f>IF(AM64&lt;&gt;"", IF(RANK(AM64, AM$5:AM$75)+COUNTIF(AM$5:AM64, AM64)-1=1, 1, ""), "")</f>
        <v/>
      </c>
      <c r="AP64" s="41"/>
      <c r="AQ64" s="102" t="str">
        <f t="shared" si="43"/>
        <v/>
      </c>
      <c r="AR64" s="42" t="str">
        <f>IF(AP64&lt;&gt;"", IF(RANK(AP64, AP$5:AP$75)+COUNTIF(AP$5:AP64, AP64)-1=1, 1, ""), "")</f>
        <v/>
      </c>
      <c r="AS64" s="43"/>
      <c r="AT64" s="102" t="str">
        <f t="shared" si="44"/>
        <v/>
      </c>
      <c r="AU64" s="44" t="str">
        <f>IF(AS64&lt;&gt;"", IF(RANK(AS64, AS$5:AS$75)+COUNTIF(AS$5:AS64, AS64)-1=1, 1, ""), "")</f>
        <v/>
      </c>
      <c r="AV64" s="129" t="str">
        <f t="shared" si="45"/>
        <v/>
      </c>
      <c r="AW64" s="66" t="str">
        <f t="shared" si="46"/>
        <v/>
      </c>
      <c r="AX64" s="60"/>
      <c r="AY64" s="60" t="str">
        <f t="shared" si="47"/>
        <v/>
      </c>
      <c r="AZ64" s="60" t="str">
        <f t="shared" si="48"/>
        <v/>
      </c>
      <c r="BA64" s="60"/>
      <c r="BB64" s="85" t="str">
        <f t="shared" si="49"/>
        <v/>
      </c>
      <c r="BC64" s="60" t="str">
        <f t="shared" si="50"/>
        <v/>
      </c>
      <c r="BD64" s="60" t="str">
        <f t="shared" si="51"/>
        <v/>
      </c>
      <c r="BE64" s="60" t="str">
        <f>IF(AY64&lt;&gt;"", IF(RANK(BD64, BD$5:BD$75)+COUNTIF(BD$64:BD64, BD64) -1&lt;=(B$80-AZ$76-BC$76), RANK(BD64, BD$5:BD$75)+COUNTIF(BD$64:BD64, BD64) -1, ""), "")</f>
        <v/>
      </c>
      <c r="BF64" s="72" t="str">
        <f t="shared" si="52"/>
        <v/>
      </c>
      <c r="BG64" s="66" t="str">
        <f t="shared" si="53"/>
        <v/>
      </c>
      <c r="BI64" s="91" t="str">
        <f>IF(AW64&lt;&gt; "", AW64/AW76, "")</f>
        <v/>
      </c>
      <c r="BJ64" s="39" t="str">
        <f t="shared" si="54"/>
        <v/>
      </c>
      <c r="BK64" s="92" t="str">
        <f t="shared" si="55"/>
        <v/>
      </c>
      <c r="BM64" s="65" t="str">
        <f t="shared" si="26"/>
        <v/>
      </c>
      <c r="BN64" s="99" t="str">
        <f t="shared" si="27"/>
        <v/>
      </c>
      <c r="BO64" s="99" t="str">
        <f t="shared" si="28"/>
        <v/>
      </c>
      <c r="BP64" s="100" t="str">
        <f t="shared" si="29"/>
        <v/>
      </c>
    </row>
    <row r="65" spans="1:68" ht="16" x14ac:dyDescent="0.2">
      <c r="A65" s="75" t="s">
        <v>373</v>
      </c>
      <c r="B65" s="76" t="s">
        <v>442</v>
      </c>
      <c r="C65" s="46">
        <v>299</v>
      </c>
      <c r="D65" s="102" t="str">
        <f t="shared" si="30"/>
        <v/>
      </c>
      <c r="E65" s="44" t="str">
        <f>IF(C65&lt;&gt;"", IF(RANK(C65, C$5:C$75)+COUNTIF(C$5:C65, C65)-1=1, 1, ""), "")</f>
        <v/>
      </c>
      <c r="F65" s="45">
        <v>641</v>
      </c>
      <c r="G65" s="102" t="str">
        <f t="shared" si="31"/>
        <v/>
      </c>
      <c r="H65" s="42" t="str">
        <f>IF(F65&lt;&gt;"", IF(RANK(F65, F$5:F$75)+COUNTIF(F$5:F65, F65)-1=1, 1, ""), "")</f>
        <v/>
      </c>
      <c r="I65" s="46">
        <v>655</v>
      </c>
      <c r="J65" s="102" t="str">
        <f t="shared" si="32"/>
        <v/>
      </c>
      <c r="K65" s="44" t="str">
        <f>IF(I65&lt;&gt;"", IF(RANK(I65, I$5:I$75)+COUNTIF(I$5:I65, I65)-1=1, 1, ""), "")</f>
        <v/>
      </c>
      <c r="L65" s="45">
        <v>929</v>
      </c>
      <c r="M65" s="102" t="str">
        <f t="shared" si="33"/>
        <v/>
      </c>
      <c r="N65" s="42" t="str">
        <f>IF(L65&lt;&gt;"", IF(RANK(L65, L$5:L$75)+COUNTIF(L$5:L65, L65)-1=1, 1, ""), "")</f>
        <v/>
      </c>
      <c r="O65" s="46">
        <v>466</v>
      </c>
      <c r="P65" s="102" t="str">
        <f t="shared" si="34"/>
        <v/>
      </c>
      <c r="Q65" s="44" t="str">
        <f>IF(O65&lt;&gt;"", IF(RANK(O65, O$5:O$75)+COUNTIF(O$5:O65, O65)-1=1, 1, ""), "")</f>
        <v/>
      </c>
      <c r="R65" s="45">
        <v>585</v>
      </c>
      <c r="S65" s="102" t="str">
        <f t="shared" si="35"/>
        <v/>
      </c>
      <c r="T65" s="42" t="str">
        <f>IF(R65&lt;&gt;"", IF(RANK(R65, R$5:R$75)+COUNTIF(R$5:R65, R65)-1=1, 1, ""), "")</f>
        <v/>
      </c>
      <c r="U65" s="46">
        <v>733</v>
      </c>
      <c r="V65" s="102" t="str">
        <f t="shared" si="36"/>
        <v/>
      </c>
      <c r="W65" s="44" t="str">
        <f>IF(U65&lt;&gt;"", IF(RANK(U65, U$5:U$75)+COUNTIF(U$5:U65, U65)-1=1, 1, ""), "")</f>
        <v/>
      </c>
      <c r="X65" s="45">
        <v>487</v>
      </c>
      <c r="Y65" s="102" t="str">
        <f t="shared" si="37"/>
        <v/>
      </c>
      <c r="Z65" s="42" t="str">
        <f>IF(X65&lt;&gt;"", IF(RANK(X65, X$5:X$75)+COUNTIF(X$5:X65, X65)-1=1, 1, ""), "")</f>
        <v/>
      </c>
      <c r="AA65" s="46">
        <v>1026</v>
      </c>
      <c r="AB65" s="102" t="str">
        <f t="shared" si="38"/>
        <v/>
      </c>
      <c r="AC65" s="44" t="str">
        <f>IF(AA65&lt;&gt;"", IF(RANK(AA65, AA$5:AA$75)+COUNTIF(AA$5:AA65, AA65)-1=1, 1, ""), "")</f>
        <v/>
      </c>
      <c r="AD65" s="45">
        <v>1419</v>
      </c>
      <c r="AE65" s="102" t="str">
        <f t="shared" si="39"/>
        <v/>
      </c>
      <c r="AF65" s="42" t="str">
        <f>IF(AD65&lt;&gt;"", IF(RANK(AD65, AD$5:AD$75)+COUNTIF(AD$5:AD65, AD65)-1=1, 1, ""), "")</f>
        <v/>
      </c>
      <c r="AG65" s="46">
        <v>599</v>
      </c>
      <c r="AH65" s="102" t="str">
        <f t="shared" si="40"/>
        <v/>
      </c>
      <c r="AI65" s="44" t="str">
        <f>IF(AG65&lt;&gt;"", IF(RANK(AG65, AG$5:AG$75)+COUNTIF(AG$5:AG65, AG65)-1=1, 1, ""), "")</f>
        <v/>
      </c>
      <c r="AJ65" s="45">
        <v>1153</v>
      </c>
      <c r="AK65" s="102" t="str">
        <f t="shared" si="41"/>
        <v/>
      </c>
      <c r="AL65" s="42" t="str">
        <f>IF(AJ65&lt;&gt;"", IF(RANK(AJ65, AJ$5:AJ$75)+COUNTIF(AJ$5:AJ65, AJ65)-1=1, 1, ""), "")</f>
        <v/>
      </c>
      <c r="AM65" s="46">
        <v>4314</v>
      </c>
      <c r="AN65" s="102" t="str">
        <f t="shared" si="42"/>
        <v/>
      </c>
      <c r="AO65" s="44" t="str">
        <f>IF(AM65&lt;&gt;"", IF(RANK(AM65, AM$5:AM$75)+COUNTIF(AM$5:AM65, AM65)-1=1, 1, ""), "")</f>
        <v/>
      </c>
      <c r="AP65" s="45">
        <v>1814</v>
      </c>
      <c r="AQ65" s="102" t="str">
        <f t="shared" si="43"/>
        <v/>
      </c>
      <c r="AR65" s="42" t="str">
        <f>IF(AP65&lt;&gt;"", IF(RANK(AP65, AP$5:AP$75)+COUNTIF(AP$5:AP65, AP65)-1=1, 1, ""), "")</f>
        <v/>
      </c>
      <c r="AS65" s="46">
        <v>865</v>
      </c>
      <c r="AT65" s="102" t="str">
        <f t="shared" si="44"/>
        <v/>
      </c>
      <c r="AU65" s="44" t="str">
        <f>IF(AS65&lt;&gt;"", IF(RANK(AS65, AS$5:AS$75)+COUNTIF(AS$5:AS65, AS65)-1=1, 1, ""), "")</f>
        <v/>
      </c>
      <c r="AV65" s="129" t="str">
        <f t="shared" si="45"/>
        <v/>
      </c>
      <c r="AW65" s="66">
        <f t="shared" si="46"/>
        <v>15985</v>
      </c>
      <c r="AX65" s="60"/>
      <c r="AY65" s="60" t="str">
        <f t="shared" si="47"/>
        <v/>
      </c>
      <c r="AZ65" s="60" t="str">
        <f t="shared" si="48"/>
        <v/>
      </c>
      <c r="BA65" s="60"/>
      <c r="BB65" s="85" t="str">
        <f t="shared" si="49"/>
        <v/>
      </c>
      <c r="BC65" s="60" t="str">
        <f t="shared" si="50"/>
        <v/>
      </c>
      <c r="BD65" s="60" t="str">
        <f t="shared" si="51"/>
        <v/>
      </c>
      <c r="BE65" s="60" t="str">
        <f>IF(AY65&lt;&gt;"", IF(RANK(BD65, BD$5:BD$75)+COUNTIF(BD$65:BD65, BD65) -1&lt;=(B$80-AZ$76-BC$76), RANK(BD65, BD$5:BD$75)+COUNTIF(BD$65:BD65, BD65) -1, ""), "")</f>
        <v/>
      </c>
      <c r="BF65" s="72" t="str">
        <f t="shared" si="52"/>
        <v/>
      </c>
      <c r="BG65" s="66" t="str">
        <f t="shared" si="53"/>
        <v/>
      </c>
      <c r="BI65" s="91">
        <f>IF(AW65&lt;&gt; "", AW65/AW76, "")</f>
        <v>1.9316940418990902E-2</v>
      </c>
      <c r="BJ65" s="39" t="str">
        <f t="shared" si="54"/>
        <v/>
      </c>
      <c r="BK65" s="92">
        <f t="shared" si="55"/>
        <v>-1.9316940418990899E-2</v>
      </c>
      <c r="BM65" s="65" t="str">
        <f t="shared" si="26"/>
        <v/>
      </c>
      <c r="BN65" s="99" t="str">
        <f t="shared" si="27"/>
        <v/>
      </c>
      <c r="BO65" s="99" t="str">
        <f t="shared" si="28"/>
        <v/>
      </c>
      <c r="BP65" s="100" t="str">
        <f t="shared" si="29"/>
        <v/>
      </c>
    </row>
    <row r="66" spans="1:68" ht="16" x14ac:dyDescent="0.2">
      <c r="A66" s="75" t="s">
        <v>374</v>
      </c>
      <c r="B66" s="76" t="s">
        <v>443</v>
      </c>
      <c r="C66" s="46">
        <v>42</v>
      </c>
      <c r="D66" s="102" t="str">
        <f t="shared" si="30"/>
        <v/>
      </c>
      <c r="E66" s="44" t="str">
        <f>IF(C66&lt;&gt;"", IF(RANK(C66, C$5:C$75)+COUNTIF(C$5:C66, C66)-1=1, 1, ""), "")</f>
        <v/>
      </c>
      <c r="F66" s="45">
        <v>20</v>
      </c>
      <c r="G66" s="102" t="str">
        <f t="shared" si="31"/>
        <v/>
      </c>
      <c r="H66" s="42" t="str">
        <f>IF(F66&lt;&gt;"", IF(RANK(F66, F$5:F$75)+COUNTIF(F$5:F66, F66)-1=1, 1, ""), "")</f>
        <v/>
      </c>
      <c r="I66" s="46">
        <v>78</v>
      </c>
      <c r="J66" s="102" t="str">
        <f t="shared" si="32"/>
        <v/>
      </c>
      <c r="K66" s="44" t="str">
        <f>IF(I66&lt;&gt;"", IF(RANK(I66, I$5:I$75)+COUNTIF(I$5:I66, I66)-1=1, 1, ""), "")</f>
        <v/>
      </c>
      <c r="L66" s="45">
        <v>58</v>
      </c>
      <c r="M66" s="102" t="str">
        <f t="shared" si="33"/>
        <v/>
      </c>
      <c r="N66" s="42" t="str">
        <f>IF(L66&lt;&gt;"", IF(RANK(L66, L$5:L$75)+COUNTIF(L$5:L66, L66)-1=1, 1, ""), "")</f>
        <v/>
      </c>
      <c r="O66" s="46">
        <v>142</v>
      </c>
      <c r="P66" s="102" t="str">
        <f t="shared" si="34"/>
        <v/>
      </c>
      <c r="Q66" s="44" t="str">
        <f>IF(O66&lt;&gt;"", IF(RANK(O66, O$5:O$75)+COUNTIF(O$5:O66, O66)-1=1, 1, ""), "")</f>
        <v/>
      </c>
      <c r="R66" s="45">
        <v>92</v>
      </c>
      <c r="S66" s="102" t="str">
        <f t="shared" si="35"/>
        <v/>
      </c>
      <c r="T66" s="42" t="str">
        <f>IF(R66&lt;&gt;"", IF(RANK(R66, R$5:R$75)+COUNTIF(R$5:R66, R66)-1=1, 1, ""), "")</f>
        <v/>
      </c>
      <c r="U66" s="46">
        <v>42</v>
      </c>
      <c r="V66" s="102" t="str">
        <f t="shared" si="36"/>
        <v/>
      </c>
      <c r="W66" s="44" t="str">
        <f>IF(U66&lt;&gt;"", IF(RANK(U66, U$5:U$75)+COUNTIF(U$5:U66, U66)-1=1, 1, ""), "")</f>
        <v/>
      </c>
      <c r="X66" s="45">
        <v>27</v>
      </c>
      <c r="Y66" s="102" t="str">
        <f t="shared" si="37"/>
        <v/>
      </c>
      <c r="Z66" s="42" t="str">
        <f>IF(X66&lt;&gt;"", IF(RANK(X66, X$5:X$75)+COUNTIF(X$5:X66, X66)-1=1, 1, ""), "")</f>
        <v/>
      </c>
      <c r="AA66" s="46">
        <v>153</v>
      </c>
      <c r="AB66" s="102" t="str">
        <f t="shared" si="38"/>
        <v/>
      </c>
      <c r="AC66" s="44" t="str">
        <f>IF(AA66&lt;&gt;"", IF(RANK(AA66, AA$5:AA$75)+COUNTIF(AA$5:AA66, AA66)-1=1, 1, ""), "")</f>
        <v/>
      </c>
      <c r="AD66" s="45">
        <v>81</v>
      </c>
      <c r="AE66" s="102" t="str">
        <f t="shared" si="39"/>
        <v/>
      </c>
      <c r="AF66" s="42" t="str">
        <f>IF(AD66&lt;&gt;"", IF(RANK(AD66, AD$5:AD$75)+COUNTIF(AD$5:AD66, AD66)-1=1, 1, ""), "")</f>
        <v/>
      </c>
      <c r="AG66" s="46">
        <v>63</v>
      </c>
      <c r="AH66" s="102" t="str">
        <f t="shared" si="40"/>
        <v/>
      </c>
      <c r="AI66" s="44" t="str">
        <f>IF(AG66&lt;&gt;"", IF(RANK(AG66, AG$5:AG$75)+COUNTIF(AG$5:AG66, AG66)-1=1, 1, ""), "")</f>
        <v/>
      </c>
      <c r="AJ66" s="45">
        <v>186</v>
      </c>
      <c r="AK66" s="102" t="str">
        <f t="shared" si="41"/>
        <v/>
      </c>
      <c r="AL66" s="42" t="str">
        <f>IF(AJ66&lt;&gt;"", IF(RANK(AJ66, AJ$5:AJ$75)+COUNTIF(AJ$5:AJ66, AJ66)-1=1, 1, ""), "")</f>
        <v/>
      </c>
      <c r="AM66" s="46">
        <v>217</v>
      </c>
      <c r="AN66" s="102" t="str">
        <f t="shared" si="42"/>
        <v/>
      </c>
      <c r="AO66" s="44" t="str">
        <f>IF(AM66&lt;&gt;"", IF(RANK(AM66, AM$5:AM$75)+COUNTIF(AM$5:AM66, AM66)-1=1, 1, ""), "")</f>
        <v/>
      </c>
      <c r="AP66" s="45">
        <v>67</v>
      </c>
      <c r="AQ66" s="102" t="str">
        <f t="shared" si="43"/>
        <v/>
      </c>
      <c r="AR66" s="42" t="str">
        <f>IF(AP66&lt;&gt;"", IF(RANK(AP66, AP$5:AP$75)+COUNTIF(AP$5:AP66, AP66)-1=1, 1, ""), "")</f>
        <v/>
      </c>
      <c r="AS66" s="46">
        <v>140</v>
      </c>
      <c r="AT66" s="102" t="str">
        <f t="shared" si="44"/>
        <v/>
      </c>
      <c r="AU66" s="44" t="str">
        <f>IF(AS66&lt;&gt;"", IF(RANK(AS66, AS$5:AS$75)+COUNTIF(AS$5:AS66, AS66)-1=1, 1, ""), "")</f>
        <v/>
      </c>
      <c r="AV66" s="129" t="str">
        <f t="shared" si="45"/>
        <v/>
      </c>
      <c r="AW66" s="66">
        <f t="shared" si="46"/>
        <v>1408</v>
      </c>
      <c r="AX66" s="60"/>
      <c r="AY66" s="60" t="str">
        <f t="shared" si="47"/>
        <v/>
      </c>
      <c r="AZ66" s="60" t="str">
        <f t="shared" si="48"/>
        <v/>
      </c>
      <c r="BA66" s="60"/>
      <c r="BB66" s="85" t="str">
        <f t="shared" si="49"/>
        <v/>
      </c>
      <c r="BC66" s="60" t="str">
        <f t="shared" si="50"/>
        <v/>
      </c>
      <c r="BD66" s="60" t="str">
        <f t="shared" si="51"/>
        <v/>
      </c>
      <c r="BE66" s="60" t="str">
        <f>IF(AY66&lt;&gt;"", IF(RANK(BD66, BD$5:BD$75)+COUNTIF(BD$66:BD66, BD66) -1&lt;=(B$80-AZ$76-BC$76), RANK(BD66, BD$5:BD$75)+COUNTIF(BD$66:BD66, BD66) -1, ""), "")</f>
        <v/>
      </c>
      <c r="BF66" s="72" t="str">
        <f t="shared" si="52"/>
        <v/>
      </c>
      <c r="BG66" s="66" t="str">
        <f t="shared" si="53"/>
        <v/>
      </c>
      <c r="BI66" s="91">
        <f>IF(AW66&lt;&gt; "", AW66/AW76, "")</f>
        <v>1.7014858999023579E-3</v>
      </c>
      <c r="BJ66" s="39" t="str">
        <f t="shared" si="54"/>
        <v/>
      </c>
      <c r="BK66" s="92">
        <f t="shared" si="55"/>
        <v>-1.7014858999023601E-3</v>
      </c>
      <c r="BM66" s="65" t="str">
        <f t="shared" si="26"/>
        <v/>
      </c>
      <c r="BN66" s="99" t="str">
        <f t="shared" si="27"/>
        <v/>
      </c>
      <c r="BO66" s="99" t="str">
        <f t="shared" si="28"/>
        <v/>
      </c>
      <c r="BP66" s="100" t="str">
        <f t="shared" si="29"/>
        <v/>
      </c>
    </row>
    <row r="67" spans="1:68" ht="16" x14ac:dyDescent="0.2">
      <c r="A67" s="75" t="s">
        <v>375</v>
      </c>
      <c r="B67" s="76" t="s">
        <v>444</v>
      </c>
      <c r="C67" s="46">
        <v>48</v>
      </c>
      <c r="D67" s="102" t="str">
        <f t="shared" si="30"/>
        <v/>
      </c>
      <c r="E67" s="48" t="str">
        <f>IF(C67&lt;&gt;"", IF(RANK(C67, C$5:C$75)+COUNTIF(C$5:C67, C67)-1=1, 1, ""), "")</f>
        <v/>
      </c>
      <c r="F67" s="45">
        <v>71</v>
      </c>
      <c r="G67" s="102" t="str">
        <f t="shared" si="31"/>
        <v/>
      </c>
      <c r="H67" s="47" t="str">
        <f>IF(F67&lt;&gt;"", IF(RANK(F67, F$5:F$75)+COUNTIF(F$5:F67, F67)-1=1, 1, ""), "")</f>
        <v/>
      </c>
      <c r="I67" s="46">
        <v>115</v>
      </c>
      <c r="J67" s="102" t="str">
        <f t="shared" si="32"/>
        <v/>
      </c>
      <c r="K67" s="48" t="str">
        <f>IF(I67&lt;&gt;"", IF(RANK(I67, I$5:I$75)+COUNTIF(I$5:I67, I67)-1=1, 1, ""), "")</f>
        <v/>
      </c>
      <c r="L67" s="45">
        <v>92</v>
      </c>
      <c r="M67" s="102" t="str">
        <f t="shared" si="33"/>
        <v/>
      </c>
      <c r="N67" s="47" t="str">
        <f>IF(L67&lt;&gt;"", IF(RANK(L67, L$5:L$75)+COUNTIF(L$5:L67, L67)-1=1, 1, ""), "")</f>
        <v/>
      </c>
      <c r="O67" s="46">
        <v>23</v>
      </c>
      <c r="P67" s="102" t="str">
        <f t="shared" si="34"/>
        <v/>
      </c>
      <c r="Q67" s="48" t="str">
        <f>IF(O67&lt;&gt;"", IF(RANK(O67, O$5:O$75)+COUNTIF(O$5:O67, O67)-1=1, 1, ""), "")</f>
        <v/>
      </c>
      <c r="R67" s="45">
        <v>31</v>
      </c>
      <c r="S67" s="102" t="str">
        <f t="shared" si="35"/>
        <v/>
      </c>
      <c r="T67" s="47" t="str">
        <f>IF(R67&lt;&gt;"", IF(RANK(R67, R$5:R$75)+COUNTIF(R$5:R67, R67)-1=1, 1, ""), "")</f>
        <v/>
      </c>
      <c r="U67" s="46">
        <v>119</v>
      </c>
      <c r="V67" s="102" t="str">
        <f t="shared" si="36"/>
        <v/>
      </c>
      <c r="W67" s="48" t="str">
        <f>IF(U67&lt;&gt;"", IF(RANK(U67, U$5:U$75)+COUNTIF(U$5:U67, U67)-1=1, 1, ""), "")</f>
        <v/>
      </c>
      <c r="X67" s="45">
        <v>46</v>
      </c>
      <c r="Y67" s="102" t="str">
        <f t="shared" si="37"/>
        <v/>
      </c>
      <c r="Z67" s="47" t="str">
        <f>IF(X67&lt;&gt;"", IF(RANK(X67, X$5:X$75)+COUNTIF(X$5:X67, X67)-1=1, 1, ""), "")</f>
        <v/>
      </c>
      <c r="AA67" s="46">
        <v>76</v>
      </c>
      <c r="AB67" s="102" t="str">
        <f t="shared" si="38"/>
        <v/>
      </c>
      <c r="AC67" s="48" t="str">
        <f>IF(AA67&lt;&gt;"", IF(RANK(AA67, AA$5:AA$75)+COUNTIF(AA$5:AA67, AA67)-1=1, 1, ""), "")</f>
        <v/>
      </c>
      <c r="AD67" s="45">
        <v>71</v>
      </c>
      <c r="AE67" s="102" t="str">
        <f t="shared" si="39"/>
        <v/>
      </c>
      <c r="AF67" s="47" t="str">
        <f>IF(AD67&lt;&gt;"", IF(RANK(AD67, AD$5:AD$75)+COUNTIF(AD$5:AD67, AD67)-1=1, 1, ""), "")</f>
        <v/>
      </c>
      <c r="AG67" s="46">
        <v>49</v>
      </c>
      <c r="AH67" s="102" t="str">
        <f t="shared" si="40"/>
        <v/>
      </c>
      <c r="AI67" s="48" t="str">
        <f>IF(AG67&lt;&gt;"", IF(RANK(AG67, AG$5:AG$75)+COUNTIF(AG$5:AG67, AG67)-1=1, 1, ""), "")</f>
        <v/>
      </c>
      <c r="AJ67" s="45">
        <v>39</v>
      </c>
      <c r="AK67" s="102" t="str">
        <f t="shared" si="41"/>
        <v/>
      </c>
      <c r="AL67" s="47" t="str">
        <f>IF(AJ67&lt;&gt;"", IF(RANK(AJ67, AJ$5:AJ$75)+COUNTIF(AJ$5:AJ67, AJ67)-1=1, 1, ""), "")</f>
        <v/>
      </c>
      <c r="AM67" s="46">
        <v>26</v>
      </c>
      <c r="AN67" s="102" t="str">
        <f t="shared" si="42"/>
        <v/>
      </c>
      <c r="AO67" s="48" t="str">
        <f>IF(AM67&lt;&gt;"", IF(RANK(AM67, AM$5:AM$75)+COUNTIF(AM$5:AM67, AM67)-1=1, 1, ""), "")</f>
        <v/>
      </c>
      <c r="AP67" s="45">
        <v>38</v>
      </c>
      <c r="AQ67" s="102" t="str">
        <f t="shared" si="43"/>
        <v/>
      </c>
      <c r="AR67" s="47" t="str">
        <f>IF(AP67&lt;&gt;"", IF(RANK(AP67, AP$5:AP$75)+COUNTIF(AP$5:AP67, AP67)-1=1, 1, ""), "")</f>
        <v/>
      </c>
      <c r="AS67" s="46">
        <v>142</v>
      </c>
      <c r="AT67" s="102" t="str">
        <f t="shared" si="44"/>
        <v/>
      </c>
      <c r="AU67" s="48" t="str">
        <f>IF(AS67&lt;&gt;"", IF(RANK(AS67, AS$5:AS$75)+COUNTIF(AS$5:AS67, AS67)-1=1, 1, ""), "")</f>
        <v/>
      </c>
      <c r="AV67" s="129" t="str">
        <f t="shared" si="45"/>
        <v/>
      </c>
      <c r="AW67" s="66">
        <f t="shared" si="46"/>
        <v>986</v>
      </c>
      <c r="AX67" s="60"/>
      <c r="AY67" s="60" t="str">
        <f t="shared" si="47"/>
        <v/>
      </c>
      <c r="AZ67" s="60" t="str">
        <f t="shared" si="48"/>
        <v/>
      </c>
      <c r="BA67" s="60"/>
      <c r="BB67" s="85" t="str">
        <f t="shared" si="49"/>
        <v/>
      </c>
      <c r="BC67" s="60" t="str">
        <f t="shared" si="50"/>
        <v/>
      </c>
      <c r="BD67" s="60" t="str">
        <f t="shared" si="51"/>
        <v/>
      </c>
      <c r="BE67" s="60" t="str">
        <f>IF(AY67&lt;&gt;"", IF(RANK(BD67, BD$5:BD$75)+COUNTIF(BD$67:BD67, BD67) -1&lt;=(B$80-AZ$76-BC$76), RANK(BD67, BD$5:BD$75)+COUNTIF(BD$67:BD67, BD67) -1, ""), "")</f>
        <v/>
      </c>
      <c r="BF67" s="72" t="str">
        <f t="shared" si="52"/>
        <v/>
      </c>
      <c r="BG67" s="66" t="str">
        <f t="shared" si="53"/>
        <v/>
      </c>
      <c r="BI67" s="91">
        <f>IF(AW67&lt;&gt; "", AW67/AW76, "")</f>
        <v>1.1915235066077591E-3</v>
      </c>
      <c r="BJ67" s="39" t="str">
        <f t="shared" si="54"/>
        <v/>
      </c>
      <c r="BK67" s="92">
        <f t="shared" si="55"/>
        <v>-1.19152350660776E-3</v>
      </c>
      <c r="BM67" s="65" t="str">
        <f t="shared" si="26"/>
        <v/>
      </c>
      <c r="BN67" s="99" t="str">
        <f t="shared" si="27"/>
        <v/>
      </c>
      <c r="BO67" s="99" t="str">
        <f t="shared" si="28"/>
        <v/>
      </c>
      <c r="BP67" s="100" t="str">
        <f t="shared" si="29"/>
        <v/>
      </c>
    </row>
    <row r="68" spans="1:68" ht="16" x14ac:dyDescent="0.2">
      <c r="A68" s="75" t="s">
        <v>376</v>
      </c>
      <c r="B68" s="76" t="s">
        <v>445</v>
      </c>
      <c r="C68" s="46">
        <v>1986</v>
      </c>
      <c r="D68" s="102" t="str">
        <f t="shared" si="30"/>
        <v/>
      </c>
      <c r="E68" s="48" t="str">
        <f>IF(C68&lt;&gt;"", IF(RANK(C68, C$5:C$75)+COUNTIF(C$5:C68, C68)-1=1, 1, ""), "")</f>
        <v/>
      </c>
      <c r="F68" s="45">
        <v>6150</v>
      </c>
      <c r="G68" s="102" t="str">
        <f t="shared" si="31"/>
        <v/>
      </c>
      <c r="H68" s="47" t="str">
        <f>IF(F68&lt;&gt;"", IF(RANK(F68, F$5:F$75)+COUNTIF(F$5:F68, F68)-1=1, 1, ""), "")</f>
        <v/>
      </c>
      <c r="I68" s="46">
        <v>198</v>
      </c>
      <c r="J68" s="102" t="str">
        <f t="shared" si="32"/>
        <v/>
      </c>
      <c r="K68" s="48" t="str">
        <f>IF(I68&lt;&gt;"", IF(RANK(I68, I$5:I$75)+COUNTIF(I$5:I68, I68)-1=1, 1, ""), "")</f>
        <v/>
      </c>
      <c r="L68" s="45">
        <v>460</v>
      </c>
      <c r="M68" s="102" t="str">
        <f t="shared" si="33"/>
        <v/>
      </c>
      <c r="N68" s="47" t="str">
        <f>IF(L68&lt;&gt;"", IF(RANK(L68, L$5:L$75)+COUNTIF(L$5:L68, L68)-1=1, 1, ""), "")</f>
        <v/>
      </c>
      <c r="O68" s="46">
        <v>105</v>
      </c>
      <c r="P68" s="102" t="str">
        <f t="shared" si="34"/>
        <v/>
      </c>
      <c r="Q68" s="48" t="str">
        <f>IF(O68&lt;&gt;"", IF(RANK(O68, O$5:O$75)+COUNTIF(O$5:O68, O68)-1=1, 1, ""), "")</f>
        <v/>
      </c>
      <c r="R68" s="45">
        <v>494</v>
      </c>
      <c r="S68" s="102" t="str">
        <f t="shared" si="35"/>
        <v/>
      </c>
      <c r="T68" s="47" t="str">
        <f>IF(R68&lt;&gt;"", IF(RANK(R68, R$5:R$75)+COUNTIF(R$5:R68, R68)-1=1, 1, ""), "")</f>
        <v/>
      </c>
      <c r="U68" s="46">
        <v>1287</v>
      </c>
      <c r="V68" s="102" t="str">
        <f t="shared" si="36"/>
        <v/>
      </c>
      <c r="W68" s="48" t="str">
        <f>IF(U68&lt;&gt;"", IF(RANK(U68, U$5:U$75)+COUNTIF(U$5:U68, U68)-1=1, 1, ""), "")</f>
        <v/>
      </c>
      <c r="X68" s="45">
        <v>1880</v>
      </c>
      <c r="Y68" s="102" t="str">
        <f t="shared" si="37"/>
        <v/>
      </c>
      <c r="Z68" s="47" t="str">
        <f>IF(X68&lt;&gt;"", IF(RANK(X68, X$5:X$75)+COUNTIF(X$5:X68, X68)-1=1, 1, ""), "")</f>
        <v/>
      </c>
      <c r="AA68" s="46">
        <v>1199</v>
      </c>
      <c r="AB68" s="102" t="str">
        <f t="shared" si="38"/>
        <v/>
      </c>
      <c r="AC68" s="48" t="str">
        <f>IF(AA68&lt;&gt;"", IF(RANK(AA68, AA$5:AA$75)+COUNTIF(AA$5:AA68, AA68)-1=1, 1, ""), "")</f>
        <v/>
      </c>
      <c r="AD68" s="45">
        <v>2498</v>
      </c>
      <c r="AE68" s="102" t="str">
        <f t="shared" si="39"/>
        <v/>
      </c>
      <c r="AF68" s="47" t="str">
        <f>IF(AD68&lt;&gt;"", IF(RANK(AD68, AD$5:AD$75)+COUNTIF(AD$5:AD68, AD68)-1=1, 1, ""), "")</f>
        <v/>
      </c>
      <c r="AG68" s="46">
        <v>1465</v>
      </c>
      <c r="AH68" s="102" t="str">
        <f t="shared" si="40"/>
        <v/>
      </c>
      <c r="AI68" s="48" t="str">
        <f>IF(AG68&lt;&gt;"", IF(RANK(AG68, AG$5:AG$75)+COUNTIF(AG$5:AG68, AG68)-1=1, 1, ""), "")</f>
        <v/>
      </c>
      <c r="AJ68" s="45">
        <v>309</v>
      </c>
      <c r="AK68" s="102" t="str">
        <f t="shared" si="41"/>
        <v/>
      </c>
      <c r="AL68" s="47" t="str">
        <f>IF(AJ68&lt;&gt;"", IF(RANK(AJ68, AJ$5:AJ$75)+COUNTIF(AJ$5:AJ68, AJ68)-1=1, 1, ""), "")</f>
        <v/>
      </c>
      <c r="AM68" s="46">
        <v>824</v>
      </c>
      <c r="AN68" s="102" t="str">
        <f t="shared" si="42"/>
        <v/>
      </c>
      <c r="AO68" s="48" t="str">
        <f>IF(AM68&lt;&gt;"", IF(RANK(AM68, AM$5:AM$75)+COUNTIF(AM$5:AM68, AM68)-1=1, 1, ""), "")</f>
        <v/>
      </c>
      <c r="AP68" s="45">
        <v>3270</v>
      </c>
      <c r="AQ68" s="102" t="str">
        <f t="shared" si="43"/>
        <v/>
      </c>
      <c r="AR68" s="47" t="str">
        <f>IF(AP68&lt;&gt;"", IF(RANK(AP68, AP$5:AP$75)+COUNTIF(AP$5:AP68, AP68)-1=1, 1, ""), "")</f>
        <v/>
      </c>
      <c r="AS68" s="46">
        <v>2808</v>
      </c>
      <c r="AT68" s="102" t="str">
        <f t="shared" si="44"/>
        <v/>
      </c>
      <c r="AU68" s="48" t="str">
        <f>IF(AS68&lt;&gt;"", IF(RANK(AS68, AS$5:AS$75)+COUNTIF(AS$5:AS68, AS68)-1=1, 1, ""), "")</f>
        <v/>
      </c>
      <c r="AV68" s="129" t="str">
        <f t="shared" si="45"/>
        <v/>
      </c>
      <c r="AW68" s="66">
        <f t="shared" si="46"/>
        <v>24933</v>
      </c>
      <c r="AX68" s="60"/>
      <c r="AY68" s="60" t="str">
        <f t="shared" si="47"/>
        <v/>
      </c>
      <c r="AZ68" s="60" t="str">
        <f t="shared" si="48"/>
        <v/>
      </c>
      <c r="BA68" s="60"/>
      <c r="BB68" s="85" t="str">
        <f t="shared" si="49"/>
        <v/>
      </c>
      <c r="BC68" s="60" t="str">
        <f t="shared" si="50"/>
        <v/>
      </c>
      <c r="BD68" s="60" t="str">
        <f t="shared" si="51"/>
        <v/>
      </c>
      <c r="BE68" s="60" t="str">
        <f>IF(AY68&lt;&gt;"", IF(RANK(BD68, BD$5:BD$75)+COUNTIF(BD$68:BD68, BD68) -1&lt;=(B$80-AZ$76-BC$76), RANK(BD68, BD$5:BD$75)+COUNTIF(BD$68:BD68, BD68) -1, ""), "")</f>
        <v/>
      </c>
      <c r="BF68" s="72" t="str">
        <f t="shared" si="52"/>
        <v/>
      </c>
      <c r="BG68" s="66" t="str">
        <f t="shared" si="53"/>
        <v/>
      </c>
      <c r="BI68" s="91">
        <f>IF(AW68&lt;&gt; "", AW68/AW76, "")</f>
        <v>3.0130076663540832E-2</v>
      </c>
      <c r="BJ68" s="39" t="str">
        <f t="shared" si="54"/>
        <v/>
      </c>
      <c r="BK68" s="92">
        <f t="shared" si="55"/>
        <v>-3.0130076663540801E-2</v>
      </c>
      <c r="BM68" s="65" t="str">
        <f t="shared" si="26"/>
        <v/>
      </c>
      <c r="BN68" s="99" t="str">
        <f t="shared" si="27"/>
        <v/>
      </c>
      <c r="BO68" s="99" t="str">
        <f t="shared" si="28"/>
        <v/>
      </c>
      <c r="BP68" s="100" t="str">
        <f t="shared" si="29"/>
        <v/>
      </c>
    </row>
    <row r="69" spans="1:68" ht="16" x14ac:dyDescent="0.2">
      <c r="A69" s="75" t="s">
        <v>377</v>
      </c>
      <c r="B69" s="76" t="s">
        <v>446</v>
      </c>
      <c r="C69" s="43"/>
      <c r="D69" s="102" t="str">
        <f t="shared" ref="D69:D75" si="56">IF(E69=1, C69/C$76,"" )</f>
        <v/>
      </c>
      <c r="E69" s="48" t="str">
        <f>IF(C69&lt;&gt;"", IF(RANK(C69, C$5:C$75)+COUNTIF(C$5:C69, C69)-1=1, 1, ""), "")</f>
        <v/>
      </c>
      <c r="F69" s="41"/>
      <c r="G69" s="102" t="str">
        <f t="shared" ref="G69:G75" si="57">IF(H69=1, F69/F$76,"" )</f>
        <v/>
      </c>
      <c r="H69" s="47" t="str">
        <f>IF(F69&lt;&gt;"", IF(RANK(F69, F$5:F$75)+COUNTIF(F$5:F69, F69)-1=1, 1, ""), "")</f>
        <v/>
      </c>
      <c r="I69" s="43"/>
      <c r="J69" s="102" t="str">
        <f t="shared" ref="J69:J75" si="58">IF(K69=1, I69/I$76,"" )</f>
        <v/>
      </c>
      <c r="K69" s="48" t="str">
        <f>IF(I69&lt;&gt;"", IF(RANK(I69, I$5:I$75)+COUNTIF(I$5:I69, I69)-1=1, 1, ""), "")</f>
        <v/>
      </c>
      <c r="L69" s="41"/>
      <c r="M69" s="102" t="str">
        <f t="shared" ref="M69:M75" si="59">IF(N69=1, L69/L$76,"" )</f>
        <v/>
      </c>
      <c r="N69" s="47" t="str">
        <f>IF(L69&lt;&gt;"", IF(RANK(L69, L$5:L$75)+COUNTIF(L$5:L69, L69)-1=1, 1, ""), "")</f>
        <v/>
      </c>
      <c r="O69" s="43"/>
      <c r="P69" s="102" t="str">
        <f t="shared" ref="P69:P75" si="60">IF(Q69=1, O69/O$76,"" )</f>
        <v/>
      </c>
      <c r="Q69" s="48" t="str">
        <f>IF(O69&lt;&gt;"", IF(RANK(O69, O$5:O$75)+COUNTIF(O$5:O69, O69)-1=1, 1, ""), "")</f>
        <v/>
      </c>
      <c r="R69" s="41"/>
      <c r="S69" s="102" t="str">
        <f t="shared" ref="S69:S75" si="61">IF(T69=1, R69/R$76,"" )</f>
        <v/>
      </c>
      <c r="T69" s="47" t="str">
        <f>IF(R69&lt;&gt;"", IF(RANK(R69, R$5:R$75)+COUNTIF(R$5:R69, R69)-1=1, 1, ""), "")</f>
        <v/>
      </c>
      <c r="U69" s="43"/>
      <c r="V69" s="102" t="str">
        <f t="shared" ref="V69:V75" si="62">IF(W69=1, U69/U$76,"" )</f>
        <v/>
      </c>
      <c r="W69" s="48" t="str">
        <f>IF(U69&lt;&gt;"", IF(RANK(U69, U$5:U$75)+COUNTIF(U$5:U69, U69)-1=1, 1, ""), "")</f>
        <v/>
      </c>
      <c r="X69" s="41"/>
      <c r="Y69" s="102" t="str">
        <f t="shared" ref="Y69:Y75" si="63">IF(Z69=1, X69/X$76,"" )</f>
        <v/>
      </c>
      <c r="Z69" s="47" t="str">
        <f>IF(X69&lt;&gt;"", IF(RANK(X69, X$5:X$75)+COUNTIF(X$5:X69, X69)-1=1, 1, ""), "")</f>
        <v/>
      </c>
      <c r="AA69" s="43"/>
      <c r="AB69" s="102" t="str">
        <f t="shared" ref="AB69:AB75" si="64">IF(AC69=1, AA69/AA$76,"" )</f>
        <v/>
      </c>
      <c r="AC69" s="48" t="str">
        <f>IF(AA69&lt;&gt;"", IF(RANK(AA69, AA$5:AA$75)+COUNTIF(AA$5:AA69, AA69)-1=1, 1, ""), "")</f>
        <v/>
      </c>
      <c r="AD69" s="41"/>
      <c r="AE69" s="102" t="str">
        <f t="shared" ref="AE69:AE75" si="65">IF(AF69=1, AD69/AD$76,"" )</f>
        <v/>
      </c>
      <c r="AF69" s="47" t="str">
        <f>IF(AD69&lt;&gt;"", IF(RANK(AD69, AD$5:AD$75)+COUNTIF(AD$5:AD69, AD69)-1=1, 1, ""), "")</f>
        <v/>
      </c>
      <c r="AG69" s="43"/>
      <c r="AH69" s="102" t="str">
        <f t="shared" ref="AH69:AH75" si="66">IF(AI69=1, AG69/AG$76,"" )</f>
        <v/>
      </c>
      <c r="AI69" s="48" t="str">
        <f>IF(AG69&lt;&gt;"", IF(RANK(AG69, AG$5:AG$75)+COUNTIF(AG$5:AG69, AG69)-1=1, 1, ""), "")</f>
        <v/>
      </c>
      <c r="AJ69" s="41"/>
      <c r="AK69" s="102" t="str">
        <f t="shared" ref="AK69:AK75" si="67">IF(AL69=1, AJ69/AJ$76,"" )</f>
        <v/>
      </c>
      <c r="AL69" s="47" t="str">
        <f>IF(AJ69&lt;&gt;"", IF(RANK(AJ69, AJ$5:AJ$75)+COUNTIF(AJ$5:AJ69, AJ69)-1=1, 1, ""), "")</f>
        <v/>
      </c>
      <c r="AM69" s="43"/>
      <c r="AN69" s="102" t="str">
        <f t="shared" ref="AN69:AN75" si="68">IF(AO69=1, AM69/AM$76,"" )</f>
        <v/>
      </c>
      <c r="AO69" s="48" t="str">
        <f>IF(AM69&lt;&gt;"", IF(RANK(AM69, AM$5:AM$75)+COUNTIF(AM$5:AM69, AM69)-1=1, 1, ""), "")</f>
        <v/>
      </c>
      <c r="AP69" s="41"/>
      <c r="AQ69" s="102" t="str">
        <f t="shared" ref="AQ69:AQ75" si="69">IF(AR69=1, AP69/AP$76,"" )</f>
        <v/>
      </c>
      <c r="AR69" s="47" t="str">
        <f>IF(AP69&lt;&gt;"", IF(RANK(AP69, AP$5:AP$75)+COUNTIF(AP$5:AP69, AP69)-1=1, 1, ""), "")</f>
        <v/>
      </c>
      <c r="AS69" s="43"/>
      <c r="AT69" s="102" t="str">
        <f t="shared" ref="AT69:AT75" si="70">IF(AU69=1, AS69/AS$76,"" )</f>
        <v/>
      </c>
      <c r="AU69" s="48" t="str">
        <f>IF(AS69&lt;&gt;"", IF(RANK(AS69, AS$5:AS$75)+COUNTIF(AS$5:AS69, AS69)-1=1, 1, ""), "")</f>
        <v/>
      </c>
      <c r="AV69" s="129" t="str">
        <f t="shared" ref="AV69:AV75" si="71">IF(_xlfn.NUMBERVALUE(E69)+_xlfn.NUMBERVALUE(H69)+_xlfn.NUMBERVALUE(K69)+_xlfn.NUMBERVALUE(N69)+_xlfn.NUMBERVALUE(Q69)+_xlfn.NUMBERVALUE(T69)+_xlfn.NUMBERVALUE(W69)+_xlfn.NUMBERVALUE(Z69)+_xlfn.NUMBERVALUE(AC69)+_xlfn.NUMBERVALUE(AF69)+_xlfn.NUMBERVALUE(AI69)+_xlfn.NUMBERVALUE(AL69)+_xlfn.NUMBERVALUE(AO69)+_xlfn.NUMBERVALUE(AR69)+_xlfn.NUMBERVALUE(AU69)&lt;&gt;0, _xlfn.NUMBERVALUE(E69)+_xlfn.NUMBERVALUE(H69)+_xlfn.NUMBERVALUE(K69)+_xlfn.NUMBERVALUE(N69)+_xlfn.NUMBERVALUE(Q69)+_xlfn.NUMBERVALUE(T69)+_xlfn.NUMBERVALUE(W69)+_xlfn.NUMBERVALUE(Z69)+_xlfn.NUMBERVALUE(AC69)+_xlfn.NUMBERVALUE(AF69)+_xlfn.NUMBERVALUE(AI69)+_xlfn.NUMBERVALUE(AL69)+_xlfn.NUMBERVALUE(AO69)+_xlfn.NUMBERVALUE(AR69)+_xlfn.NUMBERVALUE(AU69), "")</f>
        <v/>
      </c>
      <c r="AW69" s="66" t="str">
        <f t="shared" ref="AW69:AW75" si="72">IF(_xlfn.NUMBERVALUE(C69)+_xlfn.NUMBERVALUE(F69)+_xlfn.NUMBERVALUE(I69)+_xlfn.NUMBERVALUE(L69)+_xlfn.NUMBERVALUE(O69)+_xlfn.NUMBERVALUE(R69)+_xlfn.NUMBERVALUE(U69)+_xlfn.NUMBERVALUE(X69)+_xlfn.NUMBERVALUE(AA69)+_xlfn.NUMBERVALUE(AD69)+_xlfn.NUMBERVALUE(AG69)+_xlfn.NUMBERVALUE(AJ69)+_xlfn.NUMBERVALUE(AM69)+_xlfn.NUMBERVALUE(AP69)+_xlfn.NUMBERVALUE(AS69)&lt;&gt;0, _xlfn.NUMBERVALUE(C69)+_xlfn.NUMBERVALUE(F69)+_xlfn.NUMBERVALUE(I69)+_xlfn.NUMBERVALUE(L69)+_xlfn.NUMBERVALUE(O69)+_xlfn.NUMBERVALUE(R69)+_xlfn.NUMBERVALUE(U69)+_xlfn.NUMBERVALUE(X69)+_xlfn.NUMBERVALUE(AA69)+_xlfn.NUMBERVALUE(AD69)+_xlfn.NUMBERVALUE(AG69)+_xlfn.NUMBERVALUE(AJ69)+_xlfn.NUMBERVALUE(AM69)+_xlfn.NUMBERVALUE(AP69)+_xlfn.NUMBERVALUE(AS69), "")</f>
        <v/>
      </c>
      <c r="AX69" s="60"/>
      <c r="AY69" s="60" t="str">
        <f t="shared" ref="AY69:AY75" si="73">IF(AW69&gt;=AX$76, AW69, "")</f>
        <v/>
      </c>
      <c r="AZ69" s="60" t="str">
        <f t="shared" ref="AZ69:AZ75" si="74">IF(AND(AV69&lt;&gt; "", AY69= ""),AV69, "")</f>
        <v/>
      </c>
      <c r="BA69" s="60"/>
      <c r="BB69" s="85" t="str">
        <f t="shared" ref="BB69:BB75" si="75">IF(AY69&lt;&gt;"", AY69/BA$76, "")</f>
        <v/>
      </c>
      <c r="BC69" s="60" t="str">
        <f t="shared" ref="BC69:BC75" si="76">IF(BB69&lt;&gt;"", _xlfn.FLOOR.MATH(BB69), "")</f>
        <v/>
      </c>
      <c r="BD69" s="60" t="str">
        <f t="shared" ref="BD69:BD75" si="77">IF(AY69&lt;&gt;"", AY69-BC69*BA$76, "")</f>
        <v/>
      </c>
      <c r="BE69" s="60" t="str">
        <f>IF(AY69&lt;&gt;"", IF(RANK(BD69, BD$5:BD$75)+COUNTIF(BD$69:BD69, BD69) -1&lt;=(B$80-AZ$76-BC$76), RANK(BD69, BD$5:BD$75)+COUNTIF(BD$69:BD69, BD69) -1, ""), "")</f>
        <v/>
      </c>
      <c r="BF69" s="72" t="str">
        <f t="shared" ref="BF69:BF75" si="78">IF(_xlfn.NUMBERVALUE(IF(BE69&lt;&gt; "", BC69+1, BC69)) + _xlfn.NUMBERVALUE(AZ69)&lt;&gt;0, _xlfn.NUMBERVALUE(IF(BE69&lt;&gt; "", BC69+1, BC69)) + _xlfn.NUMBERVALUE(AZ69), "")</f>
        <v/>
      </c>
      <c r="BG69" s="66" t="str">
        <f t="shared" ref="BG69:BG75" si="79">IF(_xlfn.NUMBERVALUE(BF69)-_xlfn.NUMBERVALUE(AV69)&lt;&gt;0, _xlfn.NUMBERVALUE(BF69)-_xlfn.NUMBERVALUE(AV69), "")</f>
        <v/>
      </c>
      <c r="BI69" s="91" t="str">
        <f>IF(AW69&lt;&gt; "", AW69/AW76, "")</f>
        <v/>
      </c>
      <c r="BJ69" s="39" t="str">
        <f t="shared" ref="BJ69:BJ75" si="80">IF(BF69&lt;&gt; "", BF69/BF$76, "")</f>
        <v/>
      </c>
      <c r="BK69" s="92" t="str">
        <f t="shared" ref="BK69:BK75" si="81">IF(_xlfn.NUMBERVALUE(BJ69)-_xlfn.NUMBERVALUE(BI69)&lt;&gt; 0, _xlfn.NUMBERVALUE(BJ69)-_xlfn.NUMBERVALUE(BI69), "")</f>
        <v/>
      </c>
      <c r="BM69" s="65" t="str">
        <f t="shared" ref="BM69:BM75" si="82">IF(_xlfn.NUMBERVALUE(BF69)&lt;&gt;0,AW69, "")</f>
        <v/>
      </c>
      <c r="BN69" s="99" t="str">
        <f t="shared" si="27"/>
        <v/>
      </c>
      <c r="BO69" s="99" t="str">
        <f t="shared" si="28"/>
        <v/>
      </c>
      <c r="BP69" s="100" t="str">
        <f t="shared" si="29"/>
        <v/>
      </c>
    </row>
    <row r="70" spans="1:68" ht="16" x14ac:dyDescent="0.2">
      <c r="A70" s="75" t="s">
        <v>378</v>
      </c>
      <c r="B70" s="76" t="s">
        <v>447</v>
      </c>
      <c r="C70" s="43"/>
      <c r="D70" s="102" t="str">
        <f t="shared" si="56"/>
        <v/>
      </c>
      <c r="E70" s="48" t="str">
        <f>IF(C70&lt;&gt;"", IF(RANK(C70, C$5:C$75)+COUNTIF(C$5:C70, C70)-1=1, 1, ""), "")</f>
        <v/>
      </c>
      <c r="F70" s="41"/>
      <c r="G70" s="102" t="str">
        <f t="shared" si="57"/>
        <v/>
      </c>
      <c r="H70" s="47" t="str">
        <f>IF(F70&lt;&gt;"", IF(RANK(F70, F$5:F$75)+COUNTIF(F$5:F70, F70)-1=1, 1, ""), "")</f>
        <v/>
      </c>
      <c r="I70" s="43"/>
      <c r="J70" s="102" t="str">
        <f t="shared" si="58"/>
        <v/>
      </c>
      <c r="K70" s="48" t="str">
        <f>IF(I70&lt;&gt;"", IF(RANK(I70, I$5:I$75)+COUNTIF(I$5:I70, I70)-1=1, 1, ""), "")</f>
        <v/>
      </c>
      <c r="L70" s="41"/>
      <c r="M70" s="102" t="str">
        <f t="shared" si="59"/>
        <v/>
      </c>
      <c r="N70" s="47" t="str">
        <f>IF(L70&lt;&gt;"", IF(RANK(L70, L$5:L$75)+COUNTIF(L$5:L70, L70)-1=1, 1, ""), "")</f>
        <v/>
      </c>
      <c r="O70" s="43"/>
      <c r="P70" s="102" t="str">
        <f t="shared" si="60"/>
        <v/>
      </c>
      <c r="Q70" s="48" t="str">
        <f>IF(O70&lt;&gt;"", IF(RANK(O70, O$5:O$75)+COUNTIF(O$5:O70, O70)-1=1, 1, ""), "")</f>
        <v/>
      </c>
      <c r="R70" s="41"/>
      <c r="S70" s="102" t="str">
        <f t="shared" si="61"/>
        <v/>
      </c>
      <c r="T70" s="47" t="str">
        <f>IF(R70&lt;&gt;"", IF(RANK(R70, R$5:R$75)+COUNTIF(R$5:R70, R70)-1=1, 1, ""), "")</f>
        <v/>
      </c>
      <c r="U70" s="43"/>
      <c r="V70" s="102" t="str">
        <f t="shared" si="62"/>
        <v/>
      </c>
      <c r="W70" s="48" t="str">
        <f>IF(U70&lt;&gt;"", IF(RANK(U70, U$5:U$75)+COUNTIF(U$5:U70, U70)-1=1, 1, ""), "")</f>
        <v/>
      </c>
      <c r="X70" s="41"/>
      <c r="Y70" s="102" t="str">
        <f t="shared" si="63"/>
        <v/>
      </c>
      <c r="Z70" s="47" t="str">
        <f>IF(X70&lt;&gt;"", IF(RANK(X70, X$5:X$75)+COUNTIF(X$5:X70, X70)-1=1, 1, ""), "")</f>
        <v/>
      </c>
      <c r="AA70" s="43"/>
      <c r="AB70" s="102" t="str">
        <f t="shared" si="64"/>
        <v/>
      </c>
      <c r="AC70" s="48" t="str">
        <f>IF(AA70&lt;&gt;"", IF(RANK(AA70, AA$5:AA$75)+COUNTIF(AA$5:AA70, AA70)-1=1, 1, ""), "")</f>
        <v/>
      </c>
      <c r="AD70" s="41"/>
      <c r="AE70" s="102" t="str">
        <f t="shared" si="65"/>
        <v/>
      </c>
      <c r="AF70" s="47" t="str">
        <f>IF(AD70&lt;&gt;"", IF(RANK(AD70, AD$5:AD$75)+COUNTIF(AD$5:AD70, AD70)-1=1, 1, ""), "")</f>
        <v/>
      </c>
      <c r="AG70" s="43"/>
      <c r="AH70" s="102" t="str">
        <f t="shared" si="66"/>
        <v/>
      </c>
      <c r="AI70" s="48" t="str">
        <f>IF(AG70&lt;&gt;"", IF(RANK(AG70, AG$5:AG$75)+COUNTIF(AG$5:AG70, AG70)-1=1, 1, ""), "")</f>
        <v/>
      </c>
      <c r="AJ70" s="41"/>
      <c r="AK70" s="102" t="str">
        <f t="shared" si="67"/>
        <v/>
      </c>
      <c r="AL70" s="47" t="str">
        <f>IF(AJ70&lt;&gt;"", IF(RANK(AJ70, AJ$5:AJ$75)+COUNTIF(AJ$5:AJ70, AJ70)-1=1, 1, ""), "")</f>
        <v/>
      </c>
      <c r="AM70" s="43"/>
      <c r="AN70" s="102" t="str">
        <f t="shared" si="68"/>
        <v/>
      </c>
      <c r="AO70" s="48" t="str">
        <f>IF(AM70&lt;&gt;"", IF(RANK(AM70, AM$5:AM$75)+COUNTIF(AM$5:AM70, AM70)-1=1, 1, ""), "")</f>
        <v/>
      </c>
      <c r="AP70" s="41"/>
      <c r="AQ70" s="102" t="str">
        <f t="shared" si="69"/>
        <v/>
      </c>
      <c r="AR70" s="47" t="str">
        <f>IF(AP70&lt;&gt;"", IF(RANK(AP70, AP$5:AP$75)+COUNTIF(AP$5:AP70, AP70)-1=1, 1, ""), "")</f>
        <v/>
      </c>
      <c r="AS70" s="43"/>
      <c r="AT70" s="102" t="str">
        <f t="shared" si="70"/>
        <v/>
      </c>
      <c r="AU70" s="48" t="str">
        <f>IF(AS70&lt;&gt;"", IF(RANK(AS70, AS$5:AS$75)+COUNTIF(AS$5:AS70, AS70)-1=1, 1, ""), "")</f>
        <v/>
      </c>
      <c r="AV70" s="129" t="str">
        <f t="shared" si="71"/>
        <v/>
      </c>
      <c r="AW70" s="66" t="str">
        <f t="shared" si="72"/>
        <v/>
      </c>
      <c r="AX70" s="60"/>
      <c r="AY70" s="60" t="str">
        <f t="shared" si="73"/>
        <v/>
      </c>
      <c r="AZ70" s="60" t="str">
        <f t="shared" si="74"/>
        <v/>
      </c>
      <c r="BA70" s="60"/>
      <c r="BB70" s="85" t="str">
        <f t="shared" si="75"/>
        <v/>
      </c>
      <c r="BC70" s="60" t="str">
        <f t="shared" si="76"/>
        <v/>
      </c>
      <c r="BD70" s="60" t="str">
        <f t="shared" si="77"/>
        <v/>
      </c>
      <c r="BE70" s="60" t="str">
        <f>IF(AY70&lt;&gt;"", IF(RANK(BD70, BD$5:BD$75)+COUNTIF(BD$70:BD70, BD70) -1&lt;=(B$80-AZ$76-BC$76), RANK(BD70, BD$5:BD$75)+COUNTIF(BD$70:BD70, BD70) -1, ""), "")</f>
        <v/>
      </c>
      <c r="BF70" s="72" t="str">
        <f t="shared" si="78"/>
        <v/>
      </c>
      <c r="BG70" s="66" t="str">
        <f t="shared" si="79"/>
        <v/>
      </c>
      <c r="BI70" s="91" t="str">
        <f>IF(AW70&lt;&gt; "", AW70/AW76, "")</f>
        <v/>
      </c>
      <c r="BJ70" s="39" t="str">
        <f t="shared" si="80"/>
        <v/>
      </c>
      <c r="BK70" s="92" t="str">
        <f t="shared" si="81"/>
        <v/>
      </c>
      <c r="BM70" s="65" t="str">
        <f t="shared" si="82"/>
        <v/>
      </c>
      <c r="BN70" s="99" t="str">
        <f t="shared" ref="BN70:BN75" si="83">IF(BM70&lt;&gt;"", BM70/BM$76, "")</f>
        <v/>
      </c>
      <c r="BO70" s="99" t="str">
        <f t="shared" ref="BO70:BO75" si="84">IF(_xlfn.NUMBERVALUE(BF70)&lt;&gt;0, BF70/BF$76, "")</f>
        <v/>
      </c>
      <c r="BP70" s="100" t="str">
        <f t="shared" ref="BP70:BP75" si="85">IF(BN70&lt;&gt;"", BO70-BN70, "")</f>
        <v/>
      </c>
    </row>
    <row r="71" spans="1:68" ht="16" x14ac:dyDescent="0.2">
      <c r="A71" s="75" t="s">
        <v>379</v>
      </c>
      <c r="B71" s="76" t="s">
        <v>447</v>
      </c>
      <c r="C71" s="43"/>
      <c r="D71" s="102" t="str">
        <f t="shared" si="56"/>
        <v/>
      </c>
      <c r="E71" s="44" t="str">
        <f>IF(C71&lt;&gt;"", IF(RANK(C71, C$5:C$75)+COUNTIF(C$5:C71, C71)-1=1, 1, ""), "")</f>
        <v/>
      </c>
      <c r="F71" s="41"/>
      <c r="G71" s="102" t="str">
        <f t="shared" si="57"/>
        <v/>
      </c>
      <c r="H71" s="42" t="str">
        <f>IF(F71&lt;&gt;"", IF(RANK(F71, F$5:F$75)+COUNTIF(F$5:F71, F71)-1=1, 1, ""), "")</f>
        <v/>
      </c>
      <c r="I71" s="43"/>
      <c r="J71" s="102" t="str">
        <f t="shared" si="58"/>
        <v/>
      </c>
      <c r="K71" s="44" t="str">
        <f>IF(I71&lt;&gt;"", IF(RANK(I71, I$5:I$75)+COUNTIF(I$5:I71, I71)-1=1, 1, ""), "")</f>
        <v/>
      </c>
      <c r="L71" s="41"/>
      <c r="M71" s="102" t="str">
        <f t="shared" si="59"/>
        <v/>
      </c>
      <c r="N71" s="42" t="str">
        <f>IF(L71&lt;&gt;"", IF(RANK(L71, L$5:L$75)+COUNTIF(L$5:L71, L71)-1=1, 1, ""), "")</f>
        <v/>
      </c>
      <c r="O71" s="43"/>
      <c r="P71" s="102" t="str">
        <f t="shared" si="60"/>
        <v/>
      </c>
      <c r="Q71" s="44" t="str">
        <f>IF(O71&lt;&gt;"", IF(RANK(O71, O$5:O$75)+COUNTIF(O$5:O71, O71)-1=1, 1, ""), "")</f>
        <v/>
      </c>
      <c r="R71" s="41"/>
      <c r="S71" s="102" t="str">
        <f t="shared" si="61"/>
        <v/>
      </c>
      <c r="T71" s="42" t="str">
        <f>IF(R71&lt;&gt;"", IF(RANK(R71, R$5:R$75)+COUNTIF(R$5:R71, R71)-1=1, 1, ""), "")</f>
        <v/>
      </c>
      <c r="U71" s="43"/>
      <c r="V71" s="102" t="str">
        <f t="shared" si="62"/>
        <v/>
      </c>
      <c r="W71" s="44" t="str">
        <f>IF(U71&lt;&gt;"", IF(RANK(U71, U$5:U$75)+COUNTIF(U$5:U71, U71)-1=1, 1, ""), "")</f>
        <v/>
      </c>
      <c r="X71" s="41"/>
      <c r="Y71" s="102" t="str">
        <f t="shared" si="63"/>
        <v/>
      </c>
      <c r="Z71" s="42" t="str">
        <f>IF(X71&lt;&gt;"", IF(RANK(X71, X$5:X$75)+COUNTIF(X$5:X71, X71)-1=1, 1, ""), "")</f>
        <v/>
      </c>
      <c r="AA71" s="43"/>
      <c r="AB71" s="102" t="str">
        <f t="shared" si="64"/>
        <v/>
      </c>
      <c r="AC71" s="44" t="str">
        <f>IF(AA71&lt;&gt;"", IF(RANK(AA71, AA$5:AA$75)+COUNTIF(AA$5:AA71, AA71)-1=1, 1, ""), "")</f>
        <v/>
      </c>
      <c r="AD71" s="41"/>
      <c r="AE71" s="102" t="str">
        <f t="shared" si="65"/>
        <v/>
      </c>
      <c r="AF71" s="42" t="str">
        <f>IF(AD71&lt;&gt;"", IF(RANK(AD71, AD$5:AD$75)+COUNTIF(AD$5:AD71, AD71)-1=1, 1, ""), "")</f>
        <v/>
      </c>
      <c r="AG71" s="43"/>
      <c r="AH71" s="102" t="str">
        <f t="shared" si="66"/>
        <v/>
      </c>
      <c r="AI71" s="44" t="str">
        <f>IF(AG71&lt;&gt;"", IF(RANK(AG71, AG$5:AG$75)+COUNTIF(AG$5:AG71, AG71)-1=1, 1, ""), "")</f>
        <v/>
      </c>
      <c r="AJ71" s="41"/>
      <c r="AK71" s="102" t="str">
        <f t="shared" si="67"/>
        <v/>
      </c>
      <c r="AL71" s="42" t="str">
        <f>IF(AJ71&lt;&gt;"", IF(RANK(AJ71, AJ$5:AJ$75)+COUNTIF(AJ$5:AJ71, AJ71)-1=1, 1, ""), "")</f>
        <v/>
      </c>
      <c r="AM71" s="43"/>
      <c r="AN71" s="102" t="str">
        <f t="shared" si="68"/>
        <v/>
      </c>
      <c r="AO71" s="44" t="str">
        <f>IF(AM71&lt;&gt;"", IF(RANK(AM71, AM$5:AM$75)+COUNTIF(AM$5:AM71, AM71)-1=1, 1, ""), "")</f>
        <v/>
      </c>
      <c r="AP71" s="41"/>
      <c r="AQ71" s="102" t="str">
        <f t="shared" si="69"/>
        <v/>
      </c>
      <c r="AR71" s="42" t="str">
        <f>IF(AP71&lt;&gt;"", IF(RANK(AP71, AP$5:AP$75)+COUNTIF(AP$5:AP71, AP71)-1=1, 1, ""), "")</f>
        <v/>
      </c>
      <c r="AS71" s="43"/>
      <c r="AT71" s="102" t="str">
        <f t="shared" si="70"/>
        <v/>
      </c>
      <c r="AU71" s="44" t="str">
        <f>IF(AS71&lt;&gt;"", IF(RANK(AS71, AS$5:AS$75)+COUNTIF(AS$5:AS71, AS71)-1=1, 1, ""), "")</f>
        <v/>
      </c>
      <c r="AV71" s="129" t="str">
        <f t="shared" si="71"/>
        <v/>
      </c>
      <c r="AW71" s="66" t="str">
        <f t="shared" si="72"/>
        <v/>
      </c>
      <c r="AX71" s="60"/>
      <c r="AY71" s="60" t="str">
        <f t="shared" si="73"/>
        <v/>
      </c>
      <c r="AZ71" s="60" t="str">
        <f t="shared" si="74"/>
        <v/>
      </c>
      <c r="BA71" s="60"/>
      <c r="BB71" s="85" t="str">
        <f t="shared" si="75"/>
        <v/>
      </c>
      <c r="BC71" s="60" t="str">
        <f t="shared" si="76"/>
        <v/>
      </c>
      <c r="BD71" s="60" t="str">
        <f t="shared" si="77"/>
        <v/>
      </c>
      <c r="BE71" s="60" t="str">
        <f>IF(AY71&lt;&gt;"", IF(RANK(BD71, BD$5:BD$75)+COUNTIF(BD$71:BD71, BD71) -1&lt;=(B$80-AZ$76-BC$76), RANK(BD71, BD$5:BD$75)+COUNTIF(BD$71:BD71, BD71) -1, ""), "")</f>
        <v/>
      </c>
      <c r="BF71" s="72" t="str">
        <f t="shared" si="78"/>
        <v/>
      </c>
      <c r="BG71" s="66" t="str">
        <f t="shared" si="79"/>
        <v/>
      </c>
      <c r="BI71" s="91" t="str">
        <f>IF(AW71&lt;&gt; "", AW71/AW76, "")</f>
        <v/>
      </c>
      <c r="BJ71" s="39" t="str">
        <f t="shared" si="80"/>
        <v/>
      </c>
      <c r="BK71" s="92" t="str">
        <f t="shared" si="81"/>
        <v/>
      </c>
      <c r="BM71" s="65" t="str">
        <f t="shared" si="82"/>
        <v/>
      </c>
      <c r="BN71" s="99" t="str">
        <f t="shared" si="83"/>
        <v/>
      </c>
      <c r="BO71" s="99" t="str">
        <f t="shared" si="84"/>
        <v/>
      </c>
      <c r="BP71" s="100" t="str">
        <f t="shared" si="85"/>
        <v/>
      </c>
    </row>
    <row r="72" spans="1:68" ht="16" x14ac:dyDescent="0.2">
      <c r="A72" s="75" t="s">
        <v>380</v>
      </c>
      <c r="B72" s="76" t="s">
        <v>447</v>
      </c>
      <c r="C72" s="43"/>
      <c r="D72" s="102" t="str">
        <f t="shared" si="56"/>
        <v/>
      </c>
      <c r="E72" s="44" t="str">
        <f>IF(C72&lt;&gt;"", IF(RANK(C72, C$5:C$75)+COUNTIF(C$5:C72, C72)-1=1, 1, ""), "")</f>
        <v/>
      </c>
      <c r="F72" s="41"/>
      <c r="G72" s="102" t="str">
        <f t="shared" si="57"/>
        <v/>
      </c>
      <c r="H72" s="42" t="str">
        <f>IF(F72&lt;&gt;"", IF(RANK(F72, F$5:F$75)+COUNTIF(F$5:F72, F72)-1=1, 1, ""), "")</f>
        <v/>
      </c>
      <c r="I72" s="43"/>
      <c r="J72" s="102" t="str">
        <f t="shared" si="58"/>
        <v/>
      </c>
      <c r="K72" s="44" t="str">
        <f>IF(I72&lt;&gt;"", IF(RANK(I72, I$5:I$75)+COUNTIF(I$5:I72, I72)-1=1, 1, ""), "")</f>
        <v/>
      </c>
      <c r="L72" s="41"/>
      <c r="M72" s="102" t="str">
        <f t="shared" si="59"/>
        <v/>
      </c>
      <c r="N72" s="42" t="str">
        <f>IF(L72&lt;&gt;"", IF(RANK(L72, L$5:L$75)+COUNTIF(L$5:L72, L72)-1=1, 1, ""), "")</f>
        <v/>
      </c>
      <c r="O72" s="43"/>
      <c r="P72" s="102" t="str">
        <f t="shared" si="60"/>
        <v/>
      </c>
      <c r="Q72" s="44" t="str">
        <f>IF(O72&lt;&gt;"", IF(RANK(O72, O$5:O$75)+COUNTIF(O$5:O72, O72)-1=1, 1, ""), "")</f>
        <v/>
      </c>
      <c r="R72" s="41"/>
      <c r="S72" s="102" t="str">
        <f t="shared" si="61"/>
        <v/>
      </c>
      <c r="T72" s="42" t="str">
        <f>IF(R72&lt;&gt;"", IF(RANK(R72, R$5:R$75)+COUNTIF(R$5:R72, R72)-1=1, 1, ""), "")</f>
        <v/>
      </c>
      <c r="U72" s="43"/>
      <c r="V72" s="102" t="str">
        <f t="shared" si="62"/>
        <v/>
      </c>
      <c r="W72" s="44" t="str">
        <f>IF(U72&lt;&gt;"", IF(RANK(U72, U$5:U$75)+COUNTIF(U$5:U72, U72)-1=1, 1, ""), "")</f>
        <v/>
      </c>
      <c r="X72" s="41"/>
      <c r="Y72" s="102" t="str">
        <f t="shared" si="63"/>
        <v/>
      </c>
      <c r="Z72" s="42" t="str">
        <f>IF(X72&lt;&gt;"", IF(RANK(X72, X$5:X$75)+COUNTIF(X$5:X72, X72)-1=1, 1, ""), "")</f>
        <v/>
      </c>
      <c r="AA72" s="43"/>
      <c r="AB72" s="102" t="str">
        <f t="shared" si="64"/>
        <v/>
      </c>
      <c r="AC72" s="44" t="str">
        <f>IF(AA72&lt;&gt;"", IF(RANK(AA72, AA$5:AA$75)+COUNTIF(AA$5:AA72, AA72)-1=1, 1, ""), "")</f>
        <v/>
      </c>
      <c r="AD72" s="41"/>
      <c r="AE72" s="102" t="str">
        <f t="shared" si="65"/>
        <v/>
      </c>
      <c r="AF72" s="42" t="str">
        <f>IF(AD72&lt;&gt;"", IF(RANK(AD72, AD$5:AD$75)+COUNTIF(AD$5:AD72, AD72)-1=1, 1, ""), "")</f>
        <v/>
      </c>
      <c r="AG72" s="43"/>
      <c r="AH72" s="102" t="str">
        <f t="shared" si="66"/>
        <v/>
      </c>
      <c r="AI72" s="44" t="str">
        <f>IF(AG72&lt;&gt;"", IF(RANK(AG72, AG$5:AG$75)+COUNTIF(AG$5:AG72, AG72)-1=1, 1, ""), "")</f>
        <v/>
      </c>
      <c r="AJ72" s="41"/>
      <c r="AK72" s="102" t="str">
        <f t="shared" si="67"/>
        <v/>
      </c>
      <c r="AL72" s="42" t="str">
        <f>IF(AJ72&lt;&gt;"", IF(RANK(AJ72, AJ$5:AJ$75)+COUNTIF(AJ$5:AJ72, AJ72)-1=1, 1, ""), "")</f>
        <v/>
      </c>
      <c r="AM72" s="43"/>
      <c r="AN72" s="102" t="str">
        <f t="shared" si="68"/>
        <v/>
      </c>
      <c r="AO72" s="44" t="str">
        <f>IF(AM72&lt;&gt;"", IF(RANK(AM72, AM$5:AM$75)+COUNTIF(AM$5:AM72, AM72)-1=1, 1, ""), "")</f>
        <v/>
      </c>
      <c r="AP72" s="41"/>
      <c r="AQ72" s="102" t="str">
        <f t="shared" si="69"/>
        <v/>
      </c>
      <c r="AR72" s="42" t="str">
        <f>IF(AP72&lt;&gt;"", IF(RANK(AP72, AP$5:AP$75)+COUNTIF(AP$5:AP72, AP72)-1=1, 1, ""), "")</f>
        <v/>
      </c>
      <c r="AS72" s="43"/>
      <c r="AT72" s="102" t="str">
        <f t="shared" si="70"/>
        <v/>
      </c>
      <c r="AU72" s="44" t="str">
        <f>IF(AS72&lt;&gt;"", IF(RANK(AS72, AS$5:AS$75)+COUNTIF(AS$5:AS72, AS72)-1=1, 1, ""), "")</f>
        <v/>
      </c>
      <c r="AV72" s="129" t="str">
        <f t="shared" si="71"/>
        <v/>
      </c>
      <c r="AW72" s="66" t="str">
        <f t="shared" si="72"/>
        <v/>
      </c>
      <c r="AX72" s="60"/>
      <c r="AY72" s="60" t="str">
        <f t="shared" si="73"/>
        <v/>
      </c>
      <c r="AZ72" s="60" t="str">
        <f t="shared" si="74"/>
        <v/>
      </c>
      <c r="BA72" s="60"/>
      <c r="BB72" s="85" t="str">
        <f t="shared" si="75"/>
        <v/>
      </c>
      <c r="BC72" s="60" t="str">
        <f t="shared" si="76"/>
        <v/>
      </c>
      <c r="BD72" s="60" t="str">
        <f t="shared" si="77"/>
        <v/>
      </c>
      <c r="BE72" s="60" t="str">
        <f>IF(AY72&lt;&gt;"", IF(RANK(BD72, BD$5:BD$75)+COUNTIF(BD$72:BD72, BD72) -1&lt;=(B$80-AZ$76-BC$76), RANK(BD72, BD$5:BD$75)+COUNTIF(BD$72:BD72, BD72) -1, ""), "")</f>
        <v/>
      </c>
      <c r="BF72" s="72" t="str">
        <f t="shared" si="78"/>
        <v/>
      </c>
      <c r="BG72" s="66" t="str">
        <f t="shared" si="79"/>
        <v/>
      </c>
      <c r="BI72" s="91" t="str">
        <f>IF(AW72&lt;&gt; "", AW72/AW76, "")</f>
        <v/>
      </c>
      <c r="BJ72" s="39" t="str">
        <f t="shared" si="80"/>
        <v/>
      </c>
      <c r="BK72" s="92" t="str">
        <f t="shared" si="81"/>
        <v/>
      </c>
      <c r="BM72" s="65" t="str">
        <f t="shared" si="82"/>
        <v/>
      </c>
      <c r="BN72" s="99" t="str">
        <f t="shared" si="83"/>
        <v/>
      </c>
      <c r="BO72" s="99" t="str">
        <f t="shared" si="84"/>
        <v/>
      </c>
      <c r="BP72" s="100" t="str">
        <f t="shared" si="85"/>
        <v/>
      </c>
    </row>
    <row r="73" spans="1:68" ht="16" x14ac:dyDescent="0.2">
      <c r="A73" s="75" t="s">
        <v>381</v>
      </c>
      <c r="B73" s="76" t="s">
        <v>447</v>
      </c>
      <c r="C73" s="43"/>
      <c r="D73" s="102" t="str">
        <f t="shared" si="56"/>
        <v/>
      </c>
      <c r="E73" s="44" t="str">
        <f>IF(C73&lt;&gt;"", IF(RANK(C73, C$5:C$75)+COUNTIF(C$5:C73, C73)-1=1, 1, ""), "")</f>
        <v/>
      </c>
      <c r="F73" s="41"/>
      <c r="G73" s="102" t="str">
        <f t="shared" si="57"/>
        <v/>
      </c>
      <c r="H73" s="42" t="str">
        <f>IF(F73&lt;&gt;"", IF(RANK(F73, F$5:F$75)+COUNTIF(F$5:F73, F73)-1=1, 1, ""), "")</f>
        <v/>
      </c>
      <c r="I73" s="43"/>
      <c r="J73" s="102" t="str">
        <f t="shared" si="58"/>
        <v/>
      </c>
      <c r="K73" s="44" t="str">
        <f>IF(I73&lt;&gt;"", IF(RANK(I73, I$5:I$75)+COUNTIF(I$5:I73, I73)-1=1, 1, ""), "")</f>
        <v/>
      </c>
      <c r="L73" s="41"/>
      <c r="M73" s="102" t="str">
        <f t="shared" si="59"/>
        <v/>
      </c>
      <c r="N73" s="42" t="str">
        <f>IF(L73&lt;&gt;"", IF(RANK(L73, L$5:L$75)+COUNTIF(L$5:L73, L73)-1=1, 1, ""), "")</f>
        <v/>
      </c>
      <c r="O73" s="43"/>
      <c r="P73" s="102" t="str">
        <f t="shared" si="60"/>
        <v/>
      </c>
      <c r="Q73" s="44" t="str">
        <f>IF(O73&lt;&gt;"", IF(RANK(O73, O$5:O$75)+COUNTIF(O$5:O73, O73)-1=1, 1, ""), "")</f>
        <v/>
      </c>
      <c r="R73" s="41"/>
      <c r="S73" s="102" t="str">
        <f t="shared" si="61"/>
        <v/>
      </c>
      <c r="T73" s="42" t="str">
        <f>IF(R73&lt;&gt;"", IF(RANK(R73, R$5:R$75)+COUNTIF(R$5:R73, R73)-1=1, 1, ""), "")</f>
        <v/>
      </c>
      <c r="U73" s="43"/>
      <c r="V73" s="102" t="str">
        <f t="shared" si="62"/>
        <v/>
      </c>
      <c r="W73" s="44" t="str">
        <f>IF(U73&lt;&gt;"", IF(RANK(U73, U$5:U$75)+COUNTIF(U$5:U73, U73)-1=1, 1, ""), "")</f>
        <v/>
      </c>
      <c r="X73" s="41"/>
      <c r="Y73" s="102" t="str">
        <f t="shared" si="63"/>
        <v/>
      </c>
      <c r="Z73" s="42" t="str">
        <f>IF(X73&lt;&gt;"", IF(RANK(X73, X$5:X$75)+COUNTIF(X$5:X73, X73)-1=1, 1, ""), "")</f>
        <v/>
      </c>
      <c r="AA73" s="43"/>
      <c r="AB73" s="102" t="str">
        <f t="shared" si="64"/>
        <v/>
      </c>
      <c r="AC73" s="44" t="str">
        <f>IF(AA73&lt;&gt;"", IF(RANK(AA73, AA$5:AA$75)+COUNTIF(AA$5:AA73, AA73)-1=1, 1, ""), "")</f>
        <v/>
      </c>
      <c r="AD73" s="41"/>
      <c r="AE73" s="102" t="str">
        <f t="shared" si="65"/>
        <v/>
      </c>
      <c r="AF73" s="42" t="str">
        <f>IF(AD73&lt;&gt;"", IF(RANK(AD73, AD$5:AD$75)+COUNTIF(AD$5:AD73, AD73)-1=1, 1, ""), "")</f>
        <v/>
      </c>
      <c r="AG73" s="43"/>
      <c r="AH73" s="102" t="str">
        <f t="shared" si="66"/>
        <v/>
      </c>
      <c r="AI73" s="44" t="str">
        <f>IF(AG73&lt;&gt;"", IF(RANK(AG73, AG$5:AG$75)+COUNTIF(AG$5:AG73, AG73)-1=1, 1, ""), "")</f>
        <v/>
      </c>
      <c r="AJ73" s="41"/>
      <c r="AK73" s="102" t="str">
        <f t="shared" si="67"/>
        <v/>
      </c>
      <c r="AL73" s="42" t="str">
        <f>IF(AJ73&lt;&gt;"", IF(RANK(AJ73, AJ$5:AJ$75)+COUNTIF(AJ$5:AJ73, AJ73)-1=1, 1, ""), "")</f>
        <v/>
      </c>
      <c r="AM73" s="43"/>
      <c r="AN73" s="102" t="str">
        <f t="shared" si="68"/>
        <v/>
      </c>
      <c r="AO73" s="44" t="str">
        <f>IF(AM73&lt;&gt;"", IF(RANK(AM73, AM$5:AM$75)+COUNTIF(AM$5:AM73, AM73)-1=1, 1, ""), "")</f>
        <v/>
      </c>
      <c r="AP73" s="41"/>
      <c r="AQ73" s="102" t="str">
        <f t="shared" si="69"/>
        <v/>
      </c>
      <c r="AR73" s="42" t="str">
        <f>IF(AP73&lt;&gt;"", IF(RANK(AP73, AP$5:AP$75)+COUNTIF(AP$5:AP73, AP73)-1=1, 1, ""), "")</f>
        <v/>
      </c>
      <c r="AS73" s="43"/>
      <c r="AT73" s="102" t="str">
        <f t="shared" si="70"/>
        <v/>
      </c>
      <c r="AU73" s="44" t="str">
        <f>IF(AS73&lt;&gt;"", IF(RANK(AS73, AS$5:AS$75)+COUNTIF(AS$5:AS73, AS73)-1=1, 1, ""), "")</f>
        <v/>
      </c>
      <c r="AV73" s="129" t="str">
        <f t="shared" si="71"/>
        <v/>
      </c>
      <c r="AW73" s="66" t="str">
        <f t="shared" si="72"/>
        <v/>
      </c>
      <c r="AX73" s="60"/>
      <c r="AY73" s="60" t="str">
        <f t="shared" si="73"/>
        <v/>
      </c>
      <c r="AZ73" s="60" t="str">
        <f t="shared" si="74"/>
        <v/>
      </c>
      <c r="BA73" s="60"/>
      <c r="BB73" s="85" t="str">
        <f t="shared" si="75"/>
        <v/>
      </c>
      <c r="BC73" s="60" t="str">
        <f t="shared" si="76"/>
        <v/>
      </c>
      <c r="BD73" s="60" t="str">
        <f t="shared" si="77"/>
        <v/>
      </c>
      <c r="BE73" s="60" t="str">
        <f>IF(AY73&lt;&gt;"", IF(RANK(BD73, BD$5:BD$75)+COUNTIF(BD$73:BD73, BD73) -1&lt;=(B$80-AZ$76-BC$76), RANK(BD73, BD$5:BD$75)+COUNTIF(BD$73:BD73, BD73) -1, ""), "")</f>
        <v/>
      </c>
      <c r="BF73" s="72" t="str">
        <f t="shared" si="78"/>
        <v/>
      </c>
      <c r="BG73" s="66" t="str">
        <f t="shared" si="79"/>
        <v/>
      </c>
      <c r="BI73" s="91" t="str">
        <f>IF(AW73&lt;&gt; "", AW73/AW76, "")</f>
        <v/>
      </c>
      <c r="BJ73" s="39" t="str">
        <f t="shared" si="80"/>
        <v/>
      </c>
      <c r="BK73" s="92" t="str">
        <f t="shared" si="81"/>
        <v/>
      </c>
      <c r="BM73" s="65" t="str">
        <f t="shared" si="82"/>
        <v/>
      </c>
      <c r="BN73" s="99" t="str">
        <f t="shared" si="83"/>
        <v/>
      </c>
      <c r="BO73" s="99" t="str">
        <f t="shared" si="84"/>
        <v/>
      </c>
      <c r="BP73" s="100" t="str">
        <f t="shared" si="85"/>
        <v/>
      </c>
    </row>
    <row r="74" spans="1:68" ht="16" x14ac:dyDescent="0.2">
      <c r="A74" s="75" t="s">
        <v>382</v>
      </c>
      <c r="B74" s="76" t="s">
        <v>447</v>
      </c>
      <c r="C74" s="43"/>
      <c r="D74" s="102" t="str">
        <f t="shared" si="56"/>
        <v/>
      </c>
      <c r="E74" s="44" t="str">
        <f>IF(C74&lt;&gt;"", IF(RANK(C74, C$5:C$75)+COUNTIF(C$5:C74, C74)-1=1, 1, ""), "")</f>
        <v/>
      </c>
      <c r="F74" s="41"/>
      <c r="G74" s="102" t="str">
        <f t="shared" si="57"/>
        <v/>
      </c>
      <c r="H74" s="42" t="str">
        <f>IF(F74&lt;&gt;"", IF(RANK(F74, F$5:F$75)+COUNTIF(F$5:F74, F74)-1=1, 1, ""), "")</f>
        <v/>
      </c>
      <c r="I74" s="43"/>
      <c r="J74" s="102" t="str">
        <f t="shared" si="58"/>
        <v/>
      </c>
      <c r="K74" s="44" t="str">
        <f>IF(I74&lt;&gt;"", IF(RANK(I74, I$5:I$75)+COUNTIF(I$5:I74, I74)-1=1, 1, ""), "")</f>
        <v/>
      </c>
      <c r="L74" s="41"/>
      <c r="M74" s="102" t="str">
        <f t="shared" si="59"/>
        <v/>
      </c>
      <c r="N74" s="42" t="str">
        <f>IF(L74&lt;&gt;"", IF(RANK(L74, L$5:L$75)+COUNTIF(L$5:L74, L74)-1=1, 1, ""), "")</f>
        <v/>
      </c>
      <c r="O74" s="43"/>
      <c r="P74" s="102" t="str">
        <f t="shared" si="60"/>
        <v/>
      </c>
      <c r="Q74" s="44" t="str">
        <f>IF(O74&lt;&gt;"", IF(RANK(O74, O$5:O$75)+COUNTIF(O$5:O74, O74)-1=1, 1, ""), "")</f>
        <v/>
      </c>
      <c r="R74" s="41"/>
      <c r="S74" s="102" t="str">
        <f t="shared" si="61"/>
        <v/>
      </c>
      <c r="T74" s="42" t="str">
        <f>IF(R74&lt;&gt;"", IF(RANK(R74, R$5:R$75)+COUNTIF(R$5:R74, R74)-1=1, 1, ""), "")</f>
        <v/>
      </c>
      <c r="U74" s="43"/>
      <c r="V74" s="102" t="str">
        <f t="shared" si="62"/>
        <v/>
      </c>
      <c r="W74" s="44" t="str">
        <f>IF(U74&lt;&gt;"", IF(RANK(U74, U$5:U$75)+COUNTIF(U$5:U74, U74)-1=1, 1, ""), "")</f>
        <v/>
      </c>
      <c r="X74" s="41"/>
      <c r="Y74" s="102" t="str">
        <f t="shared" si="63"/>
        <v/>
      </c>
      <c r="Z74" s="42" t="str">
        <f>IF(X74&lt;&gt;"", IF(RANK(X74, X$5:X$75)+COUNTIF(X$5:X74, X74)-1=1, 1, ""), "")</f>
        <v/>
      </c>
      <c r="AA74" s="43"/>
      <c r="AB74" s="102" t="str">
        <f t="shared" si="64"/>
        <v/>
      </c>
      <c r="AC74" s="44" t="str">
        <f>IF(AA74&lt;&gt;"", IF(RANK(AA74, AA$5:AA$75)+COUNTIF(AA$5:AA74, AA74)-1=1, 1, ""), "")</f>
        <v/>
      </c>
      <c r="AD74" s="41"/>
      <c r="AE74" s="102" t="str">
        <f t="shared" si="65"/>
        <v/>
      </c>
      <c r="AF74" s="42" t="str">
        <f>IF(AD74&lt;&gt;"", IF(RANK(AD74, AD$5:AD$75)+COUNTIF(AD$5:AD74, AD74)-1=1, 1, ""), "")</f>
        <v/>
      </c>
      <c r="AG74" s="43"/>
      <c r="AH74" s="102" t="str">
        <f t="shared" si="66"/>
        <v/>
      </c>
      <c r="AI74" s="44" t="str">
        <f>IF(AG74&lt;&gt;"", IF(RANK(AG74, AG$5:AG$75)+COUNTIF(AG$5:AG74, AG74)-1=1, 1, ""), "")</f>
        <v/>
      </c>
      <c r="AJ74" s="41"/>
      <c r="AK74" s="102" t="str">
        <f t="shared" si="67"/>
        <v/>
      </c>
      <c r="AL74" s="42" t="str">
        <f>IF(AJ74&lt;&gt;"", IF(RANK(AJ74, AJ$5:AJ$75)+COUNTIF(AJ$5:AJ74, AJ74)-1=1, 1, ""), "")</f>
        <v/>
      </c>
      <c r="AM74" s="43"/>
      <c r="AN74" s="102" t="str">
        <f t="shared" si="68"/>
        <v/>
      </c>
      <c r="AO74" s="44" t="str">
        <f>IF(AM74&lt;&gt;"", IF(RANK(AM74, AM$5:AM$75)+COUNTIF(AM$5:AM74, AM74)-1=1, 1, ""), "")</f>
        <v/>
      </c>
      <c r="AP74" s="41"/>
      <c r="AQ74" s="102" t="str">
        <f t="shared" si="69"/>
        <v/>
      </c>
      <c r="AR74" s="42" t="str">
        <f>IF(AP74&lt;&gt;"", IF(RANK(AP74, AP$5:AP$75)+COUNTIF(AP$5:AP74, AP74)-1=1, 1, ""), "")</f>
        <v/>
      </c>
      <c r="AS74" s="43"/>
      <c r="AT74" s="102" t="str">
        <f t="shared" si="70"/>
        <v/>
      </c>
      <c r="AU74" s="44" t="str">
        <f>IF(AS74&lt;&gt;"", IF(RANK(AS74, AS$5:AS$75)+COUNTIF(AS$5:AS74, AS74)-1=1, 1, ""), "")</f>
        <v/>
      </c>
      <c r="AV74" s="129" t="str">
        <f t="shared" si="71"/>
        <v/>
      </c>
      <c r="AW74" s="66" t="str">
        <f t="shared" si="72"/>
        <v/>
      </c>
      <c r="AX74" s="60"/>
      <c r="AY74" s="60" t="str">
        <f t="shared" si="73"/>
        <v/>
      </c>
      <c r="AZ74" s="60" t="str">
        <f t="shared" si="74"/>
        <v/>
      </c>
      <c r="BA74" s="60"/>
      <c r="BB74" s="85" t="str">
        <f t="shared" si="75"/>
        <v/>
      </c>
      <c r="BC74" s="60" t="str">
        <f t="shared" si="76"/>
        <v/>
      </c>
      <c r="BD74" s="60" t="str">
        <f t="shared" si="77"/>
        <v/>
      </c>
      <c r="BE74" s="60" t="str">
        <f>IF(AY74&lt;&gt;"", IF(RANK(BD74, BD$5:BD$75)+COUNTIF(BD$74:BD74, BD74) -1&lt;=(B$80-AZ$76-BC$76), RANK(BD74, BD$5:BD$75)+COUNTIF(BD$74:BD74, BD74) -1, ""), "")</f>
        <v/>
      </c>
      <c r="BF74" s="72" t="str">
        <f t="shared" si="78"/>
        <v/>
      </c>
      <c r="BG74" s="66" t="str">
        <f t="shared" si="79"/>
        <v/>
      </c>
      <c r="BI74" s="91" t="str">
        <f>IF(AW74&lt;&gt; "", AW74/AW76, "")</f>
        <v/>
      </c>
      <c r="BJ74" s="39" t="str">
        <f t="shared" si="80"/>
        <v/>
      </c>
      <c r="BK74" s="92" t="str">
        <f t="shared" si="81"/>
        <v/>
      </c>
      <c r="BM74" s="65" t="str">
        <f t="shared" si="82"/>
        <v/>
      </c>
      <c r="BN74" s="99" t="str">
        <f t="shared" si="83"/>
        <v/>
      </c>
      <c r="BO74" s="99" t="str">
        <f t="shared" si="84"/>
        <v/>
      </c>
      <c r="BP74" s="100" t="str">
        <f t="shared" si="85"/>
        <v/>
      </c>
    </row>
    <row r="75" spans="1:68" ht="17" thickBot="1" x14ac:dyDescent="0.25">
      <c r="A75" s="75" t="s">
        <v>383</v>
      </c>
      <c r="B75" s="76" t="s">
        <v>447</v>
      </c>
      <c r="C75" s="46">
        <v>28</v>
      </c>
      <c r="D75" s="104" t="str">
        <f t="shared" si="56"/>
        <v/>
      </c>
      <c r="E75" s="51" t="str">
        <f>IF(C75&lt;&gt;"", IF(RANK(C75, C$5:C$75)+COUNTIF(C$5:C75, C75)-1=1, 1, ""), "")</f>
        <v/>
      </c>
      <c r="F75" s="53">
        <v>48</v>
      </c>
      <c r="G75" s="103" t="str">
        <f t="shared" si="57"/>
        <v/>
      </c>
      <c r="H75" s="50" t="str">
        <f>IF(F75&lt;&gt;"", IF(RANK(F75, F$5:F$75)+COUNTIF(F$5:F75, F75)-1=1, 1, ""), "")</f>
        <v/>
      </c>
      <c r="I75" s="46">
        <v>49</v>
      </c>
      <c r="J75" s="104" t="str">
        <f t="shared" si="58"/>
        <v/>
      </c>
      <c r="K75" s="51" t="str">
        <f>IF(I75&lt;&gt;"", IF(RANK(I75, I$5:I$75)+COUNTIF(I$5:I75, I75)-1=1, 1, ""), "")</f>
        <v/>
      </c>
      <c r="L75" s="53">
        <v>61</v>
      </c>
      <c r="M75" s="103" t="str">
        <f t="shared" si="59"/>
        <v/>
      </c>
      <c r="N75" s="50" t="str">
        <f>IF(L75&lt;&gt;"", IF(RANK(L75, L$5:L$75)+COUNTIF(L$5:L75, L75)-1=1, 1, ""), "")</f>
        <v/>
      </c>
      <c r="O75" s="46">
        <v>21</v>
      </c>
      <c r="P75" s="104" t="str">
        <f t="shared" si="60"/>
        <v/>
      </c>
      <c r="Q75" s="51" t="str">
        <f>IF(O75&lt;&gt;"", IF(RANK(O75, O$5:O$75)+COUNTIF(O$5:O75, O75)-1=1, 1, ""), "")</f>
        <v/>
      </c>
      <c r="R75" s="53">
        <v>35</v>
      </c>
      <c r="S75" s="103" t="str">
        <f t="shared" si="61"/>
        <v/>
      </c>
      <c r="T75" s="50" t="str">
        <f>IF(R75&lt;&gt;"", IF(RANK(R75, R$5:R$75)+COUNTIF(R$5:R75, R75)-1=1, 1, ""), "")</f>
        <v/>
      </c>
      <c r="U75" s="46">
        <v>36</v>
      </c>
      <c r="V75" s="104" t="str">
        <f t="shared" si="62"/>
        <v/>
      </c>
      <c r="W75" s="51" t="str">
        <f>IF(U75&lt;&gt;"", IF(RANK(U75, U$5:U$75)+COUNTIF(U$5:U75, U75)-1=1, 1, ""), "")</f>
        <v/>
      </c>
      <c r="X75" s="53">
        <v>25</v>
      </c>
      <c r="Y75" s="103" t="str">
        <f t="shared" si="63"/>
        <v/>
      </c>
      <c r="Z75" s="50" t="str">
        <f>IF(X75&lt;&gt;"", IF(RANK(X75, X$5:X$75)+COUNTIF(X$5:X75, X75)-1=1, 1, ""), "")</f>
        <v/>
      </c>
      <c r="AA75" s="46">
        <v>54</v>
      </c>
      <c r="AB75" s="104" t="str">
        <f t="shared" si="64"/>
        <v/>
      </c>
      <c r="AC75" s="51" t="str">
        <f>IF(AA75&lt;&gt;"", IF(RANK(AA75, AA$5:AA$75)+COUNTIF(AA$5:AA75, AA75)-1=1, 1, ""), "")</f>
        <v/>
      </c>
      <c r="AD75" s="53">
        <v>22</v>
      </c>
      <c r="AE75" s="103" t="str">
        <f t="shared" si="65"/>
        <v/>
      </c>
      <c r="AF75" s="50" t="str">
        <f>IF(AD75&lt;&gt;"", IF(RANK(AD75, AD$5:AD$75)+COUNTIF(AD$5:AD75, AD75)-1=1, 1, ""), "")</f>
        <v/>
      </c>
      <c r="AG75" s="46">
        <v>17</v>
      </c>
      <c r="AH75" s="104" t="str">
        <f t="shared" si="66"/>
        <v/>
      </c>
      <c r="AI75" s="51" t="str">
        <f>IF(AG75&lt;&gt;"", IF(RANK(AG75, AG$5:AG$75)+COUNTIF(AG$5:AG75, AG75)-1=1, 1, ""), "")</f>
        <v/>
      </c>
      <c r="AJ75" s="53">
        <v>36</v>
      </c>
      <c r="AK75" s="103" t="str">
        <f t="shared" si="67"/>
        <v/>
      </c>
      <c r="AL75" s="50" t="str">
        <f>IF(AJ75&lt;&gt;"", IF(RANK(AJ75, AJ$5:AJ$75)+COUNTIF(AJ$5:AJ75, AJ75)-1=1, 1, ""), "")</f>
        <v/>
      </c>
      <c r="AM75" s="46">
        <v>33</v>
      </c>
      <c r="AN75" s="104" t="str">
        <f t="shared" si="68"/>
        <v/>
      </c>
      <c r="AO75" s="51" t="str">
        <f>IF(AM75&lt;&gt;"", IF(RANK(AM75, AM$5:AM$75)+COUNTIF(AM$5:AM75, AM75)-1=1, 1, ""), "")</f>
        <v/>
      </c>
      <c r="AP75" s="53">
        <v>20</v>
      </c>
      <c r="AQ75" s="103" t="str">
        <f t="shared" si="69"/>
        <v/>
      </c>
      <c r="AR75" s="50" t="str">
        <f>IF(AP75&lt;&gt;"", IF(RANK(AP75, AP$5:AP$75)+COUNTIF(AP$5:AP75, AP75)-1=1, 1, ""), "")</f>
        <v/>
      </c>
      <c r="AS75" s="46">
        <v>73</v>
      </c>
      <c r="AT75" s="104" t="str">
        <f t="shared" si="70"/>
        <v/>
      </c>
      <c r="AU75" s="51" t="str">
        <f>IF(AS75&lt;&gt;"", IF(RANK(AS75, AS$5:AS$75)+COUNTIF(AS$5:AS75, AS75)-1=1, 1, ""), "")</f>
        <v/>
      </c>
      <c r="AV75" s="130" t="str">
        <f t="shared" si="71"/>
        <v/>
      </c>
      <c r="AW75" s="67">
        <f t="shared" si="72"/>
        <v>558</v>
      </c>
      <c r="AX75" s="70"/>
      <c r="AY75" s="70" t="str">
        <f t="shared" si="73"/>
        <v/>
      </c>
      <c r="AZ75" s="70" t="str">
        <f t="shared" si="74"/>
        <v/>
      </c>
      <c r="BA75" s="70"/>
      <c r="BB75" s="86" t="str">
        <f t="shared" si="75"/>
        <v/>
      </c>
      <c r="BC75" s="70" t="str">
        <f t="shared" si="76"/>
        <v/>
      </c>
      <c r="BD75" s="70" t="str">
        <f t="shared" si="77"/>
        <v/>
      </c>
      <c r="BE75" s="70" t="str">
        <f>IF(AY75&lt;&gt;"", IF(RANK(BD75, BD$5:BD$75)+COUNTIF(BD$75:BD75, BD75) -1&lt;=(B$80-AZ$76-BC$76), RANK(BD75, BD$5:BD$75)+COUNTIF(BD$75:BD75, BD75) -1, ""), "")</f>
        <v/>
      </c>
      <c r="BF75" s="73" t="str">
        <f t="shared" si="78"/>
        <v/>
      </c>
      <c r="BG75" s="67" t="str">
        <f t="shared" si="79"/>
        <v/>
      </c>
      <c r="BI75" s="93">
        <f>IF(AW75&lt;&gt; "", AW75/AW76, "")</f>
        <v>6.7431046317153109E-4</v>
      </c>
      <c r="BJ75" s="94" t="str">
        <f t="shared" si="80"/>
        <v/>
      </c>
      <c r="BK75" s="95">
        <f t="shared" si="81"/>
        <v>-6.7431046317153098E-4</v>
      </c>
      <c r="BM75" s="65" t="str">
        <f t="shared" si="82"/>
        <v/>
      </c>
      <c r="BN75" s="99" t="str">
        <f t="shared" si="83"/>
        <v/>
      </c>
      <c r="BO75" s="99" t="str">
        <f t="shared" si="84"/>
        <v/>
      </c>
      <c r="BP75" s="100" t="str">
        <f t="shared" si="85"/>
        <v/>
      </c>
    </row>
    <row r="76" spans="1:68" ht="16" thickBot="1" x14ac:dyDescent="0.25">
      <c r="A76" s="188" t="s">
        <v>12</v>
      </c>
      <c r="B76" s="198"/>
      <c r="C76" s="74">
        <f>SUM(C5:C75)</f>
        <v>53943</v>
      </c>
      <c r="D76" s="56"/>
      <c r="E76" s="57">
        <f>SUM(E5:E75)</f>
        <v>1</v>
      </c>
      <c r="F76" s="55">
        <f>SUM(F5:F75)</f>
        <v>66264</v>
      </c>
      <c r="G76" s="56"/>
      <c r="H76" s="57">
        <f>SUM(H5:H75)</f>
        <v>1</v>
      </c>
      <c r="I76" s="55">
        <f>SUM(I5:I75)</f>
        <v>54690</v>
      </c>
      <c r="J76" s="56"/>
      <c r="K76" s="57">
        <f>SUM(K5:K75)</f>
        <v>1</v>
      </c>
      <c r="L76" s="55">
        <f>SUM(L5:L75)</f>
        <v>54973</v>
      </c>
      <c r="M76" s="56"/>
      <c r="N76" s="57">
        <f>SUM(N5:N75)</f>
        <v>1</v>
      </c>
      <c r="O76" s="55">
        <f>SUM(O5:O75)</f>
        <v>49730</v>
      </c>
      <c r="P76" s="56"/>
      <c r="Q76" s="57">
        <f>SUM(Q5:Q75)</f>
        <v>1</v>
      </c>
      <c r="R76" s="55">
        <f>SUM(R5:R75)</f>
        <v>51527</v>
      </c>
      <c r="S76" s="56"/>
      <c r="T76" s="57">
        <f>SUM(T5:T75)</f>
        <v>1</v>
      </c>
      <c r="U76" s="55">
        <f>SUM(U5:U75)</f>
        <v>49402</v>
      </c>
      <c r="V76" s="56"/>
      <c r="W76" s="57">
        <f>SUM(W5:W75)</f>
        <v>1</v>
      </c>
      <c r="X76" s="55">
        <f>SUM(X5:X75)</f>
        <v>56608</v>
      </c>
      <c r="Y76" s="56"/>
      <c r="Z76" s="57">
        <f>SUM(Z5:Z75)</f>
        <v>1</v>
      </c>
      <c r="AA76" s="55">
        <f>SUM(AA5:AA75)</f>
        <v>55086</v>
      </c>
      <c r="AB76" s="56"/>
      <c r="AC76" s="57">
        <f>SUM(AC5:AC75)</f>
        <v>1</v>
      </c>
      <c r="AD76" s="55">
        <f>SUM(AD5:AD75)</f>
        <v>58641</v>
      </c>
      <c r="AE76" s="56"/>
      <c r="AF76" s="57">
        <f>SUM(AF5:AF75)</f>
        <v>1</v>
      </c>
      <c r="AG76" s="55">
        <f>SUM(AG5:AG75)</f>
        <v>57147</v>
      </c>
      <c r="AH76" s="56"/>
      <c r="AI76" s="57">
        <f>SUM(AI5:AI75)</f>
        <v>1</v>
      </c>
      <c r="AJ76" s="55">
        <f>SUM(AJ5:AJ75)</f>
        <v>52545</v>
      </c>
      <c r="AK76" s="56"/>
      <c r="AL76" s="57">
        <f>SUM(AL5:AL75)</f>
        <v>1</v>
      </c>
      <c r="AM76" s="55">
        <f>SUM(AM5:AM75)</f>
        <v>52394</v>
      </c>
      <c r="AN76" s="56"/>
      <c r="AO76" s="57">
        <f>SUM(AO5:AO75)</f>
        <v>1</v>
      </c>
      <c r="AP76" s="55">
        <f>SUM(AP5:AP75)</f>
        <v>57674</v>
      </c>
      <c r="AQ76" s="56"/>
      <c r="AR76" s="57">
        <f>SUM(AR5:AR75)</f>
        <v>1</v>
      </c>
      <c r="AS76" s="55">
        <f>SUM(AS5:AS75)</f>
        <v>56888</v>
      </c>
      <c r="AT76" s="56"/>
      <c r="AU76" s="57">
        <f>SUM(AU5:AU75)</f>
        <v>1</v>
      </c>
      <c r="AV76" s="131">
        <f>SUM(AV5:AV75)</f>
        <v>15</v>
      </c>
      <c r="AW76" s="79">
        <f>SUM(AW5:AW75)</f>
        <v>827512</v>
      </c>
      <c r="AX76" s="78">
        <f>_xlfn.FLOOR.MATH(AW76/(B80+1)) +1</f>
        <v>26694</v>
      </c>
      <c r="AY76" s="78">
        <f>SUM(AY5:AY75)</f>
        <v>722153</v>
      </c>
      <c r="AZ76" s="78">
        <f>SUM(AZ5:AZ75)</f>
        <v>0</v>
      </c>
      <c r="BA76" s="78">
        <f>_xlfn.FLOOR.MATH(AY76/(B80-AZ76+1))+1</f>
        <v>23296</v>
      </c>
      <c r="BB76" s="78"/>
      <c r="BC76" s="78">
        <f>SUM(BC5:BC75)</f>
        <v>29</v>
      </c>
      <c r="BD76" s="78"/>
      <c r="BE76" s="78"/>
      <c r="BF76" s="80">
        <f>SUM(BF5:BF75)</f>
        <v>30</v>
      </c>
      <c r="BG76" s="79">
        <f>SUM(BG5:BG75)</f>
        <v>15</v>
      </c>
      <c r="BH76" s="58"/>
      <c r="BI76" s="96">
        <f>SUM(BI5:BI75)</f>
        <v>1</v>
      </c>
      <c r="BJ76" s="97">
        <f>SUM(BJ5:BJ75)</f>
        <v>0.99999999999999989</v>
      </c>
      <c r="BK76" s="98">
        <f>SUM(BK5:BK75)</f>
        <v>6.4065506372168457E-16</v>
      </c>
      <c r="BL76" s="58"/>
      <c r="BM76" s="77">
        <f>SUM(BM5:BM75)</f>
        <v>722153</v>
      </c>
      <c r="BN76" s="97">
        <f>SUM(BN5:BN75)</f>
        <v>1</v>
      </c>
      <c r="BO76" s="97">
        <f>SUM(BO5:BO75)</f>
        <v>0.99999999999999989</v>
      </c>
      <c r="BP76" s="98">
        <f>SUM(BP5:BP75)</f>
        <v>-2.7755575615628914E-17</v>
      </c>
    </row>
    <row r="77" spans="1:68" x14ac:dyDescent="0.2">
      <c r="A77" s="27"/>
      <c r="B77" s="27"/>
    </row>
    <row r="78" spans="1:68" ht="32" x14ac:dyDescent="0.2">
      <c r="A78" s="28" t="s">
        <v>277</v>
      </c>
      <c r="C78" s="58"/>
      <c r="E78" s="29"/>
      <c r="F78" s="58"/>
      <c r="H78" s="29"/>
      <c r="I78" s="58"/>
      <c r="K78" s="29"/>
      <c r="L78" s="58"/>
      <c r="N78" s="29"/>
      <c r="O78" s="58"/>
      <c r="Q78" s="29"/>
      <c r="R78" s="58"/>
      <c r="T78" s="29"/>
      <c r="U78" s="58"/>
      <c r="W78" s="29"/>
      <c r="X78" s="58"/>
      <c r="Z78" s="29"/>
      <c r="AA78" s="58"/>
      <c r="AC78" s="29"/>
      <c r="AD78" s="58"/>
      <c r="AF78" s="29"/>
      <c r="AG78" s="58"/>
      <c r="AI78" s="29"/>
      <c r="AJ78" s="58"/>
      <c r="AL78" s="29"/>
      <c r="AM78" s="58"/>
      <c r="AO78" s="29"/>
      <c r="AP78" s="58"/>
      <c r="AR78" s="29"/>
      <c r="AS78" s="58"/>
      <c r="AU78" s="29"/>
      <c r="BD78" s="58"/>
      <c r="BE78" s="58"/>
      <c r="BF78" s="58"/>
      <c r="BG78" s="58"/>
      <c r="BH78" s="58"/>
      <c r="BI78" s="58"/>
      <c r="BJ78" s="58" t="s">
        <v>303</v>
      </c>
      <c r="BK78" s="82" cm="1">
        <f t="array" ref="BK78">SUM(IF(BK5:BK75&lt;&gt;"", ABS(BK5:BK75), 0))/COUNT(BK5:BK75)</f>
        <v>9.4311265218756778E-3</v>
      </c>
      <c r="BL78" s="58"/>
      <c r="BM78" s="58"/>
      <c r="BN78" s="58"/>
      <c r="BO78" s="58" t="s">
        <v>303</v>
      </c>
      <c r="BP78" s="82" cm="1">
        <f t="array" ref="BP78">SUM(IF(BP5:BP75&lt;&gt;"", ABS(BP5:BP75), 0))/COUNT(BP5:BP75)</f>
        <v>1.1594618991943353E-2</v>
      </c>
    </row>
    <row r="79" spans="1:68" x14ac:dyDescent="0.2">
      <c r="BD79" s="58">
        <f>COUNT(BF5:BF75)</f>
        <v>3</v>
      </c>
      <c r="BE79" s="58" t="s">
        <v>304</v>
      </c>
      <c r="BF79" s="58"/>
      <c r="BG79" s="58"/>
      <c r="BH79" s="58"/>
      <c r="BI79" s="58"/>
      <c r="BJ79" s="58"/>
      <c r="BK79" s="58"/>
      <c r="BL79" s="58"/>
      <c r="BM79" s="58"/>
      <c r="BN79" s="58"/>
      <c r="BO79" s="58"/>
      <c r="BP79" s="58"/>
    </row>
    <row r="80" spans="1:68" ht="16" x14ac:dyDescent="0.2">
      <c r="A80" s="87" t="s">
        <v>306</v>
      </c>
      <c r="B80" s="87">
        <v>30</v>
      </c>
      <c r="BD80" s="83">
        <f>BM76/AW76</f>
        <v>0.8726797919546786</v>
      </c>
      <c r="BE80" s="58" t="s">
        <v>305</v>
      </c>
      <c r="BF80" s="58"/>
      <c r="BG80" s="58"/>
      <c r="BH80" s="58"/>
      <c r="BI80" s="58"/>
      <c r="BJ80" s="58"/>
      <c r="BK80" s="58"/>
      <c r="BL80" s="58"/>
      <c r="BM80" s="58"/>
      <c r="BN80" s="58"/>
      <c r="BO80" s="58"/>
      <c r="BP80" s="58"/>
    </row>
    <row r="81" spans="1:3" x14ac:dyDescent="0.2">
      <c r="A81" s="58" t="s">
        <v>307</v>
      </c>
      <c r="B81" s="58">
        <v>15</v>
      </c>
    </row>
    <row r="82" spans="1:3" x14ac:dyDescent="0.2">
      <c r="A82" s="58" t="str">
        <f>"Constituencies with minority win = " &amp; COUNTIFS(C5:AU75, "&lt;&gt;0", C5:AU75, "&lt;0.5") &amp; " = " &amp; ROUND(COUNTIFS(C5:AU75, "&lt;&gt;0", C5:AU75, "&lt;0.5") /B$81*100,2) &amp; "%"</f>
        <v>Constituencies with minority win = 3 = 20%</v>
      </c>
      <c r="C82" s="58"/>
    </row>
    <row r="83" spans="1:3" x14ac:dyDescent="0.2">
      <c r="A83" s="58" t="str" cm="1">
        <f t="array" ref="A83">"Smallest minority win = " &amp; ROUND(MIN(IF( C5:AU75&lt;&gt;0,  C5:AU75))*100,2) &amp; "% of votes"</f>
        <v>Smallest minority win = 36.2% of votes</v>
      </c>
    </row>
    <row r="84" spans="1:3" x14ac:dyDescent="0.2">
      <c r="A84" s="58" t="str" cm="1">
        <f t="array" ref="A84">"Average % for constituency win = " &amp; ROUND(AVERAGE(IF(IF( C5:AU75&lt;&gt;0, C5:AU75)&lt;1,  C5:AU75))*100,2) &amp; "%"</f>
        <v>Average % for constituency win = 56.23%</v>
      </c>
    </row>
  </sheetData>
  <mergeCells count="34">
    <mergeCell ref="AJ3:AL3"/>
    <mergeCell ref="A2:A4"/>
    <mergeCell ref="B2:B4"/>
    <mergeCell ref="A76:B76"/>
    <mergeCell ref="C2:AU2"/>
    <mergeCell ref="C3:E3"/>
    <mergeCell ref="F3:H3"/>
    <mergeCell ref="I3:K3"/>
    <mergeCell ref="L3:N3"/>
    <mergeCell ref="O3:Q3"/>
    <mergeCell ref="R3:T3"/>
    <mergeCell ref="U3:W3"/>
    <mergeCell ref="X3:Z3"/>
    <mergeCell ref="AA3:AC3"/>
    <mergeCell ref="AD3:AF3"/>
    <mergeCell ref="AG3:AI3"/>
    <mergeCell ref="AM3:AO3"/>
    <mergeCell ref="AP3:AR3"/>
    <mergeCell ref="AS3:AU3"/>
    <mergeCell ref="AV2:AV4"/>
    <mergeCell ref="AW2:AW4"/>
    <mergeCell ref="BM3:BP3"/>
    <mergeCell ref="AY1:BF1"/>
    <mergeCell ref="AX2:AX4"/>
    <mergeCell ref="AY2:AY4"/>
    <mergeCell ref="AZ2:AZ4"/>
    <mergeCell ref="BA2:BA4"/>
    <mergeCell ref="BB2:BB4"/>
    <mergeCell ref="BG2:BG4"/>
    <mergeCell ref="BC2:BC4"/>
    <mergeCell ref="BD2:BD4"/>
    <mergeCell ref="BE2:BE4"/>
    <mergeCell ref="BF2:BF4"/>
    <mergeCell ref="BI3:BK3"/>
  </mergeCells>
  <conditionalFormatting sqref="D5:D76">
    <cfRule type="cellIs" dxfId="206" priority="1" stopIfTrue="1" operator="lessThan">
      <formula>0.5</formula>
    </cfRule>
  </conditionalFormatting>
  <conditionalFormatting sqref="G5:G76">
    <cfRule type="cellIs" dxfId="205" priority="2" stopIfTrue="1" operator="lessThan">
      <formula>0.5</formula>
    </cfRule>
  </conditionalFormatting>
  <conditionalFormatting sqref="J5:J76">
    <cfRule type="cellIs" dxfId="204" priority="3" stopIfTrue="1" operator="lessThan">
      <formula>0.5</formula>
    </cfRule>
  </conditionalFormatting>
  <conditionalFormatting sqref="M5:M76">
    <cfRule type="cellIs" dxfId="203" priority="4" stopIfTrue="1" operator="lessThan">
      <formula>0.5</formula>
    </cfRule>
  </conditionalFormatting>
  <conditionalFormatting sqref="P5:P76">
    <cfRule type="cellIs" dxfId="202" priority="5" stopIfTrue="1" operator="lessThan">
      <formula>0.5</formula>
    </cfRule>
  </conditionalFormatting>
  <conditionalFormatting sqref="S5:S76">
    <cfRule type="cellIs" dxfId="201" priority="6" stopIfTrue="1" operator="lessThan">
      <formula>0.5</formula>
    </cfRule>
  </conditionalFormatting>
  <conditionalFormatting sqref="V5:V76">
    <cfRule type="cellIs" dxfId="200" priority="7" stopIfTrue="1" operator="lessThan">
      <formula>0.5</formula>
    </cfRule>
  </conditionalFormatting>
  <conditionalFormatting sqref="Y5:Y76">
    <cfRule type="cellIs" dxfId="199" priority="8" stopIfTrue="1" operator="lessThan">
      <formula>0.5</formula>
    </cfRule>
  </conditionalFormatting>
  <conditionalFormatting sqref="AB5:AB76">
    <cfRule type="cellIs" dxfId="198" priority="9" stopIfTrue="1" operator="lessThan">
      <formula>0.5</formula>
    </cfRule>
  </conditionalFormatting>
  <conditionalFormatting sqref="AE5:AE76">
    <cfRule type="cellIs" dxfId="197" priority="10" stopIfTrue="1" operator="lessThan">
      <formula>0.5</formula>
    </cfRule>
  </conditionalFormatting>
  <conditionalFormatting sqref="AH5:AH76">
    <cfRule type="cellIs" dxfId="196" priority="11" stopIfTrue="1" operator="lessThan">
      <formula>0.5</formula>
    </cfRule>
  </conditionalFormatting>
  <conditionalFormatting sqref="AK5:AK76">
    <cfRule type="cellIs" dxfId="195" priority="12" stopIfTrue="1" operator="lessThan">
      <formula>0.5</formula>
    </cfRule>
  </conditionalFormatting>
  <conditionalFormatting sqref="AN5:AN76">
    <cfRule type="cellIs" dxfId="194" priority="13" stopIfTrue="1" operator="lessThan">
      <formula>0.5</formula>
    </cfRule>
  </conditionalFormatting>
  <conditionalFormatting sqref="AQ5:AQ76">
    <cfRule type="cellIs" dxfId="193" priority="14" stopIfTrue="1" operator="lessThan">
      <formula>0.5</formula>
    </cfRule>
  </conditionalFormatting>
  <conditionalFormatting sqref="AT5:AT76">
    <cfRule type="cellIs" dxfId="192" priority="15" stopIfTrue="1" operator="lessThan">
      <formula>0.5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36166-24A8-DC4C-B1CC-5314B7F24399}">
  <sheetPr codeName="Sheet6"/>
  <dimension ref="A1:EM84"/>
  <sheetViews>
    <sheetView topLeftCell="DS1" zoomScale="77" zoomScaleNormal="77" workbookViewId="0">
      <selection activeCell="EF84" sqref="EF84"/>
    </sheetView>
  </sheetViews>
  <sheetFormatPr baseColWidth="10" defaultRowHeight="15" x14ac:dyDescent="0.2"/>
  <cols>
    <col min="1" max="1" width="52.83203125" customWidth="1"/>
    <col min="2" max="2" width="10.6640625" bestFit="1" customWidth="1"/>
    <col min="3" max="122" width="8.83203125" customWidth="1"/>
    <col min="124" max="124" width="12.83203125" customWidth="1"/>
    <col min="127" max="127" width="13.6640625" customWidth="1"/>
    <col min="140" max="140" width="11.83203125" customWidth="1"/>
  </cols>
  <sheetData>
    <row r="1" spans="1:143" ht="52" customHeight="1" thickBot="1" x14ac:dyDescent="0.3">
      <c r="DU1" s="81"/>
      <c r="DV1" s="154" t="s">
        <v>295</v>
      </c>
      <c r="DW1" s="155"/>
      <c r="DX1" s="156"/>
      <c r="DY1" s="156"/>
      <c r="DZ1" s="156"/>
      <c r="EA1" s="156"/>
      <c r="EB1" s="156"/>
      <c r="EC1" s="157"/>
    </row>
    <row r="2" spans="1:143" ht="16" customHeight="1" thickBot="1" x14ac:dyDescent="0.25">
      <c r="A2" s="184" t="s">
        <v>265</v>
      </c>
      <c r="B2" s="187" t="s">
        <v>266</v>
      </c>
      <c r="C2" s="190" t="s">
        <v>269</v>
      </c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9"/>
      <c r="DS2" s="192" t="s">
        <v>308</v>
      </c>
      <c r="DT2" s="172" t="s">
        <v>310</v>
      </c>
      <c r="DU2" s="158" t="s">
        <v>296</v>
      </c>
      <c r="DV2" s="160" t="s">
        <v>297</v>
      </c>
      <c r="DW2" s="160" t="s">
        <v>298</v>
      </c>
      <c r="DX2" s="160" t="s">
        <v>299</v>
      </c>
      <c r="DY2" s="160" t="s">
        <v>300</v>
      </c>
      <c r="DZ2" s="160" t="s">
        <v>301</v>
      </c>
      <c r="EA2" s="160" t="s">
        <v>287</v>
      </c>
      <c r="EB2" s="160" t="s">
        <v>288</v>
      </c>
      <c r="EC2" s="175" t="s">
        <v>302</v>
      </c>
      <c r="ED2" s="178" t="s">
        <v>289</v>
      </c>
    </row>
    <row r="3" spans="1:143" ht="17" thickBot="1" x14ac:dyDescent="0.25">
      <c r="A3" s="185"/>
      <c r="B3" s="185"/>
      <c r="C3" s="181" t="s">
        <v>71</v>
      </c>
      <c r="D3" s="182"/>
      <c r="E3" s="183"/>
      <c r="F3" s="182" t="s">
        <v>72</v>
      </c>
      <c r="G3" s="182"/>
      <c r="H3" s="182"/>
      <c r="I3" s="181" t="s">
        <v>73</v>
      </c>
      <c r="J3" s="182"/>
      <c r="K3" s="183"/>
      <c r="L3" s="182" t="s">
        <v>74</v>
      </c>
      <c r="M3" s="182"/>
      <c r="N3" s="182"/>
      <c r="O3" s="181" t="s">
        <v>75</v>
      </c>
      <c r="P3" s="182"/>
      <c r="Q3" s="183"/>
      <c r="R3" s="182" t="s">
        <v>76</v>
      </c>
      <c r="S3" s="182"/>
      <c r="T3" s="182"/>
      <c r="U3" s="181" t="s">
        <v>77</v>
      </c>
      <c r="V3" s="182"/>
      <c r="W3" s="183"/>
      <c r="X3" s="182" t="s">
        <v>78</v>
      </c>
      <c r="Y3" s="182"/>
      <c r="Z3" s="182"/>
      <c r="AA3" s="203" t="s">
        <v>79</v>
      </c>
      <c r="AB3" s="201"/>
      <c r="AC3" s="204"/>
      <c r="AD3" s="182" t="s">
        <v>80</v>
      </c>
      <c r="AE3" s="182"/>
      <c r="AF3" s="183"/>
      <c r="AG3" s="182" t="s">
        <v>81</v>
      </c>
      <c r="AH3" s="182"/>
      <c r="AI3" s="182"/>
      <c r="AJ3" s="181" t="s">
        <v>82</v>
      </c>
      <c r="AK3" s="182"/>
      <c r="AL3" s="183"/>
      <c r="AM3" s="182" t="s">
        <v>83</v>
      </c>
      <c r="AN3" s="182"/>
      <c r="AO3" s="182"/>
      <c r="AP3" s="181" t="s">
        <v>84</v>
      </c>
      <c r="AQ3" s="182"/>
      <c r="AR3" s="183"/>
      <c r="AS3" s="182" t="s">
        <v>85</v>
      </c>
      <c r="AT3" s="182"/>
      <c r="AU3" s="182"/>
      <c r="AV3" s="181" t="s">
        <v>86</v>
      </c>
      <c r="AW3" s="182"/>
      <c r="AX3" s="183"/>
      <c r="AY3" s="182" t="s">
        <v>87</v>
      </c>
      <c r="AZ3" s="182"/>
      <c r="BA3" s="182"/>
      <c r="BB3" s="181" t="s">
        <v>88</v>
      </c>
      <c r="BC3" s="182"/>
      <c r="BD3" s="183"/>
      <c r="BE3" s="182" t="s">
        <v>89</v>
      </c>
      <c r="BF3" s="182"/>
      <c r="BG3" s="182"/>
      <c r="BH3" s="181" t="s">
        <v>90</v>
      </c>
      <c r="BI3" s="182"/>
      <c r="BJ3" s="183"/>
      <c r="BK3" s="182" t="s">
        <v>91</v>
      </c>
      <c r="BL3" s="182"/>
      <c r="BM3" s="182"/>
      <c r="BN3" s="181" t="s">
        <v>92</v>
      </c>
      <c r="BO3" s="182"/>
      <c r="BP3" s="183"/>
      <c r="BQ3" s="182" t="s">
        <v>93</v>
      </c>
      <c r="BR3" s="182"/>
      <c r="BS3" s="182"/>
      <c r="BT3" s="181" t="s">
        <v>94</v>
      </c>
      <c r="BU3" s="182"/>
      <c r="BV3" s="183"/>
      <c r="BW3" s="182" t="s">
        <v>95</v>
      </c>
      <c r="BX3" s="182"/>
      <c r="BY3" s="182"/>
      <c r="BZ3" s="181" t="s">
        <v>96</v>
      </c>
      <c r="CA3" s="182"/>
      <c r="CB3" s="183"/>
      <c r="CC3" s="182" t="s">
        <v>97</v>
      </c>
      <c r="CD3" s="182"/>
      <c r="CE3" s="182"/>
      <c r="CF3" s="181" t="s">
        <v>98</v>
      </c>
      <c r="CG3" s="182"/>
      <c r="CH3" s="183"/>
      <c r="CI3" s="182" t="s">
        <v>99</v>
      </c>
      <c r="CJ3" s="182"/>
      <c r="CK3" s="182"/>
      <c r="CL3" s="181" t="s">
        <v>100</v>
      </c>
      <c r="CM3" s="182"/>
      <c r="CN3" s="183"/>
      <c r="CO3" s="182" t="s">
        <v>101</v>
      </c>
      <c r="CP3" s="182"/>
      <c r="CQ3" s="182"/>
      <c r="CR3" s="181" t="s">
        <v>102</v>
      </c>
      <c r="CS3" s="182"/>
      <c r="CT3" s="183"/>
      <c r="CU3" s="181" t="s">
        <v>103</v>
      </c>
      <c r="CV3" s="182"/>
      <c r="CW3" s="183"/>
      <c r="CX3" s="181" t="s">
        <v>104</v>
      </c>
      <c r="CY3" s="182"/>
      <c r="CZ3" s="183"/>
      <c r="DA3" s="182" t="s">
        <v>105</v>
      </c>
      <c r="DB3" s="182"/>
      <c r="DC3" s="182"/>
      <c r="DD3" s="181" t="s">
        <v>106</v>
      </c>
      <c r="DE3" s="182"/>
      <c r="DF3" s="183"/>
      <c r="DG3" s="182" t="s">
        <v>107</v>
      </c>
      <c r="DH3" s="182"/>
      <c r="DI3" s="182"/>
      <c r="DJ3" s="181" t="s">
        <v>108</v>
      </c>
      <c r="DK3" s="182"/>
      <c r="DL3" s="183"/>
      <c r="DM3" s="182" t="s">
        <v>109</v>
      </c>
      <c r="DN3" s="182"/>
      <c r="DO3" s="182"/>
      <c r="DP3" s="181" t="s">
        <v>110</v>
      </c>
      <c r="DQ3" s="182"/>
      <c r="DR3" s="183"/>
      <c r="DS3" s="193"/>
      <c r="DT3" s="173"/>
      <c r="DU3" s="159"/>
      <c r="DV3" s="161"/>
      <c r="DW3" s="161"/>
      <c r="DX3" s="161"/>
      <c r="DY3" s="161"/>
      <c r="DZ3" s="161"/>
      <c r="EA3" s="161"/>
      <c r="EB3" s="161"/>
      <c r="EC3" s="176"/>
      <c r="ED3" s="179"/>
      <c r="EF3" s="163" t="s">
        <v>290</v>
      </c>
      <c r="EG3" s="164"/>
      <c r="EH3" s="165"/>
      <c r="EJ3" s="166" t="s">
        <v>291</v>
      </c>
      <c r="EK3" s="167"/>
      <c r="EL3" s="167"/>
      <c r="EM3" s="168"/>
    </row>
    <row r="4" spans="1:143" ht="35" thickBot="1" x14ac:dyDescent="0.25">
      <c r="A4" s="186"/>
      <c r="B4" s="186"/>
      <c r="C4" s="21" t="s">
        <v>276</v>
      </c>
      <c r="D4" s="22" t="s">
        <v>285</v>
      </c>
      <c r="E4" s="23" t="s">
        <v>286</v>
      </c>
      <c r="F4" s="26" t="s">
        <v>276</v>
      </c>
      <c r="G4" s="22" t="s">
        <v>285</v>
      </c>
      <c r="H4" s="24" t="s">
        <v>286</v>
      </c>
      <c r="I4" s="21" t="s">
        <v>276</v>
      </c>
      <c r="J4" s="22" t="s">
        <v>285</v>
      </c>
      <c r="K4" s="23" t="s">
        <v>286</v>
      </c>
      <c r="L4" s="26" t="s">
        <v>276</v>
      </c>
      <c r="M4" s="22" t="s">
        <v>285</v>
      </c>
      <c r="N4" s="24" t="s">
        <v>286</v>
      </c>
      <c r="O4" s="21" t="s">
        <v>276</v>
      </c>
      <c r="P4" s="22" t="s">
        <v>285</v>
      </c>
      <c r="Q4" s="23" t="s">
        <v>286</v>
      </c>
      <c r="R4" s="26" t="s">
        <v>276</v>
      </c>
      <c r="S4" s="22" t="s">
        <v>285</v>
      </c>
      <c r="T4" s="24" t="s">
        <v>286</v>
      </c>
      <c r="U4" s="21" t="s">
        <v>276</v>
      </c>
      <c r="V4" s="22" t="s">
        <v>285</v>
      </c>
      <c r="W4" s="23" t="s">
        <v>286</v>
      </c>
      <c r="X4" s="26" t="s">
        <v>276</v>
      </c>
      <c r="Y4" s="22" t="s">
        <v>285</v>
      </c>
      <c r="Z4" s="24" t="s">
        <v>286</v>
      </c>
      <c r="AA4" s="31" t="s">
        <v>276</v>
      </c>
      <c r="AB4" s="30" t="s">
        <v>285</v>
      </c>
      <c r="AC4" s="32" t="s">
        <v>286</v>
      </c>
      <c r="AD4" s="26" t="s">
        <v>276</v>
      </c>
      <c r="AE4" s="22" t="s">
        <v>285</v>
      </c>
      <c r="AF4" s="23" t="s">
        <v>286</v>
      </c>
      <c r="AG4" s="26" t="s">
        <v>276</v>
      </c>
      <c r="AH4" s="22" t="s">
        <v>285</v>
      </c>
      <c r="AI4" s="24" t="s">
        <v>286</v>
      </c>
      <c r="AJ4" s="21" t="s">
        <v>276</v>
      </c>
      <c r="AK4" s="22" t="s">
        <v>285</v>
      </c>
      <c r="AL4" s="23" t="s">
        <v>286</v>
      </c>
      <c r="AM4" s="26" t="s">
        <v>276</v>
      </c>
      <c r="AN4" s="22" t="s">
        <v>285</v>
      </c>
      <c r="AO4" s="24" t="s">
        <v>286</v>
      </c>
      <c r="AP4" s="21" t="s">
        <v>276</v>
      </c>
      <c r="AQ4" s="22" t="s">
        <v>285</v>
      </c>
      <c r="AR4" s="23" t="s">
        <v>286</v>
      </c>
      <c r="AS4" s="26" t="s">
        <v>276</v>
      </c>
      <c r="AT4" s="22" t="s">
        <v>285</v>
      </c>
      <c r="AU4" s="24" t="s">
        <v>286</v>
      </c>
      <c r="AV4" s="21" t="s">
        <v>276</v>
      </c>
      <c r="AW4" s="22" t="s">
        <v>285</v>
      </c>
      <c r="AX4" s="23" t="s">
        <v>286</v>
      </c>
      <c r="AY4" s="26" t="s">
        <v>276</v>
      </c>
      <c r="AZ4" s="22" t="s">
        <v>285</v>
      </c>
      <c r="BA4" s="24" t="s">
        <v>286</v>
      </c>
      <c r="BB4" s="21" t="s">
        <v>276</v>
      </c>
      <c r="BC4" s="22" t="s">
        <v>285</v>
      </c>
      <c r="BD4" s="23" t="s">
        <v>286</v>
      </c>
      <c r="BE4" s="26" t="s">
        <v>276</v>
      </c>
      <c r="BF4" s="22" t="s">
        <v>285</v>
      </c>
      <c r="BG4" s="24" t="s">
        <v>286</v>
      </c>
      <c r="BH4" s="21" t="s">
        <v>276</v>
      </c>
      <c r="BI4" s="22" t="s">
        <v>285</v>
      </c>
      <c r="BJ4" s="23" t="s">
        <v>286</v>
      </c>
      <c r="BK4" s="26" t="s">
        <v>276</v>
      </c>
      <c r="BL4" s="22" t="s">
        <v>285</v>
      </c>
      <c r="BM4" s="24" t="s">
        <v>286</v>
      </c>
      <c r="BN4" s="21" t="s">
        <v>276</v>
      </c>
      <c r="BO4" s="22" t="s">
        <v>285</v>
      </c>
      <c r="BP4" s="23" t="s">
        <v>286</v>
      </c>
      <c r="BQ4" s="26" t="s">
        <v>276</v>
      </c>
      <c r="BR4" s="22" t="s">
        <v>285</v>
      </c>
      <c r="BS4" s="24" t="s">
        <v>286</v>
      </c>
      <c r="BT4" s="21" t="s">
        <v>276</v>
      </c>
      <c r="BU4" s="22" t="s">
        <v>285</v>
      </c>
      <c r="BV4" s="23" t="s">
        <v>286</v>
      </c>
      <c r="BW4" s="26" t="s">
        <v>276</v>
      </c>
      <c r="BX4" s="22" t="s">
        <v>285</v>
      </c>
      <c r="BY4" s="24" t="s">
        <v>286</v>
      </c>
      <c r="BZ4" s="21" t="s">
        <v>276</v>
      </c>
      <c r="CA4" s="22" t="s">
        <v>285</v>
      </c>
      <c r="CB4" s="23" t="s">
        <v>286</v>
      </c>
      <c r="CC4" s="26" t="s">
        <v>276</v>
      </c>
      <c r="CD4" s="22" t="s">
        <v>285</v>
      </c>
      <c r="CE4" s="24" t="s">
        <v>286</v>
      </c>
      <c r="CF4" s="21" t="s">
        <v>276</v>
      </c>
      <c r="CG4" s="22" t="s">
        <v>285</v>
      </c>
      <c r="CH4" s="23" t="s">
        <v>286</v>
      </c>
      <c r="CI4" s="26" t="s">
        <v>276</v>
      </c>
      <c r="CJ4" s="22" t="s">
        <v>285</v>
      </c>
      <c r="CK4" s="24" t="s">
        <v>286</v>
      </c>
      <c r="CL4" s="21" t="s">
        <v>276</v>
      </c>
      <c r="CM4" s="22" t="s">
        <v>285</v>
      </c>
      <c r="CN4" s="23" t="s">
        <v>286</v>
      </c>
      <c r="CO4" s="26" t="s">
        <v>276</v>
      </c>
      <c r="CP4" s="22" t="s">
        <v>285</v>
      </c>
      <c r="CQ4" s="24" t="s">
        <v>286</v>
      </c>
      <c r="CR4" s="21" t="s">
        <v>276</v>
      </c>
      <c r="CS4" s="22" t="s">
        <v>285</v>
      </c>
      <c r="CT4" s="23" t="s">
        <v>286</v>
      </c>
      <c r="CU4" s="21" t="s">
        <v>276</v>
      </c>
      <c r="CV4" s="22" t="s">
        <v>285</v>
      </c>
      <c r="CW4" s="23" t="s">
        <v>286</v>
      </c>
      <c r="CX4" s="21" t="s">
        <v>276</v>
      </c>
      <c r="CY4" s="22" t="s">
        <v>285</v>
      </c>
      <c r="CZ4" s="23" t="s">
        <v>286</v>
      </c>
      <c r="DA4" s="26" t="s">
        <v>276</v>
      </c>
      <c r="DB4" s="22" t="s">
        <v>285</v>
      </c>
      <c r="DC4" s="24" t="s">
        <v>286</v>
      </c>
      <c r="DD4" s="21" t="s">
        <v>276</v>
      </c>
      <c r="DE4" s="22" t="s">
        <v>285</v>
      </c>
      <c r="DF4" s="23" t="s">
        <v>286</v>
      </c>
      <c r="DG4" s="26" t="s">
        <v>276</v>
      </c>
      <c r="DH4" s="22" t="s">
        <v>285</v>
      </c>
      <c r="DI4" s="24" t="s">
        <v>286</v>
      </c>
      <c r="DJ4" s="21" t="s">
        <v>276</v>
      </c>
      <c r="DK4" s="22" t="s">
        <v>285</v>
      </c>
      <c r="DL4" s="23" t="s">
        <v>286</v>
      </c>
      <c r="DM4" s="26" t="s">
        <v>276</v>
      </c>
      <c r="DN4" s="22" t="s">
        <v>285</v>
      </c>
      <c r="DO4" s="24" t="s">
        <v>286</v>
      </c>
      <c r="DP4" s="21" t="s">
        <v>276</v>
      </c>
      <c r="DQ4" s="22" t="s">
        <v>285</v>
      </c>
      <c r="DR4" s="23" t="s">
        <v>286</v>
      </c>
      <c r="DS4" s="194"/>
      <c r="DT4" s="195"/>
      <c r="DU4" s="159"/>
      <c r="DV4" s="162"/>
      <c r="DW4" s="162"/>
      <c r="DX4" s="162"/>
      <c r="DY4" s="162"/>
      <c r="DZ4" s="162"/>
      <c r="EA4" s="162"/>
      <c r="EB4" s="162"/>
      <c r="EC4" s="177"/>
      <c r="ED4" s="180"/>
      <c r="EF4" s="61" t="s">
        <v>285</v>
      </c>
      <c r="EG4" s="62" t="s">
        <v>292</v>
      </c>
      <c r="EH4" s="63" t="s">
        <v>293</v>
      </c>
      <c r="EJ4" s="64" t="s">
        <v>294</v>
      </c>
      <c r="EK4" s="62" t="s">
        <v>285</v>
      </c>
      <c r="EL4" s="62" t="s">
        <v>292</v>
      </c>
      <c r="EM4" s="63" t="s">
        <v>293</v>
      </c>
    </row>
    <row r="5" spans="1:143" ht="16" x14ac:dyDescent="0.2">
      <c r="A5" s="20" t="s">
        <v>313</v>
      </c>
      <c r="B5" s="33" t="s">
        <v>384</v>
      </c>
      <c r="C5" s="45">
        <v>470</v>
      </c>
      <c r="D5" s="102" t="str">
        <f t="shared" ref="D5:D36" si="0">IF(E5=1, C5/C$76,"" )</f>
        <v/>
      </c>
      <c r="E5" s="42" t="str">
        <f>IF(C5&lt;&gt;"", IF(RANK(C5, C$5:C$75)+COUNTIF(C$5:C5, C5)-1=1, 1, ""), "")</f>
        <v/>
      </c>
      <c r="F5" s="46">
        <v>18</v>
      </c>
      <c r="G5" s="102" t="str">
        <f t="shared" ref="G5:G36" si="1">IF(H5=1, F5/F$76,"" )</f>
        <v/>
      </c>
      <c r="H5" s="44" t="str">
        <f>IF(F5&lt;&gt;"", IF(RANK(F5, F$5:F$75)+COUNTIF(F$5:F5, F5)-1=1, 1, ""), "")</f>
        <v/>
      </c>
      <c r="I5" s="45">
        <v>317</v>
      </c>
      <c r="J5" s="102" t="str">
        <f t="shared" ref="J5:J36" si="2">IF(K5=1, I5/I$76,"" )</f>
        <v/>
      </c>
      <c r="K5" s="42" t="str">
        <f>IF(I5&lt;&gt;"", IF(RANK(I5, I$5:I$75)+COUNTIF(I$5:I5, I5)-1=1, 1, ""), "")</f>
        <v/>
      </c>
      <c r="L5" s="46">
        <v>104</v>
      </c>
      <c r="M5" s="102" t="str">
        <f t="shared" ref="M5:M36" si="3">IF(N5=1, L5/L$76,"" )</f>
        <v/>
      </c>
      <c r="N5" s="44" t="str">
        <f>IF(L5&lt;&gt;"", IF(RANK(L5, L$5:L$75)+COUNTIF(L$5:L5, L5)-1=1, 1, ""), "")</f>
        <v/>
      </c>
      <c r="O5" s="45">
        <v>349</v>
      </c>
      <c r="P5" s="102" t="str">
        <f t="shared" ref="P5:P36" si="4">IF(Q5=1, O5/O$76,"" )</f>
        <v/>
      </c>
      <c r="Q5" s="42" t="str">
        <f>IF(O5&lt;&gt;"", IF(RANK(O5, O$5:O$75)+COUNTIF(O$5:O5, O5)-1=1, 1, ""), "")</f>
        <v/>
      </c>
      <c r="R5" s="46">
        <v>889</v>
      </c>
      <c r="S5" s="102" t="str">
        <f t="shared" ref="S5:S36" si="5">IF(T5=1, R5/R$76,"" )</f>
        <v/>
      </c>
      <c r="T5" s="44" t="str">
        <f>IF(R5&lt;&gt;"", IF(RANK(R5, R$5:R$75)+COUNTIF(R$5:R5, R5)-1=1, 1, ""), "")</f>
        <v/>
      </c>
      <c r="U5" s="45">
        <v>26</v>
      </c>
      <c r="V5" s="102" t="str">
        <f t="shared" ref="V5:V36" si="6">IF(W5=1, U5/U$76,"" )</f>
        <v/>
      </c>
      <c r="W5" s="42" t="str">
        <f>IF(U5&lt;&gt;"", IF(RANK(U5, U$5:U$75)+COUNTIF(U$5:U5, U5)-1=1, 1, ""), "")</f>
        <v/>
      </c>
      <c r="X5" s="46">
        <v>34</v>
      </c>
      <c r="Y5" s="102" t="str">
        <f t="shared" ref="Y5:Y36" si="7">IF(Z5=1, X5/X$76,"" )</f>
        <v/>
      </c>
      <c r="Z5" s="44" t="str">
        <f>IF(X5&lt;&gt;"", IF(RANK(X5, X$5:X$75)+COUNTIF(X$5:X5, X5)-1=1, 1, ""), "")</f>
        <v/>
      </c>
      <c r="AA5" s="45">
        <v>33</v>
      </c>
      <c r="AB5" s="102" t="str">
        <f t="shared" ref="AB5:AB36" si="8">IF(AC5=1, AA5/AA$76,"" )</f>
        <v/>
      </c>
      <c r="AC5" s="42" t="str">
        <f>IF(AA5&lt;&gt;"", IF(RANK(AA5, AA$5:AA$75)+COUNTIF(AA$5:AA5, AA5)-1=1, 1, ""), "")</f>
        <v/>
      </c>
      <c r="AD5" s="46">
        <v>58</v>
      </c>
      <c r="AE5" s="102" t="str">
        <f t="shared" ref="AE5:AE36" si="9">IF(AF5=1, AD5/AD$76,"" )</f>
        <v/>
      </c>
      <c r="AF5" s="42" t="str">
        <f>IF(AD5&lt;&gt;"", IF(RANK(AD5, AD$5:AD$75)+COUNTIF(AD$5:AD5, AD5)-1=1, 1, ""), "")</f>
        <v/>
      </c>
      <c r="AG5" s="46">
        <v>58</v>
      </c>
      <c r="AH5" s="102" t="str">
        <f t="shared" ref="AH5:AH36" si="10">IF(AI5=1, AG5/AG$76,"" )</f>
        <v/>
      </c>
      <c r="AI5" s="44" t="str">
        <f>IF(AG5&lt;&gt;"", IF(RANK(AG5, AG$5:AG$75)+COUNTIF(AG$5:AG5, AG5)-1=1, 1, ""), "")</f>
        <v/>
      </c>
      <c r="AJ5" s="45">
        <v>178</v>
      </c>
      <c r="AK5" s="102" t="str">
        <f t="shared" ref="AK5:AK36" si="11">IF(AL5=1, AJ5/AJ$76,"" )</f>
        <v/>
      </c>
      <c r="AL5" s="42" t="str">
        <f>IF(AJ5&lt;&gt;"", IF(RANK(AJ5, AJ$5:AJ$75)+COUNTIF(AJ$5:AJ5, AJ5)-1=1, 1, ""), "")</f>
        <v/>
      </c>
      <c r="AM5" s="46">
        <v>209</v>
      </c>
      <c r="AN5" s="102" t="str">
        <f t="shared" ref="AN5:AN36" si="12">IF(AO5=1, AM5/AM$76,"" )</f>
        <v/>
      </c>
      <c r="AO5" s="44" t="str">
        <f>IF(AM5&lt;&gt;"", IF(RANK(AM5, AM$5:AM$75)+COUNTIF(AM$5:AM5, AM5)-1=1, 1, ""), "")</f>
        <v/>
      </c>
      <c r="AP5" s="45">
        <v>123</v>
      </c>
      <c r="AQ5" s="102" t="str">
        <f t="shared" ref="AQ5:AQ36" si="13">IF(AR5=1, AP5/AP$76,"" )</f>
        <v/>
      </c>
      <c r="AR5" s="42" t="str">
        <f>IF(AP5&lt;&gt;"", IF(RANK(AP5, AP$5:AP$75)+COUNTIF(AP$5:AP5, AP5)-1=1, 1, ""), "")</f>
        <v/>
      </c>
      <c r="AS5" s="46">
        <v>55</v>
      </c>
      <c r="AT5" s="102" t="str">
        <f t="shared" ref="AT5:AT36" si="14">IF(AU5=1, AS5/AS$76,"" )</f>
        <v/>
      </c>
      <c r="AU5" s="44" t="str">
        <f>IF(AS5&lt;&gt;"", IF(RANK(AS5, AS$5:AS$75)+COUNTIF(AS$5:AS5, AS5)-1=1, 1, ""), "")</f>
        <v/>
      </c>
      <c r="AV5" s="45">
        <v>53</v>
      </c>
      <c r="AW5" s="102" t="str">
        <f t="shared" ref="AW5:AW36" si="15">IF(AX5=1, AV5/AV$76,"" )</f>
        <v/>
      </c>
      <c r="AX5" s="42" t="str">
        <f>IF(AV5&lt;&gt;"", IF(RANK(AV5, AV$5:AV$75)+COUNTIF(AV$5:AV5, AV5)-1=1, 1, ""), "")</f>
        <v/>
      </c>
      <c r="AY5" s="46">
        <v>229</v>
      </c>
      <c r="AZ5" s="102" t="str">
        <f t="shared" ref="AZ5:AZ36" si="16">IF(BA5=1, AY5/AY$76,"" )</f>
        <v/>
      </c>
      <c r="BA5" s="44" t="str">
        <f>IF(AY5&lt;&gt;"", IF(RANK(AY5, AY$5:AY$75)+COUNTIF(AY$5:AY5, AY5)-1=1, 1, ""), "")</f>
        <v/>
      </c>
      <c r="BB5" s="45">
        <v>131</v>
      </c>
      <c r="BC5" s="102" t="str">
        <f t="shared" ref="BC5:BC36" si="17">IF(BD5=1, BB5/BB$76,"" )</f>
        <v/>
      </c>
      <c r="BD5" s="42" t="str">
        <f>IF(BB5&lt;&gt;"", IF(RANK(BB5, BB$5:BB$75)+COUNTIF(BB$5:BB5, BB5)-1=1, 1, ""), "")</f>
        <v/>
      </c>
      <c r="BE5" s="46">
        <v>87</v>
      </c>
      <c r="BF5" s="102" t="str">
        <f t="shared" ref="BF5:BF36" si="18">IF(BG5=1, BE5/BE$76,"" )</f>
        <v/>
      </c>
      <c r="BG5" s="44" t="str">
        <f>IF(BE5&lt;&gt;"", IF(RANK(BE5, BE$5:BE$75)+COUNTIF(BE$5:BE5, BE5)-1=1, 1, ""), "")</f>
        <v/>
      </c>
      <c r="BH5" s="45">
        <v>55</v>
      </c>
      <c r="BI5" s="102" t="str">
        <f t="shared" ref="BI5:BI36" si="19">IF(BJ5=1, BH5/BH$76,"" )</f>
        <v/>
      </c>
      <c r="BJ5" s="42" t="str">
        <f>IF(BH5&lt;&gt;"", IF(RANK(BH5, BH$5:BH$75)+COUNTIF(BH$5:BH5, BH5)-1=1, 1, ""), "")</f>
        <v/>
      </c>
      <c r="BK5" s="46">
        <v>42</v>
      </c>
      <c r="BL5" s="102" t="str">
        <f t="shared" ref="BL5:BL36" si="20">IF(BM5=1, BK5/BK$76,"" )</f>
        <v/>
      </c>
      <c r="BM5" s="44" t="str">
        <f>IF(BK5&lt;&gt;"", IF(RANK(BK5, BK$5:BK$75)+COUNTIF(BK$5:BK5, BK5)-1=1, 1, ""), "")</f>
        <v/>
      </c>
      <c r="BN5" s="45">
        <v>111</v>
      </c>
      <c r="BO5" s="102" t="str">
        <f t="shared" ref="BO5:BO36" si="21">IF(BP5=1, BN5/BN$76,"" )</f>
        <v/>
      </c>
      <c r="BP5" s="42" t="str">
        <f>IF(BN5&lt;&gt;"", IF(RANK(BN5, BN$5:BN$75)+COUNTIF(BN$5:BN5, BN5)-1=1, 1, ""), "")</f>
        <v/>
      </c>
      <c r="BQ5" s="46">
        <v>121</v>
      </c>
      <c r="BR5" s="102" t="str">
        <f t="shared" ref="BR5:BR36" si="22">IF(BS5=1, BQ5/BQ$76,"" )</f>
        <v/>
      </c>
      <c r="BS5" s="44" t="str">
        <f>IF(BQ5&lt;&gt;"", IF(RANK(BQ5, BQ$5:BQ$75)+COUNTIF(BQ$5:BQ5, BQ5)-1=1, 1, ""), "")</f>
        <v/>
      </c>
      <c r="BT5" s="45">
        <v>86</v>
      </c>
      <c r="BU5" s="102" t="str">
        <f t="shared" ref="BU5:BU36" si="23">IF(BV5=1, BT5/BT$76,"" )</f>
        <v/>
      </c>
      <c r="BV5" s="42" t="str">
        <f>IF(BT5&lt;&gt;"", IF(RANK(BT5, BT$5:BT$75)+COUNTIF(BT$5:BT5, BT5)-1=1, 1, ""), "")</f>
        <v/>
      </c>
      <c r="BW5" s="46">
        <v>282</v>
      </c>
      <c r="BX5" s="102" t="str">
        <f t="shared" ref="BX5:BX36" si="24">IF(BY5=1, BW5/BW$76,"" )</f>
        <v/>
      </c>
      <c r="BY5" s="44" t="str">
        <f>IF(BW5&lt;&gt;"", IF(RANK(BW5, BW$5:BW$75)+COUNTIF(BW$5:BW5, BW5)-1=1, 1, ""), "")</f>
        <v/>
      </c>
      <c r="BZ5" s="45">
        <v>309</v>
      </c>
      <c r="CA5" s="102" t="str">
        <f t="shared" ref="CA5:CA36" si="25">IF(CB5=1, BZ5/BZ$76,"" )</f>
        <v/>
      </c>
      <c r="CB5" s="42" t="str">
        <f>IF(BZ5&lt;&gt;"", IF(RANK(BZ5, BZ$5:BZ$75)+COUNTIF(BZ$5:BZ5, BZ5)-1=1, 1, ""), "")</f>
        <v/>
      </c>
      <c r="CC5" s="46">
        <v>252</v>
      </c>
      <c r="CD5" s="102" t="str">
        <f t="shared" ref="CD5:CD36" si="26">IF(CE5=1, CC5/CC$76,"" )</f>
        <v/>
      </c>
      <c r="CE5" s="44" t="str">
        <f>IF(CC5&lt;&gt;"", IF(RANK(CC5, CC$5:CC$75)+COUNTIF(CC$5:CC5, CC5)-1=1, 1, ""), "")</f>
        <v/>
      </c>
      <c r="CF5" s="45">
        <v>421</v>
      </c>
      <c r="CG5" s="102" t="str">
        <f t="shared" ref="CG5:CG36" si="27">IF(CH5=1, CF5/CF$76,"" )</f>
        <v/>
      </c>
      <c r="CH5" s="42" t="str">
        <f>IF(CF5&lt;&gt;"", IF(RANK(CF5, CF$5:CF$75)+COUNTIF(CF$5:CF5, CF5)-1=1, 1, ""), "")</f>
        <v/>
      </c>
      <c r="CI5" s="46">
        <v>169</v>
      </c>
      <c r="CJ5" s="102" t="str">
        <f t="shared" ref="CJ5:CJ36" si="28">IF(CK5=1, CI5/CI$76,"" )</f>
        <v/>
      </c>
      <c r="CK5" s="44" t="str">
        <f>IF(CI5&lt;&gt;"", IF(RANK(CI5, CI$5:CI$75)+COUNTIF(CI$5:CI5, CI5)-1=1, 1, ""), "")</f>
        <v/>
      </c>
      <c r="CL5" s="45">
        <v>18</v>
      </c>
      <c r="CM5" s="102" t="str">
        <f t="shared" ref="CM5:CM36" si="29">IF(CN5=1, CL5/CL$76,"" )</f>
        <v/>
      </c>
      <c r="CN5" s="42" t="str">
        <f>IF(CL5&lt;&gt;"", IF(RANK(CL5, CL$5:CL$75)+COUNTIF(CL$5:CL5, CL5)-1=1, 1, ""), "")</f>
        <v/>
      </c>
      <c r="CO5" s="46">
        <v>398</v>
      </c>
      <c r="CP5" s="102" t="str">
        <f t="shared" ref="CP5:CP36" si="30">IF(CQ5=1, CO5/CO$76,"" )</f>
        <v/>
      </c>
      <c r="CQ5" s="44" t="str">
        <f>IF(CO5&lt;&gt;"", IF(RANK(CO5, CO$5:CO$75)+COUNTIF(CO$5:CO5, CO5)-1=1, 1, ""), "")</f>
        <v/>
      </c>
      <c r="CR5" s="45">
        <v>416</v>
      </c>
      <c r="CS5" s="102" t="str">
        <f t="shared" ref="CS5:CS36" si="31">IF(CT5=1, CR5/CR$76,"" )</f>
        <v/>
      </c>
      <c r="CT5" s="42" t="str">
        <f>IF(CR5&lt;&gt;"", IF(RANK(CR5, CR$5:CR$75)+COUNTIF(CR$5:CR5, CR5)-1=1, 1, ""), "")</f>
        <v/>
      </c>
      <c r="CU5" s="45">
        <v>617</v>
      </c>
      <c r="CV5" s="102" t="str">
        <f t="shared" ref="CV5:CV36" si="32">IF(CW5=1, CU5/CU$76,"" )</f>
        <v/>
      </c>
      <c r="CW5" s="42" t="str">
        <f>IF(CU5&lt;&gt;"", IF(RANK(CU5, CU$5:CU$75)+COUNTIF(CU$5:CU5, CU5)-1=1, 1, ""), "")</f>
        <v/>
      </c>
      <c r="CX5" s="45">
        <v>196</v>
      </c>
      <c r="CY5" s="102" t="str">
        <f t="shared" ref="CY5:CY36" si="33">IF(CZ5=1, CX5/CX$76,"" )</f>
        <v/>
      </c>
      <c r="CZ5" s="42" t="str">
        <f>IF(CX5&lt;&gt;"", IF(RANK(CX5, CX$5:CX$75)+COUNTIF(CX$5:CX5, CX5)-1=1, 1, ""), "")</f>
        <v/>
      </c>
      <c r="DA5" s="46">
        <v>686</v>
      </c>
      <c r="DB5" s="102" t="str">
        <f t="shared" ref="DB5:DB36" si="34">IF(DC5=1, DA5/DA$76,"" )</f>
        <v/>
      </c>
      <c r="DC5" s="44" t="str">
        <f>IF(DA5&lt;&gt;"", IF(RANK(DA5, DA$5:DA$75)+COUNTIF(DA$5:DA5, DA5)-1=1, 1, ""), "")</f>
        <v/>
      </c>
      <c r="DD5" s="45">
        <v>508</v>
      </c>
      <c r="DE5" s="102" t="str">
        <f t="shared" ref="DE5:DE36" si="35">IF(DF5=1, DD5/DD$76,"" )</f>
        <v/>
      </c>
      <c r="DF5" s="42" t="str">
        <f>IF(DD5&lt;&gt;"", IF(RANK(DD5, DD$5:DD$75)+COUNTIF(DD$5:DD5, DD5)-1=1, 1, ""), "")</f>
        <v/>
      </c>
      <c r="DG5" s="46">
        <v>193</v>
      </c>
      <c r="DH5" s="102" t="str">
        <f t="shared" ref="DH5:DH36" si="36">IF(DI5=1, DG5/DG$76,"" )</f>
        <v/>
      </c>
      <c r="DI5" s="44" t="str">
        <f>IF(DG5&lt;&gt;"", IF(RANK(DG5, DG$5:DG$75)+COUNTIF(DG$5:DG5, DG5)-1=1, 1, ""), "")</f>
        <v/>
      </c>
      <c r="DJ5" s="45">
        <v>323</v>
      </c>
      <c r="DK5" s="102" t="str">
        <f t="shared" ref="DK5:DK36" si="37">IF(DL5=1, DJ5/DJ$76,"" )</f>
        <v/>
      </c>
      <c r="DL5" s="42" t="str">
        <f>IF(DJ5&lt;&gt;"", IF(RANK(DJ5, DJ$5:DJ$75)+COUNTIF(DJ$5:DJ5, DJ5)-1=1, 1, ""), "")</f>
        <v/>
      </c>
      <c r="DM5" s="46">
        <v>52</v>
      </c>
      <c r="DN5" s="102" t="str">
        <f t="shared" ref="DN5:DN36" si="38">IF(DO5=1, DM5/DM$76,"" )</f>
        <v/>
      </c>
      <c r="DO5" s="44" t="str">
        <f>IF(DM5&lt;&gt;"", IF(RANK(DM5, DM$5:DM$75)+COUNTIF(DM$5:DM5, DM5)-1=1, 1, ""), "")</f>
        <v/>
      </c>
      <c r="DP5" s="45">
        <v>76</v>
      </c>
      <c r="DQ5" s="102" t="str">
        <f t="shared" ref="DQ5:DQ36" si="39">IF(DR5=1, DP5/DP$76,"" )</f>
        <v/>
      </c>
      <c r="DR5" s="42" t="str">
        <f>IF(DP5&lt;&gt;"", IF(RANK(DP5, DP$5:DP$75)+COUNTIF(DP$5:DP5, DP5)-1=1, 1, ""), "")</f>
        <v/>
      </c>
      <c r="DS5" s="133" t="str">
        <f t="shared" ref="DS5:DS36" si="40">IF(_xlfn.NUMBERVALUE(E5)+_xlfn.NUMBERVALUE(H5)+_xlfn.NUMBERVALUE(K5)+_xlfn.NUMBERVALUE(N5)+_xlfn.NUMBERVALUE(Q5)+_xlfn.NUMBERVALUE(T5)+_xlfn.NUMBERVALUE(W5)+_xlfn.NUMBERVALUE(Z5)+_xlfn.NUMBERVALUE(AC5)+_xlfn.NUMBERVALUE(AF5)+_xlfn.NUMBERVALUE(AI5)+_xlfn.NUMBERVALUE(AL5)+_xlfn.NUMBERVALUE(AO5)+_xlfn.NUMBERVALUE(AR5)+_xlfn.NUMBERVALUE(AU5)+_xlfn.NUMBERVALUE(AX5)+_xlfn.NUMBERVALUE(BA5)+_xlfn.NUMBERVALUE(BD5)+_xlfn.NUMBERVALUE(BG5)+_xlfn.NUMBERVALUE(BJ5)+_xlfn.NUMBERVALUE(BM5)+_xlfn.NUMBERVALUE(BP5)+_xlfn.NUMBERVALUE(BS5)+_xlfn.NUMBERVALUE(BV5)+_xlfn.NUMBERVALUE(BY5)+_xlfn.NUMBERVALUE(CB5)+_xlfn.NUMBERVALUE(CE5)+_xlfn.NUMBERVALUE(CH5)+_xlfn.NUMBERVALUE(CK5)+_xlfn.NUMBERVALUE(CN5)+_xlfn.NUMBERVALUE(CQ5)+_xlfn.NUMBERVALUE(CT5)+_xlfn.NUMBERVALUE(CW5)+_xlfn.NUMBERVALUE(CZ5)+_xlfn.NUMBERVALUE(DC5)+_xlfn.NUMBERVALUE(DF5)+_xlfn.NUMBERVALUE(DI5)+_xlfn.NUMBERVALUE(DL5)+_xlfn.NUMBERVALUE(DO5)+_xlfn.NUMBERVALUE(DR5)&lt;&gt;0, _xlfn.NUMBERVALUE(E5)+_xlfn.NUMBERVALUE(H5)+_xlfn.NUMBERVALUE(K5)+_xlfn.NUMBERVALUE(N5)+_xlfn.NUMBERVALUE(Q5)+_xlfn.NUMBERVALUE(T5)+_xlfn.NUMBERVALUE(W5)+_xlfn.NUMBERVALUE(Z5)+_xlfn.NUMBERVALUE(AC5)+_xlfn.NUMBERVALUE(AF5)+_xlfn.NUMBERVALUE(AI5)+_xlfn.NUMBERVALUE(AL5)+_xlfn.NUMBERVALUE(AO5)+_xlfn.NUMBERVALUE(AR5)+_xlfn.NUMBERVALUE(AU5)+_xlfn.NUMBERVALUE(AX5)+_xlfn.NUMBERVALUE(BA5)+_xlfn.NUMBERVALUE(BD5)+_xlfn.NUMBERVALUE(BG5)+_xlfn.NUMBERVALUE(BJ5)+_xlfn.NUMBERVALUE(BM5)+_xlfn.NUMBERVALUE(BP5)+_xlfn.NUMBERVALUE(BS5)+_xlfn.NUMBERVALUE(BV5)+_xlfn.NUMBERVALUE(BY5)+_xlfn.NUMBERVALUE(CB5)+_xlfn.NUMBERVALUE(CE5)+_xlfn.NUMBERVALUE(CH5)+_xlfn.NUMBERVALUE(CK5)+_xlfn.NUMBERVALUE(CN5)+_xlfn.NUMBERVALUE(CQ5)+_xlfn.NUMBERVALUE(CT5)+_xlfn.NUMBERVALUE(CW5)+_xlfn.NUMBERVALUE(CZ5)+_xlfn.NUMBERVALUE(DC5)+_xlfn.NUMBERVALUE(DF5)+_xlfn.NUMBERVALUE(DI5)+_xlfn.NUMBERVALUE(DL5)+_xlfn.NUMBERVALUE(DO5)+_xlfn.NUMBERVALUE(DR5), "")</f>
        <v/>
      </c>
      <c r="DT5" s="134">
        <f t="shared" ref="DT5:DT36" si="41">IF(_xlfn.NUMBERVALUE(C5)+_xlfn.NUMBERVALUE(F5)+_xlfn.NUMBERVALUE(I5)+_xlfn.NUMBERVALUE(L5)+_xlfn.NUMBERVALUE(O5)+_xlfn.NUMBERVALUE(R5)+_xlfn.NUMBERVALUE(U5)+_xlfn.NUMBERVALUE(X5)+_xlfn.NUMBERVALUE(AA5)+_xlfn.NUMBERVALUE(AD5)+_xlfn.NUMBERVALUE(AG5)+_xlfn.NUMBERVALUE(AJ5)+_xlfn.NUMBERVALUE(AM5)+_xlfn.NUMBERVALUE(AP5)+_xlfn.NUMBERVALUE(AS5)+_xlfn.NUMBERVALUE(AV5)+_xlfn.NUMBERVALUE(AY5)+_xlfn.NUMBERVALUE(BB5)+_xlfn.NUMBERVALUE(BE5)+_xlfn.NUMBERVALUE(BH5)+_xlfn.NUMBERVALUE(BK5)+_xlfn.NUMBERVALUE(BN5)+_xlfn.NUMBERVALUE(BQ5)+_xlfn.NUMBERVALUE(BT5)+_xlfn.NUMBERVALUE(BW5)+_xlfn.NUMBERVALUE(BZ5)+_xlfn.NUMBERVALUE(CC5)+_xlfn.NUMBERVALUE(CF5)+_xlfn.NUMBERVALUE(CI5)+_xlfn.NUMBERVALUE(CL5)+_xlfn.NUMBERVALUE(CO5)+_xlfn.NUMBERVALUE(CR5)+_xlfn.NUMBERVALUE(CU5)+_xlfn.NUMBERVALUE(CX5)+_xlfn.NUMBERVALUE(DA5)+_xlfn.NUMBERVALUE(DD5)+_xlfn.NUMBERVALUE(DG5)+_xlfn.NUMBERVALUE(DJ5)+_xlfn.NUMBERVALUE(DM5)+_xlfn.NUMBERVALUE(DP5)&lt;&gt;0, _xlfn.NUMBERVALUE(C5)+_xlfn.NUMBERVALUE(F5)+_xlfn.NUMBERVALUE(I5)+_xlfn.NUMBERVALUE(L5)+_xlfn.NUMBERVALUE(O5)+_xlfn.NUMBERVALUE(R5)+_xlfn.NUMBERVALUE(U5)+_xlfn.NUMBERVALUE(X5)+_xlfn.NUMBERVALUE(AA5)+_xlfn.NUMBERVALUE(AD5)+_xlfn.NUMBERVALUE(AG5)+_xlfn.NUMBERVALUE(AJ5)+_xlfn.NUMBERVALUE(AM5)+_xlfn.NUMBERVALUE(AP5)+_xlfn.NUMBERVALUE(AS5)+_xlfn.NUMBERVALUE(AV5)+_xlfn.NUMBERVALUE(AY5)+_xlfn.NUMBERVALUE(BB5)+_xlfn.NUMBERVALUE(BE5)+_xlfn.NUMBERVALUE(BH5)+_xlfn.NUMBERVALUE(BK5)+_xlfn.NUMBERVALUE(BN5)+_xlfn.NUMBERVALUE(BQ5)+_xlfn.NUMBERVALUE(BT5)+_xlfn.NUMBERVALUE(BW5)+_xlfn.NUMBERVALUE(BZ5)+_xlfn.NUMBERVALUE(CC5)+_xlfn.NUMBERVALUE(CF5)+_xlfn.NUMBERVALUE(CI5)+_xlfn.NUMBERVALUE(CL5)+_xlfn.NUMBERVALUE(CO5)+_xlfn.NUMBERVALUE(CR5)+_xlfn.NUMBERVALUE(CU5)+_xlfn.NUMBERVALUE(CX5)+_xlfn.NUMBERVALUE(DA5)+_xlfn.NUMBERVALUE(DD5)+_xlfn.NUMBERVALUE(DG5)+_xlfn.NUMBERVALUE(DJ5)+_xlfn.NUMBERVALUE(DM5)+_xlfn.NUMBERVALUE(DP5), "")</f>
        <v>8752</v>
      </c>
      <c r="DU5" s="68"/>
      <c r="DV5" s="68" t="str">
        <f t="shared" ref="DV5:DV36" si="42">IF(DT5&gt;=DU$76, DT5, "")</f>
        <v/>
      </c>
      <c r="DW5" s="68" t="str">
        <f t="shared" ref="DW5:DW36" si="43">IF(AND(DS5&lt;&gt; "", DV5= ""),DS5, "")</f>
        <v/>
      </c>
      <c r="DX5" s="68"/>
      <c r="DY5" s="84" t="str">
        <f t="shared" ref="DY5:DY36" si="44">IF(DV5&lt;&gt;"", DV5/DX$76, "")</f>
        <v/>
      </c>
      <c r="DZ5" s="68" t="str">
        <f t="shared" ref="DZ5:DZ36" si="45">IF(DY5&lt;&gt;"", _xlfn.FLOOR.MATH(DY5), "")</f>
        <v/>
      </c>
      <c r="EA5" s="68" t="str">
        <f t="shared" ref="EA5:EA36" si="46">IF(DV5&lt;&gt;"", DV5-DZ5*DX$76, "")</f>
        <v/>
      </c>
      <c r="EB5" s="68" t="str">
        <f>IF(DV5&lt;&gt;"", IF(RANK(EA5, EA$5:EA$75)+COUNTIF(EA$5:EA5, EA5) -1&lt;=(B$80-DW$76-DZ$76), RANK(EA5, EA$5:EA$75)+COUNTIF(EA$5:EA5, EA5) -1, ""), "")</f>
        <v/>
      </c>
      <c r="EC5" s="71" t="str">
        <f t="shared" ref="EC5:EC36" si="47">IF(_xlfn.NUMBERVALUE(IF(EB5&lt;&gt; "", DZ5+1, DZ5)) + _xlfn.NUMBERVALUE(DW5)&lt;&gt;0, _xlfn.NUMBERVALUE(IF(EB5&lt;&gt; "", DZ5+1, DZ5)) + _xlfn.NUMBERVALUE(DW5), "")</f>
        <v/>
      </c>
      <c r="ED5" s="69" t="str">
        <f t="shared" ref="ED5:ED36" si="48">IF(_xlfn.NUMBERVALUE(EC5)-_xlfn.NUMBERVALUE(DS5)&lt;&gt;0, _xlfn.NUMBERVALUE(EC5)-_xlfn.NUMBERVALUE(DS5), "")</f>
        <v/>
      </c>
      <c r="EF5" s="88">
        <f>IF(DT5&lt;&gt; "", DT5/DT76, "")</f>
        <v>2.2245550000381266E-3</v>
      </c>
      <c r="EG5" s="89" t="str">
        <f t="shared" ref="EG5:EG36" si="49">IF(EC5&lt;&gt; "", EC5/EC$76, "")</f>
        <v/>
      </c>
      <c r="EH5" s="90">
        <f t="shared" ref="EH5:EH36" si="50">IF(_xlfn.NUMBERVALUE(EG5)-_xlfn.NUMBERVALUE(EF5)&lt;&gt; 0, _xlfn.NUMBERVALUE(EG5)-_xlfn.NUMBERVALUE(EF5), "")</f>
        <v>-2.2245550000381301E-3</v>
      </c>
      <c r="EJ5" s="65" t="str">
        <f t="shared" ref="EJ5:EJ68" si="51">IF(_xlfn.NUMBERVALUE(EC5)&lt;&gt;0,DT5, "")</f>
        <v/>
      </c>
      <c r="EK5" s="99" t="str">
        <f>IF(EJ5&lt;&gt;"", EJ5/EJ$76, "")</f>
        <v/>
      </c>
      <c r="EL5" s="99" t="str">
        <f>IF(_xlfn.NUMBERVALUE(EC5)&lt;&gt;0, EC5/EC$76, "")</f>
        <v/>
      </c>
      <c r="EM5" s="100" t="str">
        <f>IF(EK5&lt;&gt;"", EL5-EK5, "")</f>
        <v/>
      </c>
    </row>
    <row r="6" spans="1:143" ht="16" x14ac:dyDescent="0.2">
      <c r="A6" s="20" t="s">
        <v>314</v>
      </c>
      <c r="B6" s="33" t="s">
        <v>385</v>
      </c>
      <c r="C6" s="41"/>
      <c r="D6" s="102" t="str">
        <f t="shared" si="0"/>
        <v/>
      </c>
      <c r="E6" s="42" t="str">
        <f>IF(C6&lt;&gt;"", IF(RANK(C6, C$5:C$75)+COUNTIF(C$5:C6, C6)-1=1, 1, ""), "")</f>
        <v/>
      </c>
      <c r="F6" s="43"/>
      <c r="G6" s="102" t="str">
        <f t="shared" si="1"/>
        <v/>
      </c>
      <c r="H6" s="44" t="str">
        <f>IF(F6&lt;&gt;"", IF(RANK(F6, F$5:F$75)+COUNTIF(F$5:F6, F6)-1=1, 1, ""), "")</f>
        <v/>
      </c>
      <c r="I6" s="41"/>
      <c r="J6" s="102" t="str">
        <f t="shared" si="2"/>
        <v/>
      </c>
      <c r="K6" s="42" t="str">
        <f>IF(I6&lt;&gt;"", IF(RANK(I6, I$5:I$75)+COUNTIF(I$5:I6, I6)-1=1, 1, ""), "")</f>
        <v/>
      </c>
      <c r="L6" s="43"/>
      <c r="M6" s="102" t="str">
        <f t="shared" si="3"/>
        <v/>
      </c>
      <c r="N6" s="44" t="str">
        <f>IF(L6&lt;&gt;"", IF(RANK(L6, L$5:L$75)+COUNTIF(L$5:L6, L6)-1=1, 1, ""), "")</f>
        <v/>
      </c>
      <c r="O6" s="41"/>
      <c r="P6" s="102" t="str">
        <f t="shared" si="4"/>
        <v/>
      </c>
      <c r="Q6" s="42" t="str">
        <f>IF(O6&lt;&gt;"", IF(RANK(O6, O$5:O$75)+COUNTIF(O$5:O6, O6)-1=1, 1, ""), "")</f>
        <v/>
      </c>
      <c r="R6" s="43"/>
      <c r="S6" s="102" t="str">
        <f t="shared" si="5"/>
        <v/>
      </c>
      <c r="T6" s="44" t="str">
        <f>IF(R6&lt;&gt;"", IF(RANK(R6, R$5:R$75)+COUNTIF(R$5:R6, R6)-1=1, 1, ""), "")</f>
        <v/>
      </c>
      <c r="U6" s="41"/>
      <c r="V6" s="102" t="str">
        <f t="shared" si="6"/>
        <v/>
      </c>
      <c r="W6" s="42" t="str">
        <f>IF(U6&lt;&gt;"", IF(RANK(U6, U$5:U$75)+COUNTIF(U$5:U6, U6)-1=1, 1, ""), "")</f>
        <v/>
      </c>
      <c r="X6" s="43"/>
      <c r="Y6" s="102" t="str">
        <f t="shared" si="7"/>
        <v/>
      </c>
      <c r="Z6" s="44" t="str">
        <f>IF(X6&lt;&gt;"", IF(RANK(X6, X$5:X$75)+COUNTIF(X$5:X6, X6)-1=1, 1, ""), "")</f>
        <v/>
      </c>
      <c r="AA6" s="41"/>
      <c r="AB6" s="102" t="str">
        <f t="shared" si="8"/>
        <v/>
      </c>
      <c r="AC6" s="42" t="str">
        <f>IF(AA6&lt;&gt;"", IF(RANK(AA6, AA$5:AA$75)+COUNTIF(AA$5:AA6, AA6)-1=1, 1, ""), "")</f>
        <v/>
      </c>
      <c r="AD6" s="43"/>
      <c r="AE6" s="102" t="str">
        <f t="shared" si="9"/>
        <v/>
      </c>
      <c r="AF6" s="42" t="str">
        <f>IF(AD6&lt;&gt;"", IF(RANK(AD6, AD$5:AD$75)+COUNTIF(AD$5:AD6, AD6)-1=1, 1, ""), "")</f>
        <v/>
      </c>
      <c r="AG6" s="43"/>
      <c r="AH6" s="102" t="str">
        <f t="shared" si="10"/>
        <v/>
      </c>
      <c r="AI6" s="44" t="str">
        <f>IF(AG6&lt;&gt;"", IF(RANK(AG6, AG$5:AG$75)+COUNTIF(AG$5:AG6, AG6)-1=1, 1, ""), "")</f>
        <v/>
      </c>
      <c r="AJ6" s="41"/>
      <c r="AK6" s="102" t="str">
        <f t="shared" si="11"/>
        <v/>
      </c>
      <c r="AL6" s="42" t="str">
        <f>IF(AJ6&lt;&gt;"", IF(RANK(AJ6, AJ$5:AJ$75)+COUNTIF(AJ$5:AJ6, AJ6)-1=1, 1, ""), "")</f>
        <v/>
      </c>
      <c r="AM6" s="43"/>
      <c r="AN6" s="102" t="str">
        <f t="shared" si="12"/>
        <v/>
      </c>
      <c r="AO6" s="44" t="str">
        <f>IF(AM6&lt;&gt;"", IF(RANK(AM6, AM$5:AM$75)+COUNTIF(AM$5:AM6, AM6)-1=1, 1, ""), "")</f>
        <v/>
      </c>
      <c r="AP6" s="41"/>
      <c r="AQ6" s="102" t="str">
        <f t="shared" si="13"/>
        <v/>
      </c>
      <c r="AR6" s="42" t="str">
        <f>IF(AP6&lt;&gt;"", IF(RANK(AP6, AP$5:AP$75)+COUNTIF(AP$5:AP6, AP6)-1=1, 1, ""), "")</f>
        <v/>
      </c>
      <c r="AS6" s="43"/>
      <c r="AT6" s="102" t="str">
        <f t="shared" si="14"/>
        <v/>
      </c>
      <c r="AU6" s="44" t="str">
        <f>IF(AS6&lt;&gt;"", IF(RANK(AS6, AS$5:AS$75)+COUNTIF(AS$5:AS6, AS6)-1=1, 1, ""), "")</f>
        <v/>
      </c>
      <c r="AV6" s="41"/>
      <c r="AW6" s="102" t="str">
        <f t="shared" si="15"/>
        <v/>
      </c>
      <c r="AX6" s="42" t="str">
        <f>IF(AV6&lt;&gt;"", IF(RANK(AV6, AV$5:AV$75)+COUNTIF(AV$5:AV6, AV6)-1=1, 1, ""), "")</f>
        <v/>
      </c>
      <c r="AY6" s="43"/>
      <c r="AZ6" s="102" t="str">
        <f t="shared" si="16"/>
        <v/>
      </c>
      <c r="BA6" s="44" t="str">
        <f>IF(AY6&lt;&gt;"", IF(RANK(AY6, AY$5:AY$75)+COUNTIF(AY$5:AY6, AY6)-1=1, 1, ""), "")</f>
        <v/>
      </c>
      <c r="BB6" s="41"/>
      <c r="BC6" s="102" t="str">
        <f t="shared" si="17"/>
        <v/>
      </c>
      <c r="BD6" s="42" t="str">
        <f>IF(BB6&lt;&gt;"", IF(RANK(BB6, BB$5:BB$75)+COUNTIF(BB$5:BB6, BB6)-1=1, 1, ""), "")</f>
        <v/>
      </c>
      <c r="BE6" s="43"/>
      <c r="BF6" s="102" t="str">
        <f t="shared" si="18"/>
        <v/>
      </c>
      <c r="BG6" s="44" t="str">
        <f>IF(BE6&lt;&gt;"", IF(RANK(BE6, BE$5:BE$75)+COUNTIF(BE$5:BE6, BE6)-1=1, 1, ""), "")</f>
        <v/>
      </c>
      <c r="BH6" s="41"/>
      <c r="BI6" s="102" t="str">
        <f t="shared" si="19"/>
        <v/>
      </c>
      <c r="BJ6" s="42" t="str">
        <f>IF(BH6&lt;&gt;"", IF(RANK(BH6, BH$5:BH$75)+COUNTIF(BH$5:BH6, BH6)-1=1, 1, ""), "")</f>
        <v/>
      </c>
      <c r="BK6" s="43"/>
      <c r="BL6" s="102" t="str">
        <f t="shared" si="20"/>
        <v/>
      </c>
      <c r="BM6" s="44" t="str">
        <f>IF(BK6&lt;&gt;"", IF(RANK(BK6, BK$5:BK$75)+COUNTIF(BK$5:BK6, BK6)-1=1, 1, ""), "")</f>
        <v/>
      </c>
      <c r="BN6" s="41"/>
      <c r="BO6" s="102" t="str">
        <f t="shared" si="21"/>
        <v/>
      </c>
      <c r="BP6" s="42" t="str">
        <f>IF(BN6&lt;&gt;"", IF(RANK(BN6, BN$5:BN$75)+COUNTIF(BN$5:BN6, BN6)-1=1, 1, ""), "")</f>
        <v/>
      </c>
      <c r="BQ6" s="43"/>
      <c r="BR6" s="102" t="str">
        <f t="shared" si="22"/>
        <v/>
      </c>
      <c r="BS6" s="44" t="str">
        <f>IF(BQ6&lt;&gt;"", IF(RANK(BQ6, BQ$5:BQ$75)+COUNTIF(BQ$5:BQ6, BQ6)-1=1, 1, ""), "")</f>
        <v/>
      </c>
      <c r="BT6" s="41"/>
      <c r="BU6" s="102" t="str">
        <f t="shared" si="23"/>
        <v/>
      </c>
      <c r="BV6" s="42" t="str">
        <f>IF(BT6&lt;&gt;"", IF(RANK(BT6, BT$5:BT$75)+COUNTIF(BT$5:BT6, BT6)-1=1, 1, ""), "")</f>
        <v/>
      </c>
      <c r="BW6" s="43"/>
      <c r="BX6" s="102" t="str">
        <f t="shared" si="24"/>
        <v/>
      </c>
      <c r="BY6" s="44" t="str">
        <f>IF(BW6&lt;&gt;"", IF(RANK(BW6, BW$5:BW$75)+COUNTIF(BW$5:BW6, BW6)-1=1, 1, ""), "")</f>
        <v/>
      </c>
      <c r="BZ6" s="41"/>
      <c r="CA6" s="102" t="str">
        <f t="shared" si="25"/>
        <v/>
      </c>
      <c r="CB6" s="42" t="str">
        <f>IF(BZ6&lt;&gt;"", IF(RANK(BZ6, BZ$5:BZ$75)+COUNTIF(BZ$5:BZ6, BZ6)-1=1, 1, ""), "")</f>
        <v/>
      </c>
      <c r="CC6" s="43"/>
      <c r="CD6" s="102" t="str">
        <f t="shared" si="26"/>
        <v/>
      </c>
      <c r="CE6" s="44" t="str">
        <f>IF(CC6&lt;&gt;"", IF(RANK(CC6, CC$5:CC$75)+COUNTIF(CC$5:CC6, CC6)-1=1, 1, ""), "")</f>
        <v/>
      </c>
      <c r="CF6" s="41"/>
      <c r="CG6" s="102" t="str">
        <f t="shared" si="27"/>
        <v/>
      </c>
      <c r="CH6" s="42" t="str">
        <f>IF(CF6&lt;&gt;"", IF(RANK(CF6, CF$5:CF$75)+COUNTIF(CF$5:CF6, CF6)-1=1, 1, ""), "")</f>
        <v/>
      </c>
      <c r="CI6" s="43"/>
      <c r="CJ6" s="102" t="str">
        <f t="shared" si="28"/>
        <v/>
      </c>
      <c r="CK6" s="44" t="str">
        <f>IF(CI6&lt;&gt;"", IF(RANK(CI6, CI$5:CI$75)+COUNTIF(CI$5:CI6, CI6)-1=1, 1, ""), "")</f>
        <v/>
      </c>
      <c r="CL6" s="41"/>
      <c r="CM6" s="102" t="str">
        <f t="shared" si="29"/>
        <v/>
      </c>
      <c r="CN6" s="42" t="str">
        <f>IF(CL6&lt;&gt;"", IF(RANK(CL6, CL$5:CL$75)+COUNTIF(CL$5:CL6, CL6)-1=1, 1, ""), "")</f>
        <v/>
      </c>
      <c r="CO6" s="43"/>
      <c r="CP6" s="102" t="str">
        <f t="shared" si="30"/>
        <v/>
      </c>
      <c r="CQ6" s="44" t="str">
        <f>IF(CO6&lt;&gt;"", IF(RANK(CO6, CO$5:CO$75)+COUNTIF(CO$5:CO6, CO6)-1=1, 1, ""), "")</f>
        <v/>
      </c>
      <c r="CR6" s="41"/>
      <c r="CS6" s="102" t="str">
        <f t="shared" si="31"/>
        <v/>
      </c>
      <c r="CT6" s="42" t="str">
        <f>IF(CR6&lt;&gt;"", IF(RANK(CR6, CR$5:CR$75)+COUNTIF(CR$5:CR6, CR6)-1=1, 1, ""), "")</f>
        <v/>
      </c>
      <c r="CU6" s="41"/>
      <c r="CV6" s="102" t="str">
        <f t="shared" si="32"/>
        <v/>
      </c>
      <c r="CW6" s="42" t="str">
        <f>IF(CU6&lt;&gt;"", IF(RANK(CU6, CU$5:CU$75)+COUNTIF(CU$5:CU6, CU6)-1=1, 1, ""), "")</f>
        <v/>
      </c>
      <c r="CX6" s="41"/>
      <c r="CY6" s="102" t="str">
        <f t="shared" si="33"/>
        <v/>
      </c>
      <c r="CZ6" s="42" t="str">
        <f>IF(CX6&lt;&gt;"", IF(RANK(CX6, CX$5:CX$75)+COUNTIF(CX$5:CX6, CX6)-1=1, 1, ""), "")</f>
        <v/>
      </c>
      <c r="DA6" s="43"/>
      <c r="DB6" s="102" t="str">
        <f t="shared" si="34"/>
        <v/>
      </c>
      <c r="DC6" s="44" t="str">
        <f>IF(DA6&lt;&gt;"", IF(RANK(DA6, DA$5:DA$75)+COUNTIF(DA$5:DA6, DA6)-1=1, 1, ""), "")</f>
        <v/>
      </c>
      <c r="DD6" s="41"/>
      <c r="DE6" s="102" t="str">
        <f t="shared" si="35"/>
        <v/>
      </c>
      <c r="DF6" s="42" t="str">
        <f>IF(DD6&lt;&gt;"", IF(RANK(DD6, DD$5:DD$75)+COUNTIF(DD$5:DD6, DD6)-1=1, 1, ""), "")</f>
        <v/>
      </c>
      <c r="DG6" s="43"/>
      <c r="DH6" s="102" t="str">
        <f t="shared" si="36"/>
        <v/>
      </c>
      <c r="DI6" s="44" t="str">
        <f>IF(DG6&lt;&gt;"", IF(RANK(DG6, DG$5:DG$75)+COUNTIF(DG$5:DG6, DG6)-1=1, 1, ""), "")</f>
        <v/>
      </c>
      <c r="DJ6" s="41"/>
      <c r="DK6" s="102" t="str">
        <f t="shared" si="37"/>
        <v/>
      </c>
      <c r="DL6" s="42" t="str">
        <f>IF(DJ6&lt;&gt;"", IF(RANK(DJ6, DJ$5:DJ$75)+COUNTIF(DJ$5:DJ6, DJ6)-1=1, 1, ""), "")</f>
        <v/>
      </c>
      <c r="DM6" s="43"/>
      <c r="DN6" s="102" t="str">
        <f t="shared" si="38"/>
        <v/>
      </c>
      <c r="DO6" s="44" t="str">
        <f>IF(DM6&lt;&gt;"", IF(RANK(DM6, DM$5:DM$75)+COUNTIF(DM$5:DM6, DM6)-1=1, 1, ""), "")</f>
        <v/>
      </c>
      <c r="DP6" s="41"/>
      <c r="DQ6" s="102" t="str">
        <f t="shared" si="39"/>
        <v/>
      </c>
      <c r="DR6" s="42" t="str">
        <f>IF(DP6&lt;&gt;"", IF(RANK(DP6, DP$5:DP$75)+COUNTIF(DP$5:DP6, DP6)-1=1, 1, ""), "")</f>
        <v/>
      </c>
      <c r="DS6" s="129" t="str">
        <f t="shared" si="40"/>
        <v/>
      </c>
      <c r="DT6" s="66" t="str">
        <f t="shared" si="41"/>
        <v/>
      </c>
      <c r="DU6" s="60"/>
      <c r="DV6" s="60" t="str">
        <f t="shared" si="42"/>
        <v/>
      </c>
      <c r="DW6" s="60" t="str">
        <f t="shared" si="43"/>
        <v/>
      </c>
      <c r="DX6" s="60"/>
      <c r="DY6" s="85" t="str">
        <f t="shared" si="44"/>
        <v/>
      </c>
      <c r="DZ6" s="60" t="str">
        <f t="shared" si="45"/>
        <v/>
      </c>
      <c r="EA6" s="60" t="str">
        <f t="shared" si="46"/>
        <v/>
      </c>
      <c r="EB6" s="60" t="str">
        <f>IF(DV6&lt;&gt;"", IF(RANK(EA6, EA$5:EA$75)+COUNTIF(EA$6:EA6, EA6) -1&lt;=(B$80-DW$76-DZ$76), RANK(EA6, EA$5:EA$75)+COUNTIF(EA$6:EA6, EA6) -1, ""), "")</f>
        <v/>
      </c>
      <c r="EC6" s="72" t="str">
        <f t="shared" si="47"/>
        <v/>
      </c>
      <c r="ED6" s="66" t="str">
        <f t="shared" si="48"/>
        <v/>
      </c>
      <c r="EF6" s="91" t="str">
        <f>IF(DT6&lt;&gt; "", DT6/DT76, "")</f>
        <v/>
      </c>
      <c r="EG6" s="39" t="str">
        <f t="shared" si="49"/>
        <v/>
      </c>
      <c r="EH6" s="92" t="str">
        <f t="shared" si="50"/>
        <v/>
      </c>
      <c r="EJ6" s="65" t="str">
        <f t="shared" si="51"/>
        <v/>
      </c>
      <c r="EK6" s="99" t="str">
        <f t="shared" ref="EK6:EK69" si="52">IF(EJ6&lt;&gt;"", EJ6/EJ$76, "")</f>
        <v/>
      </c>
      <c r="EL6" s="99" t="str">
        <f t="shared" ref="EL6:EL69" si="53">IF(_xlfn.NUMBERVALUE(EC6)&lt;&gt;0, EC6/EC$76, "")</f>
        <v/>
      </c>
      <c r="EM6" s="100" t="str">
        <f t="shared" ref="EM6:EM69" si="54">IF(EK6&lt;&gt;"", EL6-EK6, "")</f>
        <v/>
      </c>
    </row>
    <row r="7" spans="1:143" ht="16" x14ac:dyDescent="0.2">
      <c r="A7" s="20" t="s">
        <v>315</v>
      </c>
      <c r="B7" s="33" t="s">
        <v>386</v>
      </c>
      <c r="C7" s="41"/>
      <c r="D7" s="102" t="str">
        <f t="shared" si="0"/>
        <v/>
      </c>
      <c r="E7" s="42" t="str">
        <f>IF(C7&lt;&gt;"", IF(RANK(C7, C$5:C$75)+COUNTIF(C$5:C7, C7)-1=1, 1, ""), "")</f>
        <v/>
      </c>
      <c r="F7" s="43"/>
      <c r="G7" s="102" t="str">
        <f t="shared" si="1"/>
        <v/>
      </c>
      <c r="H7" s="44" t="str">
        <f>IF(F7&lt;&gt;"", IF(RANK(F7, F$5:F$75)+COUNTIF(F$5:F7, F7)-1=1, 1, ""), "")</f>
        <v/>
      </c>
      <c r="I7" s="41"/>
      <c r="J7" s="102" t="str">
        <f t="shared" si="2"/>
        <v/>
      </c>
      <c r="K7" s="42" t="str">
        <f>IF(I7&lt;&gt;"", IF(RANK(I7, I$5:I$75)+COUNTIF(I$5:I7, I7)-1=1, 1, ""), "")</f>
        <v/>
      </c>
      <c r="L7" s="43"/>
      <c r="M7" s="102" t="str">
        <f t="shared" si="3"/>
        <v/>
      </c>
      <c r="N7" s="44" t="str">
        <f>IF(L7&lt;&gt;"", IF(RANK(L7, L$5:L$75)+COUNTIF(L$5:L7, L7)-1=1, 1, ""), "")</f>
        <v/>
      </c>
      <c r="O7" s="41"/>
      <c r="P7" s="102" t="str">
        <f t="shared" si="4"/>
        <v/>
      </c>
      <c r="Q7" s="42" t="str">
        <f>IF(O7&lt;&gt;"", IF(RANK(O7, O$5:O$75)+COUNTIF(O$5:O7, O7)-1=1, 1, ""), "")</f>
        <v/>
      </c>
      <c r="R7" s="43"/>
      <c r="S7" s="102" t="str">
        <f t="shared" si="5"/>
        <v/>
      </c>
      <c r="T7" s="44" t="str">
        <f>IF(R7&lt;&gt;"", IF(RANK(R7, R$5:R$75)+COUNTIF(R$5:R7, R7)-1=1, 1, ""), "")</f>
        <v/>
      </c>
      <c r="U7" s="41"/>
      <c r="V7" s="102" t="str">
        <f t="shared" si="6"/>
        <v/>
      </c>
      <c r="W7" s="42" t="str">
        <f>IF(U7&lt;&gt;"", IF(RANK(U7, U$5:U$75)+COUNTIF(U$5:U7, U7)-1=1, 1, ""), "")</f>
        <v/>
      </c>
      <c r="X7" s="43"/>
      <c r="Y7" s="102" t="str">
        <f t="shared" si="7"/>
        <v/>
      </c>
      <c r="Z7" s="44" t="str">
        <f>IF(X7&lt;&gt;"", IF(RANK(X7, X$5:X$75)+COUNTIF(X$5:X7, X7)-1=1, 1, ""), "")</f>
        <v/>
      </c>
      <c r="AA7" s="41"/>
      <c r="AB7" s="102" t="str">
        <f t="shared" si="8"/>
        <v/>
      </c>
      <c r="AC7" s="42" t="str">
        <f>IF(AA7&lt;&gt;"", IF(RANK(AA7, AA$5:AA$75)+COUNTIF(AA$5:AA7, AA7)-1=1, 1, ""), "")</f>
        <v/>
      </c>
      <c r="AD7" s="43"/>
      <c r="AE7" s="102" t="str">
        <f t="shared" si="9"/>
        <v/>
      </c>
      <c r="AF7" s="42" t="str">
        <f>IF(AD7&lt;&gt;"", IF(RANK(AD7, AD$5:AD$75)+COUNTIF(AD$5:AD7, AD7)-1=1, 1, ""), "")</f>
        <v/>
      </c>
      <c r="AG7" s="43"/>
      <c r="AH7" s="102" t="str">
        <f t="shared" si="10"/>
        <v/>
      </c>
      <c r="AI7" s="44" t="str">
        <f>IF(AG7&lt;&gt;"", IF(RANK(AG7, AG$5:AG$75)+COUNTIF(AG$5:AG7, AG7)-1=1, 1, ""), "")</f>
        <v/>
      </c>
      <c r="AJ7" s="41"/>
      <c r="AK7" s="102" t="str">
        <f t="shared" si="11"/>
        <v/>
      </c>
      <c r="AL7" s="42" t="str">
        <f>IF(AJ7&lt;&gt;"", IF(RANK(AJ7, AJ$5:AJ$75)+COUNTIF(AJ$5:AJ7, AJ7)-1=1, 1, ""), "")</f>
        <v/>
      </c>
      <c r="AM7" s="43"/>
      <c r="AN7" s="102" t="str">
        <f t="shared" si="12"/>
        <v/>
      </c>
      <c r="AO7" s="44" t="str">
        <f>IF(AM7&lt;&gt;"", IF(RANK(AM7, AM$5:AM$75)+COUNTIF(AM$5:AM7, AM7)-1=1, 1, ""), "")</f>
        <v/>
      </c>
      <c r="AP7" s="41"/>
      <c r="AQ7" s="102" t="str">
        <f t="shared" si="13"/>
        <v/>
      </c>
      <c r="AR7" s="42" t="str">
        <f>IF(AP7&lt;&gt;"", IF(RANK(AP7, AP$5:AP$75)+COUNTIF(AP$5:AP7, AP7)-1=1, 1, ""), "")</f>
        <v/>
      </c>
      <c r="AS7" s="43"/>
      <c r="AT7" s="102" t="str">
        <f t="shared" si="14"/>
        <v/>
      </c>
      <c r="AU7" s="44" t="str">
        <f>IF(AS7&lt;&gt;"", IF(RANK(AS7, AS$5:AS$75)+COUNTIF(AS$5:AS7, AS7)-1=1, 1, ""), "")</f>
        <v/>
      </c>
      <c r="AV7" s="41"/>
      <c r="AW7" s="102" t="str">
        <f t="shared" si="15"/>
        <v/>
      </c>
      <c r="AX7" s="42" t="str">
        <f>IF(AV7&lt;&gt;"", IF(RANK(AV7, AV$5:AV$75)+COUNTIF(AV$5:AV7, AV7)-1=1, 1, ""), "")</f>
        <v/>
      </c>
      <c r="AY7" s="43"/>
      <c r="AZ7" s="102" t="str">
        <f t="shared" si="16"/>
        <v/>
      </c>
      <c r="BA7" s="44" t="str">
        <f>IF(AY7&lt;&gt;"", IF(RANK(AY7, AY$5:AY$75)+COUNTIF(AY$5:AY7, AY7)-1=1, 1, ""), "")</f>
        <v/>
      </c>
      <c r="BB7" s="41"/>
      <c r="BC7" s="102" t="str">
        <f t="shared" si="17"/>
        <v/>
      </c>
      <c r="BD7" s="42" t="str">
        <f>IF(BB7&lt;&gt;"", IF(RANK(BB7, BB$5:BB$75)+COUNTIF(BB$5:BB7, BB7)-1=1, 1, ""), "")</f>
        <v/>
      </c>
      <c r="BE7" s="43"/>
      <c r="BF7" s="102" t="str">
        <f t="shared" si="18"/>
        <v/>
      </c>
      <c r="BG7" s="44" t="str">
        <f>IF(BE7&lt;&gt;"", IF(RANK(BE7, BE$5:BE$75)+COUNTIF(BE$5:BE7, BE7)-1=1, 1, ""), "")</f>
        <v/>
      </c>
      <c r="BH7" s="41"/>
      <c r="BI7" s="102" t="str">
        <f t="shared" si="19"/>
        <v/>
      </c>
      <c r="BJ7" s="42" t="str">
        <f>IF(BH7&lt;&gt;"", IF(RANK(BH7, BH$5:BH$75)+COUNTIF(BH$5:BH7, BH7)-1=1, 1, ""), "")</f>
        <v/>
      </c>
      <c r="BK7" s="43"/>
      <c r="BL7" s="102" t="str">
        <f t="shared" si="20"/>
        <v/>
      </c>
      <c r="BM7" s="44" t="str">
        <f>IF(BK7&lt;&gt;"", IF(RANK(BK7, BK$5:BK$75)+COUNTIF(BK$5:BK7, BK7)-1=1, 1, ""), "")</f>
        <v/>
      </c>
      <c r="BN7" s="41"/>
      <c r="BO7" s="102" t="str">
        <f t="shared" si="21"/>
        <v/>
      </c>
      <c r="BP7" s="42" t="str">
        <f>IF(BN7&lt;&gt;"", IF(RANK(BN7, BN$5:BN$75)+COUNTIF(BN$5:BN7, BN7)-1=1, 1, ""), "")</f>
        <v/>
      </c>
      <c r="BQ7" s="43"/>
      <c r="BR7" s="102" t="str">
        <f t="shared" si="22"/>
        <v/>
      </c>
      <c r="BS7" s="44" t="str">
        <f>IF(BQ7&lt;&gt;"", IF(RANK(BQ7, BQ$5:BQ$75)+COUNTIF(BQ$5:BQ7, BQ7)-1=1, 1, ""), "")</f>
        <v/>
      </c>
      <c r="BT7" s="41"/>
      <c r="BU7" s="102" t="str">
        <f t="shared" si="23"/>
        <v/>
      </c>
      <c r="BV7" s="42" t="str">
        <f>IF(BT7&lt;&gt;"", IF(RANK(BT7, BT$5:BT$75)+COUNTIF(BT$5:BT7, BT7)-1=1, 1, ""), "")</f>
        <v/>
      </c>
      <c r="BW7" s="43"/>
      <c r="BX7" s="102" t="str">
        <f t="shared" si="24"/>
        <v/>
      </c>
      <c r="BY7" s="44" t="str">
        <f>IF(BW7&lt;&gt;"", IF(RANK(BW7, BW$5:BW$75)+COUNTIF(BW$5:BW7, BW7)-1=1, 1, ""), "")</f>
        <v/>
      </c>
      <c r="BZ7" s="41"/>
      <c r="CA7" s="102" t="str">
        <f t="shared" si="25"/>
        <v/>
      </c>
      <c r="CB7" s="42" t="str">
        <f>IF(BZ7&lt;&gt;"", IF(RANK(BZ7, BZ$5:BZ$75)+COUNTIF(BZ$5:BZ7, BZ7)-1=1, 1, ""), "")</f>
        <v/>
      </c>
      <c r="CC7" s="43"/>
      <c r="CD7" s="102" t="str">
        <f t="shared" si="26"/>
        <v/>
      </c>
      <c r="CE7" s="44" t="str">
        <f>IF(CC7&lt;&gt;"", IF(RANK(CC7, CC$5:CC$75)+COUNTIF(CC$5:CC7, CC7)-1=1, 1, ""), "")</f>
        <v/>
      </c>
      <c r="CF7" s="41"/>
      <c r="CG7" s="102" t="str">
        <f t="shared" si="27"/>
        <v/>
      </c>
      <c r="CH7" s="42" t="str">
        <f>IF(CF7&lt;&gt;"", IF(RANK(CF7, CF$5:CF$75)+COUNTIF(CF$5:CF7, CF7)-1=1, 1, ""), "")</f>
        <v/>
      </c>
      <c r="CI7" s="43"/>
      <c r="CJ7" s="102" t="str">
        <f t="shared" si="28"/>
        <v/>
      </c>
      <c r="CK7" s="44" t="str">
        <f>IF(CI7&lt;&gt;"", IF(RANK(CI7, CI$5:CI$75)+COUNTIF(CI$5:CI7, CI7)-1=1, 1, ""), "")</f>
        <v/>
      </c>
      <c r="CL7" s="41"/>
      <c r="CM7" s="102" t="str">
        <f t="shared" si="29"/>
        <v/>
      </c>
      <c r="CN7" s="42" t="str">
        <f>IF(CL7&lt;&gt;"", IF(RANK(CL7, CL$5:CL$75)+COUNTIF(CL$5:CL7, CL7)-1=1, 1, ""), "")</f>
        <v/>
      </c>
      <c r="CO7" s="43"/>
      <c r="CP7" s="102" t="str">
        <f t="shared" si="30"/>
        <v/>
      </c>
      <c r="CQ7" s="44" t="str">
        <f>IF(CO7&lt;&gt;"", IF(RANK(CO7, CO$5:CO$75)+COUNTIF(CO$5:CO7, CO7)-1=1, 1, ""), "")</f>
        <v/>
      </c>
      <c r="CR7" s="41"/>
      <c r="CS7" s="102" t="str">
        <f t="shared" si="31"/>
        <v/>
      </c>
      <c r="CT7" s="42" t="str">
        <f>IF(CR7&lt;&gt;"", IF(RANK(CR7, CR$5:CR$75)+COUNTIF(CR$5:CR7, CR7)-1=1, 1, ""), "")</f>
        <v/>
      </c>
      <c r="CU7" s="41"/>
      <c r="CV7" s="102" t="str">
        <f t="shared" si="32"/>
        <v/>
      </c>
      <c r="CW7" s="42" t="str">
        <f>IF(CU7&lt;&gt;"", IF(RANK(CU7, CU$5:CU$75)+COUNTIF(CU$5:CU7, CU7)-1=1, 1, ""), "")</f>
        <v/>
      </c>
      <c r="CX7" s="41"/>
      <c r="CY7" s="102" t="str">
        <f t="shared" si="33"/>
        <v/>
      </c>
      <c r="CZ7" s="42" t="str">
        <f>IF(CX7&lt;&gt;"", IF(RANK(CX7, CX$5:CX$75)+COUNTIF(CX$5:CX7, CX7)-1=1, 1, ""), "")</f>
        <v/>
      </c>
      <c r="DA7" s="43"/>
      <c r="DB7" s="102" t="str">
        <f t="shared" si="34"/>
        <v/>
      </c>
      <c r="DC7" s="44" t="str">
        <f>IF(DA7&lt;&gt;"", IF(RANK(DA7, DA$5:DA$75)+COUNTIF(DA$5:DA7, DA7)-1=1, 1, ""), "")</f>
        <v/>
      </c>
      <c r="DD7" s="41"/>
      <c r="DE7" s="102" t="str">
        <f t="shared" si="35"/>
        <v/>
      </c>
      <c r="DF7" s="42" t="str">
        <f>IF(DD7&lt;&gt;"", IF(RANK(DD7, DD$5:DD$75)+COUNTIF(DD$5:DD7, DD7)-1=1, 1, ""), "")</f>
        <v/>
      </c>
      <c r="DG7" s="43"/>
      <c r="DH7" s="102" t="str">
        <f t="shared" si="36"/>
        <v/>
      </c>
      <c r="DI7" s="44" t="str">
        <f>IF(DG7&lt;&gt;"", IF(RANK(DG7, DG$5:DG$75)+COUNTIF(DG$5:DG7, DG7)-1=1, 1, ""), "")</f>
        <v/>
      </c>
      <c r="DJ7" s="41"/>
      <c r="DK7" s="102" t="str">
        <f t="shared" si="37"/>
        <v/>
      </c>
      <c r="DL7" s="42" t="str">
        <f>IF(DJ7&lt;&gt;"", IF(RANK(DJ7, DJ$5:DJ$75)+COUNTIF(DJ$5:DJ7, DJ7)-1=1, 1, ""), "")</f>
        <v/>
      </c>
      <c r="DM7" s="43"/>
      <c r="DN7" s="102" t="str">
        <f t="shared" si="38"/>
        <v/>
      </c>
      <c r="DO7" s="44" t="str">
        <f>IF(DM7&lt;&gt;"", IF(RANK(DM7, DM$5:DM$75)+COUNTIF(DM$5:DM7, DM7)-1=1, 1, ""), "")</f>
        <v/>
      </c>
      <c r="DP7" s="41"/>
      <c r="DQ7" s="102" t="str">
        <f t="shared" si="39"/>
        <v/>
      </c>
      <c r="DR7" s="42" t="str">
        <f>IF(DP7&lt;&gt;"", IF(RANK(DP7, DP$5:DP$75)+COUNTIF(DP$5:DP7, DP7)-1=1, 1, ""), "")</f>
        <v/>
      </c>
      <c r="DS7" s="129" t="str">
        <f t="shared" si="40"/>
        <v/>
      </c>
      <c r="DT7" s="66" t="str">
        <f t="shared" si="41"/>
        <v/>
      </c>
      <c r="DU7" s="60"/>
      <c r="DV7" s="60" t="str">
        <f t="shared" si="42"/>
        <v/>
      </c>
      <c r="DW7" s="60" t="str">
        <f t="shared" si="43"/>
        <v/>
      </c>
      <c r="DX7" s="60"/>
      <c r="DY7" s="85" t="str">
        <f t="shared" si="44"/>
        <v/>
      </c>
      <c r="DZ7" s="60" t="str">
        <f t="shared" si="45"/>
        <v/>
      </c>
      <c r="EA7" s="60" t="str">
        <f t="shared" si="46"/>
        <v/>
      </c>
      <c r="EB7" s="60" t="str">
        <f>IF(DV7&lt;&gt;"", IF(RANK(EA7, EA$5:EA$75)+COUNTIF(EA$7:EA7, EA7) -1&lt;=(B$80-DW$76-DZ$76), RANK(EA7, EA$5:EA$75)+COUNTIF(EA$7:EA7, EA7) -1, ""), "")</f>
        <v/>
      </c>
      <c r="EC7" s="72" t="str">
        <f t="shared" si="47"/>
        <v/>
      </c>
      <c r="ED7" s="66" t="str">
        <f t="shared" si="48"/>
        <v/>
      </c>
      <c r="EF7" s="91" t="str">
        <f>IF(DT7&lt;&gt; "", DT7/DT76, "")</f>
        <v/>
      </c>
      <c r="EG7" s="39" t="str">
        <f t="shared" si="49"/>
        <v/>
      </c>
      <c r="EH7" s="92" t="str">
        <f t="shared" si="50"/>
        <v/>
      </c>
      <c r="EJ7" s="65" t="str">
        <f t="shared" si="51"/>
        <v/>
      </c>
      <c r="EK7" s="99" t="str">
        <f t="shared" si="52"/>
        <v/>
      </c>
      <c r="EL7" s="99" t="str">
        <f t="shared" si="53"/>
        <v/>
      </c>
      <c r="EM7" s="100" t="str">
        <f t="shared" si="54"/>
        <v/>
      </c>
    </row>
    <row r="8" spans="1:143" ht="16" x14ac:dyDescent="0.2">
      <c r="A8" s="20" t="s">
        <v>316</v>
      </c>
      <c r="B8" s="33" t="s">
        <v>387</v>
      </c>
      <c r="C8" s="45">
        <v>48</v>
      </c>
      <c r="D8" s="102" t="str">
        <f t="shared" si="0"/>
        <v/>
      </c>
      <c r="E8" s="42" t="str">
        <f>IF(C8&lt;&gt;"", IF(RANK(C8, C$5:C$75)+COUNTIF(C$5:C8, C8)-1=1, 1, ""), "")</f>
        <v/>
      </c>
      <c r="F8" s="46">
        <v>7</v>
      </c>
      <c r="G8" s="102" t="str">
        <f t="shared" si="1"/>
        <v/>
      </c>
      <c r="H8" s="44" t="str">
        <f>IF(F8&lt;&gt;"", IF(RANK(F8, F$5:F$75)+COUNTIF(F$5:F8, F8)-1=1, 1, ""), "")</f>
        <v/>
      </c>
      <c r="I8" s="45">
        <v>18</v>
      </c>
      <c r="J8" s="102" t="str">
        <f t="shared" si="2"/>
        <v/>
      </c>
      <c r="K8" s="42" t="str">
        <f>IF(I8&lt;&gt;"", IF(RANK(I8, I$5:I$75)+COUNTIF(I$5:I8, I8)-1=1, 1, ""), "")</f>
        <v/>
      </c>
      <c r="L8" s="46">
        <v>37</v>
      </c>
      <c r="M8" s="102" t="str">
        <f t="shared" si="3"/>
        <v/>
      </c>
      <c r="N8" s="44" t="str">
        <f>IF(L8&lt;&gt;"", IF(RANK(L8, L$5:L$75)+COUNTIF(L$5:L8, L8)-1=1, 1, ""), "")</f>
        <v/>
      </c>
      <c r="O8" s="45">
        <v>30</v>
      </c>
      <c r="P8" s="102" t="str">
        <f t="shared" si="4"/>
        <v/>
      </c>
      <c r="Q8" s="42" t="str">
        <f>IF(O8&lt;&gt;"", IF(RANK(O8, O$5:O$75)+COUNTIF(O$5:O8, O8)-1=1, 1, ""), "")</f>
        <v/>
      </c>
      <c r="R8" s="46">
        <v>16</v>
      </c>
      <c r="S8" s="102" t="str">
        <f t="shared" si="5"/>
        <v/>
      </c>
      <c r="T8" s="44" t="str">
        <f>IF(R8&lt;&gt;"", IF(RANK(R8, R$5:R$75)+COUNTIF(R$5:R8, R8)-1=1, 1, ""), "")</f>
        <v/>
      </c>
      <c r="U8" s="45">
        <v>57</v>
      </c>
      <c r="V8" s="102" t="str">
        <f t="shared" si="6"/>
        <v/>
      </c>
      <c r="W8" s="42" t="str">
        <f>IF(U8&lt;&gt;"", IF(RANK(U8, U$5:U$75)+COUNTIF(U$5:U8, U8)-1=1, 1, ""), "")</f>
        <v/>
      </c>
      <c r="X8" s="46">
        <v>215</v>
      </c>
      <c r="Y8" s="102" t="str">
        <f t="shared" si="7"/>
        <v/>
      </c>
      <c r="Z8" s="44" t="str">
        <f>IF(X8&lt;&gt;"", IF(RANK(X8, X$5:X$75)+COUNTIF(X$5:X8, X8)-1=1, 1, ""), "")</f>
        <v/>
      </c>
      <c r="AA8" s="45">
        <v>106</v>
      </c>
      <c r="AB8" s="102" t="str">
        <f t="shared" si="8"/>
        <v/>
      </c>
      <c r="AC8" s="42" t="str">
        <f>IF(AA8&lt;&gt;"", IF(RANK(AA8, AA$5:AA$75)+COUNTIF(AA$5:AA8, AA8)-1=1, 1, ""), "")</f>
        <v/>
      </c>
      <c r="AD8" s="46">
        <v>44</v>
      </c>
      <c r="AE8" s="102" t="str">
        <f t="shared" si="9"/>
        <v/>
      </c>
      <c r="AF8" s="42" t="str">
        <f>IF(AD8&lt;&gt;"", IF(RANK(AD8, AD$5:AD$75)+COUNTIF(AD$5:AD8, AD8)-1=1, 1, ""), "")</f>
        <v/>
      </c>
      <c r="AG8" s="46">
        <v>213</v>
      </c>
      <c r="AH8" s="102" t="str">
        <f t="shared" si="10"/>
        <v/>
      </c>
      <c r="AI8" s="44" t="str">
        <f>IF(AG8&lt;&gt;"", IF(RANK(AG8, AG$5:AG$75)+COUNTIF(AG$5:AG8, AG8)-1=1, 1, ""), "")</f>
        <v/>
      </c>
      <c r="AJ8" s="45">
        <v>68</v>
      </c>
      <c r="AK8" s="102" t="str">
        <f t="shared" si="11"/>
        <v/>
      </c>
      <c r="AL8" s="42" t="str">
        <f>IF(AJ8&lt;&gt;"", IF(RANK(AJ8, AJ$5:AJ$75)+COUNTIF(AJ$5:AJ8, AJ8)-1=1, 1, ""), "")</f>
        <v/>
      </c>
      <c r="AM8" s="46">
        <v>74</v>
      </c>
      <c r="AN8" s="102" t="str">
        <f t="shared" si="12"/>
        <v/>
      </c>
      <c r="AO8" s="44" t="str">
        <f>IF(AM8&lt;&gt;"", IF(RANK(AM8, AM$5:AM$75)+COUNTIF(AM$5:AM8, AM8)-1=1, 1, ""), "")</f>
        <v/>
      </c>
      <c r="AP8" s="45">
        <v>52</v>
      </c>
      <c r="AQ8" s="102" t="str">
        <f t="shared" si="13"/>
        <v/>
      </c>
      <c r="AR8" s="42" t="str">
        <f>IF(AP8&lt;&gt;"", IF(RANK(AP8, AP$5:AP$75)+COUNTIF(AP$5:AP8, AP8)-1=1, 1, ""), "")</f>
        <v/>
      </c>
      <c r="AS8" s="46">
        <v>39</v>
      </c>
      <c r="AT8" s="102" t="str">
        <f t="shared" si="14"/>
        <v/>
      </c>
      <c r="AU8" s="44" t="str">
        <f>IF(AS8&lt;&gt;"", IF(RANK(AS8, AS$5:AS$75)+COUNTIF(AS$5:AS8, AS8)-1=1, 1, ""), "")</f>
        <v/>
      </c>
      <c r="AV8" s="45">
        <v>77</v>
      </c>
      <c r="AW8" s="102" t="str">
        <f t="shared" si="15"/>
        <v/>
      </c>
      <c r="AX8" s="42" t="str">
        <f>IF(AV8&lt;&gt;"", IF(RANK(AV8, AV$5:AV$75)+COUNTIF(AV$5:AV8, AV8)-1=1, 1, ""), "")</f>
        <v/>
      </c>
      <c r="AY8" s="46">
        <v>43</v>
      </c>
      <c r="AZ8" s="102" t="str">
        <f t="shared" si="16"/>
        <v/>
      </c>
      <c r="BA8" s="44" t="str">
        <f>IF(AY8&lt;&gt;"", IF(RANK(AY8, AY$5:AY$75)+COUNTIF(AY$5:AY8, AY8)-1=1, 1, ""), "")</f>
        <v/>
      </c>
      <c r="BB8" s="45">
        <v>102</v>
      </c>
      <c r="BC8" s="102" t="str">
        <f t="shared" si="17"/>
        <v/>
      </c>
      <c r="BD8" s="42" t="str">
        <f>IF(BB8&lt;&gt;"", IF(RANK(BB8, BB$5:BB$75)+COUNTIF(BB$5:BB8, BB8)-1=1, 1, ""), "")</f>
        <v/>
      </c>
      <c r="BE8" s="46">
        <v>49</v>
      </c>
      <c r="BF8" s="102" t="str">
        <f t="shared" si="18"/>
        <v/>
      </c>
      <c r="BG8" s="44" t="str">
        <f>IF(BE8&lt;&gt;"", IF(RANK(BE8, BE$5:BE$75)+COUNTIF(BE$5:BE8, BE8)-1=1, 1, ""), "")</f>
        <v/>
      </c>
      <c r="BH8" s="45">
        <v>206</v>
      </c>
      <c r="BI8" s="102" t="str">
        <f t="shared" si="19"/>
        <v/>
      </c>
      <c r="BJ8" s="42" t="str">
        <f>IF(BH8&lt;&gt;"", IF(RANK(BH8, BH$5:BH$75)+COUNTIF(BH$5:BH8, BH8)-1=1, 1, ""), "")</f>
        <v/>
      </c>
      <c r="BK8" s="46">
        <v>35</v>
      </c>
      <c r="BL8" s="102" t="str">
        <f t="shared" si="20"/>
        <v/>
      </c>
      <c r="BM8" s="44" t="str">
        <f>IF(BK8&lt;&gt;"", IF(RANK(BK8, BK$5:BK$75)+COUNTIF(BK$5:BK8, BK8)-1=1, 1, ""), "")</f>
        <v/>
      </c>
      <c r="BN8" s="45">
        <v>51</v>
      </c>
      <c r="BO8" s="102" t="str">
        <f t="shared" si="21"/>
        <v/>
      </c>
      <c r="BP8" s="42" t="str">
        <f>IF(BN8&lt;&gt;"", IF(RANK(BN8, BN$5:BN$75)+COUNTIF(BN$5:BN8, BN8)-1=1, 1, ""), "")</f>
        <v/>
      </c>
      <c r="BQ8" s="46">
        <v>38</v>
      </c>
      <c r="BR8" s="102" t="str">
        <f t="shared" si="22"/>
        <v/>
      </c>
      <c r="BS8" s="44" t="str">
        <f>IF(BQ8&lt;&gt;"", IF(RANK(BQ8, BQ$5:BQ$75)+COUNTIF(BQ$5:BQ8, BQ8)-1=1, 1, ""), "")</f>
        <v/>
      </c>
      <c r="BT8" s="45">
        <v>38</v>
      </c>
      <c r="BU8" s="102" t="str">
        <f t="shared" si="23"/>
        <v/>
      </c>
      <c r="BV8" s="42" t="str">
        <f>IF(BT8&lt;&gt;"", IF(RANK(BT8, BT$5:BT$75)+COUNTIF(BT$5:BT8, BT8)-1=1, 1, ""), "")</f>
        <v/>
      </c>
      <c r="BW8" s="46">
        <v>31</v>
      </c>
      <c r="BX8" s="102" t="str">
        <f t="shared" si="24"/>
        <v/>
      </c>
      <c r="BY8" s="44" t="str">
        <f>IF(BW8&lt;&gt;"", IF(RANK(BW8, BW$5:BW$75)+COUNTIF(BW$5:BW8, BW8)-1=1, 1, ""), "")</f>
        <v/>
      </c>
      <c r="BZ8" s="45">
        <v>33</v>
      </c>
      <c r="CA8" s="102" t="str">
        <f t="shared" si="25"/>
        <v/>
      </c>
      <c r="CB8" s="42" t="str">
        <f>IF(BZ8&lt;&gt;"", IF(RANK(BZ8, BZ$5:BZ$75)+COUNTIF(BZ$5:BZ8, BZ8)-1=1, 1, ""), "")</f>
        <v/>
      </c>
      <c r="CC8" s="46">
        <v>24</v>
      </c>
      <c r="CD8" s="102" t="str">
        <f t="shared" si="26"/>
        <v/>
      </c>
      <c r="CE8" s="44" t="str">
        <f>IF(CC8&lt;&gt;"", IF(RANK(CC8, CC$5:CC$75)+COUNTIF(CC$5:CC8, CC8)-1=1, 1, ""), "")</f>
        <v/>
      </c>
      <c r="CF8" s="45">
        <v>36</v>
      </c>
      <c r="CG8" s="102" t="str">
        <f t="shared" si="27"/>
        <v/>
      </c>
      <c r="CH8" s="42" t="str">
        <f>IF(CF8&lt;&gt;"", IF(RANK(CF8, CF$5:CF$75)+COUNTIF(CF$5:CF8, CF8)-1=1, 1, ""), "")</f>
        <v/>
      </c>
      <c r="CI8" s="46">
        <v>109</v>
      </c>
      <c r="CJ8" s="102" t="str">
        <f t="shared" si="28"/>
        <v/>
      </c>
      <c r="CK8" s="44" t="str">
        <f>IF(CI8&lt;&gt;"", IF(RANK(CI8, CI$5:CI$75)+COUNTIF(CI$5:CI8, CI8)-1=1, 1, ""), "")</f>
        <v/>
      </c>
      <c r="CL8" s="45">
        <v>283</v>
      </c>
      <c r="CM8" s="102" t="str">
        <f t="shared" si="29"/>
        <v/>
      </c>
      <c r="CN8" s="42" t="str">
        <f>IF(CL8&lt;&gt;"", IF(RANK(CL8, CL$5:CL$75)+COUNTIF(CL$5:CL8, CL8)-1=1, 1, ""), "")</f>
        <v/>
      </c>
      <c r="CO8" s="46">
        <v>56</v>
      </c>
      <c r="CP8" s="102" t="str">
        <f t="shared" si="30"/>
        <v/>
      </c>
      <c r="CQ8" s="44" t="str">
        <f>IF(CO8&lt;&gt;"", IF(RANK(CO8, CO$5:CO$75)+COUNTIF(CO$5:CO8, CO8)-1=1, 1, ""), "")</f>
        <v/>
      </c>
      <c r="CR8" s="45">
        <v>21</v>
      </c>
      <c r="CS8" s="102" t="str">
        <f t="shared" si="31"/>
        <v/>
      </c>
      <c r="CT8" s="42" t="str">
        <f>IF(CR8&lt;&gt;"", IF(RANK(CR8, CR$5:CR$75)+COUNTIF(CR$5:CR8, CR8)-1=1, 1, ""), "")</f>
        <v/>
      </c>
      <c r="CU8" s="45">
        <v>10</v>
      </c>
      <c r="CV8" s="102" t="str">
        <f t="shared" si="32"/>
        <v/>
      </c>
      <c r="CW8" s="42" t="str">
        <f>IF(CU8&lt;&gt;"", IF(RANK(CU8, CU$5:CU$75)+COUNTIF(CU$5:CU8, CU8)-1=1, 1, ""), "")</f>
        <v/>
      </c>
      <c r="CX8" s="45">
        <v>98</v>
      </c>
      <c r="CY8" s="102" t="str">
        <f t="shared" si="33"/>
        <v/>
      </c>
      <c r="CZ8" s="42" t="str">
        <f>IF(CX8&lt;&gt;"", IF(RANK(CX8, CX$5:CX$75)+COUNTIF(CX$5:CX8, CX8)-1=1, 1, ""), "")</f>
        <v/>
      </c>
      <c r="DA8" s="46">
        <v>39</v>
      </c>
      <c r="DB8" s="102" t="str">
        <f t="shared" si="34"/>
        <v/>
      </c>
      <c r="DC8" s="44" t="str">
        <f>IF(DA8&lt;&gt;"", IF(RANK(DA8, DA$5:DA$75)+COUNTIF(DA$5:DA8, DA8)-1=1, 1, ""), "")</f>
        <v/>
      </c>
      <c r="DD8" s="45">
        <v>110</v>
      </c>
      <c r="DE8" s="102" t="str">
        <f t="shared" si="35"/>
        <v/>
      </c>
      <c r="DF8" s="42" t="str">
        <f>IF(DD8&lt;&gt;"", IF(RANK(DD8, DD$5:DD$75)+COUNTIF(DD$5:DD8, DD8)-1=1, 1, ""), "")</f>
        <v/>
      </c>
      <c r="DG8" s="46">
        <v>48</v>
      </c>
      <c r="DH8" s="102" t="str">
        <f t="shared" si="36"/>
        <v/>
      </c>
      <c r="DI8" s="44" t="str">
        <f>IF(DG8&lt;&gt;"", IF(RANK(DG8, DG$5:DG$75)+COUNTIF(DG$5:DG8, DG8)-1=1, 1, ""), "")</f>
        <v/>
      </c>
      <c r="DJ8" s="45">
        <v>60</v>
      </c>
      <c r="DK8" s="102" t="str">
        <f t="shared" si="37"/>
        <v/>
      </c>
      <c r="DL8" s="42" t="str">
        <f>IF(DJ8&lt;&gt;"", IF(RANK(DJ8, DJ$5:DJ$75)+COUNTIF(DJ$5:DJ8, DJ8)-1=1, 1, ""), "")</f>
        <v/>
      </c>
      <c r="DM8" s="46">
        <v>51</v>
      </c>
      <c r="DN8" s="102" t="str">
        <f t="shared" si="38"/>
        <v/>
      </c>
      <c r="DO8" s="44" t="str">
        <f>IF(DM8&lt;&gt;"", IF(RANK(DM8, DM$5:DM$75)+COUNTIF(DM$5:DM8, DM8)-1=1, 1, ""), "")</f>
        <v/>
      </c>
      <c r="DP8" s="45">
        <v>31</v>
      </c>
      <c r="DQ8" s="102" t="str">
        <f t="shared" si="39"/>
        <v/>
      </c>
      <c r="DR8" s="42" t="str">
        <f>IF(DP8&lt;&gt;"", IF(RANK(DP8, DP$5:DP$75)+COUNTIF(DP$5:DP8, DP8)-1=1, 1, ""), "")</f>
        <v/>
      </c>
      <c r="DS8" s="129" t="str">
        <f t="shared" si="40"/>
        <v/>
      </c>
      <c r="DT8" s="66">
        <f t="shared" si="41"/>
        <v>2703</v>
      </c>
      <c r="DU8" s="60"/>
      <c r="DV8" s="60" t="str">
        <f t="shared" si="42"/>
        <v/>
      </c>
      <c r="DW8" s="60" t="str">
        <f t="shared" si="43"/>
        <v/>
      </c>
      <c r="DX8" s="60"/>
      <c r="DY8" s="85" t="str">
        <f t="shared" si="44"/>
        <v/>
      </c>
      <c r="DZ8" s="60" t="str">
        <f t="shared" si="45"/>
        <v/>
      </c>
      <c r="EA8" s="60" t="str">
        <f t="shared" si="46"/>
        <v/>
      </c>
      <c r="EB8" s="60" t="str">
        <f>IF(DV8&lt;&gt;"", IF(RANK(EA8, EA$5:EA$75)+COUNTIF(EA$8:EA8, EA8) -1&lt;=(B$80-DW$76-DZ$76), RANK(EA8, EA$5:EA$75)+COUNTIF(EA$8:EA8, EA8) -1, ""), "")</f>
        <v/>
      </c>
      <c r="EC8" s="72" t="str">
        <f t="shared" si="47"/>
        <v/>
      </c>
      <c r="ED8" s="66" t="str">
        <f t="shared" si="48"/>
        <v/>
      </c>
      <c r="EF8" s="91">
        <f>IF(DT8&lt;&gt; "", DT8/DT76, "")</f>
        <v>6.8703978120464532E-4</v>
      </c>
      <c r="EG8" s="39" t="str">
        <f t="shared" si="49"/>
        <v/>
      </c>
      <c r="EH8" s="92">
        <f t="shared" si="50"/>
        <v>-6.8703978120464499E-4</v>
      </c>
      <c r="EJ8" s="65" t="str">
        <f t="shared" si="51"/>
        <v/>
      </c>
      <c r="EK8" s="99" t="str">
        <f t="shared" si="52"/>
        <v/>
      </c>
      <c r="EL8" s="99" t="str">
        <f t="shared" si="53"/>
        <v/>
      </c>
      <c r="EM8" s="100" t="str">
        <f t="shared" si="54"/>
        <v/>
      </c>
    </row>
    <row r="9" spans="1:143" ht="16" x14ac:dyDescent="0.2">
      <c r="A9" s="105" t="s">
        <v>317</v>
      </c>
      <c r="B9" s="106" t="s">
        <v>388</v>
      </c>
      <c r="C9" s="107">
        <v>1559</v>
      </c>
      <c r="D9" s="108" t="str">
        <f t="shared" si="0"/>
        <v/>
      </c>
      <c r="E9" s="109" t="str">
        <f>IF(C9&lt;&gt;"", IF(RANK(C9, C$5:C$75)+COUNTIF(C$5:C9, C9)-1=1, 1, ""), "")</f>
        <v/>
      </c>
      <c r="F9" s="110">
        <v>1338</v>
      </c>
      <c r="G9" s="108" t="str">
        <f t="shared" si="1"/>
        <v/>
      </c>
      <c r="H9" s="111" t="str">
        <f>IF(F9&lt;&gt;"", IF(RANK(F9, F$5:F$75)+COUNTIF(F$5:F9, F9)-1=1, 1, ""), "")</f>
        <v/>
      </c>
      <c r="I9" s="107">
        <v>1548</v>
      </c>
      <c r="J9" s="108" t="str">
        <f t="shared" si="2"/>
        <v/>
      </c>
      <c r="K9" s="109" t="str">
        <f>IF(I9&lt;&gt;"", IF(RANK(I9, I$5:I$75)+COUNTIF(I$5:I9, I9)-1=1, 1, ""), "")</f>
        <v/>
      </c>
      <c r="L9" s="110">
        <v>964</v>
      </c>
      <c r="M9" s="108" t="str">
        <f t="shared" si="3"/>
        <v/>
      </c>
      <c r="N9" s="111" t="str">
        <f>IF(L9&lt;&gt;"", IF(RANK(L9, L$5:L$75)+COUNTIF(L$5:L9, L9)-1=1, 1, ""), "")</f>
        <v/>
      </c>
      <c r="O9" s="107">
        <v>2591</v>
      </c>
      <c r="P9" s="108" t="str">
        <f t="shared" si="4"/>
        <v/>
      </c>
      <c r="Q9" s="109" t="str">
        <f>IF(O9&lt;&gt;"", IF(RANK(O9, O$5:O$75)+COUNTIF(O$5:O9, O9)-1=1, 1, ""), "")</f>
        <v/>
      </c>
      <c r="R9" s="110">
        <v>4598</v>
      </c>
      <c r="S9" s="108" t="str">
        <f t="shared" si="5"/>
        <v/>
      </c>
      <c r="T9" s="111" t="str">
        <f>IF(R9&lt;&gt;"", IF(RANK(R9, R$5:R$75)+COUNTIF(R$5:R9, R9)-1=1, 1, ""), "")</f>
        <v/>
      </c>
      <c r="U9" s="107">
        <v>2886</v>
      </c>
      <c r="V9" s="108" t="str">
        <f t="shared" si="6"/>
        <v/>
      </c>
      <c r="W9" s="109" t="str">
        <f>IF(U9&lt;&gt;"", IF(RANK(U9, U$5:U$75)+COUNTIF(U$5:U9, U9)-1=1, 1, ""), "")</f>
        <v/>
      </c>
      <c r="X9" s="110">
        <v>5882</v>
      </c>
      <c r="Y9" s="108" t="str">
        <f t="shared" si="7"/>
        <v/>
      </c>
      <c r="Z9" s="111" t="str">
        <f>IF(X9&lt;&gt;"", IF(RANK(X9, X$5:X$75)+COUNTIF(X$5:X9, X9)-1=1, 1, ""), "")</f>
        <v/>
      </c>
      <c r="AA9" s="107">
        <v>7864</v>
      </c>
      <c r="AB9" s="108" t="str">
        <f t="shared" si="8"/>
        <v/>
      </c>
      <c r="AC9" s="109" t="str">
        <f>IF(AA9&lt;&gt;"", IF(RANK(AA9, AA$5:AA$75)+COUNTIF(AA$5:AA9, AA9)-1=1, 1, ""), "")</f>
        <v/>
      </c>
      <c r="AD9" s="110">
        <v>6578</v>
      </c>
      <c r="AE9" s="108" t="str">
        <f t="shared" si="9"/>
        <v/>
      </c>
      <c r="AF9" s="109" t="str">
        <f>IF(AD9&lt;&gt;"", IF(RANK(AD9, AD$5:AD$75)+COUNTIF(AD$5:AD9, AD9)-1=1, 1, ""), "")</f>
        <v/>
      </c>
      <c r="AG9" s="110">
        <v>7999</v>
      </c>
      <c r="AH9" s="108" t="str">
        <f t="shared" si="10"/>
        <v/>
      </c>
      <c r="AI9" s="111" t="str">
        <f>IF(AG9&lt;&gt;"", IF(RANK(AG9, AG$5:AG$75)+COUNTIF(AG$5:AG9, AG9)-1=1, 1, ""), "")</f>
        <v/>
      </c>
      <c r="AJ9" s="107">
        <v>7304</v>
      </c>
      <c r="AK9" s="108" t="str">
        <f t="shared" si="11"/>
        <v/>
      </c>
      <c r="AL9" s="109" t="str">
        <f>IF(AJ9&lt;&gt;"", IF(RANK(AJ9, AJ$5:AJ$75)+COUNTIF(AJ$5:AJ9, AJ9)-1=1, 1, ""), "")</f>
        <v/>
      </c>
      <c r="AM9" s="110">
        <v>6471</v>
      </c>
      <c r="AN9" s="108" t="str">
        <f t="shared" si="12"/>
        <v/>
      </c>
      <c r="AO9" s="111" t="str">
        <f>IF(AM9&lt;&gt;"", IF(RANK(AM9, AM$5:AM$75)+COUNTIF(AM$5:AM9, AM9)-1=1, 1, ""), "")</f>
        <v/>
      </c>
      <c r="AP9" s="107">
        <v>7156</v>
      </c>
      <c r="AQ9" s="108" t="str">
        <f t="shared" si="13"/>
        <v/>
      </c>
      <c r="AR9" s="109" t="str">
        <f>IF(AP9&lt;&gt;"", IF(RANK(AP9, AP$5:AP$75)+COUNTIF(AP$5:AP9, AP9)-1=1, 1, ""), "")</f>
        <v/>
      </c>
      <c r="AS9" s="110">
        <v>4226</v>
      </c>
      <c r="AT9" s="108" t="str">
        <f t="shared" si="14"/>
        <v/>
      </c>
      <c r="AU9" s="111" t="str">
        <f>IF(AS9&lt;&gt;"", IF(RANK(AS9, AS$5:AS$75)+COUNTIF(AS$5:AS9, AS9)-1=1, 1, ""), "")</f>
        <v/>
      </c>
      <c r="AV9" s="107">
        <v>5109</v>
      </c>
      <c r="AW9" s="108" t="str">
        <f t="shared" si="15"/>
        <v/>
      </c>
      <c r="AX9" s="109" t="str">
        <f>IF(AV9&lt;&gt;"", IF(RANK(AV9, AV$5:AV$75)+COUNTIF(AV$5:AV9, AV9)-1=1, 1, ""), "")</f>
        <v/>
      </c>
      <c r="AY9" s="110">
        <v>6630</v>
      </c>
      <c r="AZ9" s="108" t="str">
        <f t="shared" si="16"/>
        <v/>
      </c>
      <c r="BA9" s="111" t="str">
        <f>IF(AY9&lt;&gt;"", IF(RANK(AY9, AY$5:AY$75)+COUNTIF(AY$5:AY9, AY9)-1=1, 1, ""), "")</f>
        <v/>
      </c>
      <c r="BB9" s="107">
        <v>6901</v>
      </c>
      <c r="BC9" s="108" t="str">
        <f t="shared" si="17"/>
        <v/>
      </c>
      <c r="BD9" s="109" t="str">
        <f>IF(BB9&lt;&gt;"", IF(RANK(BB9, BB$5:BB$75)+COUNTIF(BB$5:BB9, BB9)-1=1, 1, ""), "")</f>
        <v/>
      </c>
      <c r="BE9" s="110">
        <v>5607</v>
      </c>
      <c r="BF9" s="108" t="str">
        <f t="shared" si="18"/>
        <v/>
      </c>
      <c r="BG9" s="111" t="str">
        <f>IF(BE9&lt;&gt;"", IF(RANK(BE9, BE$5:BE$75)+COUNTIF(BE$5:BE9, BE9)-1=1, 1, ""), "")</f>
        <v/>
      </c>
      <c r="BH9" s="107">
        <v>4532</v>
      </c>
      <c r="BI9" s="108" t="str">
        <f t="shared" si="19"/>
        <v/>
      </c>
      <c r="BJ9" s="109" t="str">
        <f>IF(BH9&lt;&gt;"", IF(RANK(BH9, BH$5:BH$75)+COUNTIF(BH$5:BH9, BH9)-1=1, 1, ""), "")</f>
        <v/>
      </c>
      <c r="BK9" s="110">
        <v>2588</v>
      </c>
      <c r="BL9" s="108" t="str">
        <f t="shared" si="20"/>
        <v/>
      </c>
      <c r="BM9" s="111" t="str">
        <f>IF(BK9&lt;&gt;"", IF(RANK(BK9, BK$5:BK$75)+COUNTIF(BK$5:BK9, BK9)-1=1, 1, ""), "")</f>
        <v/>
      </c>
      <c r="BN9" s="107">
        <v>3072</v>
      </c>
      <c r="BO9" s="108" t="str">
        <f t="shared" si="21"/>
        <v/>
      </c>
      <c r="BP9" s="109" t="str">
        <f>IF(BN9&lt;&gt;"", IF(RANK(BN9, BN$5:BN$75)+COUNTIF(BN$5:BN9, BN9)-1=1, 1, ""), "")</f>
        <v/>
      </c>
      <c r="BQ9" s="110">
        <v>2907</v>
      </c>
      <c r="BR9" s="108" t="str">
        <f t="shared" si="22"/>
        <v/>
      </c>
      <c r="BS9" s="111" t="str">
        <f>IF(BQ9&lt;&gt;"", IF(RANK(BQ9, BQ$5:BQ$75)+COUNTIF(BQ$5:BQ9, BQ9)-1=1, 1, ""), "")</f>
        <v/>
      </c>
      <c r="BT9" s="107">
        <v>1775</v>
      </c>
      <c r="BU9" s="108" t="str">
        <f t="shared" si="23"/>
        <v/>
      </c>
      <c r="BV9" s="109" t="str">
        <f>IF(BT9&lt;&gt;"", IF(RANK(BT9, BT$5:BT$75)+COUNTIF(BT$5:BT9, BT9)-1=1, 1, ""), "")</f>
        <v/>
      </c>
      <c r="BW9" s="110">
        <v>2782</v>
      </c>
      <c r="BX9" s="108" t="str">
        <f t="shared" si="24"/>
        <v/>
      </c>
      <c r="BY9" s="111" t="str">
        <f>IF(BW9&lt;&gt;"", IF(RANK(BW9, BW$5:BW$75)+COUNTIF(BW$5:BW9, BW9)-1=1, 1, ""), "")</f>
        <v/>
      </c>
      <c r="BZ9" s="107">
        <v>3414</v>
      </c>
      <c r="CA9" s="108" t="str">
        <f t="shared" si="25"/>
        <v/>
      </c>
      <c r="CB9" s="109" t="str">
        <f>IF(BZ9&lt;&gt;"", IF(RANK(BZ9, BZ$5:BZ$75)+COUNTIF(BZ$5:BZ9, BZ9)-1=1, 1, ""), "")</f>
        <v/>
      </c>
      <c r="CC9" s="110">
        <v>2907</v>
      </c>
      <c r="CD9" s="108" t="str">
        <f t="shared" si="26"/>
        <v/>
      </c>
      <c r="CE9" s="111" t="str">
        <f>IF(CC9&lt;&gt;"", IF(RANK(CC9, CC$5:CC$75)+COUNTIF(CC$5:CC9, CC9)-1=1, 1, ""), "")</f>
        <v/>
      </c>
      <c r="CF9" s="107">
        <v>3913</v>
      </c>
      <c r="CG9" s="108" t="str">
        <f t="shared" si="27"/>
        <v/>
      </c>
      <c r="CH9" s="109" t="str">
        <f>IF(CF9&lt;&gt;"", IF(RANK(CF9, CF$5:CF$75)+COUNTIF(CF$5:CF9, CF9)-1=1, 1, ""), "")</f>
        <v/>
      </c>
      <c r="CI9" s="110">
        <v>2150</v>
      </c>
      <c r="CJ9" s="108" t="str">
        <f t="shared" si="28"/>
        <v/>
      </c>
      <c r="CK9" s="111" t="str">
        <f>IF(CI9&lt;&gt;"", IF(RANK(CI9, CI$5:CI$75)+COUNTIF(CI$5:CI9, CI9)-1=1, 1, ""), "")</f>
        <v/>
      </c>
      <c r="CL9" s="107">
        <v>2938</v>
      </c>
      <c r="CM9" s="108" t="str">
        <f t="shared" si="29"/>
        <v/>
      </c>
      <c r="CN9" s="109" t="str">
        <f>IF(CL9&lt;&gt;"", IF(RANK(CL9, CL$5:CL$75)+COUNTIF(CL$5:CL9, CL9)-1=1, 1, ""), "")</f>
        <v/>
      </c>
      <c r="CO9" s="110">
        <v>3049</v>
      </c>
      <c r="CP9" s="108" t="str">
        <f t="shared" si="30"/>
        <v/>
      </c>
      <c r="CQ9" s="111" t="str">
        <f>IF(CO9&lt;&gt;"", IF(RANK(CO9, CO$5:CO$75)+COUNTIF(CO$5:CO9, CO9)-1=1, 1, ""), "")</f>
        <v/>
      </c>
      <c r="CR9" s="107">
        <v>5381</v>
      </c>
      <c r="CS9" s="108" t="str">
        <f t="shared" si="31"/>
        <v/>
      </c>
      <c r="CT9" s="109" t="str">
        <f>IF(CR9&lt;&gt;"", IF(RANK(CR9, CR$5:CR$75)+COUNTIF(CR$5:CR9, CR9)-1=1, 1, ""), "")</f>
        <v/>
      </c>
      <c r="CU9" s="107">
        <v>2931</v>
      </c>
      <c r="CV9" s="108" t="str">
        <f t="shared" si="32"/>
        <v/>
      </c>
      <c r="CW9" s="109" t="str">
        <f>IF(CU9&lt;&gt;"", IF(RANK(CU9, CU$5:CU$75)+COUNTIF(CU$5:CU9, CU9)-1=1, 1, ""), "")</f>
        <v/>
      </c>
      <c r="CX9" s="107">
        <v>3979</v>
      </c>
      <c r="CY9" s="108" t="str">
        <f t="shared" si="33"/>
        <v/>
      </c>
      <c r="CZ9" s="109" t="str">
        <f>IF(CX9&lt;&gt;"", IF(RANK(CX9, CX$5:CX$75)+COUNTIF(CX$5:CX9, CX9)-1=1, 1, ""), "")</f>
        <v/>
      </c>
      <c r="DA9" s="110">
        <v>3070</v>
      </c>
      <c r="DB9" s="108" t="str">
        <f t="shared" si="34"/>
        <v/>
      </c>
      <c r="DC9" s="111" t="str">
        <f>IF(DA9&lt;&gt;"", IF(RANK(DA9, DA$5:DA$75)+COUNTIF(DA$5:DA9, DA9)-1=1, 1, ""), "")</f>
        <v/>
      </c>
      <c r="DD9" s="107">
        <v>3184</v>
      </c>
      <c r="DE9" s="108" t="str">
        <f t="shared" si="35"/>
        <v/>
      </c>
      <c r="DF9" s="109" t="str">
        <f>IF(DD9&lt;&gt;"", IF(RANK(DD9, DD$5:DD$75)+COUNTIF(DD$5:DD9, DD9)-1=1, 1, ""), "")</f>
        <v/>
      </c>
      <c r="DG9" s="110">
        <v>4080</v>
      </c>
      <c r="DH9" s="108" t="str">
        <f t="shared" si="36"/>
        <v/>
      </c>
      <c r="DI9" s="111" t="str">
        <f>IF(DG9&lt;&gt;"", IF(RANK(DG9, DG$5:DG$75)+COUNTIF(DG$5:DG9, DG9)-1=1, 1, ""), "")</f>
        <v/>
      </c>
      <c r="DJ9" s="107">
        <v>5499</v>
      </c>
      <c r="DK9" s="108" t="str">
        <f t="shared" si="37"/>
        <v/>
      </c>
      <c r="DL9" s="109" t="str">
        <f>IF(DJ9&lt;&gt;"", IF(RANK(DJ9, DJ$5:DJ$75)+COUNTIF(DJ$5:DJ9, DJ9)-1=1, 1, ""), "")</f>
        <v/>
      </c>
      <c r="DM9" s="110">
        <v>4044</v>
      </c>
      <c r="DN9" s="108" t="str">
        <f t="shared" si="38"/>
        <v/>
      </c>
      <c r="DO9" s="111" t="str">
        <f>IF(DM9&lt;&gt;"", IF(RANK(DM9, DM$5:DM$75)+COUNTIF(DM$5:DM9, DM9)-1=1, 1, ""), "")</f>
        <v/>
      </c>
      <c r="DP9" s="107">
        <v>2315</v>
      </c>
      <c r="DQ9" s="108" t="str">
        <f t="shared" si="39"/>
        <v/>
      </c>
      <c r="DR9" s="109" t="str">
        <f>IF(DP9&lt;&gt;"", IF(RANK(DP9, DP$5:DP$75)+COUNTIF(DP$5:DP9, DP9)-1=1, 1, ""), "")</f>
        <v/>
      </c>
      <c r="DS9" s="112" t="str">
        <f t="shared" si="40"/>
        <v/>
      </c>
      <c r="DT9" s="116">
        <f t="shared" si="41"/>
        <v>163721</v>
      </c>
      <c r="DU9" s="114"/>
      <c r="DV9" s="114">
        <f t="shared" si="42"/>
        <v>163721</v>
      </c>
      <c r="DW9" s="114" t="str">
        <f t="shared" si="43"/>
        <v/>
      </c>
      <c r="DX9" s="114"/>
      <c r="DY9" s="115">
        <f t="shared" si="44"/>
        <v>3.6075402683824338</v>
      </c>
      <c r="DZ9" s="114">
        <f t="shared" si="45"/>
        <v>3</v>
      </c>
      <c r="EA9" s="114">
        <f t="shared" si="46"/>
        <v>27572</v>
      </c>
      <c r="EB9" s="114" t="str">
        <f>IF(DV9&lt;&gt;"", IF(RANK(EA9, EA$5:EA$75)+COUNTIF(EA$9:EA9, EA9) -1&lt;=(B$80-DW$76-DZ$76), RANK(EA9, EA$5:EA$75)+COUNTIF(EA$9:EA9, EA9) -1, ""), "")</f>
        <v/>
      </c>
      <c r="EC9" s="114">
        <f t="shared" si="47"/>
        <v>3</v>
      </c>
      <c r="ED9" s="116">
        <f t="shared" si="48"/>
        <v>3</v>
      </c>
      <c r="EF9" s="117">
        <f>IF(DT9&lt;&gt; "", DT9/DT76, "")</f>
        <v>4.161407325882565E-2</v>
      </c>
      <c r="EG9" s="118">
        <f t="shared" si="49"/>
        <v>3.7499999999999999E-2</v>
      </c>
      <c r="EH9" s="119">
        <f t="shared" si="50"/>
        <v>-4.1140732588256027E-3</v>
      </c>
      <c r="EJ9" s="120">
        <f t="shared" si="51"/>
        <v>163721</v>
      </c>
      <c r="EK9" s="121">
        <f t="shared" si="52"/>
        <v>4.4538079390028996E-2</v>
      </c>
      <c r="EL9" s="121">
        <f t="shared" si="53"/>
        <v>3.7499999999999999E-2</v>
      </c>
      <c r="EM9" s="122">
        <f t="shared" si="54"/>
        <v>-7.0380793900289979E-3</v>
      </c>
    </row>
    <row r="10" spans="1:143" ht="16" x14ac:dyDescent="0.2">
      <c r="A10" s="20" t="s">
        <v>318</v>
      </c>
      <c r="B10" s="33" t="s">
        <v>389</v>
      </c>
      <c r="C10" s="45">
        <v>12</v>
      </c>
      <c r="D10" s="102" t="str">
        <f t="shared" si="0"/>
        <v/>
      </c>
      <c r="E10" s="47" t="str">
        <f>IF(C10&lt;&gt;"", IF(RANK(C10, C$5:C$75)+COUNTIF(C$5:C10, C10)-1=1, 1, ""), "")</f>
        <v/>
      </c>
      <c r="F10" s="46">
        <v>19</v>
      </c>
      <c r="G10" s="102" t="str">
        <f t="shared" si="1"/>
        <v/>
      </c>
      <c r="H10" s="48" t="str">
        <f>IF(F10&lt;&gt;"", IF(RANK(F10, F$5:F$75)+COUNTIF(F$5:F10, F10)-1=1, 1, ""), "")</f>
        <v/>
      </c>
      <c r="I10" s="45">
        <v>5</v>
      </c>
      <c r="J10" s="102" t="str">
        <f t="shared" si="2"/>
        <v/>
      </c>
      <c r="K10" s="47" t="str">
        <f>IF(I10&lt;&gt;"", IF(RANK(I10, I$5:I$75)+COUNTIF(I$5:I10, I10)-1=1, 1, ""), "")</f>
        <v/>
      </c>
      <c r="L10" s="46">
        <v>14</v>
      </c>
      <c r="M10" s="102" t="str">
        <f t="shared" si="3"/>
        <v/>
      </c>
      <c r="N10" s="48" t="str">
        <f>IF(L10&lt;&gt;"", IF(RANK(L10, L$5:L$75)+COUNTIF(L$5:L10, L10)-1=1, 1, ""), "")</f>
        <v/>
      </c>
      <c r="O10" s="45">
        <v>32</v>
      </c>
      <c r="P10" s="102" t="str">
        <f t="shared" si="4"/>
        <v/>
      </c>
      <c r="Q10" s="47" t="str">
        <f>IF(O10&lt;&gt;"", IF(RANK(O10, O$5:O$75)+COUNTIF(O$5:O10, O10)-1=1, 1, ""), "")</f>
        <v/>
      </c>
      <c r="R10" s="46">
        <v>5</v>
      </c>
      <c r="S10" s="102" t="str">
        <f t="shared" si="5"/>
        <v/>
      </c>
      <c r="T10" s="48" t="str">
        <f>IF(R10&lt;&gt;"", IF(RANK(R10, R$5:R$75)+COUNTIF(R$5:R10, R10)-1=1, 1, ""), "")</f>
        <v/>
      </c>
      <c r="U10" s="45">
        <v>67</v>
      </c>
      <c r="V10" s="102" t="str">
        <f t="shared" si="6"/>
        <v/>
      </c>
      <c r="W10" s="47" t="str">
        <f>IF(U10&lt;&gt;"", IF(RANK(U10, U$5:U$75)+COUNTIF(U$5:U10, U10)-1=1, 1, ""), "")</f>
        <v/>
      </c>
      <c r="X10" s="46">
        <v>53</v>
      </c>
      <c r="Y10" s="102" t="str">
        <f t="shared" si="7"/>
        <v/>
      </c>
      <c r="Z10" s="48" t="str">
        <f>IF(X10&lt;&gt;"", IF(RANK(X10, X$5:X$75)+COUNTIF(X$5:X10, X10)-1=1, 1, ""), "")</f>
        <v/>
      </c>
      <c r="AA10" s="45">
        <v>100</v>
      </c>
      <c r="AB10" s="102" t="str">
        <f t="shared" si="8"/>
        <v/>
      </c>
      <c r="AC10" s="47" t="str">
        <f>IF(AA10&lt;&gt;"", IF(RANK(AA10, AA$5:AA$75)+COUNTIF(AA$5:AA10, AA10)-1=1, 1, ""), "")</f>
        <v/>
      </c>
      <c r="AD10" s="46">
        <v>129</v>
      </c>
      <c r="AE10" s="102" t="str">
        <f t="shared" si="9"/>
        <v/>
      </c>
      <c r="AF10" s="47" t="str">
        <f>IF(AD10&lt;&gt;"", IF(RANK(AD10, AD$5:AD$75)+COUNTIF(AD$5:AD10, AD10)-1=1, 1, ""), "")</f>
        <v/>
      </c>
      <c r="AG10" s="46">
        <v>57</v>
      </c>
      <c r="AH10" s="102" t="str">
        <f t="shared" si="10"/>
        <v/>
      </c>
      <c r="AI10" s="48" t="str">
        <f>IF(AG10&lt;&gt;"", IF(RANK(AG10, AG$5:AG$75)+COUNTIF(AG$5:AG10, AG10)-1=1, 1, ""), "")</f>
        <v/>
      </c>
      <c r="AJ10" s="45">
        <v>33</v>
      </c>
      <c r="AK10" s="102" t="str">
        <f t="shared" si="11"/>
        <v/>
      </c>
      <c r="AL10" s="47" t="str">
        <f>IF(AJ10&lt;&gt;"", IF(RANK(AJ10, AJ$5:AJ$75)+COUNTIF(AJ$5:AJ10, AJ10)-1=1, 1, ""), "")</f>
        <v/>
      </c>
      <c r="AM10" s="46">
        <v>14</v>
      </c>
      <c r="AN10" s="102" t="str">
        <f t="shared" si="12"/>
        <v/>
      </c>
      <c r="AO10" s="48" t="str">
        <f>IF(AM10&lt;&gt;"", IF(RANK(AM10, AM$5:AM$75)+COUNTIF(AM$5:AM10, AM10)-1=1, 1, ""), "")</f>
        <v/>
      </c>
      <c r="AP10" s="45">
        <v>9</v>
      </c>
      <c r="AQ10" s="102" t="str">
        <f t="shared" si="13"/>
        <v/>
      </c>
      <c r="AR10" s="47" t="str">
        <f>IF(AP10&lt;&gt;"", IF(RANK(AP10, AP$5:AP$75)+COUNTIF(AP$5:AP10, AP10)-1=1, 1, ""), "")</f>
        <v/>
      </c>
      <c r="AS10" s="46">
        <v>5</v>
      </c>
      <c r="AT10" s="102" t="str">
        <f t="shared" si="14"/>
        <v/>
      </c>
      <c r="AU10" s="48" t="str">
        <f>IF(AS10&lt;&gt;"", IF(RANK(AS10, AS$5:AS$75)+COUNTIF(AS$5:AS10, AS10)-1=1, 1, ""), "")</f>
        <v/>
      </c>
      <c r="AV10" s="45">
        <v>9</v>
      </c>
      <c r="AW10" s="102" t="str">
        <f t="shared" si="15"/>
        <v/>
      </c>
      <c r="AX10" s="47" t="str">
        <f>IF(AV10&lt;&gt;"", IF(RANK(AV10, AV$5:AV$75)+COUNTIF(AV$5:AV10, AV10)-1=1, 1, ""), "")</f>
        <v/>
      </c>
      <c r="AY10" s="46">
        <v>11</v>
      </c>
      <c r="AZ10" s="102" t="str">
        <f t="shared" si="16"/>
        <v/>
      </c>
      <c r="BA10" s="48" t="str">
        <f>IF(AY10&lt;&gt;"", IF(RANK(AY10, AY$5:AY$75)+COUNTIF(AY$5:AY10, AY10)-1=1, 1, ""), "")</f>
        <v/>
      </c>
      <c r="BB10" s="45">
        <v>5</v>
      </c>
      <c r="BC10" s="102" t="str">
        <f t="shared" si="17"/>
        <v/>
      </c>
      <c r="BD10" s="47" t="str">
        <f>IF(BB10&lt;&gt;"", IF(RANK(BB10, BB$5:BB$75)+COUNTIF(BB$5:BB10, BB10)-1=1, 1, ""), "")</f>
        <v/>
      </c>
      <c r="BE10" s="46">
        <v>6</v>
      </c>
      <c r="BF10" s="102" t="str">
        <f t="shared" si="18"/>
        <v/>
      </c>
      <c r="BG10" s="48" t="str">
        <f>IF(BE10&lt;&gt;"", IF(RANK(BE10, BE$5:BE$75)+COUNTIF(BE$5:BE10, BE10)-1=1, 1, ""), "")</f>
        <v/>
      </c>
      <c r="BH10" s="45">
        <v>325</v>
      </c>
      <c r="BI10" s="102" t="str">
        <f t="shared" si="19"/>
        <v/>
      </c>
      <c r="BJ10" s="47" t="str">
        <f>IF(BH10&lt;&gt;"", IF(RANK(BH10, BH$5:BH$75)+COUNTIF(BH$5:BH10, BH10)-1=1, 1, ""), "")</f>
        <v/>
      </c>
      <c r="BK10" s="46">
        <v>7</v>
      </c>
      <c r="BL10" s="102" t="str">
        <f t="shared" si="20"/>
        <v/>
      </c>
      <c r="BM10" s="48" t="str">
        <f>IF(BK10&lt;&gt;"", IF(RANK(BK10, BK$5:BK$75)+COUNTIF(BK$5:BK10, BK10)-1=1, 1, ""), "")</f>
        <v/>
      </c>
      <c r="BN10" s="45">
        <v>13</v>
      </c>
      <c r="BO10" s="102" t="str">
        <f t="shared" si="21"/>
        <v/>
      </c>
      <c r="BP10" s="47" t="str">
        <f>IF(BN10&lt;&gt;"", IF(RANK(BN10, BN$5:BN$75)+COUNTIF(BN$5:BN10, BN10)-1=1, 1, ""), "")</f>
        <v/>
      </c>
      <c r="BQ10" s="46">
        <v>14</v>
      </c>
      <c r="BR10" s="102" t="str">
        <f t="shared" si="22"/>
        <v/>
      </c>
      <c r="BS10" s="48" t="str">
        <f>IF(BQ10&lt;&gt;"", IF(RANK(BQ10, BQ$5:BQ$75)+COUNTIF(BQ$5:BQ10, BQ10)-1=1, 1, ""), "")</f>
        <v/>
      </c>
      <c r="BT10" s="45">
        <v>24</v>
      </c>
      <c r="BU10" s="102" t="str">
        <f t="shared" si="23"/>
        <v/>
      </c>
      <c r="BV10" s="47" t="str">
        <f>IF(BT10&lt;&gt;"", IF(RANK(BT10, BT$5:BT$75)+COUNTIF(BT$5:BT10, BT10)-1=1, 1, ""), "")</f>
        <v/>
      </c>
      <c r="BW10" s="46">
        <v>16</v>
      </c>
      <c r="BX10" s="102" t="str">
        <f t="shared" si="24"/>
        <v/>
      </c>
      <c r="BY10" s="48" t="str">
        <f>IF(BW10&lt;&gt;"", IF(RANK(BW10, BW$5:BW$75)+COUNTIF(BW$5:BW10, BW10)-1=1, 1, ""), "")</f>
        <v/>
      </c>
      <c r="BZ10" s="45">
        <v>8</v>
      </c>
      <c r="CA10" s="102" t="str">
        <f t="shared" si="25"/>
        <v/>
      </c>
      <c r="CB10" s="47" t="str">
        <f>IF(BZ10&lt;&gt;"", IF(RANK(BZ10, BZ$5:BZ$75)+COUNTIF(BZ$5:BZ10, BZ10)-1=1, 1, ""), "")</f>
        <v/>
      </c>
      <c r="CC10" s="46">
        <v>4</v>
      </c>
      <c r="CD10" s="102" t="str">
        <f t="shared" si="26"/>
        <v/>
      </c>
      <c r="CE10" s="48" t="str">
        <f>IF(CC10&lt;&gt;"", IF(RANK(CC10, CC$5:CC$75)+COUNTIF(CC$5:CC10, CC10)-1=1, 1, ""), "")</f>
        <v/>
      </c>
      <c r="CF10" s="45">
        <v>3</v>
      </c>
      <c r="CG10" s="102" t="str">
        <f t="shared" si="27"/>
        <v/>
      </c>
      <c r="CH10" s="47" t="str">
        <f>IF(CF10&lt;&gt;"", IF(RANK(CF10, CF$5:CF$75)+COUNTIF(CF$5:CF10, CF10)-1=1, 1, ""), "")</f>
        <v/>
      </c>
      <c r="CI10" s="46">
        <v>16</v>
      </c>
      <c r="CJ10" s="102" t="str">
        <f t="shared" si="28"/>
        <v/>
      </c>
      <c r="CK10" s="48" t="str">
        <f>IF(CI10&lt;&gt;"", IF(RANK(CI10, CI$5:CI$75)+COUNTIF(CI$5:CI10, CI10)-1=1, 1, ""), "")</f>
        <v/>
      </c>
      <c r="CL10" s="45">
        <v>9</v>
      </c>
      <c r="CM10" s="102" t="str">
        <f t="shared" si="29"/>
        <v/>
      </c>
      <c r="CN10" s="47" t="str">
        <f>IF(CL10&lt;&gt;"", IF(RANK(CL10, CL$5:CL$75)+COUNTIF(CL$5:CL10, CL10)-1=1, 1, ""), "")</f>
        <v/>
      </c>
      <c r="CO10" s="46">
        <v>16</v>
      </c>
      <c r="CP10" s="102" t="str">
        <f t="shared" si="30"/>
        <v/>
      </c>
      <c r="CQ10" s="48" t="str">
        <f>IF(CO10&lt;&gt;"", IF(RANK(CO10, CO$5:CO$75)+COUNTIF(CO$5:CO10, CO10)-1=1, 1, ""), "")</f>
        <v/>
      </c>
      <c r="CR10" s="45">
        <v>43</v>
      </c>
      <c r="CS10" s="102" t="str">
        <f t="shared" si="31"/>
        <v/>
      </c>
      <c r="CT10" s="47" t="str">
        <f>IF(CR10&lt;&gt;"", IF(RANK(CR10, CR$5:CR$75)+COUNTIF(CR$5:CR10, CR10)-1=1, 1, ""), "")</f>
        <v/>
      </c>
      <c r="CU10" s="45">
        <v>6</v>
      </c>
      <c r="CV10" s="102" t="str">
        <f t="shared" si="32"/>
        <v/>
      </c>
      <c r="CW10" s="47" t="str">
        <f>IF(CU10&lt;&gt;"", IF(RANK(CU10, CU$5:CU$75)+COUNTIF(CU$5:CU10, CU10)-1=1, 1, ""), "")</f>
        <v/>
      </c>
      <c r="CX10" s="45">
        <v>17</v>
      </c>
      <c r="CY10" s="102" t="str">
        <f t="shared" si="33"/>
        <v/>
      </c>
      <c r="CZ10" s="47" t="str">
        <f>IF(CX10&lt;&gt;"", IF(RANK(CX10, CX$5:CX$75)+COUNTIF(CX$5:CX10, CX10)-1=1, 1, ""), "")</f>
        <v/>
      </c>
      <c r="DA10" s="46">
        <v>3</v>
      </c>
      <c r="DB10" s="102" t="str">
        <f t="shared" si="34"/>
        <v/>
      </c>
      <c r="DC10" s="48" t="str">
        <f>IF(DA10&lt;&gt;"", IF(RANK(DA10, DA$5:DA$75)+COUNTIF(DA$5:DA10, DA10)-1=1, 1, ""), "")</f>
        <v/>
      </c>
      <c r="DD10" s="45">
        <v>27</v>
      </c>
      <c r="DE10" s="102" t="str">
        <f t="shared" si="35"/>
        <v/>
      </c>
      <c r="DF10" s="47" t="str">
        <f>IF(DD10&lt;&gt;"", IF(RANK(DD10, DD$5:DD$75)+COUNTIF(DD$5:DD10, DD10)-1=1, 1, ""), "")</f>
        <v/>
      </c>
      <c r="DG10" s="46">
        <v>22</v>
      </c>
      <c r="DH10" s="102" t="str">
        <f t="shared" si="36"/>
        <v/>
      </c>
      <c r="DI10" s="48" t="str">
        <f>IF(DG10&lt;&gt;"", IF(RANK(DG10, DG$5:DG$75)+COUNTIF(DG$5:DG10, DG10)-1=1, 1, ""), "")</f>
        <v/>
      </c>
      <c r="DJ10" s="45">
        <v>17</v>
      </c>
      <c r="DK10" s="102" t="str">
        <f t="shared" si="37"/>
        <v/>
      </c>
      <c r="DL10" s="47" t="str">
        <f>IF(DJ10&lt;&gt;"", IF(RANK(DJ10, DJ$5:DJ$75)+COUNTIF(DJ$5:DJ10, DJ10)-1=1, 1, ""), "")</f>
        <v/>
      </c>
      <c r="DM10" s="46">
        <v>28</v>
      </c>
      <c r="DN10" s="102" t="str">
        <f t="shared" si="38"/>
        <v/>
      </c>
      <c r="DO10" s="48" t="str">
        <f>IF(DM10&lt;&gt;"", IF(RANK(DM10, DM$5:DM$75)+COUNTIF(DM$5:DM10, DM10)-1=1, 1, ""), "")</f>
        <v/>
      </c>
      <c r="DP10" s="45">
        <v>37</v>
      </c>
      <c r="DQ10" s="102" t="str">
        <f t="shared" si="39"/>
        <v/>
      </c>
      <c r="DR10" s="47" t="str">
        <f>IF(DP10&lt;&gt;"", IF(RANK(DP10, DP$5:DP$75)+COUNTIF(DP$5:DP10, DP10)-1=1, 1, ""), "")</f>
        <v/>
      </c>
      <c r="DS10" s="129" t="str">
        <f t="shared" si="40"/>
        <v/>
      </c>
      <c r="DT10" s="66">
        <f t="shared" si="41"/>
        <v>1240</v>
      </c>
      <c r="DU10" s="60"/>
      <c r="DV10" s="60" t="str">
        <f t="shared" si="42"/>
        <v/>
      </c>
      <c r="DW10" s="60" t="str">
        <f t="shared" si="43"/>
        <v/>
      </c>
      <c r="DX10" s="60"/>
      <c r="DY10" s="85" t="str">
        <f t="shared" si="44"/>
        <v/>
      </c>
      <c r="DZ10" s="60" t="str">
        <f t="shared" si="45"/>
        <v/>
      </c>
      <c r="EA10" s="60" t="str">
        <f t="shared" si="46"/>
        <v/>
      </c>
      <c r="EB10" s="60" t="str">
        <f>IF(DV10&lt;&gt;"", IF(RANK(EA10, EA$5:EA$75)+COUNTIF(EA$10:EA10, EA10) -1&lt;=(B$80-DW$76-DZ$76), RANK(EA10, EA$5:EA$75)+COUNTIF(EA$10:EA10, EA10) -1, ""), "")</f>
        <v/>
      </c>
      <c r="EC10" s="72" t="str">
        <f t="shared" si="47"/>
        <v/>
      </c>
      <c r="ED10" s="66" t="str">
        <f t="shared" si="48"/>
        <v/>
      </c>
      <c r="EF10" s="91">
        <f>IF(DT10&lt;&gt; "", DT10/DT76, "")</f>
        <v>3.1517918190668157E-4</v>
      </c>
      <c r="EG10" s="39" t="str">
        <f t="shared" si="49"/>
        <v/>
      </c>
      <c r="EH10" s="92">
        <f t="shared" si="50"/>
        <v>-3.15179181906682E-4</v>
      </c>
      <c r="EJ10" s="65" t="str">
        <f t="shared" si="51"/>
        <v/>
      </c>
      <c r="EK10" s="99" t="str">
        <f t="shared" si="52"/>
        <v/>
      </c>
      <c r="EL10" s="99" t="str">
        <f t="shared" si="53"/>
        <v/>
      </c>
      <c r="EM10" s="100" t="str">
        <f t="shared" si="54"/>
        <v/>
      </c>
    </row>
    <row r="11" spans="1:143" ht="16" x14ac:dyDescent="0.2">
      <c r="A11" s="20" t="s">
        <v>319</v>
      </c>
      <c r="B11" s="33" t="s">
        <v>390</v>
      </c>
      <c r="C11" s="45">
        <v>107</v>
      </c>
      <c r="D11" s="102" t="str">
        <f t="shared" si="0"/>
        <v/>
      </c>
      <c r="E11" s="47" t="str">
        <f>IF(C11&lt;&gt;"", IF(RANK(C11, C$5:C$75)+COUNTIF(C$5:C11, C11)-1=1, 1, ""), "")</f>
        <v/>
      </c>
      <c r="F11" s="46">
        <v>49</v>
      </c>
      <c r="G11" s="102" t="str">
        <f t="shared" si="1"/>
        <v/>
      </c>
      <c r="H11" s="48" t="str">
        <f>IF(F11&lt;&gt;"", IF(RANK(F11, F$5:F$75)+COUNTIF(F$5:F11, F11)-1=1, 1, ""), "")</f>
        <v/>
      </c>
      <c r="I11" s="45">
        <v>10</v>
      </c>
      <c r="J11" s="102" t="str">
        <f t="shared" si="2"/>
        <v/>
      </c>
      <c r="K11" s="47" t="str">
        <f>IF(I11&lt;&gt;"", IF(RANK(I11, I$5:I$75)+COUNTIF(I$5:I11, I11)-1=1, 1, ""), "")</f>
        <v/>
      </c>
      <c r="L11" s="46">
        <v>17</v>
      </c>
      <c r="M11" s="102" t="str">
        <f t="shared" si="3"/>
        <v/>
      </c>
      <c r="N11" s="48" t="str">
        <f>IF(L11&lt;&gt;"", IF(RANK(L11, L$5:L$75)+COUNTIF(L$5:L11, L11)-1=1, 1, ""), "")</f>
        <v/>
      </c>
      <c r="O11" s="45">
        <v>50</v>
      </c>
      <c r="P11" s="102" t="str">
        <f t="shared" si="4"/>
        <v/>
      </c>
      <c r="Q11" s="47" t="str">
        <f>IF(O11&lt;&gt;"", IF(RANK(O11, O$5:O$75)+COUNTIF(O$5:O11, O11)-1=1, 1, ""), "")</f>
        <v/>
      </c>
      <c r="R11" s="46">
        <v>26</v>
      </c>
      <c r="S11" s="102" t="str">
        <f t="shared" si="5"/>
        <v/>
      </c>
      <c r="T11" s="48" t="str">
        <f>IF(R11&lt;&gt;"", IF(RANK(R11, R$5:R$75)+COUNTIF(R$5:R11, R11)-1=1, 1, ""), "")</f>
        <v/>
      </c>
      <c r="U11" s="45">
        <v>42</v>
      </c>
      <c r="V11" s="102" t="str">
        <f t="shared" si="6"/>
        <v/>
      </c>
      <c r="W11" s="47" t="str">
        <f>IF(U11&lt;&gt;"", IF(RANK(U11, U$5:U$75)+COUNTIF(U$5:U11, U11)-1=1, 1, ""), "")</f>
        <v/>
      </c>
      <c r="X11" s="46">
        <v>99</v>
      </c>
      <c r="Y11" s="102" t="str">
        <f t="shared" si="7"/>
        <v/>
      </c>
      <c r="Z11" s="48" t="str">
        <f>IF(X11&lt;&gt;"", IF(RANK(X11, X$5:X$75)+COUNTIF(X$5:X11, X11)-1=1, 1, ""), "")</f>
        <v/>
      </c>
      <c r="AA11" s="45">
        <v>44</v>
      </c>
      <c r="AB11" s="102" t="str">
        <f t="shared" si="8"/>
        <v/>
      </c>
      <c r="AC11" s="47" t="str">
        <f>IF(AA11&lt;&gt;"", IF(RANK(AA11, AA$5:AA$75)+COUNTIF(AA$5:AA11, AA11)-1=1, 1, ""), "")</f>
        <v/>
      </c>
      <c r="AD11" s="46">
        <v>17</v>
      </c>
      <c r="AE11" s="102" t="str">
        <f t="shared" si="9"/>
        <v/>
      </c>
      <c r="AF11" s="47" t="str">
        <f>IF(AD11&lt;&gt;"", IF(RANK(AD11, AD$5:AD$75)+COUNTIF(AD$5:AD11, AD11)-1=1, 1, ""), "")</f>
        <v/>
      </c>
      <c r="AG11" s="46">
        <v>95</v>
      </c>
      <c r="AH11" s="102" t="str">
        <f t="shared" si="10"/>
        <v/>
      </c>
      <c r="AI11" s="48" t="str">
        <f>IF(AG11&lt;&gt;"", IF(RANK(AG11, AG$5:AG$75)+COUNTIF(AG$5:AG11, AG11)-1=1, 1, ""), "")</f>
        <v/>
      </c>
      <c r="AJ11" s="45">
        <v>33</v>
      </c>
      <c r="AK11" s="102" t="str">
        <f t="shared" si="11"/>
        <v/>
      </c>
      <c r="AL11" s="47" t="str">
        <f>IF(AJ11&lt;&gt;"", IF(RANK(AJ11, AJ$5:AJ$75)+COUNTIF(AJ$5:AJ11, AJ11)-1=1, 1, ""), "")</f>
        <v/>
      </c>
      <c r="AM11" s="46">
        <v>76</v>
      </c>
      <c r="AN11" s="102" t="str">
        <f t="shared" si="12"/>
        <v/>
      </c>
      <c r="AO11" s="48" t="str">
        <f>IF(AM11&lt;&gt;"", IF(RANK(AM11, AM$5:AM$75)+COUNTIF(AM$5:AM11, AM11)-1=1, 1, ""), "")</f>
        <v/>
      </c>
      <c r="AP11" s="45">
        <v>30</v>
      </c>
      <c r="AQ11" s="102" t="str">
        <f t="shared" si="13"/>
        <v/>
      </c>
      <c r="AR11" s="47" t="str">
        <f>IF(AP11&lt;&gt;"", IF(RANK(AP11, AP$5:AP$75)+COUNTIF(AP$5:AP11, AP11)-1=1, 1, ""), "")</f>
        <v/>
      </c>
      <c r="AS11" s="46">
        <v>8</v>
      </c>
      <c r="AT11" s="102" t="str">
        <f t="shared" si="14"/>
        <v/>
      </c>
      <c r="AU11" s="48" t="str">
        <f>IF(AS11&lt;&gt;"", IF(RANK(AS11, AS$5:AS$75)+COUNTIF(AS$5:AS11, AS11)-1=1, 1, ""), "")</f>
        <v/>
      </c>
      <c r="AV11" s="45">
        <v>9</v>
      </c>
      <c r="AW11" s="102" t="str">
        <f t="shared" si="15"/>
        <v/>
      </c>
      <c r="AX11" s="47" t="str">
        <f>IF(AV11&lt;&gt;"", IF(RANK(AV11, AV$5:AV$75)+COUNTIF(AV$5:AV11, AV11)-1=1, 1, ""), "")</f>
        <v/>
      </c>
      <c r="AY11" s="46">
        <v>13</v>
      </c>
      <c r="AZ11" s="102" t="str">
        <f t="shared" si="16"/>
        <v/>
      </c>
      <c r="BA11" s="48" t="str">
        <f>IF(AY11&lt;&gt;"", IF(RANK(AY11, AY$5:AY$75)+COUNTIF(AY$5:AY11, AY11)-1=1, 1, ""), "")</f>
        <v/>
      </c>
      <c r="BB11" s="45">
        <v>16</v>
      </c>
      <c r="BC11" s="102" t="str">
        <f t="shared" si="17"/>
        <v/>
      </c>
      <c r="BD11" s="47" t="str">
        <f>IF(BB11&lt;&gt;"", IF(RANK(BB11, BB$5:BB$75)+COUNTIF(BB$5:BB11, BB11)-1=1, 1, ""), "")</f>
        <v/>
      </c>
      <c r="BE11" s="46">
        <v>6</v>
      </c>
      <c r="BF11" s="102" t="str">
        <f t="shared" si="18"/>
        <v/>
      </c>
      <c r="BG11" s="48" t="str">
        <f>IF(BE11&lt;&gt;"", IF(RANK(BE11, BE$5:BE$75)+COUNTIF(BE$5:BE11, BE11)-1=1, 1, ""), "")</f>
        <v/>
      </c>
      <c r="BH11" s="45">
        <v>66</v>
      </c>
      <c r="BI11" s="102" t="str">
        <f t="shared" si="19"/>
        <v/>
      </c>
      <c r="BJ11" s="47" t="str">
        <f>IF(BH11&lt;&gt;"", IF(RANK(BH11, BH$5:BH$75)+COUNTIF(BH$5:BH11, BH11)-1=1, 1, ""), "")</f>
        <v/>
      </c>
      <c r="BK11" s="46">
        <v>8</v>
      </c>
      <c r="BL11" s="102" t="str">
        <f t="shared" si="20"/>
        <v/>
      </c>
      <c r="BM11" s="48" t="str">
        <f>IF(BK11&lt;&gt;"", IF(RANK(BK11, BK$5:BK$75)+COUNTIF(BK$5:BK11, BK11)-1=1, 1, ""), "")</f>
        <v/>
      </c>
      <c r="BN11" s="45">
        <v>18</v>
      </c>
      <c r="BO11" s="102" t="str">
        <f t="shared" si="21"/>
        <v/>
      </c>
      <c r="BP11" s="47" t="str">
        <f>IF(BN11&lt;&gt;"", IF(RANK(BN11, BN$5:BN$75)+COUNTIF(BN$5:BN11, BN11)-1=1, 1, ""), "")</f>
        <v/>
      </c>
      <c r="BQ11" s="46">
        <v>22</v>
      </c>
      <c r="BR11" s="102" t="str">
        <f t="shared" si="22"/>
        <v/>
      </c>
      <c r="BS11" s="48" t="str">
        <f>IF(BQ11&lt;&gt;"", IF(RANK(BQ11, BQ$5:BQ$75)+COUNTIF(BQ$5:BQ11, BQ11)-1=1, 1, ""), "")</f>
        <v/>
      </c>
      <c r="BT11" s="45">
        <v>41</v>
      </c>
      <c r="BU11" s="102" t="str">
        <f t="shared" si="23"/>
        <v/>
      </c>
      <c r="BV11" s="47" t="str">
        <f>IF(BT11&lt;&gt;"", IF(RANK(BT11, BT$5:BT$75)+COUNTIF(BT$5:BT11, BT11)-1=1, 1, ""), "")</f>
        <v/>
      </c>
      <c r="BW11" s="46">
        <v>16</v>
      </c>
      <c r="BX11" s="102" t="str">
        <f t="shared" si="24"/>
        <v/>
      </c>
      <c r="BY11" s="48" t="str">
        <f>IF(BW11&lt;&gt;"", IF(RANK(BW11, BW$5:BW$75)+COUNTIF(BW$5:BW11, BW11)-1=1, 1, ""), "")</f>
        <v/>
      </c>
      <c r="BZ11" s="45">
        <v>16</v>
      </c>
      <c r="CA11" s="102" t="str">
        <f t="shared" si="25"/>
        <v/>
      </c>
      <c r="CB11" s="47" t="str">
        <f>IF(BZ11&lt;&gt;"", IF(RANK(BZ11, BZ$5:BZ$75)+COUNTIF(BZ$5:BZ11, BZ11)-1=1, 1, ""), "")</f>
        <v/>
      </c>
      <c r="CC11" s="46">
        <v>6</v>
      </c>
      <c r="CD11" s="102" t="str">
        <f t="shared" si="26"/>
        <v/>
      </c>
      <c r="CE11" s="48" t="str">
        <f>IF(CC11&lt;&gt;"", IF(RANK(CC11, CC$5:CC$75)+COUNTIF(CC$5:CC11, CC11)-1=1, 1, ""), "")</f>
        <v/>
      </c>
      <c r="CF11" s="45">
        <v>20</v>
      </c>
      <c r="CG11" s="102" t="str">
        <f t="shared" si="27"/>
        <v/>
      </c>
      <c r="CH11" s="47" t="str">
        <f>IF(CF11&lt;&gt;"", IF(RANK(CF11, CF$5:CF$75)+COUNTIF(CF$5:CF11, CF11)-1=1, 1, ""), "")</f>
        <v/>
      </c>
      <c r="CI11" s="46">
        <v>13</v>
      </c>
      <c r="CJ11" s="102" t="str">
        <f t="shared" si="28"/>
        <v/>
      </c>
      <c r="CK11" s="48" t="str">
        <f>IF(CI11&lt;&gt;"", IF(RANK(CI11, CI$5:CI$75)+COUNTIF(CI$5:CI11, CI11)-1=1, 1, ""), "")</f>
        <v/>
      </c>
      <c r="CL11" s="45">
        <v>17</v>
      </c>
      <c r="CM11" s="102" t="str">
        <f t="shared" si="29"/>
        <v/>
      </c>
      <c r="CN11" s="47" t="str">
        <f>IF(CL11&lt;&gt;"", IF(RANK(CL11, CL$5:CL$75)+COUNTIF(CL$5:CL11, CL11)-1=1, 1, ""), "")</f>
        <v/>
      </c>
      <c r="CO11" s="46">
        <v>16</v>
      </c>
      <c r="CP11" s="102" t="str">
        <f t="shared" si="30"/>
        <v/>
      </c>
      <c r="CQ11" s="48" t="str">
        <f>IF(CO11&lt;&gt;"", IF(RANK(CO11, CO$5:CO$75)+COUNTIF(CO$5:CO11, CO11)-1=1, 1, ""), "")</f>
        <v/>
      </c>
      <c r="CR11" s="45">
        <v>38</v>
      </c>
      <c r="CS11" s="102" t="str">
        <f t="shared" si="31"/>
        <v/>
      </c>
      <c r="CT11" s="47" t="str">
        <f>IF(CR11&lt;&gt;"", IF(RANK(CR11, CR$5:CR$75)+COUNTIF(CR$5:CR11, CR11)-1=1, 1, ""), "")</f>
        <v/>
      </c>
      <c r="CU11" s="45">
        <v>29</v>
      </c>
      <c r="CV11" s="102" t="str">
        <f t="shared" si="32"/>
        <v/>
      </c>
      <c r="CW11" s="47" t="str">
        <f>IF(CU11&lt;&gt;"", IF(RANK(CU11, CU$5:CU$75)+COUNTIF(CU$5:CU11, CU11)-1=1, 1, ""), "")</f>
        <v/>
      </c>
      <c r="CX11" s="45">
        <v>38</v>
      </c>
      <c r="CY11" s="102" t="str">
        <f t="shared" si="33"/>
        <v/>
      </c>
      <c r="CZ11" s="47" t="str">
        <f>IF(CX11&lt;&gt;"", IF(RANK(CX11, CX$5:CX$75)+COUNTIF(CX$5:CX11, CX11)-1=1, 1, ""), "")</f>
        <v/>
      </c>
      <c r="DA11" s="46">
        <v>17</v>
      </c>
      <c r="DB11" s="102" t="str">
        <f t="shared" si="34"/>
        <v/>
      </c>
      <c r="DC11" s="48" t="str">
        <f>IF(DA11&lt;&gt;"", IF(RANK(DA11, DA$5:DA$75)+COUNTIF(DA$5:DA11, DA11)-1=1, 1, ""), "")</f>
        <v/>
      </c>
      <c r="DD11" s="45">
        <v>38</v>
      </c>
      <c r="DE11" s="102" t="str">
        <f t="shared" si="35"/>
        <v/>
      </c>
      <c r="DF11" s="47" t="str">
        <f>IF(DD11&lt;&gt;"", IF(RANK(DD11, DD$5:DD$75)+COUNTIF(DD$5:DD11, DD11)-1=1, 1, ""), "")</f>
        <v/>
      </c>
      <c r="DG11" s="46">
        <v>13</v>
      </c>
      <c r="DH11" s="102" t="str">
        <f t="shared" si="36"/>
        <v/>
      </c>
      <c r="DI11" s="48" t="str">
        <f>IF(DG11&lt;&gt;"", IF(RANK(DG11, DG$5:DG$75)+COUNTIF(DG$5:DG11, DG11)-1=1, 1, ""), "")</f>
        <v/>
      </c>
      <c r="DJ11" s="45">
        <v>42</v>
      </c>
      <c r="DK11" s="102" t="str">
        <f t="shared" si="37"/>
        <v/>
      </c>
      <c r="DL11" s="47" t="str">
        <f>IF(DJ11&lt;&gt;"", IF(RANK(DJ11, DJ$5:DJ$75)+COUNTIF(DJ$5:DJ11, DJ11)-1=1, 1, ""), "")</f>
        <v/>
      </c>
      <c r="DM11" s="46">
        <v>31</v>
      </c>
      <c r="DN11" s="102" t="str">
        <f t="shared" si="38"/>
        <v/>
      </c>
      <c r="DO11" s="48" t="str">
        <f>IF(DM11&lt;&gt;"", IF(RANK(DM11, DM$5:DM$75)+COUNTIF(DM$5:DM11, DM11)-1=1, 1, ""), "")</f>
        <v/>
      </c>
      <c r="DP11" s="45">
        <v>32</v>
      </c>
      <c r="DQ11" s="102" t="str">
        <f t="shared" si="39"/>
        <v/>
      </c>
      <c r="DR11" s="47" t="str">
        <f>IF(DP11&lt;&gt;"", IF(RANK(DP11, DP$5:DP$75)+COUNTIF(DP$5:DP11, DP11)-1=1, 1, ""), "")</f>
        <v/>
      </c>
      <c r="DS11" s="129" t="str">
        <f t="shared" si="40"/>
        <v/>
      </c>
      <c r="DT11" s="66">
        <f t="shared" si="41"/>
        <v>1284</v>
      </c>
      <c r="DU11" s="60"/>
      <c r="DV11" s="60" t="str">
        <f t="shared" si="42"/>
        <v/>
      </c>
      <c r="DW11" s="60" t="str">
        <f t="shared" si="43"/>
        <v/>
      </c>
      <c r="DX11" s="60"/>
      <c r="DY11" s="85" t="str">
        <f t="shared" si="44"/>
        <v/>
      </c>
      <c r="DZ11" s="60" t="str">
        <f t="shared" si="45"/>
        <v/>
      </c>
      <c r="EA11" s="60" t="str">
        <f t="shared" si="46"/>
        <v/>
      </c>
      <c r="EB11" s="60" t="str">
        <f>IF(DV11&lt;&gt;"", IF(RANK(EA11, EA$5:EA$75)+COUNTIF(EA$11:EA11, EA11) -1&lt;=(B$80-DW$76-DZ$76), RANK(EA11, EA$5:EA$75)+COUNTIF(EA$11:EA11, EA11) -1, ""), "")</f>
        <v/>
      </c>
      <c r="EC11" s="72" t="str">
        <f t="shared" si="47"/>
        <v/>
      </c>
      <c r="ED11" s="66" t="str">
        <f t="shared" si="48"/>
        <v/>
      </c>
      <c r="EF11" s="91">
        <f>IF(DT11&lt;&gt; "", DT11/DT76, "")</f>
        <v>3.2636295932917672E-4</v>
      </c>
      <c r="EG11" s="39" t="str">
        <f t="shared" si="49"/>
        <v/>
      </c>
      <c r="EH11" s="92">
        <f t="shared" si="50"/>
        <v>-3.2636295932917699E-4</v>
      </c>
      <c r="EJ11" s="65" t="str">
        <f t="shared" si="51"/>
        <v/>
      </c>
      <c r="EK11" s="99" t="str">
        <f t="shared" si="52"/>
        <v/>
      </c>
      <c r="EL11" s="99" t="str">
        <f t="shared" si="53"/>
        <v/>
      </c>
      <c r="EM11" s="100" t="str">
        <f t="shared" si="54"/>
        <v/>
      </c>
    </row>
    <row r="12" spans="1:143" ht="16" x14ac:dyDescent="0.2">
      <c r="A12" s="20" t="s">
        <v>320</v>
      </c>
      <c r="B12" s="33" t="s">
        <v>391</v>
      </c>
      <c r="C12" s="45">
        <v>688</v>
      </c>
      <c r="D12" s="102" t="str">
        <f t="shared" si="0"/>
        <v/>
      </c>
      <c r="E12" s="47" t="str">
        <f>IF(C12&lt;&gt;"", IF(RANK(C12, C$5:C$75)+COUNTIF(C$5:C12, C12)-1=1, 1, ""), "")</f>
        <v/>
      </c>
      <c r="F12" s="46">
        <v>411</v>
      </c>
      <c r="G12" s="102" t="str">
        <f t="shared" si="1"/>
        <v/>
      </c>
      <c r="H12" s="48" t="str">
        <f>IF(F12&lt;&gt;"", IF(RANK(F12, F$5:F$75)+COUNTIF(F$5:F12, F12)-1=1, 1, ""), "")</f>
        <v/>
      </c>
      <c r="I12" s="45">
        <v>500</v>
      </c>
      <c r="J12" s="102" t="str">
        <f t="shared" si="2"/>
        <v/>
      </c>
      <c r="K12" s="47" t="str">
        <f>IF(I12&lt;&gt;"", IF(RANK(I12, I$5:I$75)+COUNTIF(I$5:I12, I12)-1=1, 1, ""), "")</f>
        <v/>
      </c>
      <c r="L12" s="46">
        <v>362</v>
      </c>
      <c r="M12" s="102" t="str">
        <f t="shared" si="3"/>
        <v/>
      </c>
      <c r="N12" s="48" t="str">
        <f>IF(L12&lt;&gt;"", IF(RANK(L12, L$5:L$75)+COUNTIF(L$5:L12, L12)-1=1, 1, ""), "")</f>
        <v/>
      </c>
      <c r="O12" s="45">
        <v>636</v>
      </c>
      <c r="P12" s="102" t="str">
        <f t="shared" si="4"/>
        <v/>
      </c>
      <c r="Q12" s="47" t="str">
        <f>IF(O12&lt;&gt;"", IF(RANK(O12, O$5:O$75)+COUNTIF(O$5:O12, O12)-1=1, 1, ""), "")</f>
        <v/>
      </c>
      <c r="R12" s="46">
        <v>988</v>
      </c>
      <c r="S12" s="102" t="str">
        <f t="shared" si="5"/>
        <v/>
      </c>
      <c r="T12" s="48" t="str">
        <f>IF(R12&lt;&gt;"", IF(RANK(R12, R$5:R$75)+COUNTIF(R$5:R12, R12)-1=1, 1, ""), "")</f>
        <v/>
      </c>
      <c r="U12" s="45">
        <v>368</v>
      </c>
      <c r="V12" s="102" t="str">
        <f t="shared" si="6"/>
        <v/>
      </c>
      <c r="W12" s="47" t="str">
        <f>IF(U12&lt;&gt;"", IF(RANK(U12, U$5:U$75)+COUNTIF(U$5:U12, U12)-1=1, 1, ""), "")</f>
        <v/>
      </c>
      <c r="X12" s="46">
        <v>560</v>
      </c>
      <c r="Y12" s="102" t="str">
        <f t="shared" si="7"/>
        <v/>
      </c>
      <c r="Z12" s="48" t="str">
        <f>IF(X12&lt;&gt;"", IF(RANK(X12, X$5:X$75)+COUNTIF(X$5:X12, X12)-1=1, 1, ""), "")</f>
        <v/>
      </c>
      <c r="AA12" s="45">
        <v>639</v>
      </c>
      <c r="AB12" s="102" t="str">
        <f t="shared" si="8"/>
        <v/>
      </c>
      <c r="AC12" s="47" t="str">
        <f>IF(AA12&lt;&gt;"", IF(RANK(AA12, AA$5:AA$75)+COUNTIF(AA$5:AA12, AA12)-1=1, 1, ""), "")</f>
        <v/>
      </c>
      <c r="AD12" s="46">
        <v>412</v>
      </c>
      <c r="AE12" s="102" t="str">
        <f t="shared" si="9"/>
        <v/>
      </c>
      <c r="AF12" s="47" t="str">
        <f>IF(AD12&lt;&gt;"", IF(RANK(AD12, AD$5:AD$75)+COUNTIF(AD$5:AD12, AD12)-1=1, 1, ""), "")</f>
        <v/>
      </c>
      <c r="AG12" s="46">
        <v>676</v>
      </c>
      <c r="AH12" s="102" t="str">
        <f t="shared" si="10"/>
        <v/>
      </c>
      <c r="AI12" s="48" t="str">
        <f>IF(AG12&lt;&gt;"", IF(RANK(AG12, AG$5:AG$75)+COUNTIF(AG$5:AG12, AG12)-1=1, 1, ""), "")</f>
        <v/>
      </c>
      <c r="AJ12" s="45">
        <v>587</v>
      </c>
      <c r="AK12" s="102" t="str">
        <f t="shared" si="11"/>
        <v/>
      </c>
      <c r="AL12" s="47" t="str">
        <f>IF(AJ12&lt;&gt;"", IF(RANK(AJ12, AJ$5:AJ$75)+COUNTIF(AJ$5:AJ12, AJ12)-1=1, 1, ""), "")</f>
        <v/>
      </c>
      <c r="AM12" s="46">
        <v>3016</v>
      </c>
      <c r="AN12" s="102" t="str">
        <f t="shared" si="12"/>
        <v/>
      </c>
      <c r="AO12" s="48" t="str">
        <f>IF(AM12&lt;&gt;"", IF(RANK(AM12, AM$5:AM$75)+COUNTIF(AM$5:AM12, AM12)-1=1, 1, ""), "")</f>
        <v/>
      </c>
      <c r="AP12" s="45">
        <v>954</v>
      </c>
      <c r="AQ12" s="102" t="str">
        <f t="shared" si="13"/>
        <v/>
      </c>
      <c r="AR12" s="47" t="str">
        <f>IF(AP12&lt;&gt;"", IF(RANK(AP12, AP$5:AP$75)+COUNTIF(AP$5:AP12, AP12)-1=1, 1, ""), "")</f>
        <v/>
      </c>
      <c r="AS12" s="46">
        <v>375</v>
      </c>
      <c r="AT12" s="102" t="str">
        <f t="shared" si="14"/>
        <v/>
      </c>
      <c r="AU12" s="48" t="str">
        <f>IF(AS12&lt;&gt;"", IF(RANK(AS12, AS$5:AS$75)+COUNTIF(AS$5:AS12, AS12)-1=1, 1, ""), "")</f>
        <v/>
      </c>
      <c r="AV12" s="45">
        <v>447</v>
      </c>
      <c r="AW12" s="102" t="str">
        <f t="shared" si="15"/>
        <v/>
      </c>
      <c r="AX12" s="47" t="str">
        <f>IF(AV12&lt;&gt;"", IF(RANK(AV12, AV$5:AV$75)+COUNTIF(AV$5:AV12, AV12)-1=1, 1, ""), "")</f>
        <v/>
      </c>
      <c r="AY12" s="46">
        <v>863</v>
      </c>
      <c r="AZ12" s="102" t="str">
        <f t="shared" si="16"/>
        <v/>
      </c>
      <c r="BA12" s="48" t="str">
        <f>IF(AY12&lt;&gt;"", IF(RANK(AY12, AY$5:AY$75)+COUNTIF(AY$5:AY12, AY12)-1=1, 1, ""), "")</f>
        <v/>
      </c>
      <c r="BB12" s="45">
        <v>595</v>
      </c>
      <c r="BC12" s="102" t="str">
        <f t="shared" si="17"/>
        <v/>
      </c>
      <c r="BD12" s="47" t="str">
        <f>IF(BB12&lt;&gt;"", IF(RANK(BB12, BB$5:BB$75)+COUNTIF(BB$5:BB12, BB12)-1=1, 1, ""), "")</f>
        <v/>
      </c>
      <c r="BE12" s="46">
        <v>577</v>
      </c>
      <c r="BF12" s="102" t="str">
        <f t="shared" si="18"/>
        <v/>
      </c>
      <c r="BG12" s="48" t="str">
        <f>IF(BE12&lt;&gt;"", IF(RANK(BE12, BE$5:BE$75)+COUNTIF(BE$5:BE12, BE12)-1=1, 1, ""), "")</f>
        <v/>
      </c>
      <c r="BH12" s="45">
        <v>434</v>
      </c>
      <c r="BI12" s="102" t="str">
        <f t="shared" si="19"/>
        <v/>
      </c>
      <c r="BJ12" s="47" t="str">
        <f>IF(BH12&lt;&gt;"", IF(RANK(BH12, BH$5:BH$75)+COUNTIF(BH$5:BH12, BH12)-1=1, 1, ""), "")</f>
        <v/>
      </c>
      <c r="BK12" s="46">
        <v>347</v>
      </c>
      <c r="BL12" s="102" t="str">
        <f t="shared" si="20"/>
        <v/>
      </c>
      <c r="BM12" s="48" t="str">
        <f>IF(BK12&lt;&gt;"", IF(RANK(BK12, BK$5:BK$75)+COUNTIF(BK$5:BK12, BK12)-1=1, 1, ""), "")</f>
        <v/>
      </c>
      <c r="BN12" s="45">
        <v>572</v>
      </c>
      <c r="BO12" s="102" t="str">
        <f t="shared" si="21"/>
        <v/>
      </c>
      <c r="BP12" s="47" t="str">
        <f>IF(BN12&lt;&gt;"", IF(RANK(BN12, BN$5:BN$75)+COUNTIF(BN$5:BN12, BN12)-1=1, 1, ""), "")</f>
        <v/>
      </c>
      <c r="BQ12" s="46">
        <v>1015</v>
      </c>
      <c r="BR12" s="102" t="str">
        <f t="shared" si="22"/>
        <v/>
      </c>
      <c r="BS12" s="48" t="str">
        <f>IF(BQ12&lt;&gt;"", IF(RANK(BQ12, BQ$5:BQ$75)+COUNTIF(BQ$5:BQ12, BQ12)-1=1, 1, ""), "")</f>
        <v/>
      </c>
      <c r="BT12" s="45">
        <v>453</v>
      </c>
      <c r="BU12" s="102" t="str">
        <f t="shared" si="23"/>
        <v/>
      </c>
      <c r="BV12" s="47" t="str">
        <f>IF(BT12&lt;&gt;"", IF(RANK(BT12, BT$5:BT$75)+COUNTIF(BT$5:BT12, BT12)-1=1, 1, ""), "")</f>
        <v/>
      </c>
      <c r="BW12" s="46">
        <v>665</v>
      </c>
      <c r="BX12" s="102" t="str">
        <f t="shared" si="24"/>
        <v/>
      </c>
      <c r="BY12" s="48" t="str">
        <f>IF(BW12&lt;&gt;"", IF(RANK(BW12, BW$5:BW$75)+COUNTIF(BW$5:BW12, BW12)-1=1, 1, ""), "")</f>
        <v/>
      </c>
      <c r="BZ12" s="45">
        <v>847</v>
      </c>
      <c r="CA12" s="102" t="str">
        <f t="shared" si="25"/>
        <v/>
      </c>
      <c r="CB12" s="47" t="str">
        <f>IF(BZ12&lt;&gt;"", IF(RANK(BZ12, BZ$5:BZ$75)+COUNTIF(BZ$5:BZ12, BZ12)-1=1, 1, ""), "")</f>
        <v/>
      </c>
      <c r="CC12" s="46">
        <v>963</v>
      </c>
      <c r="CD12" s="102" t="str">
        <f t="shared" si="26"/>
        <v/>
      </c>
      <c r="CE12" s="48" t="str">
        <f>IF(CC12&lt;&gt;"", IF(RANK(CC12, CC$5:CC$75)+COUNTIF(CC$5:CC12, CC12)-1=1, 1, ""), "")</f>
        <v/>
      </c>
      <c r="CF12" s="45">
        <v>1070</v>
      </c>
      <c r="CG12" s="102" t="str">
        <f t="shared" si="27"/>
        <v/>
      </c>
      <c r="CH12" s="47" t="str">
        <f>IF(CF12&lt;&gt;"", IF(RANK(CF12, CF$5:CF$75)+COUNTIF(CF$5:CF12, CF12)-1=1, 1, ""), "")</f>
        <v/>
      </c>
      <c r="CI12" s="46">
        <v>512</v>
      </c>
      <c r="CJ12" s="102" t="str">
        <f t="shared" si="28"/>
        <v/>
      </c>
      <c r="CK12" s="48" t="str">
        <f>IF(CI12&lt;&gt;"", IF(RANK(CI12, CI$5:CI$75)+COUNTIF(CI$5:CI12, CI12)-1=1, 1, ""), "")</f>
        <v/>
      </c>
      <c r="CL12" s="45">
        <v>225</v>
      </c>
      <c r="CM12" s="102" t="str">
        <f t="shared" si="29"/>
        <v/>
      </c>
      <c r="CN12" s="47" t="str">
        <f>IF(CL12&lt;&gt;"", IF(RANK(CL12, CL$5:CL$75)+COUNTIF(CL$5:CL12, CL12)-1=1, 1, ""), "")</f>
        <v/>
      </c>
      <c r="CO12" s="46">
        <v>1097</v>
      </c>
      <c r="CP12" s="102" t="str">
        <f t="shared" si="30"/>
        <v/>
      </c>
      <c r="CQ12" s="48" t="str">
        <f>IF(CO12&lt;&gt;"", IF(RANK(CO12, CO$5:CO$75)+COUNTIF(CO$5:CO12, CO12)-1=1, 1, ""), "")</f>
        <v/>
      </c>
      <c r="CR12" s="45">
        <v>1045</v>
      </c>
      <c r="CS12" s="102" t="str">
        <f t="shared" si="31"/>
        <v/>
      </c>
      <c r="CT12" s="47" t="str">
        <f>IF(CR12&lt;&gt;"", IF(RANK(CR12, CR$5:CR$75)+COUNTIF(CR$5:CR12, CR12)-1=1, 1, ""), "")</f>
        <v/>
      </c>
      <c r="CU12" s="45">
        <v>1726</v>
      </c>
      <c r="CV12" s="102" t="str">
        <f t="shared" si="32"/>
        <v/>
      </c>
      <c r="CW12" s="47" t="str">
        <f>IF(CU12&lt;&gt;"", IF(RANK(CU12, CU$5:CU$75)+COUNTIF(CU$5:CU12, CU12)-1=1, 1, ""), "")</f>
        <v/>
      </c>
      <c r="CX12" s="45">
        <v>646</v>
      </c>
      <c r="CY12" s="102" t="str">
        <f t="shared" si="33"/>
        <v/>
      </c>
      <c r="CZ12" s="47" t="str">
        <f>IF(CX12&lt;&gt;"", IF(RANK(CX12, CX$5:CX$75)+COUNTIF(CX$5:CX12, CX12)-1=1, 1, ""), "")</f>
        <v/>
      </c>
      <c r="DA12" s="46">
        <v>1178</v>
      </c>
      <c r="DB12" s="102" t="str">
        <f t="shared" si="34"/>
        <v/>
      </c>
      <c r="DC12" s="48" t="str">
        <f>IF(DA12&lt;&gt;"", IF(RANK(DA12, DA$5:DA$75)+COUNTIF(DA$5:DA12, DA12)-1=1, 1, ""), "")</f>
        <v/>
      </c>
      <c r="DD12" s="45">
        <v>503</v>
      </c>
      <c r="DE12" s="102" t="str">
        <f t="shared" si="35"/>
        <v/>
      </c>
      <c r="DF12" s="47" t="str">
        <f>IF(DD12&lt;&gt;"", IF(RANK(DD12, DD$5:DD$75)+COUNTIF(DD$5:DD12, DD12)-1=1, 1, ""), "")</f>
        <v/>
      </c>
      <c r="DG12" s="46">
        <v>587</v>
      </c>
      <c r="DH12" s="102" t="str">
        <f t="shared" si="36"/>
        <v/>
      </c>
      <c r="DI12" s="48" t="str">
        <f>IF(DG12&lt;&gt;"", IF(RANK(DG12, DG$5:DG$75)+COUNTIF(DG$5:DG12, DG12)-1=1, 1, ""), "")</f>
        <v/>
      </c>
      <c r="DJ12" s="45">
        <v>807</v>
      </c>
      <c r="DK12" s="102" t="str">
        <f t="shared" si="37"/>
        <v/>
      </c>
      <c r="DL12" s="47" t="str">
        <f>IF(DJ12&lt;&gt;"", IF(RANK(DJ12, DJ$5:DJ$75)+COUNTIF(DJ$5:DJ12, DJ12)-1=1, 1, ""), "")</f>
        <v/>
      </c>
      <c r="DM12" s="46">
        <v>432</v>
      </c>
      <c r="DN12" s="102" t="str">
        <f t="shared" si="38"/>
        <v/>
      </c>
      <c r="DO12" s="48" t="str">
        <f>IF(DM12&lt;&gt;"", IF(RANK(DM12, DM$5:DM$75)+COUNTIF(DM$5:DM12, DM12)-1=1, 1, ""), "")</f>
        <v/>
      </c>
      <c r="DP12" s="45">
        <v>414</v>
      </c>
      <c r="DQ12" s="102" t="str">
        <f t="shared" si="39"/>
        <v/>
      </c>
      <c r="DR12" s="47" t="str">
        <f>IF(DP12&lt;&gt;"", IF(RANK(DP12, DP$5:DP$75)+COUNTIF(DP$5:DP12, DP12)-1=1, 1, ""), "")</f>
        <v/>
      </c>
      <c r="DS12" s="129" t="str">
        <f t="shared" si="40"/>
        <v/>
      </c>
      <c r="DT12" s="66">
        <f t="shared" si="41"/>
        <v>29192</v>
      </c>
      <c r="DU12" s="60"/>
      <c r="DV12" s="60" t="str">
        <f t="shared" si="42"/>
        <v/>
      </c>
      <c r="DW12" s="60" t="str">
        <f t="shared" si="43"/>
        <v/>
      </c>
      <c r="DX12" s="60"/>
      <c r="DY12" s="85" t="str">
        <f t="shared" si="44"/>
        <v/>
      </c>
      <c r="DZ12" s="60" t="str">
        <f t="shared" si="45"/>
        <v/>
      </c>
      <c r="EA12" s="60" t="str">
        <f t="shared" si="46"/>
        <v/>
      </c>
      <c r="EB12" s="60" t="str">
        <f>IF(DV12&lt;&gt;"", IF(RANK(EA12, EA$5:EA$75)+COUNTIF(EA$12:EA12, EA12) -1&lt;=(B$80-DW$76-DZ$76), RANK(EA12, EA$5:EA$75)+COUNTIF(EA$12:EA12, EA12) -1, ""), "")</f>
        <v/>
      </c>
      <c r="EC12" s="72" t="str">
        <f t="shared" si="47"/>
        <v/>
      </c>
      <c r="ED12" s="66" t="str">
        <f t="shared" si="48"/>
        <v/>
      </c>
      <c r="EF12" s="91">
        <f>IF(DT12&lt;&gt; "", DT12/DT76, "")</f>
        <v>7.419927966306329E-3</v>
      </c>
      <c r="EG12" s="39" t="str">
        <f t="shared" si="49"/>
        <v/>
      </c>
      <c r="EH12" s="92">
        <f t="shared" si="50"/>
        <v>-7.4199279663063299E-3</v>
      </c>
      <c r="EJ12" s="65" t="str">
        <f t="shared" si="51"/>
        <v/>
      </c>
      <c r="EK12" s="99" t="str">
        <f t="shared" si="52"/>
        <v/>
      </c>
      <c r="EL12" s="99" t="str">
        <f t="shared" si="53"/>
        <v/>
      </c>
      <c r="EM12" s="100" t="str">
        <f t="shared" si="54"/>
        <v/>
      </c>
    </row>
    <row r="13" spans="1:143" ht="16" x14ac:dyDescent="0.2">
      <c r="A13" s="20" t="s">
        <v>321</v>
      </c>
      <c r="B13" s="33" t="s">
        <v>392</v>
      </c>
      <c r="C13" s="45">
        <v>135</v>
      </c>
      <c r="D13" s="102" t="str">
        <f t="shared" si="0"/>
        <v/>
      </c>
      <c r="E13" s="42" t="str">
        <f>IF(C13&lt;&gt;"", IF(RANK(C13, C$5:C$75)+COUNTIF(C$5:C13, C13)-1=1, 1, ""), "")</f>
        <v/>
      </c>
      <c r="F13" s="46">
        <v>619</v>
      </c>
      <c r="G13" s="102" t="str">
        <f t="shared" si="1"/>
        <v/>
      </c>
      <c r="H13" s="44" t="str">
        <f>IF(F13&lt;&gt;"", IF(RANK(F13, F$5:F$75)+COUNTIF(F$5:F13, F13)-1=1, 1, ""), "")</f>
        <v/>
      </c>
      <c r="I13" s="45">
        <v>386</v>
      </c>
      <c r="J13" s="102" t="str">
        <f t="shared" si="2"/>
        <v/>
      </c>
      <c r="K13" s="42" t="str">
        <f>IF(I13&lt;&gt;"", IF(RANK(I13, I$5:I$75)+COUNTIF(I$5:I13, I13)-1=1, 1, ""), "")</f>
        <v/>
      </c>
      <c r="L13" s="46">
        <v>22</v>
      </c>
      <c r="M13" s="102" t="str">
        <f t="shared" si="3"/>
        <v/>
      </c>
      <c r="N13" s="44" t="str">
        <f>IF(L13&lt;&gt;"", IF(RANK(L13, L$5:L$75)+COUNTIF(L$5:L13, L13)-1=1, 1, ""), "")</f>
        <v/>
      </c>
      <c r="O13" s="45">
        <v>22</v>
      </c>
      <c r="P13" s="102" t="str">
        <f t="shared" si="4"/>
        <v/>
      </c>
      <c r="Q13" s="42" t="str">
        <f>IF(O13&lt;&gt;"", IF(RANK(O13, O$5:O$75)+COUNTIF(O$5:O13, O13)-1=1, 1, ""), "")</f>
        <v/>
      </c>
      <c r="R13" s="46">
        <v>17</v>
      </c>
      <c r="S13" s="102" t="str">
        <f t="shared" si="5"/>
        <v/>
      </c>
      <c r="T13" s="44" t="str">
        <f>IF(R13&lt;&gt;"", IF(RANK(R13, R$5:R$75)+COUNTIF(R$5:R13, R13)-1=1, 1, ""), "")</f>
        <v/>
      </c>
      <c r="U13" s="45">
        <v>76</v>
      </c>
      <c r="V13" s="102" t="str">
        <f t="shared" si="6"/>
        <v/>
      </c>
      <c r="W13" s="42" t="str">
        <f>IF(U13&lt;&gt;"", IF(RANK(U13, U$5:U$75)+COUNTIF(U$5:U13, U13)-1=1, 1, ""), "")</f>
        <v/>
      </c>
      <c r="X13" s="46">
        <v>44</v>
      </c>
      <c r="Y13" s="102" t="str">
        <f t="shared" si="7"/>
        <v/>
      </c>
      <c r="Z13" s="44" t="str">
        <f>IF(X13&lt;&gt;"", IF(RANK(X13, X$5:X$75)+COUNTIF(X$5:X13, X13)-1=1, 1, ""), "")</f>
        <v/>
      </c>
      <c r="AA13" s="45">
        <v>78</v>
      </c>
      <c r="AB13" s="102" t="str">
        <f t="shared" si="8"/>
        <v/>
      </c>
      <c r="AC13" s="42" t="str">
        <f>IF(AA13&lt;&gt;"", IF(RANK(AA13, AA$5:AA$75)+COUNTIF(AA$5:AA13, AA13)-1=1, 1, ""), "")</f>
        <v/>
      </c>
      <c r="AD13" s="46">
        <v>54</v>
      </c>
      <c r="AE13" s="102" t="str">
        <f t="shared" si="9"/>
        <v/>
      </c>
      <c r="AF13" s="42" t="str">
        <f>IF(AD13&lt;&gt;"", IF(RANK(AD13, AD$5:AD$75)+COUNTIF(AD$5:AD13, AD13)-1=1, 1, ""), "")</f>
        <v/>
      </c>
      <c r="AG13" s="46">
        <v>40</v>
      </c>
      <c r="AH13" s="102" t="str">
        <f t="shared" si="10"/>
        <v/>
      </c>
      <c r="AI13" s="44" t="str">
        <f>IF(AG13&lt;&gt;"", IF(RANK(AG13, AG$5:AG$75)+COUNTIF(AG$5:AG13, AG13)-1=1, 1, ""), "")</f>
        <v/>
      </c>
      <c r="AJ13" s="45">
        <v>32</v>
      </c>
      <c r="AK13" s="102" t="str">
        <f t="shared" si="11"/>
        <v/>
      </c>
      <c r="AL13" s="42" t="str">
        <f>IF(AJ13&lt;&gt;"", IF(RANK(AJ13, AJ$5:AJ$75)+COUNTIF(AJ$5:AJ13, AJ13)-1=1, 1, ""), "")</f>
        <v/>
      </c>
      <c r="AM13" s="46">
        <v>18</v>
      </c>
      <c r="AN13" s="102" t="str">
        <f t="shared" si="12"/>
        <v/>
      </c>
      <c r="AO13" s="44" t="str">
        <f>IF(AM13&lt;&gt;"", IF(RANK(AM13, AM$5:AM$75)+COUNTIF(AM$5:AM13, AM13)-1=1, 1, ""), "")</f>
        <v/>
      </c>
      <c r="AP13" s="45">
        <v>36</v>
      </c>
      <c r="AQ13" s="102" t="str">
        <f t="shared" si="13"/>
        <v/>
      </c>
      <c r="AR13" s="42" t="str">
        <f>IF(AP13&lt;&gt;"", IF(RANK(AP13, AP$5:AP$75)+COUNTIF(AP$5:AP13, AP13)-1=1, 1, ""), "")</f>
        <v/>
      </c>
      <c r="AS13" s="46">
        <v>12</v>
      </c>
      <c r="AT13" s="102" t="str">
        <f t="shared" si="14"/>
        <v/>
      </c>
      <c r="AU13" s="44" t="str">
        <f>IF(AS13&lt;&gt;"", IF(RANK(AS13, AS$5:AS$75)+COUNTIF(AS$5:AS13, AS13)-1=1, 1, ""), "")</f>
        <v/>
      </c>
      <c r="AV13" s="45">
        <v>66</v>
      </c>
      <c r="AW13" s="102" t="str">
        <f t="shared" si="15"/>
        <v/>
      </c>
      <c r="AX13" s="42" t="str">
        <f>IF(AV13&lt;&gt;"", IF(RANK(AV13, AV$5:AV$75)+COUNTIF(AV$5:AV13, AV13)-1=1, 1, ""), "")</f>
        <v/>
      </c>
      <c r="AY13" s="46">
        <v>22</v>
      </c>
      <c r="AZ13" s="102" t="str">
        <f t="shared" si="16"/>
        <v/>
      </c>
      <c r="BA13" s="44" t="str">
        <f>IF(AY13&lt;&gt;"", IF(RANK(AY13, AY$5:AY$75)+COUNTIF(AY$5:AY13, AY13)-1=1, 1, ""), "")</f>
        <v/>
      </c>
      <c r="BB13" s="45">
        <v>15</v>
      </c>
      <c r="BC13" s="102" t="str">
        <f t="shared" si="17"/>
        <v/>
      </c>
      <c r="BD13" s="42" t="str">
        <f>IF(BB13&lt;&gt;"", IF(RANK(BB13, BB$5:BB$75)+COUNTIF(BB$5:BB13, BB13)-1=1, 1, ""), "")</f>
        <v/>
      </c>
      <c r="BE13" s="46">
        <v>10</v>
      </c>
      <c r="BF13" s="102" t="str">
        <f t="shared" si="18"/>
        <v/>
      </c>
      <c r="BG13" s="44" t="str">
        <f>IF(BE13&lt;&gt;"", IF(RANK(BE13, BE$5:BE$75)+COUNTIF(BE$5:BE13, BE13)-1=1, 1, ""), "")</f>
        <v/>
      </c>
      <c r="BH13" s="45">
        <v>29</v>
      </c>
      <c r="BI13" s="102" t="str">
        <f t="shared" si="19"/>
        <v/>
      </c>
      <c r="BJ13" s="42" t="str">
        <f>IF(BH13&lt;&gt;"", IF(RANK(BH13, BH$5:BH$75)+COUNTIF(BH$5:BH13, BH13)-1=1, 1, ""), "")</f>
        <v/>
      </c>
      <c r="BK13" s="46">
        <v>23</v>
      </c>
      <c r="BL13" s="102" t="str">
        <f t="shared" si="20"/>
        <v/>
      </c>
      <c r="BM13" s="44" t="str">
        <f>IF(BK13&lt;&gt;"", IF(RANK(BK13, BK$5:BK$75)+COUNTIF(BK$5:BK13, BK13)-1=1, 1, ""), "")</f>
        <v/>
      </c>
      <c r="BN13" s="45">
        <v>25</v>
      </c>
      <c r="BO13" s="102" t="str">
        <f t="shared" si="21"/>
        <v/>
      </c>
      <c r="BP13" s="42" t="str">
        <f>IF(BN13&lt;&gt;"", IF(RANK(BN13, BN$5:BN$75)+COUNTIF(BN$5:BN13, BN13)-1=1, 1, ""), "")</f>
        <v/>
      </c>
      <c r="BQ13" s="46">
        <v>23</v>
      </c>
      <c r="BR13" s="102" t="str">
        <f t="shared" si="22"/>
        <v/>
      </c>
      <c r="BS13" s="44" t="str">
        <f>IF(BQ13&lt;&gt;"", IF(RANK(BQ13, BQ$5:BQ$75)+COUNTIF(BQ$5:BQ13, BQ13)-1=1, 1, ""), "")</f>
        <v/>
      </c>
      <c r="BT13" s="45">
        <v>14</v>
      </c>
      <c r="BU13" s="102" t="str">
        <f t="shared" si="23"/>
        <v/>
      </c>
      <c r="BV13" s="42" t="str">
        <f>IF(BT13&lt;&gt;"", IF(RANK(BT13, BT$5:BT$75)+COUNTIF(BT$5:BT13, BT13)-1=1, 1, ""), "")</f>
        <v/>
      </c>
      <c r="BW13" s="46">
        <v>51</v>
      </c>
      <c r="BX13" s="102" t="str">
        <f t="shared" si="24"/>
        <v/>
      </c>
      <c r="BY13" s="44" t="str">
        <f>IF(BW13&lt;&gt;"", IF(RANK(BW13, BW$5:BW$75)+COUNTIF(BW$5:BW13, BW13)-1=1, 1, ""), "")</f>
        <v/>
      </c>
      <c r="BZ13" s="45">
        <v>12</v>
      </c>
      <c r="CA13" s="102" t="str">
        <f t="shared" si="25"/>
        <v/>
      </c>
      <c r="CB13" s="42" t="str">
        <f>IF(BZ13&lt;&gt;"", IF(RANK(BZ13, BZ$5:BZ$75)+COUNTIF(BZ$5:BZ13, BZ13)-1=1, 1, ""), "")</f>
        <v/>
      </c>
      <c r="CC13" s="46">
        <v>21</v>
      </c>
      <c r="CD13" s="102" t="str">
        <f t="shared" si="26"/>
        <v/>
      </c>
      <c r="CE13" s="44" t="str">
        <f>IF(CC13&lt;&gt;"", IF(RANK(CC13, CC$5:CC$75)+COUNTIF(CC$5:CC13, CC13)-1=1, 1, ""), "")</f>
        <v/>
      </c>
      <c r="CF13" s="45">
        <v>22</v>
      </c>
      <c r="CG13" s="102" t="str">
        <f t="shared" si="27"/>
        <v/>
      </c>
      <c r="CH13" s="42" t="str">
        <f>IF(CF13&lt;&gt;"", IF(RANK(CF13, CF$5:CF$75)+COUNTIF(CF$5:CF13, CF13)-1=1, 1, ""), "")</f>
        <v/>
      </c>
      <c r="CI13" s="46">
        <v>8</v>
      </c>
      <c r="CJ13" s="102" t="str">
        <f t="shared" si="28"/>
        <v/>
      </c>
      <c r="CK13" s="44" t="str">
        <f>IF(CI13&lt;&gt;"", IF(RANK(CI13, CI$5:CI$75)+COUNTIF(CI$5:CI13, CI13)-1=1, 1, ""), "")</f>
        <v/>
      </c>
      <c r="CL13" s="45">
        <v>34</v>
      </c>
      <c r="CM13" s="102" t="str">
        <f t="shared" si="29"/>
        <v/>
      </c>
      <c r="CN13" s="42" t="str">
        <f>IF(CL13&lt;&gt;"", IF(RANK(CL13, CL$5:CL$75)+COUNTIF(CL$5:CL13, CL13)-1=1, 1, ""), "")</f>
        <v/>
      </c>
      <c r="CO13" s="46">
        <v>17</v>
      </c>
      <c r="CP13" s="102" t="str">
        <f t="shared" si="30"/>
        <v/>
      </c>
      <c r="CQ13" s="44" t="str">
        <f>IF(CO13&lt;&gt;"", IF(RANK(CO13, CO$5:CO$75)+COUNTIF(CO$5:CO13, CO13)-1=1, 1, ""), "")</f>
        <v/>
      </c>
      <c r="CR13" s="45">
        <v>10</v>
      </c>
      <c r="CS13" s="102" t="str">
        <f t="shared" si="31"/>
        <v/>
      </c>
      <c r="CT13" s="42" t="str">
        <f>IF(CR13&lt;&gt;"", IF(RANK(CR13, CR$5:CR$75)+COUNTIF(CR$5:CR13, CR13)-1=1, 1, ""), "")</f>
        <v/>
      </c>
      <c r="CU13" s="45">
        <v>5</v>
      </c>
      <c r="CV13" s="102" t="str">
        <f t="shared" si="32"/>
        <v/>
      </c>
      <c r="CW13" s="42" t="str">
        <f>IF(CU13&lt;&gt;"", IF(RANK(CU13, CU$5:CU$75)+COUNTIF(CU$5:CU13, CU13)-1=1, 1, ""), "")</f>
        <v/>
      </c>
      <c r="CX13" s="45">
        <v>42</v>
      </c>
      <c r="CY13" s="102" t="str">
        <f t="shared" si="33"/>
        <v/>
      </c>
      <c r="CZ13" s="42" t="str">
        <f>IF(CX13&lt;&gt;"", IF(RANK(CX13, CX$5:CX$75)+COUNTIF(CX$5:CX13, CX13)-1=1, 1, ""), "")</f>
        <v/>
      </c>
      <c r="DA13" s="46">
        <v>7</v>
      </c>
      <c r="DB13" s="102" t="str">
        <f t="shared" si="34"/>
        <v/>
      </c>
      <c r="DC13" s="44" t="str">
        <f>IF(DA13&lt;&gt;"", IF(RANK(DA13, DA$5:DA$75)+COUNTIF(DA$5:DA13, DA13)-1=1, 1, ""), "")</f>
        <v/>
      </c>
      <c r="DD13" s="45">
        <v>25</v>
      </c>
      <c r="DE13" s="102" t="str">
        <f t="shared" si="35"/>
        <v/>
      </c>
      <c r="DF13" s="42" t="str">
        <f>IF(DD13&lt;&gt;"", IF(RANK(DD13, DD$5:DD$75)+COUNTIF(DD$5:DD13, DD13)-1=1, 1, ""), "")</f>
        <v/>
      </c>
      <c r="DG13" s="46">
        <v>25</v>
      </c>
      <c r="DH13" s="102" t="str">
        <f t="shared" si="36"/>
        <v/>
      </c>
      <c r="DI13" s="44" t="str">
        <f>IF(DG13&lt;&gt;"", IF(RANK(DG13, DG$5:DG$75)+COUNTIF(DG$5:DG13, DG13)-1=1, 1, ""), "")</f>
        <v/>
      </c>
      <c r="DJ13" s="45">
        <v>22</v>
      </c>
      <c r="DK13" s="102" t="str">
        <f t="shared" si="37"/>
        <v/>
      </c>
      <c r="DL13" s="42" t="str">
        <f>IF(DJ13&lt;&gt;"", IF(RANK(DJ13, DJ$5:DJ$75)+COUNTIF(DJ$5:DJ13, DJ13)-1=1, 1, ""), "")</f>
        <v/>
      </c>
      <c r="DM13" s="46">
        <v>189</v>
      </c>
      <c r="DN13" s="102" t="str">
        <f t="shared" si="38"/>
        <v/>
      </c>
      <c r="DO13" s="44" t="str">
        <f>IF(DM13&lt;&gt;"", IF(RANK(DM13, DM$5:DM$75)+COUNTIF(DM$5:DM13, DM13)-1=1, 1, ""), "")</f>
        <v/>
      </c>
      <c r="DP13" s="45">
        <v>77</v>
      </c>
      <c r="DQ13" s="102" t="str">
        <f t="shared" si="39"/>
        <v/>
      </c>
      <c r="DR13" s="42" t="str">
        <f>IF(DP13&lt;&gt;"", IF(RANK(DP13, DP$5:DP$75)+COUNTIF(DP$5:DP13, DP13)-1=1, 1, ""), "")</f>
        <v/>
      </c>
      <c r="DS13" s="129" t="str">
        <f t="shared" si="40"/>
        <v/>
      </c>
      <c r="DT13" s="66">
        <f t="shared" si="41"/>
        <v>2385</v>
      </c>
      <c r="DU13" s="60"/>
      <c r="DV13" s="60" t="str">
        <f t="shared" si="42"/>
        <v/>
      </c>
      <c r="DW13" s="60" t="str">
        <f t="shared" si="43"/>
        <v/>
      </c>
      <c r="DX13" s="60"/>
      <c r="DY13" s="85" t="str">
        <f t="shared" si="44"/>
        <v/>
      </c>
      <c r="DZ13" s="60" t="str">
        <f t="shared" si="45"/>
        <v/>
      </c>
      <c r="EA13" s="60" t="str">
        <f t="shared" si="46"/>
        <v/>
      </c>
      <c r="EB13" s="60" t="str">
        <f>IF(DV13&lt;&gt;"", IF(RANK(EA13, EA$5:EA$75)+COUNTIF(EA$13:EA13, EA13) -1&lt;=(B$80-DW$76-DZ$76), RANK(EA13, EA$5:EA$75)+COUNTIF(EA$13:EA13, EA13) -1, ""), "")</f>
        <v/>
      </c>
      <c r="EC13" s="72" t="str">
        <f t="shared" si="47"/>
        <v/>
      </c>
      <c r="ED13" s="66" t="str">
        <f t="shared" si="48"/>
        <v/>
      </c>
      <c r="EF13" s="91">
        <f>IF(DT13&lt;&gt; "", DT13/DT76, "")</f>
        <v>6.0621157165115767E-4</v>
      </c>
      <c r="EG13" s="39" t="str">
        <f t="shared" si="49"/>
        <v/>
      </c>
      <c r="EH13" s="92">
        <f t="shared" si="50"/>
        <v>-6.06211571651158E-4</v>
      </c>
      <c r="EJ13" s="65" t="str">
        <f t="shared" si="51"/>
        <v/>
      </c>
      <c r="EK13" s="99" t="str">
        <f t="shared" si="52"/>
        <v/>
      </c>
      <c r="EL13" s="99" t="str">
        <f t="shared" si="53"/>
        <v/>
      </c>
      <c r="EM13" s="100" t="str">
        <f t="shared" si="54"/>
        <v/>
      </c>
    </row>
    <row r="14" spans="1:143" ht="16" x14ac:dyDescent="0.2">
      <c r="A14" s="20" t="s">
        <v>322</v>
      </c>
      <c r="B14" s="33" t="s">
        <v>393</v>
      </c>
      <c r="C14" s="41"/>
      <c r="D14" s="102" t="str">
        <f t="shared" si="0"/>
        <v/>
      </c>
      <c r="E14" s="42" t="str">
        <f>IF(C14&lt;&gt;"", IF(RANK(C14, C$5:C$75)+COUNTIF(C$5:C14, C14)-1=1, 1, ""), "")</f>
        <v/>
      </c>
      <c r="F14" s="43"/>
      <c r="G14" s="102" t="str">
        <f t="shared" si="1"/>
        <v/>
      </c>
      <c r="H14" s="44" t="str">
        <f>IF(F14&lt;&gt;"", IF(RANK(F14, F$5:F$75)+COUNTIF(F$5:F14, F14)-1=1, 1, ""), "")</f>
        <v/>
      </c>
      <c r="I14" s="41"/>
      <c r="J14" s="102" t="str">
        <f t="shared" si="2"/>
        <v/>
      </c>
      <c r="K14" s="42" t="str">
        <f>IF(I14&lt;&gt;"", IF(RANK(I14, I$5:I$75)+COUNTIF(I$5:I14, I14)-1=1, 1, ""), "")</f>
        <v/>
      </c>
      <c r="L14" s="43"/>
      <c r="M14" s="102" t="str">
        <f t="shared" si="3"/>
        <v/>
      </c>
      <c r="N14" s="44" t="str">
        <f>IF(L14&lt;&gt;"", IF(RANK(L14, L$5:L$75)+COUNTIF(L$5:L14, L14)-1=1, 1, ""), "")</f>
        <v/>
      </c>
      <c r="O14" s="41"/>
      <c r="P14" s="102" t="str">
        <f t="shared" si="4"/>
        <v/>
      </c>
      <c r="Q14" s="42" t="str">
        <f>IF(O14&lt;&gt;"", IF(RANK(O14, O$5:O$75)+COUNTIF(O$5:O14, O14)-1=1, 1, ""), "")</f>
        <v/>
      </c>
      <c r="R14" s="43"/>
      <c r="S14" s="102" t="str">
        <f t="shared" si="5"/>
        <v/>
      </c>
      <c r="T14" s="44" t="str">
        <f>IF(R14&lt;&gt;"", IF(RANK(R14, R$5:R$75)+COUNTIF(R$5:R14, R14)-1=1, 1, ""), "")</f>
        <v/>
      </c>
      <c r="U14" s="41"/>
      <c r="V14" s="102" t="str">
        <f t="shared" si="6"/>
        <v/>
      </c>
      <c r="W14" s="42" t="str">
        <f>IF(U14&lt;&gt;"", IF(RANK(U14, U$5:U$75)+COUNTIF(U$5:U14, U14)-1=1, 1, ""), "")</f>
        <v/>
      </c>
      <c r="X14" s="43"/>
      <c r="Y14" s="102" t="str">
        <f t="shared" si="7"/>
        <v/>
      </c>
      <c r="Z14" s="44" t="str">
        <f>IF(X14&lt;&gt;"", IF(RANK(X14, X$5:X$75)+COUNTIF(X$5:X14, X14)-1=1, 1, ""), "")</f>
        <v/>
      </c>
      <c r="AA14" s="41"/>
      <c r="AB14" s="102" t="str">
        <f t="shared" si="8"/>
        <v/>
      </c>
      <c r="AC14" s="42" t="str">
        <f>IF(AA14&lt;&gt;"", IF(RANK(AA14, AA$5:AA$75)+COUNTIF(AA$5:AA14, AA14)-1=1, 1, ""), "")</f>
        <v/>
      </c>
      <c r="AD14" s="43"/>
      <c r="AE14" s="102" t="str">
        <f t="shared" si="9"/>
        <v/>
      </c>
      <c r="AF14" s="42" t="str">
        <f>IF(AD14&lt;&gt;"", IF(RANK(AD14, AD$5:AD$75)+COUNTIF(AD$5:AD14, AD14)-1=1, 1, ""), "")</f>
        <v/>
      </c>
      <c r="AG14" s="43"/>
      <c r="AH14" s="102" t="str">
        <f t="shared" si="10"/>
        <v/>
      </c>
      <c r="AI14" s="44" t="str">
        <f>IF(AG14&lt;&gt;"", IF(RANK(AG14, AG$5:AG$75)+COUNTIF(AG$5:AG14, AG14)-1=1, 1, ""), "")</f>
        <v/>
      </c>
      <c r="AJ14" s="41"/>
      <c r="AK14" s="102" t="str">
        <f t="shared" si="11"/>
        <v/>
      </c>
      <c r="AL14" s="42" t="str">
        <f>IF(AJ14&lt;&gt;"", IF(RANK(AJ14, AJ$5:AJ$75)+COUNTIF(AJ$5:AJ14, AJ14)-1=1, 1, ""), "")</f>
        <v/>
      </c>
      <c r="AM14" s="43"/>
      <c r="AN14" s="102" t="str">
        <f t="shared" si="12"/>
        <v/>
      </c>
      <c r="AO14" s="44" t="str">
        <f>IF(AM14&lt;&gt;"", IF(RANK(AM14, AM$5:AM$75)+COUNTIF(AM$5:AM14, AM14)-1=1, 1, ""), "")</f>
        <v/>
      </c>
      <c r="AP14" s="41"/>
      <c r="AQ14" s="102" t="str">
        <f t="shared" si="13"/>
        <v/>
      </c>
      <c r="AR14" s="42" t="str">
        <f>IF(AP14&lt;&gt;"", IF(RANK(AP14, AP$5:AP$75)+COUNTIF(AP$5:AP14, AP14)-1=1, 1, ""), "")</f>
        <v/>
      </c>
      <c r="AS14" s="43"/>
      <c r="AT14" s="102" t="str">
        <f t="shared" si="14"/>
        <v/>
      </c>
      <c r="AU14" s="44" t="str">
        <f>IF(AS14&lt;&gt;"", IF(RANK(AS14, AS$5:AS$75)+COUNTIF(AS$5:AS14, AS14)-1=1, 1, ""), "")</f>
        <v/>
      </c>
      <c r="AV14" s="41"/>
      <c r="AW14" s="102" t="str">
        <f t="shared" si="15"/>
        <v/>
      </c>
      <c r="AX14" s="42" t="str">
        <f>IF(AV14&lt;&gt;"", IF(RANK(AV14, AV$5:AV$75)+COUNTIF(AV$5:AV14, AV14)-1=1, 1, ""), "")</f>
        <v/>
      </c>
      <c r="AY14" s="43"/>
      <c r="AZ14" s="102" t="str">
        <f t="shared" si="16"/>
        <v/>
      </c>
      <c r="BA14" s="44" t="str">
        <f>IF(AY14&lt;&gt;"", IF(RANK(AY14, AY$5:AY$75)+COUNTIF(AY$5:AY14, AY14)-1=1, 1, ""), "")</f>
        <v/>
      </c>
      <c r="BB14" s="41"/>
      <c r="BC14" s="102" t="str">
        <f t="shared" si="17"/>
        <v/>
      </c>
      <c r="BD14" s="42" t="str">
        <f>IF(BB14&lt;&gt;"", IF(RANK(BB14, BB$5:BB$75)+COUNTIF(BB$5:BB14, BB14)-1=1, 1, ""), "")</f>
        <v/>
      </c>
      <c r="BE14" s="43"/>
      <c r="BF14" s="102" t="str">
        <f t="shared" si="18"/>
        <v/>
      </c>
      <c r="BG14" s="44" t="str">
        <f>IF(BE14&lt;&gt;"", IF(RANK(BE14, BE$5:BE$75)+COUNTIF(BE$5:BE14, BE14)-1=1, 1, ""), "")</f>
        <v/>
      </c>
      <c r="BH14" s="41"/>
      <c r="BI14" s="102" t="str">
        <f t="shared" si="19"/>
        <v/>
      </c>
      <c r="BJ14" s="42" t="str">
        <f>IF(BH14&lt;&gt;"", IF(RANK(BH14, BH$5:BH$75)+COUNTIF(BH$5:BH14, BH14)-1=1, 1, ""), "")</f>
        <v/>
      </c>
      <c r="BK14" s="43"/>
      <c r="BL14" s="102" t="str">
        <f t="shared" si="20"/>
        <v/>
      </c>
      <c r="BM14" s="44" t="str">
        <f>IF(BK14&lt;&gt;"", IF(RANK(BK14, BK$5:BK$75)+COUNTIF(BK$5:BK14, BK14)-1=1, 1, ""), "")</f>
        <v/>
      </c>
      <c r="BN14" s="41"/>
      <c r="BO14" s="102" t="str">
        <f t="shared" si="21"/>
        <v/>
      </c>
      <c r="BP14" s="42" t="str">
        <f>IF(BN14&lt;&gt;"", IF(RANK(BN14, BN$5:BN$75)+COUNTIF(BN$5:BN14, BN14)-1=1, 1, ""), "")</f>
        <v/>
      </c>
      <c r="BQ14" s="43"/>
      <c r="BR14" s="102" t="str">
        <f t="shared" si="22"/>
        <v/>
      </c>
      <c r="BS14" s="44" t="str">
        <f>IF(BQ14&lt;&gt;"", IF(RANK(BQ14, BQ$5:BQ$75)+COUNTIF(BQ$5:BQ14, BQ14)-1=1, 1, ""), "")</f>
        <v/>
      </c>
      <c r="BT14" s="41"/>
      <c r="BU14" s="102" t="str">
        <f t="shared" si="23"/>
        <v/>
      </c>
      <c r="BV14" s="42" t="str">
        <f>IF(BT14&lt;&gt;"", IF(RANK(BT14, BT$5:BT$75)+COUNTIF(BT$5:BT14, BT14)-1=1, 1, ""), "")</f>
        <v/>
      </c>
      <c r="BW14" s="43"/>
      <c r="BX14" s="102" t="str">
        <f t="shared" si="24"/>
        <v/>
      </c>
      <c r="BY14" s="44" t="str">
        <f>IF(BW14&lt;&gt;"", IF(RANK(BW14, BW$5:BW$75)+COUNTIF(BW$5:BW14, BW14)-1=1, 1, ""), "")</f>
        <v/>
      </c>
      <c r="BZ14" s="41"/>
      <c r="CA14" s="102" t="str">
        <f t="shared" si="25"/>
        <v/>
      </c>
      <c r="CB14" s="42" t="str">
        <f>IF(BZ14&lt;&gt;"", IF(RANK(BZ14, BZ$5:BZ$75)+COUNTIF(BZ$5:BZ14, BZ14)-1=1, 1, ""), "")</f>
        <v/>
      </c>
      <c r="CC14" s="43"/>
      <c r="CD14" s="102" t="str">
        <f t="shared" si="26"/>
        <v/>
      </c>
      <c r="CE14" s="44" t="str">
        <f>IF(CC14&lt;&gt;"", IF(RANK(CC14, CC$5:CC$75)+COUNTIF(CC$5:CC14, CC14)-1=1, 1, ""), "")</f>
        <v/>
      </c>
      <c r="CF14" s="41"/>
      <c r="CG14" s="102" t="str">
        <f t="shared" si="27"/>
        <v/>
      </c>
      <c r="CH14" s="42" t="str">
        <f>IF(CF14&lt;&gt;"", IF(RANK(CF14, CF$5:CF$75)+COUNTIF(CF$5:CF14, CF14)-1=1, 1, ""), "")</f>
        <v/>
      </c>
      <c r="CI14" s="43"/>
      <c r="CJ14" s="102" t="str">
        <f t="shared" si="28"/>
        <v/>
      </c>
      <c r="CK14" s="44" t="str">
        <f>IF(CI14&lt;&gt;"", IF(RANK(CI14, CI$5:CI$75)+COUNTIF(CI$5:CI14, CI14)-1=1, 1, ""), "")</f>
        <v/>
      </c>
      <c r="CL14" s="41"/>
      <c r="CM14" s="102" t="str">
        <f t="shared" si="29"/>
        <v/>
      </c>
      <c r="CN14" s="42" t="str">
        <f>IF(CL14&lt;&gt;"", IF(RANK(CL14, CL$5:CL$75)+COUNTIF(CL$5:CL14, CL14)-1=1, 1, ""), "")</f>
        <v/>
      </c>
      <c r="CO14" s="43"/>
      <c r="CP14" s="102" t="str">
        <f t="shared" si="30"/>
        <v/>
      </c>
      <c r="CQ14" s="44" t="str">
        <f>IF(CO14&lt;&gt;"", IF(RANK(CO14, CO$5:CO$75)+COUNTIF(CO$5:CO14, CO14)-1=1, 1, ""), "")</f>
        <v/>
      </c>
      <c r="CR14" s="41"/>
      <c r="CS14" s="102" t="str">
        <f t="shared" si="31"/>
        <v/>
      </c>
      <c r="CT14" s="42" t="str">
        <f>IF(CR14&lt;&gt;"", IF(RANK(CR14, CR$5:CR$75)+COUNTIF(CR$5:CR14, CR14)-1=1, 1, ""), "")</f>
        <v/>
      </c>
      <c r="CU14" s="41"/>
      <c r="CV14" s="102" t="str">
        <f t="shared" si="32"/>
        <v/>
      </c>
      <c r="CW14" s="42" t="str">
        <f>IF(CU14&lt;&gt;"", IF(RANK(CU14, CU$5:CU$75)+COUNTIF(CU$5:CU14, CU14)-1=1, 1, ""), "")</f>
        <v/>
      </c>
      <c r="CX14" s="41"/>
      <c r="CY14" s="102" t="str">
        <f t="shared" si="33"/>
        <v/>
      </c>
      <c r="CZ14" s="42" t="str">
        <f>IF(CX14&lt;&gt;"", IF(RANK(CX14, CX$5:CX$75)+COUNTIF(CX$5:CX14, CX14)-1=1, 1, ""), "")</f>
        <v/>
      </c>
      <c r="DA14" s="43"/>
      <c r="DB14" s="102" t="str">
        <f t="shared" si="34"/>
        <v/>
      </c>
      <c r="DC14" s="44" t="str">
        <f>IF(DA14&lt;&gt;"", IF(RANK(DA14, DA$5:DA$75)+COUNTIF(DA$5:DA14, DA14)-1=1, 1, ""), "")</f>
        <v/>
      </c>
      <c r="DD14" s="41"/>
      <c r="DE14" s="102" t="str">
        <f t="shared" si="35"/>
        <v/>
      </c>
      <c r="DF14" s="42" t="str">
        <f>IF(DD14&lt;&gt;"", IF(RANK(DD14, DD$5:DD$75)+COUNTIF(DD$5:DD14, DD14)-1=1, 1, ""), "")</f>
        <v/>
      </c>
      <c r="DG14" s="43"/>
      <c r="DH14" s="102" t="str">
        <f t="shared" si="36"/>
        <v/>
      </c>
      <c r="DI14" s="44" t="str">
        <f>IF(DG14&lt;&gt;"", IF(RANK(DG14, DG$5:DG$75)+COUNTIF(DG$5:DG14, DG14)-1=1, 1, ""), "")</f>
        <v/>
      </c>
      <c r="DJ14" s="41"/>
      <c r="DK14" s="102" t="str">
        <f t="shared" si="37"/>
        <v/>
      </c>
      <c r="DL14" s="42" t="str">
        <f>IF(DJ14&lt;&gt;"", IF(RANK(DJ14, DJ$5:DJ$75)+COUNTIF(DJ$5:DJ14, DJ14)-1=1, 1, ""), "")</f>
        <v/>
      </c>
      <c r="DM14" s="43"/>
      <c r="DN14" s="102" t="str">
        <f t="shared" si="38"/>
        <v/>
      </c>
      <c r="DO14" s="44" t="str">
        <f>IF(DM14&lt;&gt;"", IF(RANK(DM14, DM$5:DM$75)+COUNTIF(DM$5:DM14, DM14)-1=1, 1, ""), "")</f>
        <v/>
      </c>
      <c r="DP14" s="41"/>
      <c r="DQ14" s="102" t="str">
        <f t="shared" si="39"/>
        <v/>
      </c>
      <c r="DR14" s="42" t="str">
        <f>IF(DP14&lt;&gt;"", IF(RANK(DP14, DP$5:DP$75)+COUNTIF(DP$5:DP14, DP14)-1=1, 1, ""), "")</f>
        <v/>
      </c>
      <c r="DS14" s="129" t="str">
        <f t="shared" si="40"/>
        <v/>
      </c>
      <c r="DT14" s="66" t="str">
        <f t="shared" si="41"/>
        <v/>
      </c>
      <c r="DU14" s="60"/>
      <c r="DV14" s="60" t="str">
        <f t="shared" si="42"/>
        <v/>
      </c>
      <c r="DW14" s="60" t="str">
        <f t="shared" si="43"/>
        <v/>
      </c>
      <c r="DX14" s="60"/>
      <c r="DY14" s="85" t="str">
        <f t="shared" si="44"/>
        <v/>
      </c>
      <c r="DZ14" s="60" t="str">
        <f t="shared" si="45"/>
        <v/>
      </c>
      <c r="EA14" s="60" t="str">
        <f t="shared" si="46"/>
        <v/>
      </c>
      <c r="EB14" s="60" t="str">
        <f>IF(DV14&lt;&gt;"", IF(RANK(EA14, EA$5:EA$75)+COUNTIF(EA$14:EA14, EA14) -1&lt;=(B$80-DW$76-DZ$76), RANK(EA14, EA$5:EA$75)+COUNTIF(EA$14:EA14, EA14) -1, ""), "")</f>
        <v/>
      </c>
      <c r="EC14" s="72" t="str">
        <f t="shared" si="47"/>
        <v/>
      </c>
      <c r="ED14" s="66" t="str">
        <f t="shared" si="48"/>
        <v/>
      </c>
      <c r="EF14" s="91" t="str">
        <f>IF(DT14&lt;&gt; "", DT14/DT76, "")</f>
        <v/>
      </c>
      <c r="EG14" s="39" t="str">
        <f t="shared" si="49"/>
        <v/>
      </c>
      <c r="EH14" s="92" t="str">
        <f t="shared" si="50"/>
        <v/>
      </c>
      <c r="EJ14" s="65" t="str">
        <f t="shared" si="51"/>
        <v/>
      </c>
      <c r="EK14" s="99" t="str">
        <f t="shared" si="52"/>
        <v/>
      </c>
      <c r="EL14" s="99" t="str">
        <f t="shared" si="53"/>
        <v/>
      </c>
      <c r="EM14" s="100" t="str">
        <f t="shared" si="54"/>
        <v/>
      </c>
    </row>
    <row r="15" spans="1:143" ht="16" x14ac:dyDescent="0.2">
      <c r="A15" s="20" t="s">
        <v>323</v>
      </c>
      <c r="B15" s="33" t="s">
        <v>394</v>
      </c>
      <c r="C15" s="45">
        <v>94</v>
      </c>
      <c r="D15" s="102" t="str">
        <f t="shared" si="0"/>
        <v/>
      </c>
      <c r="E15" s="42" t="str">
        <f>IF(C15&lt;&gt;"", IF(RANK(C15, C$5:C$75)+COUNTIF(C$5:C15, C15)-1=1, 1, ""), "")</f>
        <v/>
      </c>
      <c r="F15" s="46">
        <v>162</v>
      </c>
      <c r="G15" s="102" t="str">
        <f t="shared" si="1"/>
        <v/>
      </c>
      <c r="H15" s="44" t="str">
        <f>IF(F15&lt;&gt;"", IF(RANK(F15, F$5:F$75)+COUNTIF(F$5:F15, F15)-1=1, 1, ""), "")</f>
        <v/>
      </c>
      <c r="I15" s="45">
        <v>92</v>
      </c>
      <c r="J15" s="102" t="str">
        <f t="shared" si="2"/>
        <v/>
      </c>
      <c r="K15" s="42" t="str">
        <f>IF(I15&lt;&gt;"", IF(RANK(I15, I$5:I$75)+COUNTIF(I$5:I15, I15)-1=1, 1, ""), "")</f>
        <v/>
      </c>
      <c r="L15" s="46">
        <v>89</v>
      </c>
      <c r="M15" s="102" t="str">
        <f t="shared" si="3"/>
        <v/>
      </c>
      <c r="N15" s="44" t="str">
        <f>IF(L15&lt;&gt;"", IF(RANK(L15, L$5:L$75)+COUNTIF(L$5:L15, L15)-1=1, 1, ""), "")</f>
        <v/>
      </c>
      <c r="O15" s="45">
        <v>113</v>
      </c>
      <c r="P15" s="102" t="str">
        <f t="shared" si="4"/>
        <v/>
      </c>
      <c r="Q15" s="42" t="str">
        <f>IF(O15&lt;&gt;"", IF(RANK(O15, O$5:O$75)+COUNTIF(O$5:O15, O15)-1=1, 1, ""), "")</f>
        <v/>
      </c>
      <c r="R15" s="46">
        <v>54</v>
      </c>
      <c r="S15" s="102" t="str">
        <f t="shared" si="5"/>
        <v/>
      </c>
      <c r="T15" s="44" t="str">
        <f>IF(R15&lt;&gt;"", IF(RANK(R15, R$5:R$75)+COUNTIF(R$5:R15, R15)-1=1, 1, ""), "")</f>
        <v/>
      </c>
      <c r="U15" s="45">
        <v>155</v>
      </c>
      <c r="V15" s="102" t="str">
        <f t="shared" si="6"/>
        <v/>
      </c>
      <c r="W15" s="42" t="str">
        <f>IF(U15&lt;&gt;"", IF(RANK(U15, U$5:U$75)+COUNTIF(U$5:U15, U15)-1=1, 1, ""), "")</f>
        <v/>
      </c>
      <c r="X15" s="46">
        <v>122</v>
      </c>
      <c r="Y15" s="102" t="str">
        <f t="shared" si="7"/>
        <v/>
      </c>
      <c r="Z15" s="44" t="str">
        <f>IF(X15&lt;&gt;"", IF(RANK(X15, X$5:X$75)+COUNTIF(X$5:X15, X15)-1=1, 1, ""), "")</f>
        <v/>
      </c>
      <c r="AA15" s="45">
        <v>144</v>
      </c>
      <c r="AB15" s="102" t="str">
        <f t="shared" si="8"/>
        <v/>
      </c>
      <c r="AC15" s="42" t="str">
        <f>IF(AA15&lt;&gt;"", IF(RANK(AA15, AA$5:AA$75)+COUNTIF(AA$5:AA15, AA15)-1=1, 1, ""), "")</f>
        <v/>
      </c>
      <c r="AD15" s="46">
        <v>159</v>
      </c>
      <c r="AE15" s="102" t="str">
        <f t="shared" si="9"/>
        <v/>
      </c>
      <c r="AF15" s="42" t="str">
        <f>IF(AD15&lt;&gt;"", IF(RANK(AD15, AD$5:AD$75)+COUNTIF(AD$5:AD15, AD15)-1=1, 1, ""), "")</f>
        <v/>
      </c>
      <c r="AG15" s="46">
        <v>130</v>
      </c>
      <c r="AH15" s="102" t="str">
        <f t="shared" si="10"/>
        <v/>
      </c>
      <c r="AI15" s="44" t="str">
        <f>IF(AG15&lt;&gt;"", IF(RANK(AG15, AG$5:AG$75)+COUNTIF(AG$5:AG15, AG15)-1=1, 1, ""), "")</f>
        <v/>
      </c>
      <c r="AJ15" s="45">
        <v>130</v>
      </c>
      <c r="AK15" s="102" t="str">
        <f t="shared" si="11"/>
        <v/>
      </c>
      <c r="AL15" s="42" t="str">
        <f>IF(AJ15&lt;&gt;"", IF(RANK(AJ15, AJ$5:AJ$75)+COUNTIF(AJ$5:AJ15, AJ15)-1=1, 1, ""), "")</f>
        <v/>
      </c>
      <c r="AM15" s="46">
        <v>74</v>
      </c>
      <c r="AN15" s="102" t="str">
        <f t="shared" si="12"/>
        <v/>
      </c>
      <c r="AO15" s="44" t="str">
        <f>IF(AM15&lt;&gt;"", IF(RANK(AM15, AM$5:AM$75)+COUNTIF(AM$5:AM15, AM15)-1=1, 1, ""), "")</f>
        <v/>
      </c>
      <c r="AP15" s="45">
        <v>24</v>
      </c>
      <c r="AQ15" s="102" t="str">
        <f t="shared" si="13"/>
        <v/>
      </c>
      <c r="AR15" s="42" t="str">
        <f>IF(AP15&lt;&gt;"", IF(RANK(AP15, AP$5:AP$75)+COUNTIF(AP$5:AP15, AP15)-1=1, 1, ""), "")</f>
        <v/>
      </c>
      <c r="AS15" s="46">
        <v>65</v>
      </c>
      <c r="AT15" s="102" t="str">
        <f t="shared" si="14"/>
        <v/>
      </c>
      <c r="AU15" s="44" t="str">
        <f>IF(AS15&lt;&gt;"", IF(RANK(AS15, AS$5:AS$75)+COUNTIF(AS$5:AS15, AS15)-1=1, 1, ""), "")</f>
        <v/>
      </c>
      <c r="AV15" s="45">
        <v>56</v>
      </c>
      <c r="AW15" s="102" t="str">
        <f t="shared" si="15"/>
        <v/>
      </c>
      <c r="AX15" s="42" t="str">
        <f>IF(AV15&lt;&gt;"", IF(RANK(AV15, AV$5:AV$75)+COUNTIF(AV$5:AV15, AV15)-1=1, 1, ""), "")</f>
        <v/>
      </c>
      <c r="AY15" s="46">
        <v>38</v>
      </c>
      <c r="AZ15" s="102" t="str">
        <f t="shared" si="16"/>
        <v/>
      </c>
      <c r="BA15" s="44" t="str">
        <f>IF(AY15&lt;&gt;"", IF(RANK(AY15, AY$5:AY$75)+COUNTIF(AY$5:AY15, AY15)-1=1, 1, ""), "")</f>
        <v/>
      </c>
      <c r="BB15" s="45">
        <v>30</v>
      </c>
      <c r="BC15" s="102" t="str">
        <f t="shared" si="17"/>
        <v/>
      </c>
      <c r="BD15" s="42" t="str">
        <f>IF(BB15&lt;&gt;"", IF(RANK(BB15, BB$5:BB$75)+COUNTIF(BB$5:BB15, BB15)-1=1, 1, ""), "")</f>
        <v/>
      </c>
      <c r="BE15" s="46">
        <v>34</v>
      </c>
      <c r="BF15" s="102" t="str">
        <f t="shared" si="18"/>
        <v/>
      </c>
      <c r="BG15" s="44" t="str">
        <f>IF(BE15&lt;&gt;"", IF(RANK(BE15, BE$5:BE$75)+COUNTIF(BE$5:BE15, BE15)-1=1, 1, ""), "")</f>
        <v/>
      </c>
      <c r="BH15" s="45">
        <v>256</v>
      </c>
      <c r="BI15" s="102" t="str">
        <f t="shared" si="19"/>
        <v/>
      </c>
      <c r="BJ15" s="42" t="str">
        <f>IF(BH15&lt;&gt;"", IF(RANK(BH15, BH$5:BH$75)+COUNTIF(BH$5:BH15, BH15)-1=1, 1, ""), "")</f>
        <v/>
      </c>
      <c r="BK15" s="46">
        <v>119</v>
      </c>
      <c r="BL15" s="102" t="str">
        <f t="shared" si="20"/>
        <v/>
      </c>
      <c r="BM15" s="44" t="str">
        <f>IF(BK15&lt;&gt;"", IF(RANK(BK15, BK$5:BK$75)+COUNTIF(BK$5:BK15, BK15)-1=1, 1, ""), "")</f>
        <v/>
      </c>
      <c r="BN15" s="45">
        <v>136</v>
      </c>
      <c r="BO15" s="102" t="str">
        <f t="shared" si="21"/>
        <v/>
      </c>
      <c r="BP15" s="42" t="str">
        <f>IF(BN15&lt;&gt;"", IF(RANK(BN15, BN$5:BN$75)+COUNTIF(BN$5:BN15, BN15)-1=1, 1, ""), "")</f>
        <v/>
      </c>
      <c r="BQ15" s="46">
        <v>124</v>
      </c>
      <c r="BR15" s="102" t="str">
        <f t="shared" si="22"/>
        <v/>
      </c>
      <c r="BS15" s="44" t="str">
        <f>IF(BQ15&lt;&gt;"", IF(RANK(BQ15, BQ$5:BQ$75)+COUNTIF(BQ$5:BQ15, BQ15)-1=1, 1, ""), "")</f>
        <v/>
      </c>
      <c r="BT15" s="45">
        <v>130</v>
      </c>
      <c r="BU15" s="102" t="str">
        <f t="shared" si="23"/>
        <v/>
      </c>
      <c r="BV15" s="42" t="str">
        <f>IF(BT15&lt;&gt;"", IF(RANK(BT15, BT$5:BT$75)+COUNTIF(BT$5:BT15, BT15)-1=1, 1, ""), "")</f>
        <v/>
      </c>
      <c r="BW15" s="46">
        <v>89</v>
      </c>
      <c r="BX15" s="102" t="str">
        <f t="shared" si="24"/>
        <v/>
      </c>
      <c r="BY15" s="44" t="str">
        <f>IF(BW15&lt;&gt;"", IF(RANK(BW15, BW$5:BW$75)+COUNTIF(BW$5:BW15, BW15)-1=1, 1, ""), "")</f>
        <v/>
      </c>
      <c r="BZ15" s="45">
        <v>48</v>
      </c>
      <c r="CA15" s="102" t="str">
        <f t="shared" si="25"/>
        <v/>
      </c>
      <c r="CB15" s="42" t="str">
        <f>IF(BZ15&lt;&gt;"", IF(RANK(BZ15, BZ$5:BZ$75)+COUNTIF(BZ$5:BZ15, BZ15)-1=1, 1, ""), "")</f>
        <v/>
      </c>
      <c r="CC15" s="46">
        <v>46</v>
      </c>
      <c r="CD15" s="102" t="str">
        <f t="shared" si="26"/>
        <v/>
      </c>
      <c r="CE15" s="44" t="str">
        <f>IF(CC15&lt;&gt;"", IF(RANK(CC15, CC$5:CC$75)+COUNTIF(CC$5:CC15, CC15)-1=1, 1, ""), "")</f>
        <v/>
      </c>
      <c r="CF15" s="45">
        <v>28</v>
      </c>
      <c r="CG15" s="102" t="str">
        <f t="shared" si="27"/>
        <v/>
      </c>
      <c r="CH15" s="42" t="str">
        <f>IF(CF15&lt;&gt;"", IF(RANK(CF15, CF$5:CF$75)+COUNTIF(CF$5:CF15, CF15)-1=1, 1, ""), "")</f>
        <v/>
      </c>
      <c r="CI15" s="46">
        <v>136</v>
      </c>
      <c r="CJ15" s="102" t="str">
        <f t="shared" si="28"/>
        <v/>
      </c>
      <c r="CK15" s="44" t="str">
        <f>IF(CI15&lt;&gt;"", IF(RANK(CI15, CI$5:CI$75)+COUNTIF(CI$5:CI15, CI15)-1=1, 1, ""), "")</f>
        <v/>
      </c>
      <c r="CL15" s="45">
        <v>80</v>
      </c>
      <c r="CM15" s="102" t="str">
        <f t="shared" si="29"/>
        <v/>
      </c>
      <c r="CN15" s="42" t="str">
        <f>IF(CL15&lt;&gt;"", IF(RANK(CL15, CL$5:CL$75)+COUNTIF(CL$5:CL15, CL15)-1=1, 1, ""), "")</f>
        <v/>
      </c>
      <c r="CO15" s="46">
        <v>81</v>
      </c>
      <c r="CP15" s="102" t="str">
        <f t="shared" si="30"/>
        <v/>
      </c>
      <c r="CQ15" s="44" t="str">
        <f>IF(CO15&lt;&gt;"", IF(RANK(CO15, CO$5:CO$75)+COUNTIF(CO$5:CO15, CO15)-1=1, 1, ""), "")</f>
        <v/>
      </c>
      <c r="CR15" s="45">
        <v>45</v>
      </c>
      <c r="CS15" s="102" t="str">
        <f t="shared" si="31"/>
        <v/>
      </c>
      <c r="CT15" s="42" t="str">
        <f>IF(CR15&lt;&gt;"", IF(RANK(CR15, CR$5:CR$75)+COUNTIF(CR$5:CR15, CR15)-1=1, 1, ""), "")</f>
        <v/>
      </c>
      <c r="CU15" s="45">
        <v>15</v>
      </c>
      <c r="CV15" s="102" t="str">
        <f t="shared" si="32"/>
        <v/>
      </c>
      <c r="CW15" s="42" t="str">
        <f>IF(CU15&lt;&gt;"", IF(RANK(CU15, CU$5:CU$75)+COUNTIF(CU$5:CU15, CU15)-1=1, 1, ""), "")</f>
        <v/>
      </c>
      <c r="CX15" s="45">
        <v>73</v>
      </c>
      <c r="CY15" s="102" t="str">
        <f t="shared" si="33"/>
        <v/>
      </c>
      <c r="CZ15" s="42" t="str">
        <f>IF(CX15&lt;&gt;"", IF(RANK(CX15, CX$5:CX$75)+COUNTIF(CX$5:CX15, CX15)-1=1, 1, ""), "")</f>
        <v/>
      </c>
      <c r="DA15" s="46">
        <v>14</v>
      </c>
      <c r="DB15" s="102" t="str">
        <f t="shared" si="34"/>
        <v/>
      </c>
      <c r="DC15" s="44" t="str">
        <f>IF(DA15&lt;&gt;"", IF(RANK(DA15, DA$5:DA$75)+COUNTIF(DA$5:DA15, DA15)-1=1, 1, ""), "")</f>
        <v/>
      </c>
      <c r="DD15" s="45">
        <v>110</v>
      </c>
      <c r="DE15" s="102" t="str">
        <f t="shared" si="35"/>
        <v/>
      </c>
      <c r="DF15" s="42" t="str">
        <f>IF(DD15&lt;&gt;"", IF(RANK(DD15, DD$5:DD$75)+COUNTIF(DD$5:DD15, DD15)-1=1, 1, ""), "")</f>
        <v/>
      </c>
      <c r="DG15" s="46">
        <v>152</v>
      </c>
      <c r="DH15" s="102" t="str">
        <f t="shared" si="36"/>
        <v/>
      </c>
      <c r="DI15" s="44" t="str">
        <f>IF(DG15&lt;&gt;"", IF(RANK(DG15, DG$5:DG$75)+COUNTIF(DG$5:DG15, DG15)-1=1, 1, ""), "")</f>
        <v/>
      </c>
      <c r="DJ15" s="45">
        <v>117</v>
      </c>
      <c r="DK15" s="102" t="str">
        <f t="shared" si="37"/>
        <v/>
      </c>
      <c r="DL15" s="42" t="str">
        <f>IF(DJ15&lt;&gt;"", IF(RANK(DJ15, DJ$5:DJ$75)+COUNTIF(DJ$5:DJ15, DJ15)-1=1, 1, ""), "")</f>
        <v/>
      </c>
      <c r="DM15" s="46">
        <v>163</v>
      </c>
      <c r="DN15" s="102" t="str">
        <f t="shared" si="38"/>
        <v/>
      </c>
      <c r="DO15" s="44" t="str">
        <f>IF(DM15&lt;&gt;"", IF(RANK(DM15, DM$5:DM$75)+COUNTIF(DM$5:DM15, DM15)-1=1, 1, ""), "")</f>
        <v/>
      </c>
      <c r="DP15" s="45">
        <v>211</v>
      </c>
      <c r="DQ15" s="102" t="str">
        <f t="shared" si="39"/>
        <v/>
      </c>
      <c r="DR15" s="42" t="str">
        <f>IF(DP15&lt;&gt;"", IF(RANK(DP15, DP$5:DP$75)+COUNTIF(DP$5:DP15, DP15)-1=1, 1, ""), "")</f>
        <v/>
      </c>
      <c r="DS15" s="129" t="str">
        <f t="shared" si="40"/>
        <v/>
      </c>
      <c r="DT15" s="66">
        <f t="shared" si="41"/>
        <v>3938</v>
      </c>
      <c r="DU15" s="60"/>
      <c r="DV15" s="60" t="str">
        <f t="shared" si="42"/>
        <v/>
      </c>
      <c r="DW15" s="60" t="str">
        <f t="shared" si="43"/>
        <v/>
      </c>
      <c r="DX15" s="60"/>
      <c r="DY15" s="85" t="str">
        <f t="shared" si="44"/>
        <v/>
      </c>
      <c r="DZ15" s="60" t="str">
        <f t="shared" si="45"/>
        <v/>
      </c>
      <c r="EA15" s="60" t="str">
        <f t="shared" si="46"/>
        <v/>
      </c>
      <c r="EB15" s="60" t="str">
        <f>IF(DV15&lt;&gt;"", IF(RANK(EA15, EA$5:EA$75)+COUNTIF(EA$15:EA15, EA15) -1&lt;=(B$80-DW$76-DZ$76), RANK(EA15, EA$5:EA$75)+COUNTIF(EA$15:EA15, EA15) -1, ""), "")</f>
        <v/>
      </c>
      <c r="EC15" s="72" t="str">
        <f t="shared" si="47"/>
        <v/>
      </c>
      <c r="ED15" s="66" t="str">
        <f t="shared" si="48"/>
        <v/>
      </c>
      <c r="EF15" s="91">
        <f>IF(DT15&lt;&gt; "", DT15/DT76, "")</f>
        <v>1.0009480793133161E-3</v>
      </c>
      <c r="EG15" s="39" t="str">
        <f t="shared" si="49"/>
        <v/>
      </c>
      <c r="EH15" s="92">
        <f t="shared" si="50"/>
        <v>-1.00094807931332E-3</v>
      </c>
      <c r="EJ15" s="65" t="str">
        <f t="shared" si="51"/>
        <v/>
      </c>
      <c r="EK15" s="99" t="str">
        <f t="shared" si="52"/>
        <v/>
      </c>
      <c r="EL15" s="99" t="str">
        <f t="shared" si="53"/>
        <v/>
      </c>
      <c r="EM15" s="100" t="str">
        <f t="shared" si="54"/>
        <v/>
      </c>
    </row>
    <row r="16" spans="1:143" ht="16" x14ac:dyDescent="0.2">
      <c r="A16" s="20" t="s">
        <v>324</v>
      </c>
      <c r="B16" s="33" t="s">
        <v>395</v>
      </c>
      <c r="C16" s="45">
        <v>103</v>
      </c>
      <c r="D16" s="102" t="str">
        <f t="shared" si="0"/>
        <v/>
      </c>
      <c r="E16" s="42" t="str">
        <f>IF(C16&lt;&gt;"", IF(RANK(C16, C$5:C$75)+COUNTIF(C$5:C16, C16)-1=1, 1, ""), "")</f>
        <v/>
      </c>
      <c r="F16" s="46">
        <v>156</v>
      </c>
      <c r="G16" s="102" t="str">
        <f t="shared" si="1"/>
        <v/>
      </c>
      <c r="H16" s="44" t="str">
        <f>IF(F16&lt;&gt;"", IF(RANK(F16, F$5:F$75)+COUNTIF(F$5:F16, F16)-1=1, 1, ""), "")</f>
        <v/>
      </c>
      <c r="I16" s="45">
        <v>132</v>
      </c>
      <c r="J16" s="102" t="str">
        <f t="shared" si="2"/>
        <v/>
      </c>
      <c r="K16" s="42" t="str">
        <f>IF(I16&lt;&gt;"", IF(RANK(I16, I$5:I$75)+COUNTIF(I$5:I16, I16)-1=1, 1, ""), "")</f>
        <v/>
      </c>
      <c r="L16" s="46">
        <v>120</v>
      </c>
      <c r="M16" s="102" t="str">
        <f t="shared" si="3"/>
        <v/>
      </c>
      <c r="N16" s="44" t="str">
        <f>IF(L16&lt;&gt;"", IF(RANK(L16, L$5:L$75)+COUNTIF(L$5:L16, L16)-1=1, 1, ""), "")</f>
        <v/>
      </c>
      <c r="O16" s="45">
        <v>164</v>
      </c>
      <c r="P16" s="102" t="str">
        <f t="shared" si="4"/>
        <v/>
      </c>
      <c r="Q16" s="42" t="str">
        <f>IF(O16&lt;&gt;"", IF(RANK(O16, O$5:O$75)+COUNTIF(O$5:O16, O16)-1=1, 1, ""), "")</f>
        <v/>
      </c>
      <c r="R16" s="46">
        <v>65</v>
      </c>
      <c r="S16" s="102" t="str">
        <f t="shared" si="5"/>
        <v/>
      </c>
      <c r="T16" s="44" t="str">
        <f>IF(R16&lt;&gt;"", IF(RANK(R16, R$5:R$75)+COUNTIF(R$5:R16, R16)-1=1, 1, ""), "")</f>
        <v/>
      </c>
      <c r="U16" s="45">
        <v>136</v>
      </c>
      <c r="V16" s="102" t="str">
        <f t="shared" si="6"/>
        <v/>
      </c>
      <c r="W16" s="42" t="str">
        <f>IF(U16&lt;&gt;"", IF(RANK(U16, U$5:U$75)+COUNTIF(U$5:U16, U16)-1=1, 1, ""), "")</f>
        <v/>
      </c>
      <c r="X16" s="46">
        <v>132</v>
      </c>
      <c r="Y16" s="102" t="str">
        <f t="shared" si="7"/>
        <v/>
      </c>
      <c r="Z16" s="44" t="str">
        <f>IF(X16&lt;&gt;"", IF(RANK(X16, X$5:X$75)+COUNTIF(X$5:X16, X16)-1=1, 1, ""), "")</f>
        <v/>
      </c>
      <c r="AA16" s="45">
        <v>153</v>
      </c>
      <c r="AB16" s="102" t="str">
        <f t="shared" si="8"/>
        <v/>
      </c>
      <c r="AC16" s="42" t="str">
        <f>IF(AA16&lt;&gt;"", IF(RANK(AA16, AA$5:AA$75)+COUNTIF(AA$5:AA16, AA16)-1=1, 1, ""), "")</f>
        <v/>
      </c>
      <c r="AD16" s="46">
        <v>158</v>
      </c>
      <c r="AE16" s="102" t="str">
        <f t="shared" si="9"/>
        <v/>
      </c>
      <c r="AF16" s="42" t="str">
        <f>IF(AD16&lt;&gt;"", IF(RANK(AD16, AD$5:AD$75)+COUNTIF(AD$5:AD16, AD16)-1=1, 1, ""), "")</f>
        <v/>
      </c>
      <c r="AG16" s="46">
        <v>160</v>
      </c>
      <c r="AH16" s="102" t="str">
        <f t="shared" si="10"/>
        <v/>
      </c>
      <c r="AI16" s="44" t="str">
        <f>IF(AG16&lt;&gt;"", IF(RANK(AG16, AG$5:AG$75)+COUNTIF(AG$5:AG16, AG16)-1=1, 1, ""), "")</f>
        <v/>
      </c>
      <c r="AJ16" s="45">
        <v>147</v>
      </c>
      <c r="AK16" s="102" t="str">
        <f t="shared" si="11"/>
        <v/>
      </c>
      <c r="AL16" s="42" t="str">
        <f>IF(AJ16&lt;&gt;"", IF(RANK(AJ16, AJ$5:AJ$75)+COUNTIF(AJ$5:AJ16, AJ16)-1=1, 1, ""), "")</f>
        <v/>
      </c>
      <c r="AM16" s="46">
        <v>100</v>
      </c>
      <c r="AN16" s="102" t="str">
        <f t="shared" si="12"/>
        <v/>
      </c>
      <c r="AO16" s="44" t="str">
        <f>IF(AM16&lt;&gt;"", IF(RANK(AM16, AM$5:AM$75)+COUNTIF(AM$5:AM16, AM16)-1=1, 1, ""), "")</f>
        <v/>
      </c>
      <c r="AP16" s="45">
        <v>57</v>
      </c>
      <c r="AQ16" s="102" t="str">
        <f t="shared" si="13"/>
        <v/>
      </c>
      <c r="AR16" s="42" t="str">
        <f>IF(AP16&lt;&gt;"", IF(RANK(AP16, AP$5:AP$75)+COUNTIF(AP$5:AP16, AP16)-1=1, 1, ""), "")</f>
        <v/>
      </c>
      <c r="AS16" s="46">
        <v>69</v>
      </c>
      <c r="AT16" s="102" t="str">
        <f t="shared" si="14"/>
        <v/>
      </c>
      <c r="AU16" s="44" t="str">
        <f>IF(AS16&lt;&gt;"", IF(RANK(AS16, AS$5:AS$75)+COUNTIF(AS$5:AS16, AS16)-1=1, 1, ""), "")</f>
        <v/>
      </c>
      <c r="AV16" s="45">
        <v>71</v>
      </c>
      <c r="AW16" s="102" t="str">
        <f t="shared" si="15"/>
        <v/>
      </c>
      <c r="AX16" s="42" t="str">
        <f>IF(AV16&lt;&gt;"", IF(RANK(AV16, AV$5:AV$75)+COUNTIF(AV$5:AV16, AV16)-1=1, 1, ""), "")</f>
        <v/>
      </c>
      <c r="AY16" s="46">
        <v>71</v>
      </c>
      <c r="AZ16" s="102" t="str">
        <f t="shared" si="16"/>
        <v/>
      </c>
      <c r="BA16" s="44" t="str">
        <f>IF(AY16&lt;&gt;"", IF(RANK(AY16, AY$5:AY$75)+COUNTIF(AY$5:AY16, AY16)-1=1, 1, ""), "")</f>
        <v/>
      </c>
      <c r="BB16" s="45">
        <v>47</v>
      </c>
      <c r="BC16" s="102" t="str">
        <f t="shared" si="17"/>
        <v/>
      </c>
      <c r="BD16" s="42" t="str">
        <f>IF(BB16&lt;&gt;"", IF(RANK(BB16, BB$5:BB$75)+COUNTIF(BB$5:BB16, BB16)-1=1, 1, ""), "")</f>
        <v/>
      </c>
      <c r="BE16" s="46">
        <v>44</v>
      </c>
      <c r="BF16" s="102" t="str">
        <f t="shared" si="18"/>
        <v/>
      </c>
      <c r="BG16" s="44" t="str">
        <f>IF(BE16&lt;&gt;"", IF(RANK(BE16, BE$5:BE$75)+COUNTIF(BE$5:BE16, BE16)-1=1, 1, ""), "")</f>
        <v/>
      </c>
      <c r="BH16" s="45">
        <v>92</v>
      </c>
      <c r="BI16" s="102" t="str">
        <f t="shared" si="19"/>
        <v/>
      </c>
      <c r="BJ16" s="42" t="str">
        <f>IF(BH16&lt;&gt;"", IF(RANK(BH16, BH$5:BH$75)+COUNTIF(BH$5:BH16, BH16)-1=1, 1, ""), "")</f>
        <v/>
      </c>
      <c r="BK16" s="46">
        <v>148</v>
      </c>
      <c r="BL16" s="102" t="str">
        <f t="shared" si="20"/>
        <v/>
      </c>
      <c r="BM16" s="44" t="str">
        <f>IF(BK16&lt;&gt;"", IF(RANK(BK16, BK$5:BK$75)+COUNTIF(BK$5:BK16, BK16)-1=1, 1, ""), "")</f>
        <v/>
      </c>
      <c r="BN16" s="45">
        <v>191</v>
      </c>
      <c r="BO16" s="102" t="str">
        <f t="shared" si="21"/>
        <v/>
      </c>
      <c r="BP16" s="42" t="str">
        <f>IF(BN16&lt;&gt;"", IF(RANK(BN16, BN$5:BN$75)+COUNTIF(BN$5:BN16, BN16)-1=1, 1, ""), "")</f>
        <v/>
      </c>
      <c r="BQ16" s="46">
        <v>115</v>
      </c>
      <c r="BR16" s="102" t="str">
        <f t="shared" si="22"/>
        <v/>
      </c>
      <c r="BS16" s="44" t="str">
        <f>IF(BQ16&lt;&gt;"", IF(RANK(BQ16, BQ$5:BQ$75)+COUNTIF(BQ$5:BQ16, BQ16)-1=1, 1, ""), "")</f>
        <v/>
      </c>
      <c r="BT16" s="45">
        <v>148</v>
      </c>
      <c r="BU16" s="102" t="str">
        <f t="shared" si="23"/>
        <v/>
      </c>
      <c r="BV16" s="42" t="str">
        <f>IF(BT16&lt;&gt;"", IF(RANK(BT16, BT$5:BT$75)+COUNTIF(BT$5:BT16, BT16)-1=1, 1, ""), "")</f>
        <v/>
      </c>
      <c r="BW16" s="46">
        <v>102</v>
      </c>
      <c r="BX16" s="102" t="str">
        <f t="shared" si="24"/>
        <v/>
      </c>
      <c r="BY16" s="44" t="str">
        <f>IF(BW16&lt;&gt;"", IF(RANK(BW16, BW$5:BW$75)+COUNTIF(BW$5:BW16, BW16)-1=1, 1, ""), "")</f>
        <v/>
      </c>
      <c r="BZ16" s="45">
        <v>88</v>
      </c>
      <c r="CA16" s="102" t="str">
        <f t="shared" si="25"/>
        <v/>
      </c>
      <c r="CB16" s="42" t="str">
        <f>IF(BZ16&lt;&gt;"", IF(RANK(BZ16, BZ$5:BZ$75)+COUNTIF(BZ$5:BZ16, BZ16)-1=1, 1, ""), "")</f>
        <v/>
      </c>
      <c r="CC16" s="46">
        <v>58</v>
      </c>
      <c r="CD16" s="102" t="str">
        <f t="shared" si="26"/>
        <v/>
      </c>
      <c r="CE16" s="44" t="str">
        <f>IF(CC16&lt;&gt;"", IF(RANK(CC16, CC$5:CC$75)+COUNTIF(CC$5:CC16, CC16)-1=1, 1, ""), "")</f>
        <v/>
      </c>
      <c r="CF16" s="45">
        <v>48</v>
      </c>
      <c r="CG16" s="102" t="str">
        <f t="shared" si="27"/>
        <v/>
      </c>
      <c r="CH16" s="42" t="str">
        <f>IF(CF16&lt;&gt;"", IF(RANK(CF16, CF$5:CF$75)+COUNTIF(CF$5:CF16, CF16)-1=1, 1, ""), "")</f>
        <v/>
      </c>
      <c r="CI16" s="46">
        <v>156</v>
      </c>
      <c r="CJ16" s="102" t="str">
        <f t="shared" si="28"/>
        <v/>
      </c>
      <c r="CK16" s="44" t="str">
        <f>IF(CI16&lt;&gt;"", IF(RANK(CI16, CI$5:CI$75)+COUNTIF(CI$5:CI16, CI16)-1=1, 1, ""), "")</f>
        <v/>
      </c>
      <c r="CL16" s="45">
        <v>149</v>
      </c>
      <c r="CM16" s="102" t="str">
        <f t="shared" si="29"/>
        <v/>
      </c>
      <c r="CN16" s="42" t="str">
        <f>IF(CL16&lt;&gt;"", IF(RANK(CL16, CL$5:CL$75)+COUNTIF(CL$5:CL16, CL16)-1=1, 1, ""), "")</f>
        <v/>
      </c>
      <c r="CO16" s="46">
        <v>79</v>
      </c>
      <c r="CP16" s="102" t="str">
        <f t="shared" si="30"/>
        <v/>
      </c>
      <c r="CQ16" s="44" t="str">
        <f>IF(CO16&lt;&gt;"", IF(RANK(CO16, CO$5:CO$75)+COUNTIF(CO$5:CO16, CO16)-1=1, 1, ""), "")</f>
        <v/>
      </c>
      <c r="CR16" s="45">
        <v>48</v>
      </c>
      <c r="CS16" s="102" t="str">
        <f t="shared" si="31"/>
        <v/>
      </c>
      <c r="CT16" s="42" t="str">
        <f>IF(CR16&lt;&gt;"", IF(RANK(CR16, CR$5:CR$75)+COUNTIF(CR$5:CR16, CR16)-1=1, 1, ""), "")</f>
        <v/>
      </c>
      <c r="CU16" s="45">
        <v>30</v>
      </c>
      <c r="CV16" s="102" t="str">
        <f t="shared" si="32"/>
        <v/>
      </c>
      <c r="CW16" s="42" t="str">
        <f>IF(CU16&lt;&gt;"", IF(RANK(CU16, CU$5:CU$75)+COUNTIF(CU$5:CU16, CU16)-1=1, 1, ""), "")</f>
        <v/>
      </c>
      <c r="CX16" s="45">
        <v>99</v>
      </c>
      <c r="CY16" s="102" t="str">
        <f t="shared" si="33"/>
        <v/>
      </c>
      <c r="CZ16" s="42" t="str">
        <f>IF(CX16&lt;&gt;"", IF(RANK(CX16, CX$5:CX$75)+COUNTIF(CX$5:CX16, CX16)-1=1, 1, ""), "")</f>
        <v/>
      </c>
      <c r="DA16" s="46">
        <v>16</v>
      </c>
      <c r="DB16" s="102" t="str">
        <f t="shared" si="34"/>
        <v/>
      </c>
      <c r="DC16" s="44" t="str">
        <f>IF(DA16&lt;&gt;"", IF(RANK(DA16, DA$5:DA$75)+COUNTIF(DA$5:DA16, DA16)-1=1, 1, ""), "")</f>
        <v/>
      </c>
      <c r="DD16" s="45">
        <v>131</v>
      </c>
      <c r="DE16" s="102" t="str">
        <f t="shared" si="35"/>
        <v/>
      </c>
      <c r="DF16" s="42" t="str">
        <f>IF(DD16&lt;&gt;"", IF(RANK(DD16, DD$5:DD$75)+COUNTIF(DD$5:DD16, DD16)-1=1, 1, ""), "")</f>
        <v/>
      </c>
      <c r="DG16" s="46">
        <v>178</v>
      </c>
      <c r="DH16" s="102" t="str">
        <f t="shared" si="36"/>
        <v/>
      </c>
      <c r="DI16" s="44" t="str">
        <f>IF(DG16&lt;&gt;"", IF(RANK(DG16, DG$5:DG$75)+COUNTIF(DG$5:DG16, DG16)-1=1, 1, ""), "")</f>
        <v/>
      </c>
      <c r="DJ16" s="45">
        <v>106</v>
      </c>
      <c r="DK16" s="102" t="str">
        <f t="shared" si="37"/>
        <v/>
      </c>
      <c r="DL16" s="42" t="str">
        <f>IF(DJ16&lt;&gt;"", IF(RANK(DJ16, DJ$5:DJ$75)+COUNTIF(DJ$5:DJ16, DJ16)-1=1, 1, ""), "")</f>
        <v/>
      </c>
      <c r="DM16" s="46">
        <v>151</v>
      </c>
      <c r="DN16" s="102" t="str">
        <f t="shared" si="38"/>
        <v/>
      </c>
      <c r="DO16" s="44" t="str">
        <f>IF(DM16&lt;&gt;"", IF(RANK(DM16, DM$5:DM$75)+COUNTIF(DM$5:DM16, DM16)-1=1, 1, ""), "")</f>
        <v/>
      </c>
      <c r="DP16" s="45">
        <v>156</v>
      </c>
      <c r="DQ16" s="102" t="str">
        <f t="shared" si="39"/>
        <v/>
      </c>
      <c r="DR16" s="42" t="str">
        <f>IF(DP16&lt;&gt;"", IF(RANK(DP16, DP$5:DP$75)+COUNTIF(DP$5:DP16, DP16)-1=1, 1, ""), "")</f>
        <v/>
      </c>
      <c r="DS16" s="129" t="str">
        <f t="shared" si="40"/>
        <v/>
      </c>
      <c r="DT16" s="66">
        <f t="shared" si="41"/>
        <v>4374</v>
      </c>
      <c r="DU16" s="60"/>
      <c r="DV16" s="60" t="str">
        <f t="shared" si="42"/>
        <v/>
      </c>
      <c r="DW16" s="60" t="str">
        <f t="shared" si="43"/>
        <v/>
      </c>
      <c r="DX16" s="60"/>
      <c r="DY16" s="85" t="str">
        <f t="shared" si="44"/>
        <v/>
      </c>
      <c r="DZ16" s="60" t="str">
        <f t="shared" si="45"/>
        <v/>
      </c>
      <c r="EA16" s="60" t="str">
        <f t="shared" si="46"/>
        <v/>
      </c>
      <c r="EB16" s="60" t="str">
        <f>IF(DV16&lt;&gt;"", IF(RANK(EA16, EA$5:EA$75)+COUNTIF(EA$16:EA16, EA16) -1&lt;=(B$80-DW$76-DZ$76), RANK(EA16, EA$5:EA$75)+COUNTIF(EA$16:EA16, EA16) -1, ""), "")</f>
        <v/>
      </c>
      <c r="EC16" s="72" t="str">
        <f t="shared" si="47"/>
        <v/>
      </c>
      <c r="ED16" s="66" t="str">
        <f t="shared" si="48"/>
        <v/>
      </c>
      <c r="EF16" s="91">
        <f>IF(DT16&lt;&gt; "", DT16/DT76, "")</f>
        <v>1.111769146499859E-3</v>
      </c>
      <c r="EG16" s="39" t="str">
        <f t="shared" si="49"/>
        <v/>
      </c>
      <c r="EH16" s="92">
        <f t="shared" si="50"/>
        <v>-1.1117691464998601E-3</v>
      </c>
      <c r="EJ16" s="65" t="str">
        <f t="shared" si="51"/>
        <v/>
      </c>
      <c r="EK16" s="99" t="str">
        <f t="shared" si="52"/>
        <v/>
      </c>
      <c r="EL16" s="99" t="str">
        <f t="shared" si="53"/>
        <v/>
      </c>
      <c r="EM16" s="100" t="str">
        <f t="shared" si="54"/>
        <v/>
      </c>
    </row>
    <row r="17" spans="1:143" ht="16" x14ac:dyDescent="0.2">
      <c r="A17" s="20" t="s">
        <v>325</v>
      </c>
      <c r="B17" s="33" t="s">
        <v>396</v>
      </c>
      <c r="C17" s="45">
        <v>2</v>
      </c>
      <c r="D17" s="102" t="str">
        <f t="shared" si="0"/>
        <v/>
      </c>
      <c r="E17" s="42" t="str">
        <f>IF(C17&lt;&gt;"", IF(RANK(C17, C$5:C$75)+COUNTIF(C$5:C17, C17)-1=1, 1, ""), "")</f>
        <v/>
      </c>
      <c r="F17" s="46">
        <v>17</v>
      </c>
      <c r="G17" s="102" t="str">
        <f t="shared" si="1"/>
        <v/>
      </c>
      <c r="H17" s="44" t="str">
        <f>IF(F17&lt;&gt;"", IF(RANK(F17, F$5:F$75)+COUNTIF(F$5:F17, F17)-1=1, 1, ""), "")</f>
        <v/>
      </c>
      <c r="I17" s="45">
        <v>2</v>
      </c>
      <c r="J17" s="102" t="str">
        <f t="shared" si="2"/>
        <v/>
      </c>
      <c r="K17" s="42" t="str">
        <f>IF(I17&lt;&gt;"", IF(RANK(I17, I$5:I$75)+COUNTIF(I$5:I17, I17)-1=1, 1, ""), "")</f>
        <v/>
      </c>
      <c r="L17" s="46">
        <v>11</v>
      </c>
      <c r="M17" s="102" t="str">
        <f t="shared" si="3"/>
        <v/>
      </c>
      <c r="N17" s="44" t="str">
        <f>IF(L17&lt;&gt;"", IF(RANK(L17, L$5:L$75)+COUNTIF(L$5:L17, L17)-1=1, 1, ""), "")</f>
        <v/>
      </c>
      <c r="O17" s="45">
        <v>13</v>
      </c>
      <c r="P17" s="102" t="str">
        <f t="shared" si="4"/>
        <v/>
      </c>
      <c r="Q17" s="42" t="str">
        <f>IF(O17&lt;&gt;"", IF(RANK(O17, O$5:O$75)+COUNTIF(O$5:O17, O17)-1=1, 1, ""), "")</f>
        <v/>
      </c>
      <c r="R17" s="46">
        <v>3</v>
      </c>
      <c r="S17" s="102" t="str">
        <f t="shared" si="5"/>
        <v/>
      </c>
      <c r="T17" s="44" t="str">
        <f>IF(R17&lt;&gt;"", IF(RANK(R17, R$5:R$75)+COUNTIF(R$5:R17, R17)-1=1, 1, ""), "")</f>
        <v/>
      </c>
      <c r="U17" s="45">
        <v>7</v>
      </c>
      <c r="V17" s="102" t="str">
        <f t="shared" si="6"/>
        <v/>
      </c>
      <c r="W17" s="42" t="str">
        <f>IF(U17&lt;&gt;"", IF(RANK(U17, U$5:U$75)+COUNTIF(U$5:U17, U17)-1=1, 1, ""), "")</f>
        <v/>
      </c>
      <c r="X17" s="46">
        <v>7</v>
      </c>
      <c r="Y17" s="102" t="str">
        <f t="shared" si="7"/>
        <v/>
      </c>
      <c r="Z17" s="44" t="str">
        <f>IF(X17&lt;&gt;"", IF(RANK(X17, X$5:X$75)+COUNTIF(X$5:X17, X17)-1=1, 1, ""), "")</f>
        <v/>
      </c>
      <c r="AA17" s="45">
        <v>10</v>
      </c>
      <c r="AB17" s="102" t="str">
        <f t="shared" si="8"/>
        <v/>
      </c>
      <c r="AC17" s="42" t="str">
        <f>IF(AA17&lt;&gt;"", IF(RANK(AA17, AA$5:AA$75)+COUNTIF(AA$5:AA17, AA17)-1=1, 1, ""), "")</f>
        <v/>
      </c>
      <c r="AD17" s="46">
        <v>15</v>
      </c>
      <c r="AE17" s="102" t="str">
        <f t="shared" si="9"/>
        <v/>
      </c>
      <c r="AF17" s="42" t="str">
        <f>IF(AD17&lt;&gt;"", IF(RANK(AD17, AD$5:AD$75)+COUNTIF(AD$5:AD17, AD17)-1=1, 1, ""), "")</f>
        <v/>
      </c>
      <c r="AG17" s="46">
        <v>16</v>
      </c>
      <c r="AH17" s="102" t="str">
        <f t="shared" si="10"/>
        <v/>
      </c>
      <c r="AI17" s="44" t="str">
        <f>IF(AG17&lt;&gt;"", IF(RANK(AG17, AG$5:AG$75)+COUNTIF(AG$5:AG17, AG17)-1=1, 1, ""), "")</f>
        <v/>
      </c>
      <c r="AJ17" s="45">
        <v>4</v>
      </c>
      <c r="AK17" s="102" t="str">
        <f t="shared" si="11"/>
        <v/>
      </c>
      <c r="AL17" s="42" t="str">
        <f>IF(AJ17&lt;&gt;"", IF(RANK(AJ17, AJ$5:AJ$75)+COUNTIF(AJ$5:AJ17, AJ17)-1=1, 1, ""), "")</f>
        <v/>
      </c>
      <c r="AM17" s="46">
        <v>7</v>
      </c>
      <c r="AN17" s="102" t="str">
        <f t="shared" si="12"/>
        <v/>
      </c>
      <c r="AO17" s="44" t="str">
        <f>IF(AM17&lt;&gt;"", IF(RANK(AM17, AM$5:AM$75)+COUNTIF(AM$5:AM17, AM17)-1=1, 1, ""), "")</f>
        <v/>
      </c>
      <c r="AP17" s="45">
        <v>2</v>
      </c>
      <c r="AQ17" s="102" t="str">
        <f t="shared" si="13"/>
        <v/>
      </c>
      <c r="AR17" s="42" t="str">
        <f>IF(AP17&lt;&gt;"", IF(RANK(AP17, AP$5:AP$75)+COUNTIF(AP$5:AP17, AP17)-1=1, 1, ""), "")</f>
        <v/>
      </c>
      <c r="AS17" s="46">
        <v>4</v>
      </c>
      <c r="AT17" s="102" t="str">
        <f t="shared" si="14"/>
        <v/>
      </c>
      <c r="AU17" s="44" t="str">
        <f>IF(AS17&lt;&gt;"", IF(RANK(AS17, AS$5:AS$75)+COUNTIF(AS$5:AS17, AS17)-1=1, 1, ""), "")</f>
        <v/>
      </c>
      <c r="AV17" s="45">
        <v>5</v>
      </c>
      <c r="AW17" s="102" t="str">
        <f t="shared" si="15"/>
        <v/>
      </c>
      <c r="AX17" s="42" t="str">
        <f>IF(AV17&lt;&gt;"", IF(RANK(AV17, AV$5:AV$75)+COUNTIF(AV$5:AV17, AV17)-1=1, 1, ""), "")</f>
        <v/>
      </c>
      <c r="AY17" s="46">
        <v>25</v>
      </c>
      <c r="AZ17" s="102" t="str">
        <f t="shared" si="16"/>
        <v/>
      </c>
      <c r="BA17" s="44" t="str">
        <f>IF(AY17&lt;&gt;"", IF(RANK(AY17, AY$5:AY$75)+COUNTIF(AY$5:AY17, AY17)-1=1, 1, ""), "")</f>
        <v/>
      </c>
      <c r="BB17" s="45">
        <v>3</v>
      </c>
      <c r="BC17" s="102" t="str">
        <f t="shared" si="17"/>
        <v/>
      </c>
      <c r="BD17" s="42" t="str">
        <f>IF(BB17&lt;&gt;"", IF(RANK(BB17, BB$5:BB$75)+COUNTIF(BB$5:BB17, BB17)-1=1, 1, ""), "")</f>
        <v/>
      </c>
      <c r="BE17" s="46">
        <v>2</v>
      </c>
      <c r="BF17" s="102" t="str">
        <f t="shared" si="18"/>
        <v/>
      </c>
      <c r="BG17" s="44" t="str">
        <f>IF(BE17&lt;&gt;"", IF(RANK(BE17, BE$5:BE$75)+COUNTIF(BE$5:BE17, BE17)-1=1, 1, ""), "")</f>
        <v/>
      </c>
      <c r="BH17" s="45">
        <v>13</v>
      </c>
      <c r="BI17" s="102" t="str">
        <f t="shared" si="19"/>
        <v/>
      </c>
      <c r="BJ17" s="42" t="str">
        <f>IF(BH17&lt;&gt;"", IF(RANK(BH17, BH$5:BH$75)+COUNTIF(BH$5:BH17, BH17)-1=1, 1, ""), "")</f>
        <v/>
      </c>
      <c r="BK17" s="46">
        <v>8</v>
      </c>
      <c r="BL17" s="102" t="str">
        <f t="shared" si="20"/>
        <v/>
      </c>
      <c r="BM17" s="44" t="str">
        <f>IF(BK17&lt;&gt;"", IF(RANK(BK17, BK$5:BK$75)+COUNTIF(BK$5:BK17, BK17)-1=1, 1, ""), "")</f>
        <v/>
      </c>
      <c r="BN17" s="45">
        <v>3</v>
      </c>
      <c r="BO17" s="102" t="str">
        <f t="shared" si="21"/>
        <v/>
      </c>
      <c r="BP17" s="42" t="str">
        <f>IF(BN17&lt;&gt;"", IF(RANK(BN17, BN$5:BN$75)+COUNTIF(BN$5:BN17, BN17)-1=1, 1, ""), "")</f>
        <v/>
      </c>
      <c r="BQ17" s="46">
        <v>9</v>
      </c>
      <c r="BR17" s="102" t="str">
        <f t="shared" si="22"/>
        <v/>
      </c>
      <c r="BS17" s="44" t="str">
        <f>IF(BQ17&lt;&gt;"", IF(RANK(BQ17, BQ$5:BQ$75)+COUNTIF(BQ$5:BQ17, BQ17)-1=1, 1, ""), "")</f>
        <v/>
      </c>
      <c r="BT17" s="45">
        <v>16</v>
      </c>
      <c r="BU17" s="102" t="str">
        <f t="shared" si="23"/>
        <v/>
      </c>
      <c r="BV17" s="42" t="str">
        <f>IF(BT17&lt;&gt;"", IF(RANK(BT17, BT$5:BT$75)+COUNTIF(BT$5:BT17, BT17)-1=1, 1, ""), "")</f>
        <v/>
      </c>
      <c r="BW17" s="46">
        <v>16</v>
      </c>
      <c r="BX17" s="102" t="str">
        <f t="shared" si="24"/>
        <v/>
      </c>
      <c r="BY17" s="44" t="str">
        <f>IF(BW17&lt;&gt;"", IF(RANK(BW17, BW$5:BW$75)+COUNTIF(BW$5:BW17, BW17)-1=1, 1, ""), "")</f>
        <v/>
      </c>
      <c r="BZ17" s="45">
        <v>19</v>
      </c>
      <c r="CA17" s="102" t="str">
        <f t="shared" si="25"/>
        <v/>
      </c>
      <c r="CB17" s="42" t="str">
        <f>IF(BZ17&lt;&gt;"", IF(RANK(BZ17, BZ$5:BZ$75)+COUNTIF(BZ$5:BZ17, BZ17)-1=1, 1, ""), "")</f>
        <v/>
      </c>
      <c r="CC17" s="46">
        <v>16</v>
      </c>
      <c r="CD17" s="102" t="str">
        <f t="shared" si="26"/>
        <v/>
      </c>
      <c r="CE17" s="44" t="str">
        <f>IF(CC17&lt;&gt;"", IF(RANK(CC17, CC$5:CC$75)+COUNTIF(CC$5:CC17, CC17)-1=1, 1, ""), "")</f>
        <v/>
      </c>
      <c r="CF17" s="45">
        <v>16</v>
      </c>
      <c r="CG17" s="102" t="str">
        <f t="shared" si="27"/>
        <v/>
      </c>
      <c r="CH17" s="42" t="str">
        <f>IF(CF17&lt;&gt;"", IF(RANK(CF17, CF$5:CF$75)+COUNTIF(CF$5:CF17, CF17)-1=1, 1, ""), "")</f>
        <v/>
      </c>
      <c r="CI17" s="46">
        <v>57</v>
      </c>
      <c r="CJ17" s="102" t="str">
        <f t="shared" si="28"/>
        <v/>
      </c>
      <c r="CK17" s="44" t="str">
        <f>IF(CI17&lt;&gt;"", IF(RANK(CI17, CI$5:CI$75)+COUNTIF(CI$5:CI17, CI17)-1=1, 1, ""), "")</f>
        <v/>
      </c>
      <c r="CL17" s="45">
        <v>176</v>
      </c>
      <c r="CM17" s="102" t="str">
        <f t="shared" si="29"/>
        <v/>
      </c>
      <c r="CN17" s="42" t="str">
        <f>IF(CL17&lt;&gt;"", IF(RANK(CL17, CL$5:CL$75)+COUNTIF(CL$5:CL17, CL17)-1=1, 1, ""), "")</f>
        <v/>
      </c>
      <c r="CO17" s="46">
        <v>66</v>
      </c>
      <c r="CP17" s="102" t="str">
        <f t="shared" si="30"/>
        <v/>
      </c>
      <c r="CQ17" s="44" t="str">
        <f>IF(CO17&lt;&gt;"", IF(RANK(CO17, CO$5:CO$75)+COUNTIF(CO$5:CO17, CO17)-1=1, 1, ""), "")</f>
        <v/>
      </c>
      <c r="CR17" s="45">
        <v>12</v>
      </c>
      <c r="CS17" s="102" t="str">
        <f t="shared" si="31"/>
        <v/>
      </c>
      <c r="CT17" s="42" t="str">
        <f>IF(CR17&lt;&gt;"", IF(RANK(CR17, CR$5:CR$75)+COUNTIF(CR$5:CR17, CR17)-1=1, 1, ""), "")</f>
        <v/>
      </c>
      <c r="CU17" s="45">
        <v>16</v>
      </c>
      <c r="CV17" s="102" t="str">
        <f t="shared" si="32"/>
        <v/>
      </c>
      <c r="CW17" s="42" t="str">
        <f>IF(CU17&lt;&gt;"", IF(RANK(CU17, CU$5:CU$75)+COUNTIF(CU$5:CU17, CU17)-1=1, 1, ""), "")</f>
        <v/>
      </c>
      <c r="CX17" s="45">
        <v>13</v>
      </c>
      <c r="CY17" s="102" t="str">
        <f t="shared" si="33"/>
        <v/>
      </c>
      <c r="CZ17" s="42" t="str">
        <f>IF(CX17&lt;&gt;"", IF(RANK(CX17, CX$5:CX$75)+COUNTIF(CX$5:CX17, CX17)-1=1, 1, ""), "")</f>
        <v/>
      </c>
      <c r="DA17" s="46">
        <v>7</v>
      </c>
      <c r="DB17" s="102" t="str">
        <f t="shared" si="34"/>
        <v/>
      </c>
      <c r="DC17" s="44" t="str">
        <f>IF(DA17&lt;&gt;"", IF(RANK(DA17, DA$5:DA$75)+COUNTIF(DA$5:DA17, DA17)-1=1, 1, ""), "")</f>
        <v/>
      </c>
      <c r="DD17" s="45">
        <v>23</v>
      </c>
      <c r="DE17" s="102" t="str">
        <f t="shared" si="35"/>
        <v/>
      </c>
      <c r="DF17" s="42" t="str">
        <f>IF(DD17&lt;&gt;"", IF(RANK(DD17, DD$5:DD$75)+COUNTIF(DD$5:DD17, DD17)-1=1, 1, ""), "")</f>
        <v/>
      </c>
      <c r="DG17" s="46">
        <v>65</v>
      </c>
      <c r="DH17" s="102" t="str">
        <f t="shared" si="36"/>
        <v/>
      </c>
      <c r="DI17" s="44" t="str">
        <f>IF(DG17&lt;&gt;"", IF(RANK(DG17, DG$5:DG$75)+COUNTIF(DG$5:DG17, DG17)-1=1, 1, ""), "")</f>
        <v/>
      </c>
      <c r="DJ17" s="45">
        <v>6</v>
      </c>
      <c r="DK17" s="102" t="str">
        <f t="shared" si="37"/>
        <v/>
      </c>
      <c r="DL17" s="42" t="str">
        <f>IF(DJ17&lt;&gt;"", IF(RANK(DJ17, DJ$5:DJ$75)+COUNTIF(DJ$5:DJ17, DJ17)-1=1, 1, ""), "")</f>
        <v/>
      </c>
      <c r="DM17" s="46">
        <v>11</v>
      </c>
      <c r="DN17" s="102" t="str">
        <f t="shared" si="38"/>
        <v/>
      </c>
      <c r="DO17" s="44" t="str">
        <f>IF(DM17&lt;&gt;"", IF(RANK(DM17, DM$5:DM$75)+COUNTIF(DM$5:DM17, DM17)-1=1, 1, ""), "")</f>
        <v/>
      </c>
      <c r="DP17" s="45">
        <v>4</v>
      </c>
      <c r="DQ17" s="102" t="str">
        <f t="shared" si="39"/>
        <v/>
      </c>
      <c r="DR17" s="42" t="str">
        <f>IF(DP17&lt;&gt;"", IF(RANK(DP17, DP$5:DP$75)+COUNTIF(DP$5:DP17, DP17)-1=1, 1, ""), "")</f>
        <v/>
      </c>
      <c r="DS17" s="129" t="str">
        <f t="shared" si="40"/>
        <v/>
      </c>
      <c r="DT17" s="66">
        <f t="shared" si="41"/>
        <v>727</v>
      </c>
      <c r="DU17" s="60"/>
      <c r="DV17" s="60" t="str">
        <f t="shared" si="42"/>
        <v/>
      </c>
      <c r="DW17" s="60" t="str">
        <f t="shared" si="43"/>
        <v/>
      </c>
      <c r="DX17" s="60"/>
      <c r="DY17" s="85" t="str">
        <f t="shared" si="44"/>
        <v/>
      </c>
      <c r="DZ17" s="60" t="str">
        <f t="shared" si="45"/>
        <v/>
      </c>
      <c r="EA17" s="60" t="str">
        <f t="shared" si="46"/>
        <v/>
      </c>
      <c r="EB17" s="60" t="str">
        <f>IF(DV17&lt;&gt;"", IF(RANK(EA17, EA$5:EA$75)+COUNTIF(EA$17:EA17, EA17) -1&lt;=(B$80-DW$76-DZ$76), RANK(EA17, EA$5:EA$75)+COUNTIF(EA$17:EA17, EA17) -1, ""), "")</f>
        <v/>
      </c>
      <c r="EC17" s="72" t="str">
        <f t="shared" si="47"/>
        <v/>
      </c>
      <c r="ED17" s="66" t="str">
        <f t="shared" si="48"/>
        <v/>
      </c>
      <c r="EF17" s="91">
        <f>IF(DT17&lt;&gt; "", DT17/DT76, "")</f>
        <v>1.8478650423077217E-4</v>
      </c>
      <c r="EG17" s="39" t="str">
        <f t="shared" si="49"/>
        <v/>
      </c>
      <c r="EH17" s="92">
        <f t="shared" si="50"/>
        <v>-1.8478650423077201E-4</v>
      </c>
      <c r="EJ17" s="65" t="str">
        <f t="shared" si="51"/>
        <v/>
      </c>
      <c r="EK17" s="99" t="str">
        <f t="shared" si="52"/>
        <v/>
      </c>
      <c r="EL17" s="99" t="str">
        <f t="shared" si="53"/>
        <v/>
      </c>
      <c r="EM17" s="100" t="str">
        <f t="shared" si="54"/>
        <v/>
      </c>
    </row>
    <row r="18" spans="1:143" ht="16" x14ac:dyDescent="0.2">
      <c r="A18" s="20" t="s">
        <v>326</v>
      </c>
      <c r="B18" s="33" t="s">
        <v>397</v>
      </c>
      <c r="C18" s="45">
        <v>5</v>
      </c>
      <c r="D18" s="102" t="str">
        <f t="shared" si="0"/>
        <v/>
      </c>
      <c r="E18" s="47" t="str">
        <f>IF(C18&lt;&gt;"", IF(RANK(C18, C$5:C$75)+COUNTIF(C$5:C18, C18)-1=1, 1, ""), "")</f>
        <v/>
      </c>
      <c r="F18" s="46">
        <v>6</v>
      </c>
      <c r="G18" s="102" t="str">
        <f t="shared" si="1"/>
        <v/>
      </c>
      <c r="H18" s="48" t="str">
        <f>IF(F18&lt;&gt;"", IF(RANK(F18, F$5:F$75)+COUNTIF(F$5:F18, F18)-1=1, 1, ""), "")</f>
        <v/>
      </c>
      <c r="I18" s="45">
        <v>4</v>
      </c>
      <c r="J18" s="102" t="str">
        <f t="shared" si="2"/>
        <v/>
      </c>
      <c r="K18" s="47" t="str">
        <f>IF(I18&lt;&gt;"", IF(RANK(I18, I$5:I$75)+COUNTIF(I$5:I18, I18)-1=1, 1, ""), "")</f>
        <v/>
      </c>
      <c r="L18" s="46">
        <v>4</v>
      </c>
      <c r="M18" s="102" t="str">
        <f t="shared" si="3"/>
        <v/>
      </c>
      <c r="N18" s="48" t="str">
        <f>IF(L18&lt;&gt;"", IF(RANK(L18, L$5:L$75)+COUNTIF(L$5:L18, L18)-1=1, 1, ""), "")</f>
        <v/>
      </c>
      <c r="O18" s="45">
        <v>2</v>
      </c>
      <c r="P18" s="102" t="str">
        <f t="shared" si="4"/>
        <v/>
      </c>
      <c r="Q18" s="47" t="str">
        <f>IF(O18&lt;&gt;"", IF(RANK(O18, O$5:O$75)+COUNTIF(O$5:O18, O18)-1=1, 1, ""), "")</f>
        <v/>
      </c>
      <c r="R18" s="46">
        <v>10</v>
      </c>
      <c r="S18" s="102" t="str">
        <f t="shared" si="5"/>
        <v/>
      </c>
      <c r="T18" s="48" t="str">
        <f>IF(R18&lt;&gt;"", IF(RANK(R18, R$5:R$75)+COUNTIF(R$5:R18, R18)-1=1, 1, ""), "")</f>
        <v/>
      </c>
      <c r="U18" s="45">
        <v>6</v>
      </c>
      <c r="V18" s="102" t="str">
        <f t="shared" si="6"/>
        <v/>
      </c>
      <c r="W18" s="47" t="str">
        <f>IF(U18&lt;&gt;"", IF(RANK(U18, U$5:U$75)+COUNTIF(U$5:U18, U18)-1=1, 1, ""), "")</f>
        <v/>
      </c>
      <c r="X18" s="46">
        <v>9</v>
      </c>
      <c r="Y18" s="102" t="str">
        <f t="shared" si="7"/>
        <v/>
      </c>
      <c r="Z18" s="48" t="str">
        <f>IF(X18&lt;&gt;"", IF(RANK(X18, X$5:X$75)+COUNTIF(X$5:X18, X18)-1=1, 1, ""), "")</f>
        <v/>
      </c>
      <c r="AA18" s="45">
        <v>5</v>
      </c>
      <c r="AB18" s="102" t="str">
        <f t="shared" si="8"/>
        <v/>
      </c>
      <c r="AC18" s="47" t="str">
        <f>IF(AA18&lt;&gt;"", IF(RANK(AA18, AA$5:AA$75)+COUNTIF(AA$5:AA18, AA18)-1=1, 1, ""), "")</f>
        <v/>
      </c>
      <c r="AD18" s="46">
        <v>8</v>
      </c>
      <c r="AE18" s="102" t="str">
        <f t="shared" si="9"/>
        <v/>
      </c>
      <c r="AF18" s="47" t="str">
        <f>IF(AD18&lt;&gt;"", IF(RANK(AD18, AD$5:AD$75)+COUNTIF(AD$5:AD18, AD18)-1=1, 1, ""), "")</f>
        <v/>
      </c>
      <c r="AG18" s="46">
        <v>16</v>
      </c>
      <c r="AH18" s="102" t="str">
        <f t="shared" si="10"/>
        <v/>
      </c>
      <c r="AI18" s="48" t="str">
        <f>IF(AG18&lt;&gt;"", IF(RANK(AG18, AG$5:AG$75)+COUNTIF(AG$5:AG18, AG18)-1=1, 1, ""), "")</f>
        <v/>
      </c>
      <c r="AJ18" s="45">
        <v>7</v>
      </c>
      <c r="AK18" s="102" t="str">
        <f t="shared" si="11"/>
        <v/>
      </c>
      <c r="AL18" s="47" t="str">
        <f>IF(AJ18&lt;&gt;"", IF(RANK(AJ18, AJ$5:AJ$75)+COUNTIF(AJ$5:AJ18, AJ18)-1=1, 1, ""), "")</f>
        <v/>
      </c>
      <c r="AM18" s="46">
        <v>5</v>
      </c>
      <c r="AN18" s="102" t="str">
        <f t="shared" si="12"/>
        <v/>
      </c>
      <c r="AO18" s="48" t="str">
        <f>IF(AM18&lt;&gt;"", IF(RANK(AM18, AM$5:AM$75)+COUNTIF(AM$5:AM18, AM18)-1=1, 1, ""), "")</f>
        <v/>
      </c>
      <c r="AP18" s="45">
        <v>10</v>
      </c>
      <c r="AQ18" s="102" t="str">
        <f t="shared" si="13"/>
        <v/>
      </c>
      <c r="AR18" s="47" t="str">
        <f>IF(AP18&lt;&gt;"", IF(RANK(AP18, AP$5:AP$75)+COUNTIF(AP$5:AP18, AP18)-1=1, 1, ""), "")</f>
        <v/>
      </c>
      <c r="AS18" s="46">
        <v>8</v>
      </c>
      <c r="AT18" s="102" t="str">
        <f t="shared" si="14"/>
        <v/>
      </c>
      <c r="AU18" s="48" t="str">
        <f>IF(AS18&lt;&gt;"", IF(RANK(AS18, AS$5:AS$75)+COUNTIF(AS$5:AS18, AS18)-1=1, 1, ""), "")</f>
        <v/>
      </c>
      <c r="AV18" s="45">
        <v>24</v>
      </c>
      <c r="AW18" s="102" t="str">
        <f t="shared" si="15"/>
        <v/>
      </c>
      <c r="AX18" s="47" t="str">
        <f>IF(AV18&lt;&gt;"", IF(RANK(AV18, AV$5:AV$75)+COUNTIF(AV$5:AV18, AV18)-1=1, 1, ""), "")</f>
        <v/>
      </c>
      <c r="AY18" s="46">
        <v>4</v>
      </c>
      <c r="AZ18" s="102" t="str">
        <f t="shared" si="16"/>
        <v/>
      </c>
      <c r="BA18" s="48" t="str">
        <f>IF(AY18&lt;&gt;"", IF(RANK(AY18, AY$5:AY$75)+COUNTIF(AY$5:AY18, AY18)-1=1, 1, ""), "")</f>
        <v/>
      </c>
      <c r="BB18" s="45">
        <v>5</v>
      </c>
      <c r="BC18" s="102" t="str">
        <f t="shared" si="17"/>
        <v/>
      </c>
      <c r="BD18" s="47" t="str">
        <f>IF(BB18&lt;&gt;"", IF(RANK(BB18, BB$5:BB$75)+COUNTIF(BB$5:BB18, BB18)-1=1, 1, ""), "")</f>
        <v/>
      </c>
      <c r="BE18" s="46">
        <v>8</v>
      </c>
      <c r="BF18" s="102" t="str">
        <f t="shared" si="18"/>
        <v/>
      </c>
      <c r="BG18" s="48" t="str">
        <f>IF(BE18&lt;&gt;"", IF(RANK(BE18, BE$5:BE$75)+COUNTIF(BE$5:BE18, BE18)-1=1, 1, ""), "")</f>
        <v/>
      </c>
      <c r="BH18" s="45">
        <v>1</v>
      </c>
      <c r="BI18" s="102" t="str">
        <f t="shared" si="19"/>
        <v/>
      </c>
      <c r="BJ18" s="47" t="str">
        <f>IF(BH18&lt;&gt;"", IF(RANK(BH18, BH$5:BH$75)+COUNTIF(BH$5:BH18, BH18)-1=1, 1, ""), "")</f>
        <v/>
      </c>
      <c r="BK18" s="46">
        <v>11</v>
      </c>
      <c r="BL18" s="102" t="str">
        <f t="shared" si="20"/>
        <v/>
      </c>
      <c r="BM18" s="48" t="str">
        <f>IF(BK18&lt;&gt;"", IF(RANK(BK18, BK$5:BK$75)+COUNTIF(BK$5:BK18, BK18)-1=1, 1, ""), "")</f>
        <v/>
      </c>
      <c r="BN18" s="45">
        <v>3</v>
      </c>
      <c r="BO18" s="102" t="str">
        <f t="shared" si="21"/>
        <v/>
      </c>
      <c r="BP18" s="47" t="str">
        <f>IF(BN18&lt;&gt;"", IF(RANK(BN18, BN$5:BN$75)+COUNTIF(BN$5:BN18, BN18)-1=1, 1, ""), "")</f>
        <v/>
      </c>
      <c r="BQ18" s="46">
        <v>3</v>
      </c>
      <c r="BR18" s="102" t="str">
        <f t="shared" si="22"/>
        <v/>
      </c>
      <c r="BS18" s="48" t="str">
        <f>IF(BQ18&lt;&gt;"", IF(RANK(BQ18, BQ$5:BQ$75)+COUNTIF(BQ$5:BQ18, BQ18)-1=1, 1, ""), "")</f>
        <v/>
      </c>
      <c r="BT18" s="45">
        <v>5</v>
      </c>
      <c r="BU18" s="102" t="str">
        <f t="shared" si="23"/>
        <v/>
      </c>
      <c r="BV18" s="47" t="str">
        <f>IF(BT18&lt;&gt;"", IF(RANK(BT18, BT$5:BT$75)+COUNTIF(BT$5:BT18, BT18)-1=1, 1, ""), "")</f>
        <v/>
      </c>
      <c r="BW18" s="46">
        <v>11</v>
      </c>
      <c r="BX18" s="102" t="str">
        <f t="shared" si="24"/>
        <v/>
      </c>
      <c r="BY18" s="48" t="str">
        <f>IF(BW18&lt;&gt;"", IF(RANK(BW18, BW$5:BW$75)+COUNTIF(BW$5:BW18, BW18)-1=1, 1, ""), "")</f>
        <v/>
      </c>
      <c r="BZ18" s="45">
        <v>1</v>
      </c>
      <c r="CA18" s="102" t="str">
        <f t="shared" si="25"/>
        <v/>
      </c>
      <c r="CB18" s="47" t="str">
        <f>IF(BZ18&lt;&gt;"", IF(RANK(BZ18, BZ$5:BZ$75)+COUNTIF(BZ$5:BZ18, BZ18)-1=1, 1, ""), "")</f>
        <v/>
      </c>
      <c r="CC18" s="46">
        <v>5</v>
      </c>
      <c r="CD18" s="102" t="str">
        <f t="shared" si="26"/>
        <v/>
      </c>
      <c r="CE18" s="48" t="str">
        <f>IF(CC18&lt;&gt;"", IF(RANK(CC18, CC$5:CC$75)+COUNTIF(CC$5:CC18, CC18)-1=1, 1, ""), "")</f>
        <v/>
      </c>
      <c r="CF18" s="45">
        <v>21</v>
      </c>
      <c r="CG18" s="102" t="str">
        <f t="shared" si="27"/>
        <v/>
      </c>
      <c r="CH18" s="47" t="str">
        <f>IF(CF18&lt;&gt;"", IF(RANK(CF18, CF$5:CF$75)+COUNTIF(CF$5:CF18, CF18)-1=1, 1, ""), "")</f>
        <v/>
      </c>
      <c r="CI18" s="46">
        <v>4</v>
      </c>
      <c r="CJ18" s="102" t="str">
        <f t="shared" si="28"/>
        <v/>
      </c>
      <c r="CK18" s="48" t="str">
        <f>IF(CI18&lt;&gt;"", IF(RANK(CI18, CI$5:CI$75)+COUNTIF(CI$5:CI18, CI18)-1=1, 1, ""), "")</f>
        <v/>
      </c>
      <c r="CL18" s="45">
        <v>4</v>
      </c>
      <c r="CM18" s="102" t="str">
        <f t="shared" si="29"/>
        <v/>
      </c>
      <c r="CN18" s="47" t="str">
        <f>IF(CL18&lt;&gt;"", IF(RANK(CL18, CL$5:CL$75)+COUNTIF(CL$5:CL18, CL18)-1=1, 1, ""), "")</f>
        <v/>
      </c>
      <c r="CO18" s="46">
        <v>18</v>
      </c>
      <c r="CP18" s="102" t="str">
        <f t="shared" si="30"/>
        <v/>
      </c>
      <c r="CQ18" s="48" t="str">
        <f>IF(CO18&lt;&gt;"", IF(RANK(CO18, CO$5:CO$75)+COUNTIF(CO$5:CO18, CO18)-1=1, 1, ""), "")</f>
        <v/>
      </c>
      <c r="CR18" s="45">
        <v>5</v>
      </c>
      <c r="CS18" s="102" t="str">
        <f t="shared" si="31"/>
        <v/>
      </c>
      <c r="CT18" s="47" t="str">
        <f>IF(CR18&lt;&gt;"", IF(RANK(CR18, CR$5:CR$75)+COUNTIF(CR$5:CR18, CR18)-1=1, 1, ""), "")</f>
        <v/>
      </c>
      <c r="CU18" s="45">
        <v>4</v>
      </c>
      <c r="CV18" s="102" t="str">
        <f t="shared" si="32"/>
        <v/>
      </c>
      <c r="CW18" s="47" t="str">
        <f>IF(CU18&lt;&gt;"", IF(RANK(CU18, CU$5:CU$75)+COUNTIF(CU$5:CU18, CU18)-1=1, 1, ""), "")</f>
        <v/>
      </c>
      <c r="CX18" s="45">
        <v>2</v>
      </c>
      <c r="CY18" s="102" t="str">
        <f t="shared" si="33"/>
        <v/>
      </c>
      <c r="CZ18" s="47" t="str">
        <f>IF(CX18&lt;&gt;"", IF(RANK(CX18, CX$5:CX$75)+COUNTIF(CX$5:CX18, CX18)-1=1, 1, ""), "")</f>
        <v/>
      </c>
      <c r="DA18" s="46">
        <v>1</v>
      </c>
      <c r="DB18" s="102" t="str">
        <f t="shared" si="34"/>
        <v/>
      </c>
      <c r="DC18" s="48" t="str">
        <f>IF(DA18&lt;&gt;"", IF(RANK(DA18, DA$5:DA$75)+COUNTIF(DA$5:DA18, DA18)-1=1, 1, ""), "")</f>
        <v/>
      </c>
      <c r="DD18" s="45">
        <v>7</v>
      </c>
      <c r="DE18" s="102" t="str">
        <f t="shared" si="35"/>
        <v/>
      </c>
      <c r="DF18" s="47" t="str">
        <f>IF(DD18&lt;&gt;"", IF(RANK(DD18, DD$5:DD$75)+COUNTIF(DD$5:DD18, DD18)-1=1, 1, ""), "")</f>
        <v/>
      </c>
      <c r="DG18" s="46">
        <v>3</v>
      </c>
      <c r="DH18" s="102" t="str">
        <f t="shared" si="36"/>
        <v/>
      </c>
      <c r="DI18" s="48" t="str">
        <f>IF(DG18&lt;&gt;"", IF(RANK(DG18, DG$5:DG$75)+COUNTIF(DG$5:DG18, DG18)-1=1, 1, ""), "")</f>
        <v/>
      </c>
      <c r="DJ18" s="45">
        <v>17</v>
      </c>
      <c r="DK18" s="102" t="str">
        <f t="shared" si="37"/>
        <v/>
      </c>
      <c r="DL18" s="47" t="str">
        <f>IF(DJ18&lt;&gt;"", IF(RANK(DJ18, DJ$5:DJ$75)+COUNTIF(DJ$5:DJ18, DJ18)-1=1, 1, ""), "")</f>
        <v/>
      </c>
      <c r="DM18" s="46">
        <v>3</v>
      </c>
      <c r="DN18" s="102" t="str">
        <f t="shared" si="38"/>
        <v/>
      </c>
      <c r="DO18" s="48" t="str">
        <f>IF(DM18&lt;&gt;"", IF(RANK(DM18, DM$5:DM$75)+COUNTIF(DM$5:DM18, DM18)-1=1, 1, ""), "")</f>
        <v/>
      </c>
      <c r="DP18" s="45">
        <v>3</v>
      </c>
      <c r="DQ18" s="102" t="str">
        <f t="shared" si="39"/>
        <v/>
      </c>
      <c r="DR18" s="47" t="str">
        <f>IF(DP18&lt;&gt;"", IF(RANK(DP18, DP$5:DP$75)+COUNTIF(DP$5:DP18, DP18)-1=1, 1, ""), "")</f>
        <v/>
      </c>
      <c r="DS18" s="129" t="str">
        <f t="shared" si="40"/>
        <v/>
      </c>
      <c r="DT18" s="66">
        <f t="shared" si="41"/>
        <v>278</v>
      </c>
      <c r="DU18" s="60"/>
      <c r="DV18" s="60" t="str">
        <f t="shared" si="42"/>
        <v/>
      </c>
      <c r="DW18" s="60" t="str">
        <f t="shared" si="43"/>
        <v/>
      </c>
      <c r="DX18" s="60"/>
      <c r="DY18" s="85" t="str">
        <f t="shared" si="44"/>
        <v/>
      </c>
      <c r="DZ18" s="60" t="str">
        <f t="shared" si="45"/>
        <v/>
      </c>
      <c r="EA18" s="60" t="str">
        <f t="shared" si="46"/>
        <v/>
      </c>
      <c r="EB18" s="60" t="str">
        <f>IF(DV18&lt;&gt;"", IF(RANK(EA18, EA$5:EA$75)+COUNTIF(EA$18:EA18, EA18) -1&lt;=(B$80-DW$76-DZ$76), RANK(EA18, EA$5:EA$75)+COUNTIF(EA$18:EA18, EA18) -1, ""), "")</f>
        <v/>
      </c>
      <c r="EC18" s="72" t="str">
        <f t="shared" si="47"/>
        <v/>
      </c>
      <c r="ED18" s="66" t="str">
        <f t="shared" si="48"/>
        <v/>
      </c>
      <c r="EF18" s="91">
        <f>IF(DT18&lt;&gt; "", DT18/DT76, "")</f>
        <v>7.0661139169401189E-5</v>
      </c>
      <c r="EG18" s="39" t="str">
        <f t="shared" si="49"/>
        <v/>
      </c>
      <c r="EH18" s="92">
        <f t="shared" si="50"/>
        <v>-7.0661139169401202E-5</v>
      </c>
      <c r="EJ18" s="65" t="str">
        <f t="shared" si="51"/>
        <v/>
      </c>
      <c r="EK18" s="99" t="str">
        <f t="shared" si="52"/>
        <v/>
      </c>
      <c r="EL18" s="99" t="str">
        <f t="shared" si="53"/>
        <v/>
      </c>
      <c r="EM18" s="100" t="str">
        <f t="shared" si="54"/>
        <v/>
      </c>
    </row>
    <row r="19" spans="1:143" ht="16" x14ac:dyDescent="0.2">
      <c r="A19" s="105" t="s">
        <v>327</v>
      </c>
      <c r="B19" s="106" t="s">
        <v>398</v>
      </c>
      <c r="C19" s="107">
        <v>29706</v>
      </c>
      <c r="D19" s="108" t="str">
        <f t="shared" si="0"/>
        <v/>
      </c>
      <c r="E19" s="109" t="str">
        <f>IF(C19&lt;&gt;"", IF(RANK(C19, C$5:C$75)+COUNTIF(C$5:C19, C19)-1=1, 1, ""), "")</f>
        <v/>
      </c>
      <c r="F19" s="110">
        <v>43285</v>
      </c>
      <c r="G19" s="108">
        <f t="shared" si="1"/>
        <v>0.48484475110892067</v>
      </c>
      <c r="H19" s="111">
        <f>IF(F19&lt;&gt;"", IF(RANK(F19, F$5:F$75)+COUNTIF(F$5:F19, F19)-1=1, 1, ""), "")</f>
        <v>1</v>
      </c>
      <c r="I19" s="107">
        <v>35876</v>
      </c>
      <c r="J19" s="108">
        <f t="shared" si="2"/>
        <v>0.36938727180997294</v>
      </c>
      <c r="K19" s="109">
        <f>IF(I19&lt;&gt;"", IF(RANK(I19, I$5:I$75)+COUNTIF(I$5:I19, I19)-1=1, 1, ""), "")</f>
        <v>1</v>
      </c>
      <c r="L19" s="110">
        <v>45465</v>
      </c>
      <c r="M19" s="108">
        <f t="shared" si="3"/>
        <v>0.51774204568747584</v>
      </c>
      <c r="N19" s="111">
        <f>IF(L19&lt;&gt;"", IF(RANK(L19, L$5:L$75)+COUNTIF(L$5:L19, L19)-1=1, 1, ""), "")</f>
        <v>1</v>
      </c>
      <c r="O19" s="107">
        <v>42991</v>
      </c>
      <c r="P19" s="108">
        <f t="shared" si="4"/>
        <v>0.43245717274748269</v>
      </c>
      <c r="Q19" s="109">
        <f>IF(O19&lt;&gt;"", IF(RANK(O19, O$5:O$75)+COUNTIF(O$5:O19, O19)-1=1, 1, ""), "")</f>
        <v>1</v>
      </c>
      <c r="R19" s="110">
        <v>20376</v>
      </c>
      <c r="S19" s="108" t="str">
        <f t="shared" si="5"/>
        <v/>
      </c>
      <c r="T19" s="111" t="str">
        <f>IF(R19&lt;&gt;"", IF(RANK(R19, R$5:R$75)+COUNTIF(R$5:R19, R19)-1=1, 1, ""), "")</f>
        <v/>
      </c>
      <c r="U19" s="107">
        <v>40785</v>
      </c>
      <c r="V19" s="108">
        <f t="shared" si="6"/>
        <v>0.45593775502219042</v>
      </c>
      <c r="W19" s="109">
        <f>IF(U19&lt;&gt;"", IF(RANK(U19, U$5:U$75)+COUNTIF(U$5:U19, U19)-1=1, 1, ""), "")</f>
        <v>1</v>
      </c>
      <c r="X19" s="110">
        <v>39005</v>
      </c>
      <c r="Y19" s="108">
        <f t="shared" si="7"/>
        <v>0.39658976522861994</v>
      </c>
      <c r="Z19" s="111">
        <f>IF(X19&lt;&gt;"", IF(RANK(X19, X$5:X$75)+COUNTIF(X$5:X19, X19)-1=1, 1, ""), "")</f>
        <v>1</v>
      </c>
      <c r="AA19" s="107">
        <v>47528</v>
      </c>
      <c r="AB19" s="108">
        <f t="shared" si="8"/>
        <v>0.46705974842767295</v>
      </c>
      <c r="AC19" s="109">
        <f>IF(AA19&lt;&gt;"", IF(RANK(AA19, AA$5:AA$75)+COUNTIF(AA$5:AA19, AA19)-1=1, 1, ""), "")</f>
        <v>1</v>
      </c>
      <c r="AD19" s="110">
        <v>43450</v>
      </c>
      <c r="AE19" s="108">
        <f t="shared" si="9"/>
        <v>0.42907647337652077</v>
      </c>
      <c r="AF19" s="109">
        <f>IF(AD19&lt;&gt;"", IF(RANK(AD19, AD$5:AD$75)+COUNTIF(AD$5:AD19, AD19)-1=1, 1, ""), "")</f>
        <v>1</v>
      </c>
      <c r="AG19" s="110">
        <v>41057</v>
      </c>
      <c r="AH19" s="108">
        <f t="shared" si="10"/>
        <v>0.40207417273021062</v>
      </c>
      <c r="AI19" s="111">
        <f>IF(AG19&lt;&gt;"", IF(RANK(AG19, AG$5:AG$75)+COUNTIF(AG$5:AG19, AG19)-1=1, 1, ""), "")</f>
        <v>1</v>
      </c>
      <c r="AJ19" s="107">
        <v>43718</v>
      </c>
      <c r="AK19" s="108">
        <f t="shared" si="11"/>
        <v>0.42531788420939987</v>
      </c>
      <c r="AL19" s="109">
        <f>IF(AJ19&lt;&gt;"", IF(RANK(AJ19, AJ$5:AJ$75)+COUNTIF(AJ$5:AJ19, AJ19)-1=1, 1, ""), "")</f>
        <v>1</v>
      </c>
      <c r="AM19" s="110">
        <v>24286</v>
      </c>
      <c r="AN19" s="108" t="str">
        <f t="shared" si="12"/>
        <v/>
      </c>
      <c r="AO19" s="111" t="str">
        <f>IF(AM19&lt;&gt;"", IF(RANK(AM19, AM$5:AM$75)+COUNTIF(AM$5:AM19, AM19)-1=1, 1, ""), "")</f>
        <v/>
      </c>
      <c r="AP19" s="107">
        <v>18304</v>
      </c>
      <c r="AQ19" s="108" t="str">
        <f t="shared" si="13"/>
        <v/>
      </c>
      <c r="AR19" s="109" t="str">
        <f>IF(AP19&lt;&gt;"", IF(RANK(AP19, AP$5:AP$75)+COUNTIF(AP$5:AP19, AP19)-1=1, 1, ""), "")</f>
        <v/>
      </c>
      <c r="AS19" s="110">
        <v>19665</v>
      </c>
      <c r="AT19" s="108">
        <f t="shared" si="14"/>
        <v>0.25057020170487126</v>
      </c>
      <c r="AU19" s="111">
        <f>IF(AS19&lt;&gt;"", IF(RANK(AS19, AS$5:AS$75)+COUNTIF(AS$5:AS19, AS19)-1=1, 1, ""), "")</f>
        <v>1</v>
      </c>
      <c r="AV19" s="107">
        <v>28746</v>
      </c>
      <c r="AW19" s="108">
        <f t="shared" si="15"/>
        <v>0.31544294351962604</v>
      </c>
      <c r="AX19" s="109">
        <f>IF(AV19&lt;&gt;"", IF(RANK(AV19, AV$5:AV$75)+COUNTIF(AV$5:AV19, AV19)-1=1, 1, ""), "")</f>
        <v>1</v>
      </c>
      <c r="AY19" s="110">
        <v>19822</v>
      </c>
      <c r="AZ19" s="108" t="str">
        <f t="shared" si="16"/>
        <v/>
      </c>
      <c r="BA19" s="111" t="str">
        <f>IF(AY19&lt;&gt;"", IF(RANK(AY19, AY$5:AY$75)+COUNTIF(AY$5:AY19, AY19)-1=1, 1, ""), "")</f>
        <v/>
      </c>
      <c r="BB19" s="107">
        <v>18654</v>
      </c>
      <c r="BC19" s="108" t="str">
        <f t="shared" si="17"/>
        <v/>
      </c>
      <c r="BD19" s="109" t="str">
        <f>IF(BB19&lt;&gt;"", IF(RANK(BB19, BB$5:BB$75)+COUNTIF(BB$5:BB19, BB19)-1=1, 1, ""), "")</f>
        <v/>
      </c>
      <c r="BE19" s="110">
        <v>25657</v>
      </c>
      <c r="BF19" s="108" t="str">
        <f t="shared" si="18"/>
        <v/>
      </c>
      <c r="BG19" s="111" t="str">
        <f>IF(BE19&lt;&gt;"", IF(RANK(BE19, BE$5:BE$75)+COUNTIF(BE$5:BE19, BE19)-1=1, 1, ""), "")</f>
        <v/>
      </c>
      <c r="BH19" s="107">
        <v>37067</v>
      </c>
      <c r="BI19" s="108">
        <f t="shared" si="19"/>
        <v>0.41643635546567803</v>
      </c>
      <c r="BJ19" s="109">
        <f>IF(BH19&lt;&gt;"", IF(RANK(BH19, BH$5:BH$75)+COUNTIF(BH$5:BH19, BH19)-1=1, 1, ""), "")</f>
        <v>1</v>
      </c>
      <c r="BK19" s="110">
        <v>46353</v>
      </c>
      <c r="BL19" s="108">
        <f t="shared" si="20"/>
        <v>0.47911067929052797</v>
      </c>
      <c r="BM19" s="111">
        <f>IF(BK19&lt;&gt;"", IF(RANK(BK19, BK$5:BK$75)+COUNTIF(BK$5:BK19, BK19)-1=1, 1, ""), "")</f>
        <v>1</v>
      </c>
      <c r="BN19" s="107">
        <v>42217</v>
      </c>
      <c r="BO19" s="108">
        <f t="shared" si="21"/>
        <v>0.40273021263605752</v>
      </c>
      <c r="BP19" s="109">
        <f>IF(BN19&lt;&gt;"", IF(RANK(BN19, BN$5:BN$75)+COUNTIF(BN$5:BN19, BN19)-1=1, 1, ""), "")</f>
        <v>1</v>
      </c>
      <c r="BQ19" s="110">
        <v>39711</v>
      </c>
      <c r="BR19" s="108">
        <f t="shared" si="22"/>
        <v>0.39226552081789895</v>
      </c>
      <c r="BS19" s="111">
        <f>IF(BQ19&lt;&gt;"", IF(RANK(BQ19, BQ$5:BQ$75)+COUNTIF(BQ$5:BQ19, BQ19)-1=1, 1, ""), "")</f>
        <v>1</v>
      </c>
      <c r="BT19" s="107">
        <v>43292</v>
      </c>
      <c r="BU19" s="108">
        <f t="shared" si="23"/>
        <v>0.47437569169743921</v>
      </c>
      <c r="BV19" s="109">
        <f>IF(BT19&lt;&gt;"", IF(RANK(BT19, BT$5:BT$75)+COUNTIF(BT$5:BT19, BT19)-1=1, 1, ""), "")</f>
        <v>1</v>
      </c>
      <c r="BW19" s="110">
        <v>30943</v>
      </c>
      <c r="BX19" s="108">
        <f t="shared" si="24"/>
        <v>0.30376180472385289</v>
      </c>
      <c r="BY19" s="111">
        <f>IF(BW19&lt;&gt;"", IF(RANK(BW19, BW$5:BW$75)+COUNTIF(BW$5:BW19, BW19)-1=1, 1, ""), "")</f>
        <v>1</v>
      </c>
      <c r="BZ19" s="107">
        <v>22331</v>
      </c>
      <c r="CA19" s="108" t="str">
        <f t="shared" si="25"/>
        <v/>
      </c>
      <c r="CB19" s="109" t="str">
        <f>IF(BZ19&lt;&gt;"", IF(RANK(BZ19, BZ$5:BZ$75)+COUNTIF(BZ$5:BZ19, BZ19)-1=1, 1, ""), "")</f>
        <v/>
      </c>
      <c r="CC19" s="110">
        <v>15105</v>
      </c>
      <c r="CD19" s="108" t="str">
        <f t="shared" si="26"/>
        <v/>
      </c>
      <c r="CE19" s="111" t="str">
        <f>IF(CC19&lt;&gt;"", IF(RANK(CC19, CC$5:CC$75)+COUNTIF(CC$5:CC19, CC19)-1=1, 1, ""), "")</f>
        <v/>
      </c>
      <c r="CF19" s="107">
        <v>16553</v>
      </c>
      <c r="CG19" s="108" t="str">
        <f t="shared" si="27"/>
        <v/>
      </c>
      <c r="CH19" s="109" t="str">
        <f>IF(CF19&lt;&gt;"", IF(RANK(CF19, CF$5:CF$75)+COUNTIF(CF$5:CF19, CF19)-1=1, 1, ""), "")</f>
        <v/>
      </c>
      <c r="CI19" s="110">
        <v>44793</v>
      </c>
      <c r="CJ19" s="108">
        <f t="shared" si="28"/>
        <v>0.4360307216073358</v>
      </c>
      <c r="CK19" s="111">
        <f>IF(CI19&lt;&gt;"", IF(RANK(CI19, CI$5:CI$75)+COUNTIF(CI$5:CI19, CI19)-1=1, 1, ""), "")</f>
        <v>1</v>
      </c>
      <c r="CL19" s="107">
        <v>44159</v>
      </c>
      <c r="CM19" s="108">
        <f t="shared" si="29"/>
        <v>0.51268982491989035</v>
      </c>
      <c r="CN19" s="109">
        <f>IF(CL19&lt;&gt;"", IF(RANK(CL19, CL$5:CL$75)+COUNTIF(CL$5:CL19, CL19)-1=1, 1, ""), "")</f>
        <v>1</v>
      </c>
      <c r="CO19" s="110">
        <v>32453</v>
      </c>
      <c r="CP19" s="108" t="str">
        <f t="shared" si="30"/>
        <v/>
      </c>
      <c r="CQ19" s="111" t="str">
        <f>IF(CO19&lt;&gt;"", IF(RANK(CO19, CO$5:CO$75)+COUNTIF(CO$5:CO19, CO19)-1=1, 1, ""), "")</f>
        <v/>
      </c>
      <c r="CR19" s="107">
        <v>22263</v>
      </c>
      <c r="CS19" s="108" t="str">
        <f t="shared" si="31"/>
        <v/>
      </c>
      <c r="CT19" s="109" t="str">
        <f>IF(CR19&lt;&gt;"", IF(RANK(CR19, CR$5:CR$75)+COUNTIF(CR$5:CR19, CR19)-1=1, 1, ""), "")</f>
        <v/>
      </c>
      <c r="CU19" s="107">
        <v>8236</v>
      </c>
      <c r="CV19" s="108" t="str">
        <f t="shared" si="32"/>
        <v/>
      </c>
      <c r="CW19" s="109" t="str">
        <f>IF(CU19&lt;&gt;"", IF(RANK(CU19, CU$5:CU$75)+COUNTIF(CU$5:CU19, CU19)-1=1, 1, ""), "")</f>
        <v/>
      </c>
      <c r="CX19" s="107">
        <v>43750</v>
      </c>
      <c r="CY19" s="108">
        <f t="shared" si="33"/>
        <v>0.48945572523354031</v>
      </c>
      <c r="CZ19" s="109">
        <f>IF(CX19&lt;&gt;"", IF(RANK(CX19, CX$5:CX$75)+COUNTIF(CX$5:CX19, CX19)-1=1, 1, ""), "")</f>
        <v>1</v>
      </c>
      <c r="DA19" s="110">
        <v>12686</v>
      </c>
      <c r="DB19" s="108" t="str">
        <f t="shared" si="34"/>
        <v/>
      </c>
      <c r="DC19" s="111" t="str">
        <f>IF(DA19&lt;&gt;"", IF(RANK(DA19, DA$5:DA$75)+COUNTIF(DA$5:DA19, DA19)-1=1, 1, ""), "")</f>
        <v/>
      </c>
      <c r="DD19" s="107">
        <v>47372</v>
      </c>
      <c r="DE19" s="108">
        <f t="shared" si="35"/>
        <v>0.5369209670289814</v>
      </c>
      <c r="DF19" s="109">
        <f>IF(DD19&lt;&gt;"", IF(RANK(DD19, DD$5:DD$75)+COUNTIF(DD$5:DD19, DD19)-1=1, 1, ""), "")</f>
        <v>1</v>
      </c>
      <c r="DG19" s="110">
        <v>44039</v>
      </c>
      <c r="DH19" s="108">
        <f t="shared" si="36"/>
        <v>0.48025605513691533</v>
      </c>
      <c r="DI19" s="111">
        <f>IF(DG19&lt;&gt;"", IF(RANK(DG19, DG$5:DG$75)+COUNTIF(DG$5:DG19, DG19)-1=1, 1, ""), "")</f>
        <v>1</v>
      </c>
      <c r="DJ19" s="107">
        <v>38176</v>
      </c>
      <c r="DK19" s="108">
        <f t="shared" si="37"/>
        <v>0.37326814959667565</v>
      </c>
      <c r="DL19" s="109">
        <f>IF(DJ19&lt;&gt;"", IF(RANK(DJ19, DJ$5:DJ$75)+COUNTIF(DJ$5:DJ19, DJ19)-1=1, 1, ""), "")</f>
        <v>1</v>
      </c>
      <c r="DM19" s="110">
        <v>52461</v>
      </c>
      <c r="DN19" s="108">
        <f t="shared" si="38"/>
        <v>0.5889465175804931</v>
      </c>
      <c r="DO19" s="111">
        <f>IF(DM19&lt;&gt;"", IF(RANK(DM19, DM$5:DM$75)+COUNTIF(DM$5:DM19, DM19)-1=1, 1, ""), "")</f>
        <v>1</v>
      </c>
      <c r="DP19" s="107">
        <v>54881</v>
      </c>
      <c r="DQ19" s="108">
        <f t="shared" si="39"/>
        <v>0.63502036471350554</v>
      </c>
      <c r="DR19" s="109">
        <f>IF(DP19&lt;&gt;"", IF(RANK(DP19, DP$5:DP$75)+COUNTIF(DP$5:DP19, DP19)-1=1, 1, ""), "")</f>
        <v>1</v>
      </c>
      <c r="DS19" s="112">
        <f t="shared" si="40"/>
        <v>26</v>
      </c>
      <c r="DT19" s="116">
        <f t="shared" si="41"/>
        <v>1367217</v>
      </c>
      <c r="DU19" s="114"/>
      <c r="DV19" s="114">
        <f t="shared" si="42"/>
        <v>1367217</v>
      </c>
      <c r="DW19" s="114" t="str">
        <f t="shared" si="43"/>
        <v/>
      </c>
      <c r="DX19" s="114"/>
      <c r="DY19" s="115">
        <f t="shared" si="44"/>
        <v>30.126192627195206</v>
      </c>
      <c r="DZ19" s="114">
        <f t="shared" si="45"/>
        <v>30</v>
      </c>
      <c r="EA19" s="114">
        <f t="shared" si="46"/>
        <v>5727</v>
      </c>
      <c r="EB19" s="114" t="str">
        <f>IF(DV19&lt;&gt;"", IF(RANK(EA19, EA$5:EA$75)+COUNTIF(EA$19:EA19, EA19) -1&lt;=(B$80-DW$76-DZ$76), RANK(EA19, EA$5:EA$75)+COUNTIF(EA$19:EA19, EA19) -1, ""), "")</f>
        <v/>
      </c>
      <c r="EC19" s="114">
        <f t="shared" si="47"/>
        <v>30</v>
      </c>
      <c r="ED19" s="116">
        <f t="shared" si="48"/>
        <v>4</v>
      </c>
      <c r="EF19" s="117">
        <f>IF(DT19&lt;&gt; "", DT19/DT76, "")</f>
        <v>0.34751478673298986</v>
      </c>
      <c r="EG19" s="118">
        <f t="shared" si="49"/>
        <v>0.375</v>
      </c>
      <c r="EH19" s="119">
        <f t="shared" si="50"/>
        <v>2.7485213267009978E-2</v>
      </c>
      <c r="EJ19" s="120">
        <f t="shared" si="51"/>
        <v>1367217</v>
      </c>
      <c r="EK19" s="121">
        <f t="shared" si="52"/>
        <v>0.37193285705191925</v>
      </c>
      <c r="EL19" s="121">
        <f t="shared" si="53"/>
        <v>0.375</v>
      </c>
      <c r="EM19" s="122">
        <f t="shared" si="54"/>
        <v>3.0671429480807477E-3</v>
      </c>
    </row>
    <row r="20" spans="1:143" ht="16" x14ac:dyDescent="0.2">
      <c r="A20" s="20" t="s">
        <v>328</v>
      </c>
      <c r="B20" s="33" t="s">
        <v>399</v>
      </c>
      <c r="C20" s="45">
        <v>7</v>
      </c>
      <c r="D20" s="102" t="str">
        <f t="shared" si="0"/>
        <v/>
      </c>
      <c r="E20" s="42" t="str">
        <f>IF(C20&lt;&gt;"", IF(RANK(C20, C$5:C$75)+COUNTIF(C$5:C20, C20)-1=1, 1, ""), "")</f>
        <v/>
      </c>
      <c r="F20" s="46">
        <v>20</v>
      </c>
      <c r="G20" s="102" t="str">
        <f t="shared" si="1"/>
        <v/>
      </c>
      <c r="H20" s="44" t="str">
        <f>IF(F20&lt;&gt;"", IF(RANK(F20, F$5:F$75)+COUNTIF(F$5:F20, F20)-1=1, 1, ""), "")</f>
        <v/>
      </c>
      <c r="I20" s="45">
        <v>10</v>
      </c>
      <c r="J20" s="102" t="str">
        <f t="shared" si="2"/>
        <v/>
      </c>
      <c r="K20" s="42" t="str">
        <f>IF(I20&lt;&gt;"", IF(RANK(I20, I$5:I$75)+COUNTIF(I$5:I20, I20)-1=1, 1, ""), "")</f>
        <v/>
      </c>
      <c r="L20" s="46">
        <v>8</v>
      </c>
      <c r="M20" s="102" t="str">
        <f t="shared" si="3"/>
        <v/>
      </c>
      <c r="N20" s="44" t="str">
        <f>IF(L20&lt;&gt;"", IF(RANK(L20, L$5:L$75)+COUNTIF(L$5:L20, L20)-1=1, 1, ""), "")</f>
        <v/>
      </c>
      <c r="O20" s="45">
        <v>16</v>
      </c>
      <c r="P20" s="102" t="str">
        <f t="shared" si="4"/>
        <v/>
      </c>
      <c r="Q20" s="42" t="str">
        <f>IF(O20&lt;&gt;"", IF(RANK(O20, O$5:O$75)+COUNTIF(O$5:O20, O20)-1=1, 1, ""), "")</f>
        <v/>
      </c>
      <c r="R20" s="46">
        <v>4</v>
      </c>
      <c r="S20" s="102" t="str">
        <f t="shared" si="5"/>
        <v/>
      </c>
      <c r="T20" s="44" t="str">
        <f>IF(R20&lt;&gt;"", IF(RANK(R20, R$5:R$75)+COUNTIF(R$5:R20, R20)-1=1, 1, ""), "")</f>
        <v/>
      </c>
      <c r="U20" s="45">
        <v>9</v>
      </c>
      <c r="V20" s="102" t="str">
        <f t="shared" si="6"/>
        <v/>
      </c>
      <c r="W20" s="42" t="str">
        <f>IF(U20&lt;&gt;"", IF(RANK(U20, U$5:U$75)+COUNTIF(U$5:U20, U20)-1=1, 1, ""), "")</f>
        <v/>
      </c>
      <c r="X20" s="46">
        <v>19</v>
      </c>
      <c r="Y20" s="102" t="str">
        <f t="shared" si="7"/>
        <v/>
      </c>
      <c r="Z20" s="44" t="str">
        <f>IF(X20&lt;&gt;"", IF(RANK(X20, X$5:X$75)+COUNTIF(X$5:X20, X20)-1=1, 1, ""), "")</f>
        <v/>
      </c>
      <c r="AA20" s="45">
        <v>9</v>
      </c>
      <c r="AB20" s="102" t="str">
        <f t="shared" si="8"/>
        <v/>
      </c>
      <c r="AC20" s="42" t="str">
        <f>IF(AA20&lt;&gt;"", IF(RANK(AA20, AA$5:AA$75)+COUNTIF(AA$5:AA20, AA20)-1=1, 1, ""), "")</f>
        <v/>
      </c>
      <c r="AD20" s="46">
        <v>10</v>
      </c>
      <c r="AE20" s="102" t="str">
        <f t="shared" si="9"/>
        <v/>
      </c>
      <c r="AF20" s="42" t="str">
        <f>IF(AD20&lt;&gt;"", IF(RANK(AD20, AD$5:AD$75)+COUNTIF(AD$5:AD20, AD20)-1=1, 1, ""), "")</f>
        <v/>
      </c>
      <c r="AG20" s="46">
        <v>16</v>
      </c>
      <c r="AH20" s="102" t="str">
        <f t="shared" si="10"/>
        <v/>
      </c>
      <c r="AI20" s="44" t="str">
        <f>IF(AG20&lt;&gt;"", IF(RANK(AG20, AG$5:AG$75)+COUNTIF(AG$5:AG20, AG20)-1=1, 1, ""), "")</f>
        <v/>
      </c>
      <c r="AJ20" s="45">
        <v>10</v>
      </c>
      <c r="AK20" s="102" t="str">
        <f t="shared" si="11"/>
        <v/>
      </c>
      <c r="AL20" s="42" t="str">
        <f>IF(AJ20&lt;&gt;"", IF(RANK(AJ20, AJ$5:AJ$75)+COUNTIF(AJ$5:AJ20, AJ20)-1=1, 1, ""), "")</f>
        <v/>
      </c>
      <c r="AM20" s="46">
        <v>8</v>
      </c>
      <c r="AN20" s="102" t="str">
        <f t="shared" si="12"/>
        <v/>
      </c>
      <c r="AO20" s="44" t="str">
        <f>IF(AM20&lt;&gt;"", IF(RANK(AM20, AM$5:AM$75)+COUNTIF(AM$5:AM20, AM20)-1=1, 1, ""), "")</f>
        <v/>
      </c>
      <c r="AP20" s="45">
        <v>9</v>
      </c>
      <c r="AQ20" s="102" t="str">
        <f t="shared" si="13"/>
        <v/>
      </c>
      <c r="AR20" s="42" t="str">
        <f>IF(AP20&lt;&gt;"", IF(RANK(AP20, AP$5:AP$75)+COUNTIF(AP$5:AP20, AP20)-1=1, 1, ""), "")</f>
        <v/>
      </c>
      <c r="AS20" s="46">
        <v>18</v>
      </c>
      <c r="AT20" s="102" t="str">
        <f t="shared" si="14"/>
        <v/>
      </c>
      <c r="AU20" s="44" t="str">
        <f>IF(AS20&lt;&gt;"", IF(RANK(AS20, AS$5:AS$75)+COUNTIF(AS$5:AS20, AS20)-1=1, 1, ""), "")</f>
        <v/>
      </c>
      <c r="AV20" s="45">
        <v>4</v>
      </c>
      <c r="AW20" s="102" t="str">
        <f t="shared" si="15"/>
        <v/>
      </c>
      <c r="AX20" s="42" t="str">
        <f>IF(AV20&lt;&gt;"", IF(RANK(AV20, AV$5:AV$75)+COUNTIF(AV$5:AV20, AV20)-1=1, 1, ""), "")</f>
        <v/>
      </c>
      <c r="AY20" s="46">
        <v>4</v>
      </c>
      <c r="AZ20" s="102" t="str">
        <f t="shared" si="16"/>
        <v/>
      </c>
      <c r="BA20" s="44" t="str">
        <f>IF(AY20&lt;&gt;"", IF(RANK(AY20, AY$5:AY$75)+COUNTIF(AY$5:AY20, AY20)-1=1, 1, ""), "")</f>
        <v/>
      </c>
      <c r="BB20" s="45">
        <v>2</v>
      </c>
      <c r="BC20" s="102" t="str">
        <f t="shared" si="17"/>
        <v/>
      </c>
      <c r="BD20" s="42" t="str">
        <f>IF(BB20&lt;&gt;"", IF(RANK(BB20, BB$5:BB$75)+COUNTIF(BB$5:BB20, BB20)-1=1, 1, ""), "")</f>
        <v/>
      </c>
      <c r="BE20" s="46">
        <v>2</v>
      </c>
      <c r="BF20" s="102" t="str">
        <f t="shared" si="18"/>
        <v/>
      </c>
      <c r="BG20" s="44" t="str">
        <f>IF(BE20&lt;&gt;"", IF(RANK(BE20, BE$5:BE$75)+COUNTIF(BE$5:BE20, BE20)-1=1, 1, ""), "")</f>
        <v/>
      </c>
      <c r="BH20" s="45">
        <v>4</v>
      </c>
      <c r="BI20" s="102" t="str">
        <f t="shared" si="19"/>
        <v/>
      </c>
      <c r="BJ20" s="42" t="str">
        <f>IF(BH20&lt;&gt;"", IF(RANK(BH20, BH$5:BH$75)+COUNTIF(BH$5:BH20, BH20)-1=1, 1, ""), "")</f>
        <v/>
      </c>
      <c r="BK20" s="46">
        <v>8</v>
      </c>
      <c r="BL20" s="102" t="str">
        <f t="shared" si="20"/>
        <v/>
      </c>
      <c r="BM20" s="44" t="str">
        <f>IF(BK20&lt;&gt;"", IF(RANK(BK20, BK$5:BK$75)+COUNTIF(BK$5:BK20, BK20)-1=1, 1, ""), "")</f>
        <v/>
      </c>
      <c r="BN20" s="45">
        <v>5</v>
      </c>
      <c r="BO20" s="102" t="str">
        <f t="shared" si="21"/>
        <v/>
      </c>
      <c r="BP20" s="42" t="str">
        <f>IF(BN20&lt;&gt;"", IF(RANK(BN20, BN$5:BN$75)+COUNTIF(BN$5:BN20, BN20)-1=1, 1, ""), "")</f>
        <v/>
      </c>
      <c r="BQ20" s="46">
        <v>12</v>
      </c>
      <c r="BR20" s="102" t="str">
        <f t="shared" si="22"/>
        <v/>
      </c>
      <c r="BS20" s="44" t="str">
        <f>IF(BQ20&lt;&gt;"", IF(RANK(BQ20, BQ$5:BQ$75)+COUNTIF(BQ$5:BQ20, BQ20)-1=1, 1, ""), "")</f>
        <v/>
      </c>
      <c r="BT20" s="45">
        <v>68</v>
      </c>
      <c r="BU20" s="102" t="str">
        <f t="shared" si="23"/>
        <v/>
      </c>
      <c r="BV20" s="42" t="str">
        <f>IF(BT20&lt;&gt;"", IF(RANK(BT20, BT$5:BT$75)+COUNTIF(BT$5:BT20, BT20)-1=1, 1, ""), "")</f>
        <v/>
      </c>
      <c r="BW20" s="46">
        <v>12</v>
      </c>
      <c r="BX20" s="102" t="str">
        <f t="shared" si="24"/>
        <v/>
      </c>
      <c r="BY20" s="44" t="str">
        <f>IF(BW20&lt;&gt;"", IF(RANK(BW20, BW$5:BW$75)+COUNTIF(BW$5:BW20, BW20)-1=1, 1, ""), "")</f>
        <v/>
      </c>
      <c r="BZ20" s="45">
        <v>4</v>
      </c>
      <c r="CA20" s="102" t="str">
        <f t="shared" si="25"/>
        <v/>
      </c>
      <c r="CB20" s="42" t="str">
        <f>IF(BZ20&lt;&gt;"", IF(RANK(BZ20, BZ$5:BZ$75)+COUNTIF(BZ$5:BZ20, BZ20)-1=1, 1, ""), "")</f>
        <v/>
      </c>
      <c r="CC20" s="46">
        <v>3</v>
      </c>
      <c r="CD20" s="102" t="str">
        <f t="shared" si="26"/>
        <v/>
      </c>
      <c r="CE20" s="44" t="str">
        <f>IF(CC20&lt;&gt;"", IF(RANK(CC20, CC$5:CC$75)+COUNTIF(CC$5:CC20, CC20)-1=1, 1, ""), "")</f>
        <v/>
      </c>
      <c r="CF20" s="45">
        <v>23</v>
      </c>
      <c r="CG20" s="102" t="str">
        <f t="shared" si="27"/>
        <v/>
      </c>
      <c r="CH20" s="42" t="str">
        <f>IF(CF20&lt;&gt;"", IF(RANK(CF20, CF$5:CF$75)+COUNTIF(CF$5:CF20, CF20)-1=1, 1, ""), "")</f>
        <v/>
      </c>
      <c r="CI20" s="46">
        <v>11</v>
      </c>
      <c r="CJ20" s="102" t="str">
        <f t="shared" si="28"/>
        <v/>
      </c>
      <c r="CK20" s="44" t="str">
        <f>IF(CI20&lt;&gt;"", IF(RANK(CI20, CI$5:CI$75)+COUNTIF(CI$5:CI20, CI20)-1=1, 1, ""), "")</f>
        <v/>
      </c>
      <c r="CL20" s="45">
        <v>9</v>
      </c>
      <c r="CM20" s="102" t="str">
        <f t="shared" si="29"/>
        <v/>
      </c>
      <c r="CN20" s="42" t="str">
        <f>IF(CL20&lt;&gt;"", IF(RANK(CL20, CL$5:CL$75)+COUNTIF(CL$5:CL20, CL20)-1=1, 1, ""), "")</f>
        <v/>
      </c>
      <c r="CO20" s="46">
        <v>4</v>
      </c>
      <c r="CP20" s="102" t="str">
        <f t="shared" si="30"/>
        <v/>
      </c>
      <c r="CQ20" s="44" t="str">
        <f>IF(CO20&lt;&gt;"", IF(RANK(CO20, CO$5:CO$75)+COUNTIF(CO$5:CO20, CO20)-1=1, 1, ""), "")</f>
        <v/>
      </c>
      <c r="CR20" s="45">
        <v>1</v>
      </c>
      <c r="CS20" s="102" t="str">
        <f t="shared" si="31"/>
        <v/>
      </c>
      <c r="CT20" s="42" t="str">
        <f>IF(CR20&lt;&gt;"", IF(RANK(CR20, CR$5:CR$75)+COUNTIF(CR$5:CR20, CR20)-1=1, 1, ""), "")</f>
        <v/>
      </c>
      <c r="CU20" s="45">
        <v>4</v>
      </c>
      <c r="CV20" s="102" t="str">
        <f t="shared" si="32"/>
        <v/>
      </c>
      <c r="CW20" s="42" t="str">
        <f>IF(CU20&lt;&gt;"", IF(RANK(CU20, CU$5:CU$75)+COUNTIF(CU$5:CU20, CU20)-1=1, 1, ""), "")</f>
        <v/>
      </c>
      <c r="CX20" s="45">
        <v>5</v>
      </c>
      <c r="CY20" s="102" t="str">
        <f t="shared" si="33"/>
        <v/>
      </c>
      <c r="CZ20" s="42" t="str">
        <f>IF(CX20&lt;&gt;"", IF(RANK(CX20, CX$5:CX$75)+COUNTIF(CX$5:CX20, CX20)-1=1, 1, ""), "")</f>
        <v/>
      </c>
      <c r="DA20" s="46"/>
      <c r="DB20" s="102" t="str">
        <f t="shared" si="34"/>
        <v/>
      </c>
      <c r="DC20" s="44" t="str">
        <f>IF(DA20&lt;&gt;"", IF(RANK(DA20, DA$5:DA$75)+COUNTIF(DA$5:DA20, DA20)-1=1, 1, ""), "")</f>
        <v/>
      </c>
      <c r="DD20" s="45">
        <v>17</v>
      </c>
      <c r="DE20" s="102" t="str">
        <f t="shared" si="35"/>
        <v/>
      </c>
      <c r="DF20" s="42" t="str">
        <f>IF(DD20&lt;&gt;"", IF(RANK(DD20, DD$5:DD$75)+COUNTIF(DD$5:DD20, DD20)-1=1, 1, ""), "")</f>
        <v/>
      </c>
      <c r="DG20" s="46">
        <v>5</v>
      </c>
      <c r="DH20" s="102" t="str">
        <f t="shared" si="36"/>
        <v/>
      </c>
      <c r="DI20" s="44" t="str">
        <f>IF(DG20&lt;&gt;"", IF(RANK(DG20, DG$5:DG$75)+COUNTIF(DG$5:DG20, DG20)-1=1, 1, ""), "")</f>
        <v/>
      </c>
      <c r="DJ20" s="45">
        <v>4</v>
      </c>
      <c r="DK20" s="102" t="str">
        <f t="shared" si="37"/>
        <v/>
      </c>
      <c r="DL20" s="42" t="str">
        <f>IF(DJ20&lt;&gt;"", IF(RANK(DJ20, DJ$5:DJ$75)+COUNTIF(DJ$5:DJ20, DJ20)-1=1, 1, ""), "")</f>
        <v/>
      </c>
      <c r="DM20" s="46">
        <v>11</v>
      </c>
      <c r="DN20" s="102" t="str">
        <f t="shared" si="38"/>
        <v/>
      </c>
      <c r="DO20" s="44" t="str">
        <f>IF(DM20&lt;&gt;"", IF(RANK(DM20, DM$5:DM$75)+COUNTIF(DM$5:DM20, DM20)-1=1, 1, ""), "")</f>
        <v/>
      </c>
      <c r="DP20" s="45">
        <v>12</v>
      </c>
      <c r="DQ20" s="102" t="str">
        <f t="shared" si="39"/>
        <v/>
      </c>
      <c r="DR20" s="42" t="str">
        <f>IF(DP20&lt;&gt;"", IF(RANK(DP20, DP$5:DP$75)+COUNTIF(DP$5:DP20, DP20)-1=1, 1, ""), "")</f>
        <v/>
      </c>
      <c r="DS20" s="129" t="str">
        <f t="shared" si="40"/>
        <v/>
      </c>
      <c r="DT20" s="66">
        <f t="shared" si="41"/>
        <v>407</v>
      </c>
      <c r="DU20" s="60"/>
      <c r="DV20" s="60" t="str">
        <f t="shared" si="42"/>
        <v/>
      </c>
      <c r="DW20" s="60" t="str">
        <f t="shared" si="43"/>
        <v/>
      </c>
      <c r="DX20" s="60"/>
      <c r="DY20" s="85" t="str">
        <f t="shared" si="44"/>
        <v/>
      </c>
      <c r="DZ20" s="60" t="str">
        <f t="shared" si="45"/>
        <v/>
      </c>
      <c r="EA20" s="60" t="str">
        <f t="shared" si="46"/>
        <v/>
      </c>
      <c r="EB20" s="60" t="str">
        <f>IF(DV20&lt;&gt;"", IF(RANK(EA20, EA$5:EA$75)+COUNTIF(EA$20:EA20, EA20) -1&lt;=(B$80-DW$76-DZ$76), RANK(EA20, EA$5:EA$75)+COUNTIF(EA$20:EA20, EA20) -1, ""), "")</f>
        <v/>
      </c>
      <c r="EC20" s="72" t="str">
        <f t="shared" si="47"/>
        <v/>
      </c>
      <c r="ED20" s="66" t="str">
        <f t="shared" si="48"/>
        <v/>
      </c>
      <c r="EF20" s="91">
        <f>IF(DT20&lt;&gt; "", DT20/DT76, "")</f>
        <v>1.0344994115808015E-4</v>
      </c>
      <c r="EG20" s="39" t="str">
        <f t="shared" si="49"/>
        <v/>
      </c>
      <c r="EH20" s="92">
        <f t="shared" si="50"/>
        <v>-1.0344994115808E-4</v>
      </c>
      <c r="EJ20" s="65" t="str">
        <f t="shared" si="51"/>
        <v/>
      </c>
      <c r="EK20" s="99" t="str">
        <f t="shared" si="52"/>
        <v/>
      </c>
      <c r="EL20" s="99" t="str">
        <f t="shared" si="53"/>
        <v/>
      </c>
      <c r="EM20" s="100" t="str">
        <f t="shared" si="54"/>
        <v/>
      </c>
    </row>
    <row r="21" spans="1:143" ht="16" x14ac:dyDescent="0.2">
      <c r="A21" s="20" t="s">
        <v>329</v>
      </c>
      <c r="B21" s="33" t="s">
        <v>400</v>
      </c>
      <c r="C21" s="45">
        <v>50</v>
      </c>
      <c r="D21" s="102" t="str">
        <f t="shared" si="0"/>
        <v/>
      </c>
      <c r="E21" s="47" t="str">
        <f>IF(C21&lt;&gt;"", IF(RANK(C21, C$5:C$75)+COUNTIF(C$5:C21, C21)-1=1, 1, ""), "")</f>
        <v/>
      </c>
      <c r="F21" s="46">
        <v>121</v>
      </c>
      <c r="G21" s="102" t="str">
        <f t="shared" si="1"/>
        <v/>
      </c>
      <c r="H21" s="48" t="str">
        <f>IF(F21&lt;&gt;"", IF(RANK(F21, F$5:F$75)+COUNTIF(F$5:F21, F21)-1=1, 1, ""), "")</f>
        <v/>
      </c>
      <c r="I21" s="45">
        <v>96</v>
      </c>
      <c r="J21" s="102" t="str">
        <f t="shared" si="2"/>
        <v/>
      </c>
      <c r="K21" s="47" t="str">
        <f>IF(I21&lt;&gt;"", IF(RANK(I21, I$5:I$75)+COUNTIF(I$5:I21, I21)-1=1, 1, ""), "")</f>
        <v/>
      </c>
      <c r="L21" s="46">
        <v>38</v>
      </c>
      <c r="M21" s="102" t="str">
        <f t="shared" si="3"/>
        <v/>
      </c>
      <c r="N21" s="48" t="str">
        <f>IF(L21&lt;&gt;"", IF(RANK(L21, L$5:L$75)+COUNTIF(L$5:L21, L21)-1=1, 1, ""), "")</f>
        <v/>
      </c>
      <c r="O21" s="45">
        <v>90</v>
      </c>
      <c r="P21" s="102" t="str">
        <f t="shared" si="4"/>
        <v/>
      </c>
      <c r="Q21" s="47" t="str">
        <f>IF(O21&lt;&gt;"", IF(RANK(O21, O$5:O$75)+COUNTIF(O$5:O21, O21)-1=1, 1, ""), "")</f>
        <v/>
      </c>
      <c r="R21" s="46">
        <v>36</v>
      </c>
      <c r="S21" s="102" t="str">
        <f t="shared" si="5"/>
        <v/>
      </c>
      <c r="T21" s="48" t="str">
        <f>IF(R21&lt;&gt;"", IF(RANK(R21, R$5:R$75)+COUNTIF(R$5:R21, R21)-1=1, 1, ""), "")</f>
        <v/>
      </c>
      <c r="U21" s="45">
        <v>165</v>
      </c>
      <c r="V21" s="102" t="str">
        <f t="shared" si="6"/>
        <v/>
      </c>
      <c r="W21" s="47" t="str">
        <f>IF(U21&lt;&gt;"", IF(RANK(U21, U$5:U$75)+COUNTIF(U$5:U21, U21)-1=1, 1, ""), "")</f>
        <v/>
      </c>
      <c r="X21" s="46">
        <v>52</v>
      </c>
      <c r="Y21" s="102" t="str">
        <f t="shared" si="7"/>
        <v/>
      </c>
      <c r="Z21" s="48" t="str">
        <f>IF(X21&lt;&gt;"", IF(RANK(X21, X$5:X$75)+COUNTIF(X$5:X21, X21)-1=1, 1, ""), "")</f>
        <v/>
      </c>
      <c r="AA21" s="45">
        <v>70</v>
      </c>
      <c r="AB21" s="102" t="str">
        <f t="shared" si="8"/>
        <v/>
      </c>
      <c r="AC21" s="47" t="str">
        <f>IF(AA21&lt;&gt;"", IF(RANK(AA21, AA$5:AA$75)+COUNTIF(AA$5:AA21, AA21)-1=1, 1, ""), "")</f>
        <v/>
      </c>
      <c r="AD21" s="46">
        <v>64</v>
      </c>
      <c r="AE21" s="102" t="str">
        <f t="shared" si="9"/>
        <v/>
      </c>
      <c r="AF21" s="47" t="str">
        <f>IF(AD21&lt;&gt;"", IF(RANK(AD21, AD$5:AD$75)+COUNTIF(AD$5:AD21, AD21)-1=1, 1, ""), "")</f>
        <v/>
      </c>
      <c r="AG21" s="46">
        <v>58</v>
      </c>
      <c r="AH21" s="102" t="str">
        <f t="shared" si="10"/>
        <v/>
      </c>
      <c r="AI21" s="48" t="str">
        <f>IF(AG21&lt;&gt;"", IF(RANK(AG21, AG$5:AG$75)+COUNTIF(AG$5:AG21, AG21)-1=1, 1, ""), "")</f>
        <v/>
      </c>
      <c r="AJ21" s="45">
        <v>52</v>
      </c>
      <c r="AK21" s="102" t="str">
        <f t="shared" si="11"/>
        <v/>
      </c>
      <c r="AL21" s="47" t="str">
        <f>IF(AJ21&lt;&gt;"", IF(RANK(AJ21, AJ$5:AJ$75)+COUNTIF(AJ$5:AJ21, AJ21)-1=1, 1, ""), "")</f>
        <v/>
      </c>
      <c r="AM21" s="46">
        <v>31</v>
      </c>
      <c r="AN21" s="102" t="str">
        <f t="shared" si="12"/>
        <v/>
      </c>
      <c r="AO21" s="48" t="str">
        <f>IF(AM21&lt;&gt;"", IF(RANK(AM21, AM$5:AM$75)+COUNTIF(AM$5:AM21, AM21)-1=1, 1, ""), "")</f>
        <v/>
      </c>
      <c r="AP21" s="45">
        <v>18</v>
      </c>
      <c r="AQ21" s="102" t="str">
        <f t="shared" si="13"/>
        <v/>
      </c>
      <c r="AR21" s="47" t="str">
        <f>IF(AP21&lt;&gt;"", IF(RANK(AP21, AP$5:AP$75)+COUNTIF(AP$5:AP21, AP21)-1=1, 1, ""), "")</f>
        <v/>
      </c>
      <c r="AS21" s="46">
        <v>32</v>
      </c>
      <c r="AT21" s="102" t="str">
        <f t="shared" si="14"/>
        <v/>
      </c>
      <c r="AU21" s="48" t="str">
        <f>IF(AS21&lt;&gt;"", IF(RANK(AS21, AS$5:AS$75)+COUNTIF(AS$5:AS21, AS21)-1=1, 1, ""), "")</f>
        <v/>
      </c>
      <c r="AV21" s="45">
        <v>71</v>
      </c>
      <c r="AW21" s="102" t="str">
        <f t="shared" si="15"/>
        <v/>
      </c>
      <c r="AX21" s="47" t="str">
        <f>IF(AV21&lt;&gt;"", IF(RANK(AV21, AV$5:AV$75)+COUNTIF(AV$5:AV21, AV21)-1=1, 1, ""), "")</f>
        <v/>
      </c>
      <c r="AY21" s="46">
        <v>69</v>
      </c>
      <c r="AZ21" s="102" t="str">
        <f t="shared" si="16"/>
        <v/>
      </c>
      <c r="BA21" s="48" t="str">
        <f>IF(AY21&lt;&gt;"", IF(RANK(AY21, AY$5:AY$75)+COUNTIF(AY$5:AY21, AY21)-1=1, 1, ""), "")</f>
        <v/>
      </c>
      <c r="BB21" s="45">
        <v>18</v>
      </c>
      <c r="BC21" s="102" t="str">
        <f t="shared" si="17"/>
        <v/>
      </c>
      <c r="BD21" s="47" t="str">
        <f>IF(BB21&lt;&gt;"", IF(RANK(BB21, BB$5:BB$75)+COUNTIF(BB$5:BB21, BB21)-1=1, 1, ""), "")</f>
        <v/>
      </c>
      <c r="BE21" s="46">
        <v>83</v>
      </c>
      <c r="BF21" s="102" t="str">
        <f t="shared" si="18"/>
        <v/>
      </c>
      <c r="BG21" s="48" t="str">
        <f>IF(BE21&lt;&gt;"", IF(RANK(BE21, BE$5:BE$75)+COUNTIF(BE$5:BE21, BE21)-1=1, 1, ""), "")</f>
        <v/>
      </c>
      <c r="BH21" s="45">
        <v>45</v>
      </c>
      <c r="BI21" s="102" t="str">
        <f t="shared" si="19"/>
        <v/>
      </c>
      <c r="BJ21" s="47" t="str">
        <f>IF(BH21&lt;&gt;"", IF(RANK(BH21, BH$5:BH$75)+COUNTIF(BH$5:BH21, BH21)-1=1, 1, ""), "")</f>
        <v/>
      </c>
      <c r="BK21" s="46">
        <v>73</v>
      </c>
      <c r="BL21" s="102" t="str">
        <f t="shared" si="20"/>
        <v/>
      </c>
      <c r="BM21" s="48" t="str">
        <f>IF(BK21&lt;&gt;"", IF(RANK(BK21, BK$5:BK$75)+COUNTIF(BK$5:BK21, BK21)-1=1, 1, ""), "")</f>
        <v/>
      </c>
      <c r="BN21" s="45">
        <v>52</v>
      </c>
      <c r="BO21" s="102" t="str">
        <f t="shared" si="21"/>
        <v/>
      </c>
      <c r="BP21" s="47" t="str">
        <f>IF(BN21&lt;&gt;"", IF(RANK(BN21, BN$5:BN$75)+COUNTIF(BN$5:BN21, BN21)-1=1, 1, ""), "")</f>
        <v/>
      </c>
      <c r="BQ21" s="46">
        <v>55</v>
      </c>
      <c r="BR21" s="102" t="str">
        <f t="shared" si="22"/>
        <v/>
      </c>
      <c r="BS21" s="48" t="str">
        <f>IF(BQ21&lt;&gt;"", IF(RANK(BQ21, BQ$5:BQ$75)+COUNTIF(BQ$5:BQ21, BQ21)-1=1, 1, ""), "")</f>
        <v/>
      </c>
      <c r="BT21" s="45">
        <v>108</v>
      </c>
      <c r="BU21" s="102" t="str">
        <f t="shared" si="23"/>
        <v/>
      </c>
      <c r="BV21" s="47" t="str">
        <f>IF(BT21&lt;&gt;"", IF(RANK(BT21, BT$5:BT$75)+COUNTIF(BT$5:BT21, BT21)-1=1, 1, ""), "")</f>
        <v/>
      </c>
      <c r="BW21" s="46">
        <v>45</v>
      </c>
      <c r="BX21" s="102" t="str">
        <f t="shared" si="24"/>
        <v/>
      </c>
      <c r="BY21" s="48" t="str">
        <f>IF(BW21&lt;&gt;"", IF(RANK(BW21, BW$5:BW$75)+COUNTIF(BW$5:BW21, BW21)-1=1, 1, ""), "")</f>
        <v/>
      </c>
      <c r="BZ21" s="45">
        <v>46</v>
      </c>
      <c r="CA21" s="102" t="str">
        <f t="shared" si="25"/>
        <v/>
      </c>
      <c r="CB21" s="47" t="str">
        <f>IF(BZ21&lt;&gt;"", IF(RANK(BZ21, BZ$5:BZ$75)+COUNTIF(BZ$5:BZ21, BZ21)-1=1, 1, ""), "")</f>
        <v/>
      </c>
      <c r="CC21" s="46">
        <v>20</v>
      </c>
      <c r="CD21" s="102" t="str">
        <f t="shared" si="26"/>
        <v/>
      </c>
      <c r="CE21" s="48" t="str">
        <f>IF(CC21&lt;&gt;"", IF(RANK(CC21, CC$5:CC$75)+COUNTIF(CC$5:CC21, CC21)-1=1, 1, ""), "")</f>
        <v/>
      </c>
      <c r="CF21" s="45">
        <v>35</v>
      </c>
      <c r="CG21" s="102" t="str">
        <f t="shared" si="27"/>
        <v/>
      </c>
      <c r="CH21" s="47" t="str">
        <f>IF(CF21&lt;&gt;"", IF(RANK(CF21, CF$5:CF$75)+COUNTIF(CF$5:CF21, CF21)-1=1, 1, ""), "")</f>
        <v/>
      </c>
      <c r="CI21" s="46">
        <v>61</v>
      </c>
      <c r="CJ21" s="102" t="str">
        <f t="shared" si="28"/>
        <v/>
      </c>
      <c r="CK21" s="48" t="str">
        <f>IF(CI21&lt;&gt;"", IF(RANK(CI21, CI$5:CI$75)+COUNTIF(CI$5:CI21, CI21)-1=1, 1, ""), "")</f>
        <v/>
      </c>
      <c r="CL21" s="45">
        <v>73</v>
      </c>
      <c r="CM21" s="102" t="str">
        <f t="shared" si="29"/>
        <v/>
      </c>
      <c r="CN21" s="47" t="str">
        <f>IF(CL21&lt;&gt;"", IF(RANK(CL21, CL$5:CL$75)+COUNTIF(CL$5:CL21, CL21)-1=1, 1, ""), "")</f>
        <v/>
      </c>
      <c r="CO21" s="46">
        <v>47</v>
      </c>
      <c r="CP21" s="102" t="str">
        <f t="shared" si="30"/>
        <v/>
      </c>
      <c r="CQ21" s="48" t="str">
        <f>IF(CO21&lt;&gt;"", IF(RANK(CO21, CO$5:CO$75)+COUNTIF(CO$5:CO21, CO21)-1=1, 1, ""), "")</f>
        <v/>
      </c>
      <c r="CR21" s="45">
        <v>29</v>
      </c>
      <c r="CS21" s="102" t="str">
        <f t="shared" si="31"/>
        <v/>
      </c>
      <c r="CT21" s="47" t="str">
        <f>IF(CR21&lt;&gt;"", IF(RANK(CR21, CR$5:CR$75)+COUNTIF(CR$5:CR21, CR21)-1=1, 1, ""), "")</f>
        <v/>
      </c>
      <c r="CU21" s="45">
        <v>13</v>
      </c>
      <c r="CV21" s="102" t="str">
        <f t="shared" si="32"/>
        <v/>
      </c>
      <c r="CW21" s="47" t="str">
        <f>IF(CU21&lt;&gt;"", IF(RANK(CU21, CU$5:CU$75)+COUNTIF(CU$5:CU21, CU21)-1=1, 1, ""), "")</f>
        <v/>
      </c>
      <c r="CX21" s="45">
        <v>34</v>
      </c>
      <c r="CY21" s="102" t="str">
        <f t="shared" si="33"/>
        <v/>
      </c>
      <c r="CZ21" s="47" t="str">
        <f>IF(CX21&lt;&gt;"", IF(RANK(CX21, CX$5:CX$75)+COUNTIF(CX$5:CX21, CX21)-1=1, 1, ""), "")</f>
        <v/>
      </c>
      <c r="DA21" s="46">
        <v>20</v>
      </c>
      <c r="DB21" s="102" t="str">
        <f t="shared" si="34"/>
        <v/>
      </c>
      <c r="DC21" s="48" t="str">
        <f>IF(DA21&lt;&gt;"", IF(RANK(DA21, DA$5:DA$75)+COUNTIF(DA$5:DA21, DA21)-1=1, 1, ""), "")</f>
        <v/>
      </c>
      <c r="DD21" s="45">
        <v>65</v>
      </c>
      <c r="DE21" s="102" t="str">
        <f t="shared" si="35"/>
        <v/>
      </c>
      <c r="DF21" s="47" t="str">
        <f>IF(DD21&lt;&gt;"", IF(RANK(DD21, DD$5:DD$75)+COUNTIF(DD$5:DD21, DD21)-1=1, 1, ""), "")</f>
        <v/>
      </c>
      <c r="DG21" s="46">
        <v>49</v>
      </c>
      <c r="DH21" s="102" t="str">
        <f t="shared" si="36"/>
        <v/>
      </c>
      <c r="DI21" s="48" t="str">
        <f>IF(DG21&lt;&gt;"", IF(RANK(DG21, DG$5:DG$75)+COUNTIF(DG$5:DG21, DG21)-1=1, 1, ""), "")</f>
        <v/>
      </c>
      <c r="DJ21" s="45">
        <v>63</v>
      </c>
      <c r="DK21" s="102" t="str">
        <f t="shared" si="37"/>
        <v/>
      </c>
      <c r="DL21" s="47" t="str">
        <f>IF(DJ21&lt;&gt;"", IF(RANK(DJ21, DJ$5:DJ$75)+COUNTIF(DJ$5:DJ21, DJ21)-1=1, 1, ""), "")</f>
        <v/>
      </c>
      <c r="DM21" s="46">
        <v>66</v>
      </c>
      <c r="DN21" s="102" t="str">
        <f t="shared" si="38"/>
        <v/>
      </c>
      <c r="DO21" s="48" t="str">
        <f>IF(DM21&lt;&gt;"", IF(RANK(DM21, DM$5:DM$75)+COUNTIF(DM$5:DM21, DM21)-1=1, 1, ""), "")</f>
        <v/>
      </c>
      <c r="DP21" s="45">
        <v>97</v>
      </c>
      <c r="DQ21" s="102" t="str">
        <f t="shared" si="39"/>
        <v/>
      </c>
      <c r="DR21" s="47" t="str">
        <f>IF(DP21&lt;&gt;"", IF(RANK(DP21, DP$5:DP$75)+COUNTIF(DP$5:DP21, DP21)-1=1, 1, ""), "")</f>
        <v/>
      </c>
      <c r="DS21" s="129" t="str">
        <f t="shared" si="40"/>
        <v/>
      </c>
      <c r="DT21" s="66">
        <f t="shared" si="41"/>
        <v>2310</v>
      </c>
      <c r="DU21" s="60"/>
      <c r="DV21" s="60" t="str">
        <f t="shared" si="42"/>
        <v/>
      </c>
      <c r="DW21" s="60" t="str">
        <f t="shared" si="43"/>
        <v/>
      </c>
      <c r="DX21" s="60"/>
      <c r="DY21" s="85" t="str">
        <f t="shared" si="44"/>
        <v/>
      </c>
      <c r="DZ21" s="60" t="str">
        <f t="shared" si="45"/>
        <v/>
      </c>
      <c r="EA21" s="60" t="str">
        <f t="shared" si="46"/>
        <v/>
      </c>
      <c r="EB21" s="60" t="str">
        <f>IF(DV21&lt;&gt;"", IF(RANK(EA21, EA$5:EA$75)+COUNTIF(EA$21:EA21, EA21) -1&lt;=(B$80-DW$76-DZ$76), RANK(EA21, EA$5:EA$75)+COUNTIF(EA$21:EA21, EA21) -1, ""), "")</f>
        <v/>
      </c>
      <c r="EC21" s="72" t="str">
        <f t="shared" si="47"/>
        <v/>
      </c>
      <c r="ED21" s="66" t="str">
        <f t="shared" si="48"/>
        <v/>
      </c>
      <c r="EF21" s="91">
        <f>IF(DT21&lt;&gt; "", DT21/DT76, "")</f>
        <v>5.8714831468099546E-4</v>
      </c>
      <c r="EG21" s="39" t="str">
        <f t="shared" si="49"/>
        <v/>
      </c>
      <c r="EH21" s="92">
        <f t="shared" si="50"/>
        <v>-5.8714831468099503E-4</v>
      </c>
      <c r="EJ21" s="65" t="str">
        <f t="shared" si="51"/>
        <v/>
      </c>
      <c r="EK21" s="99" t="str">
        <f t="shared" si="52"/>
        <v/>
      </c>
      <c r="EL21" s="99" t="str">
        <f t="shared" si="53"/>
        <v/>
      </c>
      <c r="EM21" s="100" t="str">
        <f t="shared" si="54"/>
        <v/>
      </c>
    </row>
    <row r="22" spans="1:143" ht="16" x14ac:dyDescent="0.2">
      <c r="A22" s="20" t="s">
        <v>330</v>
      </c>
      <c r="B22" s="33" t="s">
        <v>401</v>
      </c>
      <c r="C22" s="41"/>
      <c r="D22" s="102" t="str">
        <f t="shared" si="0"/>
        <v/>
      </c>
      <c r="E22" s="47" t="str">
        <f>IF(C22&lt;&gt;"", IF(RANK(C22, C$5:C$75)+COUNTIF(C$5:C22, C22)-1=1, 1, ""), "")</f>
        <v/>
      </c>
      <c r="F22" s="43"/>
      <c r="G22" s="102" t="str">
        <f t="shared" si="1"/>
        <v/>
      </c>
      <c r="H22" s="48" t="str">
        <f>IF(F22&lt;&gt;"", IF(RANK(F22, F$5:F$75)+COUNTIF(F$5:F22, F22)-1=1, 1, ""), "")</f>
        <v/>
      </c>
      <c r="I22" s="41"/>
      <c r="J22" s="102" t="str">
        <f t="shared" si="2"/>
        <v/>
      </c>
      <c r="K22" s="47" t="str">
        <f>IF(I22&lt;&gt;"", IF(RANK(I22, I$5:I$75)+COUNTIF(I$5:I22, I22)-1=1, 1, ""), "")</f>
        <v/>
      </c>
      <c r="L22" s="43"/>
      <c r="M22" s="102" t="str">
        <f t="shared" si="3"/>
        <v/>
      </c>
      <c r="N22" s="48" t="str">
        <f>IF(L22&lt;&gt;"", IF(RANK(L22, L$5:L$75)+COUNTIF(L$5:L22, L22)-1=1, 1, ""), "")</f>
        <v/>
      </c>
      <c r="O22" s="41"/>
      <c r="P22" s="102" t="str">
        <f t="shared" si="4"/>
        <v/>
      </c>
      <c r="Q22" s="47" t="str">
        <f>IF(O22&lt;&gt;"", IF(RANK(O22, O$5:O$75)+COUNTIF(O$5:O22, O22)-1=1, 1, ""), "")</f>
        <v/>
      </c>
      <c r="R22" s="43"/>
      <c r="S22" s="102" t="str">
        <f t="shared" si="5"/>
        <v/>
      </c>
      <c r="T22" s="48" t="str">
        <f>IF(R22&lt;&gt;"", IF(RANK(R22, R$5:R$75)+COUNTIF(R$5:R22, R22)-1=1, 1, ""), "")</f>
        <v/>
      </c>
      <c r="U22" s="41"/>
      <c r="V22" s="102" t="str">
        <f t="shared" si="6"/>
        <v/>
      </c>
      <c r="W22" s="47" t="str">
        <f>IF(U22&lt;&gt;"", IF(RANK(U22, U$5:U$75)+COUNTIF(U$5:U22, U22)-1=1, 1, ""), "")</f>
        <v/>
      </c>
      <c r="X22" s="43"/>
      <c r="Y22" s="102" t="str">
        <f t="shared" si="7"/>
        <v/>
      </c>
      <c r="Z22" s="48" t="str">
        <f>IF(X22&lt;&gt;"", IF(RANK(X22, X$5:X$75)+COUNTIF(X$5:X22, X22)-1=1, 1, ""), "")</f>
        <v/>
      </c>
      <c r="AA22" s="41"/>
      <c r="AB22" s="102" t="str">
        <f t="shared" si="8"/>
        <v/>
      </c>
      <c r="AC22" s="47" t="str">
        <f>IF(AA22&lt;&gt;"", IF(RANK(AA22, AA$5:AA$75)+COUNTIF(AA$5:AA22, AA22)-1=1, 1, ""), "")</f>
        <v/>
      </c>
      <c r="AD22" s="43"/>
      <c r="AE22" s="102" t="str">
        <f t="shared" si="9"/>
        <v/>
      </c>
      <c r="AF22" s="47" t="str">
        <f>IF(AD22&lt;&gt;"", IF(RANK(AD22, AD$5:AD$75)+COUNTIF(AD$5:AD22, AD22)-1=1, 1, ""), "")</f>
        <v/>
      </c>
      <c r="AG22" s="43"/>
      <c r="AH22" s="102" t="str">
        <f t="shared" si="10"/>
        <v/>
      </c>
      <c r="AI22" s="48" t="str">
        <f>IF(AG22&lt;&gt;"", IF(RANK(AG22, AG$5:AG$75)+COUNTIF(AG$5:AG22, AG22)-1=1, 1, ""), "")</f>
        <v/>
      </c>
      <c r="AJ22" s="41"/>
      <c r="AK22" s="102" t="str">
        <f t="shared" si="11"/>
        <v/>
      </c>
      <c r="AL22" s="47" t="str">
        <f>IF(AJ22&lt;&gt;"", IF(RANK(AJ22, AJ$5:AJ$75)+COUNTIF(AJ$5:AJ22, AJ22)-1=1, 1, ""), "")</f>
        <v/>
      </c>
      <c r="AM22" s="43"/>
      <c r="AN22" s="102" t="str">
        <f t="shared" si="12"/>
        <v/>
      </c>
      <c r="AO22" s="48" t="str">
        <f>IF(AM22&lt;&gt;"", IF(RANK(AM22, AM$5:AM$75)+COUNTIF(AM$5:AM22, AM22)-1=1, 1, ""), "")</f>
        <v/>
      </c>
      <c r="AP22" s="41"/>
      <c r="AQ22" s="102" t="str">
        <f t="shared" si="13"/>
        <v/>
      </c>
      <c r="AR22" s="47" t="str">
        <f>IF(AP22&lt;&gt;"", IF(RANK(AP22, AP$5:AP$75)+COUNTIF(AP$5:AP22, AP22)-1=1, 1, ""), "")</f>
        <v/>
      </c>
      <c r="AS22" s="43"/>
      <c r="AT22" s="102" t="str">
        <f t="shared" si="14"/>
        <v/>
      </c>
      <c r="AU22" s="48" t="str">
        <f>IF(AS22&lt;&gt;"", IF(RANK(AS22, AS$5:AS$75)+COUNTIF(AS$5:AS22, AS22)-1=1, 1, ""), "")</f>
        <v/>
      </c>
      <c r="AV22" s="41"/>
      <c r="AW22" s="102" t="str">
        <f t="shared" si="15"/>
        <v/>
      </c>
      <c r="AX22" s="47" t="str">
        <f>IF(AV22&lt;&gt;"", IF(RANK(AV22, AV$5:AV$75)+COUNTIF(AV$5:AV22, AV22)-1=1, 1, ""), "")</f>
        <v/>
      </c>
      <c r="AY22" s="43"/>
      <c r="AZ22" s="102" t="str">
        <f t="shared" si="16"/>
        <v/>
      </c>
      <c r="BA22" s="48" t="str">
        <f>IF(AY22&lt;&gt;"", IF(RANK(AY22, AY$5:AY$75)+COUNTIF(AY$5:AY22, AY22)-1=1, 1, ""), "")</f>
        <v/>
      </c>
      <c r="BB22" s="41"/>
      <c r="BC22" s="102" t="str">
        <f t="shared" si="17"/>
        <v/>
      </c>
      <c r="BD22" s="47" t="str">
        <f>IF(BB22&lt;&gt;"", IF(RANK(BB22, BB$5:BB$75)+COUNTIF(BB$5:BB22, BB22)-1=1, 1, ""), "")</f>
        <v/>
      </c>
      <c r="BE22" s="43"/>
      <c r="BF22" s="102" t="str">
        <f t="shared" si="18"/>
        <v/>
      </c>
      <c r="BG22" s="48" t="str">
        <f>IF(BE22&lt;&gt;"", IF(RANK(BE22, BE$5:BE$75)+COUNTIF(BE$5:BE22, BE22)-1=1, 1, ""), "")</f>
        <v/>
      </c>
      <c r="BH22" s="41"/>
      <c r="BI22" s="102" t="str">
        <f t="shared" si="19"/>
        <v/>
      </c>
      <c r="BJ22" s="47" t="str">
        <f>IF(BH22&lt;&gt;"", IF(RANK(BH22, BH$5:BH$75)+COUNTIF(BH$5:BH22, BH22)-1=1, 1, ""), "")</f>
        <v/>
      </c>
      <c r="BK22" s="43"/>
      <c r="BL22" s="102" t="str">
        <f t="shared" si="20"/>
        <v/>
      </c>
      <c r="BM22" s="48" t="str">
        <f>IF(BK22&lt;&gt;"", IF(RANK(BK22, BK$5:BK$75)+COUNTIF(BK$5:BK22, BK22)-1=1, 1, ""), "")</f>
        <v/>
      </c>
      <c r="BN22" s="41"/>
      <c r="BO22" s="102" t="str">
        <f t="shared" si="21"/>
        <v/>
      </c>
      <c r="BP22" s="47" t="str">
        <f>IF(BN22&lt;&gt;"", IF(RANK(BN22, BN$5:BN$75)+COUNTIF(BN$5:BN22, BN22)-1=1, 1, ""), "")</f>
        <v/>
      </c>
      <c r="BQ22" s="43"/>
      <c r="BR22" s="102" t="str">
        <f t="shared" si="22"/>
        <v/>
      </c>
      <c r="BS22" s="48" t="str">
        <f>IF(BQ22&lt;&gt;"", IF(RANK(BQ22, BQ$5:BQ$75)+COUNTIF(BQ$5:BQ22, BQ22)-1=1, 1, ""), "")</f>
        <v/>
      </c>
      <c r="BT22" s="41"/>
      <c r="BU22" s="102" t="str">
        <f t="shared" si="23"/>
        <v/>
      </c>
      <c r="BV22" s="47" t="str">
        <f>IF(BT22&lt;&gt;"", IF(RANK(BT22, BT$5:BT$75)+COUNTIF(BT$5:BT22, BT22)-1=1, 1, ""), "")</f>
        <v/>
      </c>
      <c r="BW22" s="43"/>
      <c r="BX22" s="102" t="str">
        <f t="shared" si="24"/>
        <v/>
      </c>
      <c r="BY22" s="48" t="str">
        <f>IF(BW22&lt;&gt;"", IF(RANK(BW22, BW$5:BW$75)+COUNTIF(BW$5:BW22, BW22)-1=1, 1, ""), "")</f>
        <v/>
      </c>
      <c r="BZ22" s="41"/>
      <c r="CA22" s="102" t="str">
        <f t="shared" si="25"/>
        <v/>
      </c>
      <c r="CB22" s="47" t="str">
        <f>IF(BZ22&lt;&gt;"", IF(RANK(BZ22, BZ$5:BZ$75)+COUNTIF(BZ$5:BZ22, BZ22)-1=1, 1, ""), "")</f>
        <v/>
      </c>
      <c r="CC22" s="43"/>
      <c r="CD22" s="102" t="str">
        <f t="shared" si="26"/>
        <v/>
      </c>
      <c r="CE22" s="48" t="str">
        <f>IF(CC22&lt;&gt;"", IF(RANK(CC22, CC$5:CC$75)+COUNTIF(CC$5:CC22, CC22)-1=1, 1, ""), "")</f>
        <v/>
      </c>
      <c r="CF22" s="41"/>
      <c r="CG22" s="102" t="str">
        <f t="shared" si="27"/>
        <v/>
      </c>
      <c r="CH22" s="47" t="str">
        <f>IF(CF22&lt;&gt;"", IF(RANK(CF22, CF$5:CF$75)+COUNTIF(CF$5:CF22, CF22)-1=1, 1, ""), "")</f>
        <v/>
      </c>
      <c r="CI22" s="43"/>
      <c r="CJ22" s="102" t="str">
        <f t="shared" si="28"/>
        <v/>
      </c>
      <c r="CK22" s="48" t="str">
        <f>IF(CI22&lt;&gt;"", IF(RANK(CI22, CI$5:CI$75)+COUNTIF(CI$5:CI22, CI22)-1=1, 1, ""), "")</f>
        <v/>
      </c>
      <c r="CL22" s="41"/>
      <c r="CM22" s="102" t="str">
        <f t="shared" si="29"/>
        <v/>
      </c>
      <c r="CN22" s="47" t="str">
        <f>IF(CL22&lt;&gt;"", IF(RANK(CL22, CL$5:CL$75)+COUNTIF(CL$5:CL22, CL22)-1=1, 1, ""), "")</f>
        <v/>
      </c>
      <c r="CO22" s="43"/>
      <c r="CP22" s="102" t="str">
        <f t="shared" si="30"/>
        <v/>
      </c>
      <c r="CQ22" s="48" t="str">
        <f>IF(CO22&lt;&gt;"", IF(RANK(CO22, CO$5:CO$75)+COUNTIF(CO$5:CO22, CO22)-1=1, 1, ""), "")</f>
        <v/>
      </c>
      <c r="CR22" s="41"/>
      <c r="CS22" s="102" t="str">
        <f t="shared" si="31"/>
        <v/>
      </c>
      <c r="CT22" s="47" t="str">
        <f>IF(CR22&lt;&gt;"", IF(RANK(CR22, CR$5:CR$75)+COUNTIF(CR$5:CR22, CR22)-1=1, 1, ""), "")</f>
        <v/>
      </c>
      <c r="CU22" s="41"/>
      <c r="CV22" s="102" t="str">
        <f t="shared" si="32"/>
        <v/>
      </c>
      <c r="CW22" s="47" t="str">
        <f>IF(CU22&lt;&gt;"", IF(RANK(CU22, CU$5:CU$75)+COUNTIF(CU$5:CU22, CU22)-1=1, 1, ""), "")</f>
        <v/>
      </c>
      <c r="CX22" s="41"/>
      <c r="CY22" s="102" t="str">
        <f t="shared" si="33"/>
        <v/>
      </c>
      <c r="CZ22" s="47" t="str">
        <f>IF(CX22&lt;&gt;"", IF(RANK(CX22, CX$5:CX$75)+COUNTIF(CX$5:CX22, CX22)-1=1, 1, ""), "")</f>
        <v/>
      </c>
      <c r="DA22" s="43"/>
      <c r="DB22" s="102" t="str">
        <f t="shared" si="34"/>
        <v/>
      </c>
      <c r="DC22" s="48" t="str">
        <f>IF(DA22&lt;&gt;"", IF(RANK(DA22, DA$5:DA$75)+COUNTIF(DA$5:DA22, DA22)-1=1, 1, ""), "")</f>
        <v/>
      </c>
      <c r="DD22" s="41"/>
      <c r="DE22" s="102" t="str">
        <f t="shared" si="35"/>
        <v/>
      </c>
      <c r="DF22" s="47" t="str">
        <f>IF(DD22&lt;&gt;"", IF(RANK(DD22, DD$5:DD$75)+COUNTIF(DD$5:DD22, DD22)-1=1, 1, ""), "")</f>
        <v/>
      </c>
      <c r="DG22" s="43"/>
      <c r="DH22" s="102" t="str">
        <f t="shared" si="36"/>
        <v/>
      </c>
      <c r="DI22" s="48" t="str">
        <f>IF(DG22&lt;&gt;"", IF(RANK(DG22, DG$5:DG$75)+COUNTIF(DG$5:DG22, DG22)-1=1, 1, ""), "")</f>
        <v/>
      </c>
      <c r="DJ22" s="41"/>
      <c r="DK22" s="102" t="str">
        <f t="shared" si="37"/>
        <v/>
      </c>
      <c r="DL22" s="47" t="str">
        <f>IF(DJ22&lt;&gt;"", IF(RANK(DJ22, DJ$5:DJ$75)+COUNTIF(DJ$5:DJ22, DJ22)-1=1, 1, ""), "")</f>
        <v/>
      </c>
      <c r="DM22" s="43"/>
      <c r="DN22" s="102" t="str">
        <f t="shared" si="38"/>
        <v/>
      </c>
      <c r="DO22" s="48" t="str">
        <f>IF(DM22&lt;&gt;"", IF(RANK(DM22, DM$5:DM$75)+COUNTIF(DM$5:DM22, DM22)-1=1, 1, ""), "")</f>
        <v/>
      </c>
      <c r="DP22" s="41"/>
      <c r="DQ22" s="102" t="str">
        <f t="shared" si="39"/>
        <v/>
      </c>
      <c r="DR22" s="47" t="str">
        <f>IF(DP22&lt;&gt;"", IF(RANK(DP22, DP$5:DP$75)+COUNTIF(DP$5:DP22, DP22)-1=1, 1, ""), "")</f>
        <v/>
      </c>
      <c r="DS22" s="129" t="str">
        <f t="shared" si="40"/>
        <v/>
      </c>
      <c r="DT22" s="66" t="str">
        <f t="shared" si="41"/>
        <v/>
      </c>
      <c r="DU22" s="60"/>
      <c r="DV22" s="60" t="str">
        <f t="shared" si="42"/>
        <v/>
      </c>
      <c r="DW22" s="60" t="str">
        <f t="shared" si="43"/>
        <v/>
      </c>
      <c r="DX22" s="60"/>
      <c r="DY22" s="85" t="str">
        <f t="shared" si="44"/>
        <v/>
      </c>
      <c r="DZ22" s="60" t="str">
        <f t="shared" si="45"/>
        <v/>
      </c>
      <c r="EA22" s="60" t="str">
        <f t="shared" si="46"/>
        <v/>
      </c>
      <c r="EB22" s="60" t="str">
        <f>IF(DV22&lt;&gt;"", IF(RANK(EA22, EA$5:EA$75)+COUNTIF(EA$22:EA22, EA22) -1&lt;=(B$80-DW$76-DZ$76), RANK(EA22, EA$5:EA$75)+COUNTIF(EA$22:EA22, EA22) -1, ""), "")</f>
        <v/>
      </c>
      <c r="EC22" s="72" t="str">
        <f t="shared" si="47"/>
        <v/>
      </c>
      <c r="ED22" s="66" t="str">
        <f t="shared" si="48"/>
        <v/>
      </c>
      <c r="EF22" s="91" t="str">
        <f>IF(DT22&lt;&gt; "", DT22/DT76, "")</f>
        <v/>
      </c>
      <c r="EG22" s="39" t="str">
        <f t="shared" si="49"/>
        <v/>
      </c>
      <c r="EH22" s="92" t="str">
        <f t="shared" si="50"/>
        <v/>
      </c>
      <c r="EJ22" s="65" t="str">
        <f t="shared" si="51"/>
        <v/>
      </c>
      <c r="EK22" s="99" t="str">
        <f t="shared" si="52"/>
        <v/>
      </c>
      <c r="EL22" s="99" t="str">
        <f t="shared" si="53"/>
        <v/>
      </c>
      <c r="EM22" s="100" t="str">
        <f t="shared" si="54"/>
        <v/>
      </c>
    </row>
    <row r="23" spans="1:143" ht="16" x14ac:dyDescent="0.2">
      <c r="A23" s="20" t="s">
        <v>331</v>
      </c>
      <c r="B23" s="33" t="s">
        <v>402</v>
      </c>
      <c r="C23" s="45">
        <v>216</v>
      </c>
      <c r="D23" s="102" t="str">
        <f t="shared" si="0"/>
        <v/>
      </c>
      <c r="E23" s="42" t="str">
        <f>IF(C23&lt;&gt;"", IF(RANK(C23, C$5:C$75)+COUNTIF(C$5:C23, C23)-1=1, 1, ""), "")</f>
        <v/>
      </c>
      <c r="F23" s="46">
        <v>377</v>
      </c>
      <c r="G23" s="102" t="str">
        <f t="shared" si="1"/>
        <v/>
      </c>
      <c r="H23" s="44" t="str">
        <f>IF(F23&lt;&gt;"", IF(RANK(F23, F$5:F$75)+COUNTIF(F$5:F23, F23)-1=1, 1, ""), "")</f>
        <v/>
      </c>
      <c r="I23" s="45">
        <v>251</v>
      </c>
      <c r="J23" s="102" t="str">
        <f t="shared" si="2"/>
        <v/>
      </c>
      <c r="K23" s="42" t="str">
        <f>IF(I23&lt;&gt;"", IF(RANK(I23, I$5:I$75)+COUNTIF(I$5:I23, I23)-1=1, 1, ""), "")</f>
        <v/>
      </c>
      <c r="L23" s="46">
        <v>334</v>
      </c>
      <c r="M23" s="102" t="str">
        <f t="shared" si="3"/>
        <v/>
      </c>
      <c r="N23" s="44" t="str">
        <f>IF(L23&lt;&gt;"", IF(RANK(L23, L$5:L$75)+COUNTIF(L$5:L23, L23)-1=1, 1, ""), "")</f>
        <v/>
      </c>
      <c r="O23" s="45">
        <v>255</v>
      </c>
      <c r="P23" s="102" t="str">
        <f t="shared" si="4"/>
        <v/>
      </c>
      <c r="Q23" s="42" t="str">
        <f>IF(O23&lt;&gt;"", IF(RANK(O23, O$5:O$75)+COUNTIF(O$5:O23, O23)-1=1, 1, ""), "")</f>
        <v/>
      </c>
      <c r="R23" s="46">
        <v>208</v>
      </c>
      <c r="S23" s="102" t="str">
        <f t="shared" si="5"/>
        <v/>
      </c>
      <c r="T23" s="44" t="str">
        <f>IF(R23&lt;&gt;"", IF(RANK(R23, R$5:R$75)+COUNTIF(R$5:R23, R23)-1=1, 1, ""), "")</f>
        <v/>
      </c>
      <c r="U23" s="45">
        <v>519</v>
      </c>
      <c r="V23" s="102" t="str">
        <f t="shared" si="6"/>
        <v/>
      </c>
      <c r="W23" s="42" t="str">
        <f>IF(U23&lt;&gt;"", IF(RANK(U23, U$5:U$75)+COUNTIF(U$5:U23, U23)-1=1, 1, ""), "")</f>
        <v/>
      </c>
      <c r="X23" s="46">
        <v>375</v>
      </c>
      <c r="Y23" s="102" t="str">
        <f t="shared" si="7"/>
        <v/>
      </c>
      <c r="Z23" s="44" t="str">
        <f>IF(X23&lt;&gt;"", IF(RANK(X23, X$5:X$75)+COUNTIF(X$5:X23, X23)-1=1, 1, ""), "")</f>
        <v/>
      </c>
      <c r="AA23" s="45">
        <v>561</v>
      </c>
      <c r="AB23" s="102" t="str">
        <f t="shared" si="8"/>
        <v/>
      </c>
      <c r="AC23" s="42" t="str">
        <f>IF(AA23&lt;&gt;"", IF(RANK(AA23, AA$5:AA$75)+COUNTIF(AA$5:AA23, AA23)-1=1, 1, ""), "")</f>
        <v/>
      </c>
      <c r="AD23" s="46">
        <v>478</v>
      </c>
      <c r="AE23" s="102" t="str">
        <f t="shared" si="9"/>
        <v/>
      </c>
      <c r="AF23" s="42" t="str">
        <f>IF(AD23&lt;&gt;"", IF(RANK(AD23, AD$5:AD$75)+COUNTIF(AD$5:AD23, AD23)-1=1, 1, ""), "")</f>
        <v/>
      </c>
      <c r="AG23" s="46">
        <v>362</v>
      </c>
      <c r="AH23" s="102" t="str">
        <f t="shared" si="10"/>
        <v/>
      </c>
      <c r="AI23" s="44" t="str">
        <f>IF(AG23&lt;&gt;"", IF(RANK(AG23, AG$5:AG$75)+COUNTIF(AG$5:AG23, AG23)-1=1, 1, ""), "")</f>
        <v/>
      </c>
      <c r="AJ23" s="45">
        <v>257</v>
      </c>
      <c r="AK23" s="102" t="str">
        <f t="shared" si="11"/>
        <v/>
      </c>
      <c r="AL23" s="42" t="str">
        <f>IF(AJ23&lt;&gt;"", IF(RANK(AJ23, AJ$5:AJ$75)+COUNTIF(AJ$5:AJ23, AJ23)-1=1, 1, ""), "")</f>
        <v/>
      </c>
      <c r="AM23" s="46">
        <v>160</v>
      </c>
      <c r="AN23" s="102" t="str">
        <f t="shared" si="12"/>
        <v/>
      </c>
      <c r="AO23" s="44" t="str">
        <f>IF(AM23&lt;&gt;"", IF(RANK(AM23, AM$5:AM$75)+COUNTIF(AM$5:AM23, AM23)-1=1, 1, ""), "")</f>
        <v/>
      </c>
      <c r="AP23" s="45">
        <v>339</v>
      </c>
      <c r="AQ23" s="102" t="str">
        <f t="shared" si="13"/>
        <v/>
      </c>
      <c r="AR23" s="42" t="str">
        <f>IF(AP23&lt;&gt;"", IF(RANK(AP23, AP$5:AP$75)+COUNTIF(AP$5:AP23, AP23)-1=1, 1, ""), "")</f>
        <v/>
      </c>
      <c r="AS23" s="46">
        <v>436</v>
      </c>
      <c r="AT23" s="102" t="str">
        <f t="shared" si="14"/>
        <v/>
      </c>
      <c r="AU23" s="44" t="str">
        <f>IF(AS23&lt;&gt;"", IF(RANK(AS23, AS$5:AS$75)+COUNTIF(AS$5:AS23, AS23)-1=1, 1, ""), "")</f>
        <v/>
      </c>
      <c r="AV23" s="45">
        <v>249</v>
      </c>
      <c r="AW23" s="102" t="str">
        <f t="shared" si="15"/>
        <v/>
      </c>
      <c r="AX23" s="42" t="str">
        <f>IF(AV23&lt;&gt;"", IF(RANK(AV23, AV$5:AV$75)+COUNTIF(AV$5:AV23, AV23)-1=1, 1, ""), "")</f>
        <v/>
      </c>
      <c r="AY23" s="46">
        <v>167</v>
      </c>
      <c r="AZ23" s="102" t="str">
        <f t="shared" si="16"/>
        <v/>
      </c>
      <c r="BA23" s="44" t="str">
        <f>IF(AY23&lt;&gt;"", IF(RANK(AY23, AY$5:AY$75)+COUNTIF(AY$5:AY23, AY23)-1=1, 1, ""), "")</f>
        <v/>
      </c>
      <c r="BB23" s="45">
        <v>216</v>
      </c>
      <c r="BC23" s="102" t="str">
        <f t="shared" si="17"/>
        <v/>
      </c>
      <c r="BD23" s="42" t="str">
        <f>IF(BB23&lt;&gt;"", IF(RANK(BB23, BB$5:BB$75)+COUNTIF(BB$5:BB23, BB23)-1=1, 1, ""), "")</f>
        <v/>
      </c>
      <c r="BE23" s="46">
        <v>166</v>
      </c>
      <c r="BF23" s="102" t="str">
        <f t="shared" si="18"/>
        <v/>
      </c>
      <c r="BG23" s="44" t="str">
        <f>IF(BE23&lt;&gt;"", IF(RANK(BE23, BE$5:BE$75)+COUNTIF(BE$5:BE23, BE23)-1=1, 1, ""), "")</f>
        <v/>
      </c>
      <c r="BH23" s="45">
        <v>312</v>
      </c>
      <c r="BI23" s="102" t="str">
        <f t="shared" si="19"/>
        <v/>
      </c>
      <c r="BJ23" s="42" t="str">
        <f>IF(BH23&lt;&gt;"", IF(RANK(BH23, BH$5:BH$75)+COUNTIF(BH$5:BH23, BH23)-1=1, 1, ""), "")</f>
        <v/>
      </c>
      <c r="BK23" s="46">
        <v>328</v>
      </c>
      <c r="BL23" s="102" t="str">
        <f t="shared" si="20"/>
        <v/>
      </c>
      <c r="BM23" s="44" t="str">
        <f>IF(BK23&lt;&gt;"", IF(RANK(BK23, BK$5:BK$75)+COUNTIF(BK$5:BK23, BK23)-1=1, 1, ""), "")</f>
        <v/>
      </c>
      <c r="BN23" s="45">
        <v>357</v>
      </c>
      <c r="BO23" s="102" t="str">
        <f t="shared" si="21"/>
        <v/>
      </c>
      <c r="BP23" s="42" t="str">
        <f>IF(BN23&lt;&gt;"", IF(RANK(BN23, BN$5:BN$75)+COUNTIF(BN$5:BN23, BN23)-1=1, 1, ""), "")</f>
        <v/>
      </c>
      <c r="BQ23" s="46">
        <v>461</v>
      </c>
      <c r="BR23" s="102" t="str">
        <f t="shared" si="22"/>
        <v/>
      </c>
      <c r="BS23" s="44" t="str">
        <f>IF(BQ23&lt;&gt;"", IF(RANK(BQ23, BQ$5:BQ$75)+COUNTIF(BQ$5:BQ23, BQ23)-1=1, 1, ""), "")</f>
        <v/>
      </c>
      <c r="BT23" s="45">
        <v>486</v>
      </c>
      <c r="BU23" s="102" t="str">
        <f t="shared" si="23"/>
        <v/>
      </c>
      <c r="BV23" s="42" t="str">
        <f>IF(BT23&lt;&gt;"", IF(RANK(BT23, BT$5:BT$75)+COUNTIF(BT$5:BT23, BT23)-1=1, 1, ""), "")</f>
        <v/>
      </c>
      <c r="BW23" s="46">
        <v>289</v>
      </c>
      <c r="BX23" s="102" t="str">
        <f t="shared" si="24"/>
        <v/>
      </c>
      <c r="BY23" s="44" t="str">
        <f>IF(BW23&lt;&gt;"", IF(RANK(BW23, BW$5:BW$75)+COUNTIF(BW$5:BW23, BW23)-1=1, 1, ""), "")</f>
        <v/>
      </c>
      <c r="BZ23" s="45">
        <v>392</v>
      </c>
      <c r="CA23" s="102" t="str">
        <f t="shared" si="25"/>
        <v/>
      </c>
      <c r="CB23" s="42" t="str">
        <f>IF(BZ23&lt;&gt;"", IF(RANK(BZ23, BZ$5:BZ$75)+COUNTIF(BZ$5:BZ23, BZ23)-1=1, 1, ""), "")</f>
        <v/>
      </c>
      <c r="CC23" s="46">
        <v>171</v>
      </c>
      <c r="CD23" s="102" t="str">
        <f t="shared" si="26"/>
        <v/>
      </c>
      <c r="CE23" s="44" t="str">
        <f>IF(CC23&lt;&gt;"", IF(RANK(CC23, CC$5:CC$75)+COUNTIF(CC$5:CC23, CC23)-1=1, 1, ""), "")</f>
        <v/>
      </c>
      <c r="CF23" s="45">
        <v>152</v>
      </c>
      <c r="CG23" s="102" t="str">
        <f t="shared" si="27"/>
        <v/>
      </c>
      <c r="CH23" s="42" t="str">
        <f>IF(CF23&lt;&gt;"", IF(RANK(CF23, CF$5:CF$75)+COUNTIF(CF$5:CF23, CF23)-1=1, 1, ""), "")</f>
        <v/>
      </c>
      <c r="CI23" s="46">
        <v>268</v>
      </c>
      <c r="CJ23" s="102" t="str">
        <f t="shared" si="28"/>
        <v/>
      </c>
      <c r="CK23" s="44" t="str">
        <f>IF(CI23&lt;&gt;"", IF(RANK(CI23, CI$5:CI$75)+COUNTIF(CI$5:CI23, CI23)-1=1, 1, ""), "")</f>
        <v/>
      </c>
      <c r="CL23" s="45">
        <v>187</v>
      </c>
      <c r="CM23" s="102" t="str">
        <f t="shared" si="29"/>
        <v/>
      </c>
      <c r="CN23" s="42" t="str">
        <f>IF(CL23&lt;&gt;"", IF(RANK(CL23, CL$5:CL$75)+COUNTIF(CL$5:CL23, CL23)-1=1, 1, ""), "")</f>
        <v/>
      </c>
      <c r="CO23" s="46">
        <v>165</v>
      </c>
      <c r="CP23" s="102" t="str">
        <f t="shared" si="30"/>
        <v/>
      </c>
      <c r="CQ23" s="44" t="str">
        <f>IF(CO23&lt;&gt;"", IF(RANK(CO23, CO$5:CO$75)+COUNTIF(CO$5:CO23, CO23)-1=1, 1, ""), "")</f>
        <v/>
      </c>
      <c r="CR23" s="45">
        <v>193</v>
      </c>
      <c r="CS23" s="102" t="str">
        <f t="shared" si="31"/>
        <v/>
      </c>
      <c r="CT23" s="42" t="str">
        <f>IF(CR23&lt;&gt;"", IF(RANK(CR23, CR$5:CR$75)+COUNTIF(CR$5:CR23, CR23)-1=1, 1, ""), "")</f>
        <v/>
      </c>
      <c r="CU23" s="45">
        <v>196</v>
      </c>
      <c r="CV23" s="102" t="str">
        <f t="shared" si="32"/>
        <v/>
      </c>
      <c r="CW23" s="42" t="str">
        <f>IF(CU23&lt;&gt;"", IF(RANK(CU23, CU$5:CU$75)+COUNTIF(CU$5:CU23, CU23)-1=1, 1, ""), "")</f>
        <v/>
      </c>
      <c r="CX23" s="45">
        <v>208</v>
      </c>
      <c r="CY23" s="102" t="str">
        <f t="shared" si="33"/>
        <v/>
      </c>
      <c r="CZ23" s="42" t="str">
        <f>IF(CX23&lt;&gt;"", IF(RANK(CX23, CX$5:CX$75)+COUNTIF(CX$5:CX23, CX23)-1=1, 1, ""), "")</f>
        <v/>
      </c>
      <c r="DA23" s="46">
        <v>173</v>
      </c>
      <c r="DB23" s="102" t="str">
        <f t="shared" si="34"/>
        <v/>
      </c>
      <c r="DC23" s="44" t="str">
        <f>IF(DA23&lt;&gt;"", IF(RANK(DA23, DA$5:DA$75)+COUNTIF(DA$5:DA23, DA23)-1=1, 1, ""), "")</f>
        <v/>
      </c>
      <c r="DD23" s="45">
        <v>266</v>
      </c>
      <c r="DE23" s="102" t="str">
        <f t="shared" si="35"/>
        <v/>
      </c>
      <c r="DF23" s="42" t="str">
        <f>IF(DD23&lt;&gt;"", IF(RANK(DD23, DD$5:DD$75)+COUNTIF(DD$5:DD23, DD23)-1=1, 1, ""), "")</f>
        <v/>
      </c>
      <c r="DG23" s="46">
        <v>219</v>
      </c>
      <c r="DH23" s="102" t="str">
        <f t="shared" si="36"/>
        <v/>
      </c>
      <c r="DI23" s="44" t="str">
        <f>IF(DG23&lt;&gt;"", IF(RANK(DG23, DG$5:DG$75)+COUNTIF(DG$5:DG23, DG23)-1=1, 1, ""), "")</f>
        <v/>
      </c>
      <c r="DJ23" s="45">
        <v>196</v>
      </c>
      <c r="DK23" s="102" t="str">
        <f t="shared" si="37"/>
        <v/>
      </c>
      <c r="DL23" s="42" t="str">
        <f>IF(DJ23&lt;&gt;"", IF(RANK(DJ23, DJ$5:DJ$75)+COUNTIF(DJ$5:DJ23, DJ23)-1=1, 1, ""), "")</f>
        <v/>
      </c>
      <c r="DM23" s="46">
        <v>132</v>
      </c>
      <c r="DN23" s="102" t="str">
        <f t="shared" si="38"/>
        <v/>
      </c>
      <c r="DO23" s="44" t="str">
        <f>IF(DM23&lt;&gt;"", IF(RANK(DM23, DM$5:DM$75)+COUNTIF(DM$5:DM23, DM23)-1=1, 1, ""), "")</f>
        <v/>
      </c>
      <c r="DP23" s="45">
        <v>144</v>
      </c>
      <c r="DQ23" s="102" t="str">
        <f t="shared" si="39"/>
        <v/>
      </c>
      <c r="DR23" s="42" t="str">
        <f>IF(DP23&lt;&gt;"", IF(RANK(DP23, DP$5:DP$75)+COUNTIF(DP$5:DP23, DP23)-1=1, 1, ""), "")</f>
        <v/>
      </c>
      <c r="DS23" s="129" t="str">
        <f t="shared" si="40"/>
        <v/>
      </c>
      <c r="DT23" s="66">
        <f t="shared" si="41"/>
        <v>11221</v>
      </c>
      <c r="DU23" s="60"/>
      <c r="DV23" s="60" t="str">
        <f t="shared" si="42"/>
        <v/>
      </c>
      <c r="DW23" s="60" t="str">
        <f t="shared" si="43"/>
        <v/>
      </c>
      <c r="DX23" s="60"/>
      <c r="DY23" s="85" t="str">
        <f t="shared" si="44"/>
        <v/>
      </c>
      <c r="DZ23" s="60" t="str">
        <f t="shared" si="45"/>
        <v/>
      </c>
      <c r="EA23" s="60" t="str">
        <f t="shared" si="46"/>
        <v/>
      </c>
      <c r="EB23" s="60" t="str">
        <f>IF(DV23&lt;&gt;"", IF(RANK(EA23, EA$5:EA$75)+COUNTIF(EA$23:EA23, EA23) -1&lt;=(B$80-DW$76-DZ$76), RANK(EA23, EA$5:EA$75)+COUNTIF(EA$23:EA23, EA23) -1, ""), "")</f>
        <v/>
      </c>
      <c r="EC23" s="72" t="str">
        <f t="shared" si="47"/>
        <v/>
      </c>
      <c r="ED23" s="66" t="str">
        <f t="shared" si="48"/>
        <v/>
      </c>
      <c r="EF23" s="91">
        <f>IF(DT23&lt;&gt; "", DT23/DT76, "")</f>
        <v>2.8521174194958659E-3</v>
      </c>
      <c r="EG23" s="39" t="str">
        <f t="shared" si="49"/>
        <v/>
      </c>
      <c r="EH23" s="92">
        <f t="shared" si="50"/>
        <v>-2.8521174194958698E-3</v>
      </c>
      <c r="EJ23" s="65" t="str">
        <f t="shared" si="51"/>
        <v/>
      </c>
      <c r="EK23" s="99" t="str">
        <f t="shared" si="52"/>
        <v/>
      </c>
      <c r="EL23" s="99" t="str">
        <f t="shared" si="53"/>
        <v/>
      </c>
      <c r="EM23" s="100" t="str">
        <f t="shared" si="54"/>
        <v/>
      </c>
    </row>
    <row r="24" spans="1:143" ht="16" x14ac:dyDescent="0.2">
      <c r="A24" s="20" t="s">
        <v>332</v>
      </c>
      <c r="B24" s="33" t="s">
        <v>403</v>
      </c>
      <c r="C24" s="45">
        <v>388</v>
      </c>
      <c r="D24" s="102" t="str">
        <f t="shared" si="0"/>
        <v/>
      </c>
      <c r="E24" s="47" t="str">
        <f>IF(C24&lt;&gt;"", IF(RANK(C24, C$5:C$75)+COUNTIF(C$5:C24, C24)-1=1, 1, ""), "")</f>
        <v/>
      </c>
      <c r="F24" s="46">
        <v>51</v>
      </c>
      <c r="G24" s="102" t="str">
        <f t="shared" si="1"/>
        <v/>
      </c>
      <c r="H24" s="48" t="str">
        <f>IF(F24&lt;&gt;"", IF(RANK(F24, F$5:F$75)+COUNTIF(F$5:F24, F24)-1=1, 1, ""), "")</f>
        <v/>
      </c>
      <c r="I24" s="45">
        <v>24</v>
      </c>
      <c r="J24" s="102" t="str">
        <f t="shared" si="2"/>
        <v/>
      </c>
      <c r="K24" s="47" t="str">
        <f>IF(I24&lt;&gt;"", IF(RANK(I24, I$5:I$75)+COUNTIF(I$5:I24, I24)-1=1, 1, ""), "")</f>
        <v/>
      </c>
      <c r="L24" s="46">
        <v>17</v>
      </c>
      <c r="M24" s="102" t="str">
        <f t="shared" si="3"/>
        <v/>
      </c>
      <c r="N24" s="48" t="str">
        <f>IF(L24&lt;&gt;"", IF(RANK(L24, L$5:L$75)+COUNTIF(L$5:L24, L24)-1=1, 1, ""), "")</f>
        <v/>
      </c>
      <c r="O24" s="45">
        <v>116</v>
      </c>
      <c r="P24" s="102" t="str">
        <f t="shared" si="4"/>
        <v/>
      </c>
      <c r="Q24" s="47" t="str">
        <f>IF(O24&lt;&gt;"", IF(RANK(O24, O$5:O$75)+COUNTIF(O$5:O24, O24)-1=1, 1, ""), "")</f>
        <v/>
      </c>
      <c r="R24" s="46">
        <v>81</v>
      </c>
      <c r="S24" s="102" t="str">
        <f t="shared" si="5"/>
        <v/>
      </c>
      <c r="T24" s="48" t="str">
        <f>IF(R24&lt;&gt;"", IF(RANK(R24, R$5:R$75)+COUNTIF(R$5:R24, R24)-1=1, 1, ""), "")</f>
        <v/>
      </c>
      <c r="U24" s="45">
        <v>159</v>
      </c>
      <c r="V24" s="102" t="str">
        <f t="shared" si="6"/>
        <v/>
      </c>
      <c r="W24" s="47" t="str">
        <f>IF(U24&lt;&gt;"", IF(RANK(U24, U$5:U$75)+COUNTIF(U$5:U24, U24)-1=1, 1, ""), "")</f>
        <v/>
      </c>
      <c r="X24" s="46">
        <v>5652</v>
      </c>
      <c r="Y24" s="102" t="str">
        <f t="shared" si="7"/>
        <v/>
      </c>
      <c r="Z24" s="48" t="str">
        <f>IF(X24&lt;&gt;"", IF(RANK(X24, X$5:X$75)+COUNTIF(X$5:X24, X24)-1=1, 1, ""), "")</f>
        <v/>
      </c>
      <c r="AA24" s="45">
        <v>47</v>
      </c>
      <c r="AB24" s="102" t="str">
        <f t="shared" si="8"/>
        <v/>
      </c>
      <c r="AC24" s="47" t="str">
        <f>IF(AA24&lt;&gt;"", IF(RANK(AA24, AA$5:AA$75)+COUNTIF(AA$5:AA24, AA24)-1=1, 1, ""), "")</f>
        <v/>
      </c>
      <c r="AD24" s="46">
        <v>54</v>
      </c>
      <c r="AE24" s="102" t="str">
        <f t="shared" si="9"/>
        <v/>
      </c>
      <c r="AF24" s="47" t="str">
        <f>IF(AD24&lt;&gt;"", IF(RANK(AD24, AD$5:AD$75)+COUNTIF(AD$5:AD24, AD24)-1=1, 1, ""), "")</f>
        <v/>
      </c>
      <c r="AG24" s="46">
        <v>302</v>
      </c>
      <c r="AH24" s="102" t="str">
        <f t="shared" si="10"/>
        <v/>
      </c>
      <c r="AI24" s="48" t="str">
        <f>IF(AG24&lt;&gt;"", IF(RANK(AG24, AG$5:AG$75)+COUNTIF(AG$5:AG24, AG24)-1=1, 1, ""), "")</f>
        <v/>
      </c>
      <c r="AJ24" s="45">
        <v>221</v>
      </c>
      <c r="AK24" s="102" t="str">
        <f t="shared" si="11"/>
        <v/>
      </c>
      <c r="AL24" s="47" t="str">
        <f>IF(AJ24&lt;&gt;"", IF(RANK(AJ24, AJ$5:AJ$75)+COUNTIF(AJ$5:AJ24, AJ24)-1=1, 1, ""), "")</f>
        <v/>
      </c>
      <c r="AM24" s="46">
        <v>1329</v>
      </c>
      <c r="AN24" s="102" t="str">
        <f t="shared" si="12"/>
        <v/>
      </c>
      <c r="AO24" s="48" t="str">
        <f>IF(AM24&lt;&gt;"", IF(RANK(AM24, AM$5:AM$75)+COUNTIF(AM$5:AM24, AM24)-1=1, 1, ""), "")</f>
        <v/>
      </c>
      <c r="AP24" s="45">
        <v>1335</v>
      </c>
      <c r="AQ24" s="102" t="str">
        <f t="shared" si="13"/>
        <v/>
      </c>
      <c r="AR24" s="47" t="str">
        <f>IF(AP24&lt;&gt;"", IF(RANK(AP24, AP$5:AP$75)+COUNTIF(AP$5:AP24, AP24)-1=1, 1, ""), "")</f>
        <v/>
      </c>
      <c r="AS24" s="46">
        <v>1098</v>
      </c>
      <c r="AT24" s="102" t="str">
        <f t="shared" si="14"/>
        <v/>
      </c>
      <c r="AU24" s="48" t="str">
        <f>IF(AS24&lt;&gt;"", IF(RANK(AS24, AS$5:AS$75)+COUNTIF(AS$5:AS24, AS24)-1=1, 1, ""), "")</f>
        <v/>
      </c>
      <c r="AV24" s="45">
        <v>273</v>
      </c>
      <c r="AW24" s="102" t="str">
        <f t="shared" si="15"/>
        <v/>
      </c>
      <c r="AX24" s="47" t="str">
        <f>IF(AV24&lt;&gt;"", IF(RANK(AV24, AV$5:AV$75)+COUNTIF(AV$5:AV24, AV24)-1=1, 1, ""), "")</f>
        <v/>
      </c>
      <c r="AY24" s="46">
        <v>597</v>
      </c>
      <c r="AZ24" s="102" t="str">
        <f t="shared" si="16"/>
        <v/>
      </c>
      <c r="BA24" s="48" t="str">
        <f>IF(AY24&lt;&gt;"", IF(RANK(AY24, AY$5:AY$75)+COUNTIF(AY$5:AY24, AY24)-1=1, 1, ""), "")</f>
        <v/>
      </c>
      <c r="BB24" s="45">
        <v>524</v>
      </c>
      <c r="BC24" s="102" t="str">
        <f t="shared" si="17"/>
        <v/>
      </c>
      <c r="BD24" s="47" t="str">
        <f>IF(BB24&lt;&gt;"", IF(RANK(BB24, BB$5:BB$75)+COUNTIF(BB$5:BB24, BB24)-1=1, 1, ""), "")</f>
        <v/>
      </c>
      <c r="BE24" s="46">
        <v>104</v>
      </c>
      <c r="BF24" s="102" t="str">
        <f t="shared" si="18"/>
        <v/>
      </c>
      <c r="BG24" s="48" t="str">
        <f>IF(BE24&lt;&gt;"", IF(RANK(BE24, BE$5:BE$75)+COUNTIF(BE$5:BE24, BE24)-1=1, 1, ""), "")</f>
        <v/>
      </c>
      <c r="BH24" s="45">
        <v>58</v>
      </c>
      <c r="BI24" s="102" t="str">
        <f t="shared" si="19"/>
        <v/>
      </c>
      <c r="BJ24" s="47" t="str">
        <f>IF(BH24&lt;&gt;"", IF(RANK(BH24, BH$5:BH$75)+COUNTIF(BH$5:BH24, BH24)-1=1, 1, ""), "")</f>
        <v/>
      </c>
      <c r="BK24" s="46">
        <v>50</v>
      </c>
      <c r="BL24" s="102" t="str">
        <f t="shared" si="20"/>
        <v/>
      </c>
      <c r="BM24" s="48" t="str">
        <f>IF(BK24&lt;&gt;"", IF(RANK(BK24, BK$5:BK$75)+COUNTIF(BK$5:BK24, BK24)-1=1, 1, ""), "")</f>
        <v/>
      </c>
      <c r="BN24" s="45">
        <v>45</v>
      </c>
      <c r="BO24" s="102" t="str">
        <f t="shared" si="21"/>
        <v/>
      </c>
      <c r="BP24" s="47" t="str">
        <f>IF(BN24&lt;&gt;"", IF(RANK(BN24, BN$5:BN$75)+COUNTIF(BN$5:BN24, BN24)-1=1, 1, ""), "")</f>
        <v/>
      </c>
      <c r="BQ24" s="46">
        <v>34</v>
      </c>
      <c r="BR24" s="102" t="str">
        <f t="shared" si="22"/>
        <v/>
      </c>
      <c r="BS24" s="48" t="str">
        <f>IF(BQ24&lt;&gt;"", IF(RANK(BQ24, BQ$5:BQ$75)+COUNTIF(BQ$5:BQ24, BQ24)-1=1, 1, ""), "")</f>
        <v/>
      </c>
      <c r="BT24" s="45">
        <v>75</v>
      </c>
      <c r="BU24" s="102" t="str">
        <f t="shared" si="23"/>
        <v/>
      </c>
      <c r="BV24" s="47" t="str">
        <f>IF(BT24&lt;&gt;"", IF(RANK(BT24, BT$5:BT$75)+COUNTIF(BT$5:BT24, BT24)-1=1, 1, ""), "")</f>
        <v/>
      </c>
      <c r="BW24" s="46">
        <v>377</v>
      </c>
      <c r="BX24" s="102" t="str">
        <f t="shared" si="24"/>
        <v/>
      </c>
      <c r="BY24" s="48" t="str">
        <f>IF(BW24&lt;&gt;"", IF(RANK(BW24, BW$5:BW$75)+COUNTIF(BW$5:BW24, BW24)-1=1, 1, ""), "")</f>
        <v/>
      </c>
      <c r="BZ24" s="45">
        <v>99</v>
      </c>
      <c r="CA24" s="102" t="str">
        <f t="shared" si="25"/>
        <v/>
      </c>
      <c r="CB24" s="47" t="str">
        <f>IF(BZ24&lt;&gt;"", IF(RANK(BZ24, BZ$5:BZ$75)+COUNTIF(BZ$5:BZ24, BZ24)-1=1, 1, ""), "")</f>
        <v/>
      </c>
      <c r="CC24" s="46">
        <v>127</v>
      </c>
      <c r="CD24" s="102" t="str">
        <f t="shared" si="26"/>
        <v/>
      </c>
      <c r="CE24" s="48" t="str">
        <f>IF(CC24&lt;&gt;"", IF(RANK(CC24, CC$5:CC$75)+COUNTIF(CC$5:CC24, CC24)-1=1, 1, ""), "")</f>
        <v/>
      </c>
      <c r="CF24" s="45">
        <v>114</v>
      </c>
      <c r="CG24" s="102" t="str">
        <f t="shared" si="27"/>
        <v/>
      </c>
      <c r="CH24" s="47" t="str">
        <f>IF(CF24&lt;&gt;"", IF(RANK(CF24, CF$5:CF$75)+COUNTIF(CF$5:CF24, CF24)-1=1, 1, ""), "")</f>
        <v/>
      </c>
      <c r="CI24" s="46">
        <v>29</v>
      </c>
      <c r="CJ24" s="102" t="str">
        <f t="shared" si="28"/>
        <v/>
      </c>
      <c r="CK24" s="48" t="str">
        <f>IF(CI24&lt;&gt;"", IF(RANK(CI24, CI$5:CI$75)+COUNTIF(CI$5:CI24, CI24)-1=1, 1, ""), "")</f>
        <v/>
      </c>
      <c r="CL24" s="45">
        <v>7</v>
      </c>
      <c r="CM24" s="102" t="str">
        <f t="shared" si="29"/>
        <v/>
      </c>
      <c r="CN24" s="47" t="str">
        <f>IF(CL24&lt;&gt;"", IF(RANK(CL24, CL$5:CL$75)+COUNTIF(CL$5:CL24, CL24)-1=1, 1, ""), "")</f>
        <v/>
      </c>
      <c r="CO24" s="46">
        <v>56</v>
      </c>
      <c r="CP24" s="102" t="str">
        <f t="shared" si="30"/>
        <v/>
      </c>
      <c r="CQ24" s="48" t="str">
        <f>IF(CO24&lt;&gt;"", IF(RANK(CO24, CO$5:CO$75)+COUNTIF(CO$5:CO24, CO24)-1=1, 1, ""), "")</f>
        <v/>
      </c>
      <c r="CR24" s="45">
        <v>828</v>
      </c>
      <c r="CS24" s="102" t="str">
        <f t="shared" si="31"/>
        <v/>
      </c>
      <c r="CT24" s="47" t="str">
        <f>IF(CR24&lt;&gt;"", IF(RANK(CR24, CR$5:CR$75)+COUNTIF(CR$5:CR24, CR24)-1=1, 1, ""), "")</f>
        <v/>
      </c>
      <c r="CU24" s="45">
        <v>47</v>
      </c>
      <c r="CV24" s="102" t="str">
        <f t="shared" si="32"/>
        <v/>
      </c>
      <c r="CW24" s="47" t="str">
        <f>IF(CU24&lt;&gt;"", IF(RANK(CU24, CU$5:CU$75)+COUNTIF(CU$5:CU24, CU24)-1=1, 1, ""), "")</f>
        <v/>
      </c>
      <c r="CX24" s="45">
        <v>109</v>
      </c>
      <c r="CY24" s="102" t="str">
        <f t="shared" si="33"/>
        <v/>
      </c>
      <c r="CZ24" s="47" t="str">
        <f>IF(CX24&lt;&gt;"", IF(RANK(CX24, CX$5:CX$75)+COUNTIF(CX$5:CX24, CX24)-1=1, 1, ""), "")</f>
        <v/>
      </c>
      <c r="DA24" s="46">
        <v>33</v>
      </c>
      <c r="DB24" s="102" t="str">
        <f t="shared" si="34"/>
        <v/>
      </c>
      <c r="DC24" s="48" t="str">
        <f>IF(DA24&lt;&gt;"", IF(RANK(DA24, DA$5:DA$75)+COUNTIF(DA$5:DA24, DA24)-1=1, 1, ""), "")</f>
        <v/>
      </c>
      <c r="DD24" s="45">
        <v>31</v>
      </c>
      <c r="DE24" s="102" t="str">
        <f t="shared" si="35"/>
        <v/>
      </c>
      <c r="DF24" s="47" t="str">
        <f>IF(DD24&lt;&gt;"", IF(RANK(DD24, DD$5:DD$75)+COUNTIF(DD$5:DD24, DD24)-1=1, 1, ""), "")</f>
        <v/>
      </c>
      <c r="DG24" s="46">
        <v>69</v>
      </c>
      <c r="DH24" s="102" t="str">
        <f t="shared" si="36"/>
        <v/>
      </c>
      <c r="DI24" s="48" t="str">
        <f>IF(DG24&lt;&gt;"", IF(RANK(DG24, DG$5:DG$75)+COUNTIF(DG$5:DG24, DG24)-1=1, 1, ""), "")</f>
        <v/>
      </c>
      <c r="DJ24" s="45">
        <v>40</v>
      </c>
      <c r="DK24" s="102" t="str">
        <f t="shared" si="37"/>
        <v/>
      </c>
      <c r="DL24" s="47" t="str">
        <f>IF(DJ24&lt;&gt;"", IF(RANK(DJ24, DJ$5:DJ$75)+COUNTIF(DJ$5:DJ24, DJ24)-1=1, 1, ""), "")</f>
        <v/>
      </c>
      <c r="DM24" s="46">
        <v>37</v>
      </c>
      <c r="DN24" s="102" t="str">
        <f t="shared" si="38"/>
        <v/>
      </c>
      <c r="DO24" s="48" t="str">
        <f>IF(DM24&lt;&gt;"", IF(RANK(DM24, DM$5:DM$75)+COUNTIF(DM$5:DM24, DM24)-1=1, 1, ""), "")</f>
        <v/>
      </c>
      <c r="DP24" s="45">
        <v>38</v>
      </c>
      <c r="DQ24" s="102" t="str">
        <f t="shared" si="39"/>
        <v/>
      </c>
      <c r="DR24" s="47" t="str">
        <f>IF(DP24&lt;&gt;"", IF(RANK(DP24, DP$5:DP$75)+COUNTIF(DP$5:DP24, DP24)-1=1, 1, ""), "")</f>
        <v/>
      </c>
      <c r="DS24" s="129" t="str">
        <f t="shared" si="40"/>
        <v/>
      </c>
      <c r="DT24" s="66">
        <f t="shared" si="41"/>
        <v>14675</v>
      </c>
      <c r="DU24" s="60"/>
      <c r="DV24" s="60" t="str">
        <f t="shared" si="42"/>
        <v/>
      </c>
      <c r="DW24" s="60" t="str">
        <f t="shared" si="43"/>
        <v/>
      </c>
      <c r="DX24" s="60"/>
      <c r="DY24" s="85" t="str">
        <f t="shared" si="44"/>
        <v/>
      </c>
      <c r="DZ24" s="60" t="str">
        <f t="shared" si="45"/>
        <v/>
      </c>
      <c r="EA24" s="60" t="str">
        <f t="shared" si="46"/>
        <v/>
      </c>
      <c r="EB24" s="60" t="str">
        <f>IF(DV24&lt;&gt;"", IF(RANK(EA24, EA$5:EA$75)+COUNTIF(EA$24:EA24, EA24) -1&lt;=(B$80-DW$76-DZ$76), RANK(EA24, EA$5:EA$75)+COUNTIF(EA$24:EA24, EA24) -1, ""), "")</f>
        <v/>
      </c>
      <c r="EC24" s="72" t="str">
        <f t="shared" si="47"/>
        <v/>
      </c>
      <c r="ED24" s="66" t="str">
        <f t="shared" si="48"/>
        <v/>
      </c>
      <c r="EF24" s="91">
        <f>IF(DT24&lt;&gt; "", DT24/DT76, "")</f>
        <v>3.7300439471617351E-3</v>
      </c>
      <c r="EG24" s="39" t="str">
        <f t="shared" si="49"/>
        <v/>
      </c>
      <c r="EH24" s="92">
        <f t="shared" si="50"/>
        <v>-3.7300439471617398E-3</v>
      </c>
      <c r="EJ24" s="65" t="str">
        <f t="shared" si="51"/>
        <v/>
      </c>
      <c r="EK24" s="99" t="str">
        <f t="shared" si="52"/>
        <v/>
      </c>
      <c r="EL24" s="99" t="str">
        <f t="shared" si="53"/>
        <v/>
      </c>
      <c r="EM24" s="100" t="str">
        <f t="shared" si="54"/>
        <v/>
      </c>
    </row>
    <row r="25" spans="1:143" ht="16" x14ac:dyDescent="0.2">
      <c r="A25" s="20" t="s">
        <v>333</v>
      </c>
      <c r="B25" s="33" t="s">
        <v>404</v>
      </c>
      <c r="C25" s="41"/>
      <c r="D25" s="102" t="str">
        <f t="shared" si="0"/>
        <v/>
      </c>
      <c r="E25" s="42" t="str">
        <f>IF(C25&lt;&gt;"", IF(RANK(C25, C$5:C$75)+COUNTIF(C$5:C25, C25)-1=1, 1, ""), "")</f>
        <v/>
      </c>
      <c r="F25" s="43"/>
      <c r="G25" s="102" t="str">
        <f t="shared" si="1"/>
        <v/>
      </c>
      <c r="H25" s="44" t="str">
        <f>IF(F25&lt;&gt;"", IF(RANK(F25, F$5:F$75)+COUNTIF(F$5:F25, F25)-1=1, 1, ""), "")</f>
        <v/>
      </c>
      <c r="I25" s="41"/>
      <c r="J25" s="102" t="str">
        <f t="shared" si="2"/>
        <v/>
      </c>
      <c r="K25" s="42" t="str">
        <f>IF(I25&lt;&gt;"", IF(RANK(I25, I$5:I$75)+COUNTIF(I$5:I25, I25)-1=1, 1, ""), "")</f>
        <v/>
      </c>
      <c r="L25" s="43"/>
      <c r="M25" s="102" t="str">
        <f t="shared" si="3"/>
        <v/>
      </c>
      <c r="N25" s="44" t="str">
        <f>IF(L25&lt;&gt;"", IF(RANK(L25, L$5:L$75)+COUNTIF(L$5:L25, L25)-1=1, 1, ""), "")</f>
        <v/>
      </c>
      <c r="O25" s="41"/>
      <c r="P25" s="102" t="str">
        <f t="shared" si="4"/>
        <v/>
      </c>
      <c r="Q25" s="42" t="str">
        <f>IF(O25&lt;&gt;"", IF(RANK(O25, O$5:O$75)+COUNTIF(O$5:O25, O25)-1=1, 1, ""), "")</f>
        <v/>
      </c>
      <c r="R25" s="43"/>
      <c r="S25" s="102" t="str">
        <f t="shared" si="5"/>
        <v/>
      </c>
      <c r="T25" s="44" t="str">
        <f>IF(R25&lt;&gt;"", IF(RANK(R25, R$5:R$75)+COUNTIF(R$5:R25, R25)-1=1, 1, ""), "")</f>
        <v/>
      </c>
      <c r="U25" s="41"/>
      <c r="V25" s="102" t="str">
        <f t="shared" si="6"/>
        <v/>
      </c>
      <c r="W25" s="42" t="str">
        <f>IF(U25&lt;&gt;"", IF(RANK(U25, U$5:U$75)+COUNTIF(U$5:U25, U25)-1=1, 1, ""), "")</f>
        <v/>
      </c>
      <c r="X25" s="43"/>
      <c r="Y25" s="102" t="str">
        <f t="shared" si="7"/>
        <v/>
      </c>
      <c r="Z25" s="44" t="str">
        <f>IF(X25&lt;&gt;"", IF(RANK(X25, X$5:X$75)+COUNTIF(X$5:X25, X25)-1=1, 1, ""), "")</f>
        <v/>
      </c>
      <c r="AA25" s="41"/>
      <c r="AB25" s="102" t="str">
        <f t="shared" si="8"/>
        <v/>
      </c>
      <c r="AC25" s="42" t="str">
        <f>IF(AA25&lt;&gt;"", IF(RANK(AA25, AA$5:AA$75)+COUNTIF(AA$5:AA25, AA25)-1=1, 1, ""), "")</f>
        <v/>
      </c>
      <c r="AD25" s="43"/>
      <c r="AE25" s="102" t="str">
        <f t="shared" si="9"/>
        <v/>
      </c>
      <c r="AF25" s="42" t="str">
        <f>IF(AD25&lt;&gt;"", IF(RANK(AD25, AD$5:AD$75)+COUNTIF(AD$5:AD25, AD25)-1=1, 1, ""), "")</f>
        <v/>
      </c>
      <c r="AG25" s="43"/>
      <c r="AH25" s="102" t="str">
        <f t="shared" si="10"/>
        <v/>
      </c>
      <c r="AI25" s="44" t="str">
        <f>IF(AG25&lt;&gt;"", IF(RANK(AG25, AG$5:AG$75)+COUNTIF(AG$5:AG25, AG25)-1=1, 1, ""), "")</f>
        <v/>
      </c>
      <c r="AJ25" s="41"/>
      <c r="AK25" s="102" t="str">
        <f t="shared" si="11"/>
        <v/>
      </c>
      <c r="AL25" s="42" t="str">
        <f>IF(AJ25&lt;&gt;"", IF(RANK(AJ25, AJ$5:AJ$75)+COUNTIF(AJ$5:AJ25, AJ25)-1=1, 1, ""), "")</f>
        <v/>
      </c>
      <c r="AM25" s="43"/>
      <c r="AN25" s="102" t="str">
        <f t="shared" si="12"/>
        <v/>
      </c>
      <c r="AO25" s="44" t="str">
        <f>IF(AM25&lt;&gt;"", IF(RANK(AM25, AM$5:AM$75)+COUNTIF(AM$5:AM25, AM25)-1=1, 1, ""), "")</f>
        <v/>
      </c>
      <c r="AP25" s="41"/>
      <c r="AQ25" s="102" t="str">
        <f t="shared" si="13"/>
        <v/>
      </c>
      <c r="AR25" s="42" t="str">
        <f>IF(AP25&lt;&gt;"", IF(RANK(AP25, AP$5:AP$75)+COUNTIF(AP$5:AP25, AP25)-1=1, 1, ""), "")</f>
        <v/>
      </c>
      <c r="AS25" s="43"/>
      <c r="AT25" s="102" t="str">
        <f t="shared" si="14"/>
        <v/>
      </c>
      <c r="AU25" s="44" t="str">
        <f>IF(AS25&lt;&gt;"", IF(RANK(AS25, AS$5:AS$75)+COUNTIF(AS$5:AS25, AS25)-1=1, 1, ""), "")</f>
        <v/>
      </c>
      <c r="AV25" s="41"/>
      <c r="AW25" s="102" t="str">
        <f t="shared" si="15"/>
        <v/>
      </c>
      <c r="AX25" s="42" t="str">
        <f>IF(AV25&lt;&gt;"", IF(RANK(AV25, AV$5:AV$75)+COUNTIF(AV$5:AV25, AV25)-1=1, 1, ""), "")</f>
        <v/>
      </c>
      <c r="AY25" s="43"/>
      <c r="AZ25" s="102" t="str">
        <f t="shared" si="16"/>
        <v/>
      </c>
      <c r="BA25" s="44" t="str">
        <f>IF(AY25&lt;&gt;"", IF(RANK(AY25, AY$5:AY$75)+COUNTIF(AY$5:AY25, AY25)-1=1, 1, ""), "")</f>
        <v/>
      </c>
      <c r="BB25" s="41"/>
      <c r="BC25" s="102" t="str">
        <f t="shared" si="17"/>
        <v/>
      </c>
      <c r="BD25" s="42" t="str">
        <f>IF(BB25&lt;&gt;"", IF(RANK(BB25, BB$5:BB$75)+COUNTIF(BB$5:BB25, BB25)-1=1, 1, ""), "")</f>
        <v/>
      </c>
      <c r="BE25" s="43"/>
      <c r="BF25" s="102" t="str">
        <f t="shared" si="18"/>
        <v/>
      </c>
      <c r="BG25" s="44" t="str">
        <f>IF(BE25&lt;&gt;"", IF(RANK(BE25, BE$5:BE$75)+COUNTIF(BE$5:BE25, BE25)-1=1, 1, ""), "")</f>
        <v/>
      </c>
      <c r="BH25" s="41"/>
      <c r="BI25" s="102" t="str">
        <f t="shared" si="19"/>
        <v/>
      </c>
      <c r="BJ25" s="42" t="str">
        <f>IF(BH25&lt;&gt;"", IF(RANK(BH25, BH$5:BH$75)+COUNTIF(BH$5:BH25, BH25)-1=1, 1, ""), "")</f>
        <v/>
      </c>
      <c r="BK25" s="43"/>
      <c r="BL25" s="102" t="str">
        <f t="shared" si="20"/>
        <v/>
      </c>
      <c r="BM25" s="44" t="str">
        <f>IF(BK25&lt;&gt;"", IF(RANK(BK25, BK$5:BK$75)+COUNTIF(BK$5:BK25, BK25)-1=1, 1, ""), "")</f>
        <v/>
      </c>
      <c r="BN25" s="41"/>
      <c r="BO25" s="102" t="str">
        <f t="shared" si="21"/>
        <v/>
      </c>
      <c r="BP25" s="42" t="str">
        <f>IF(BN25&lt;&gt;"", IF(RANK(BN25, BN$5:BN$75)+COUNTIF(BN$5:BN25, BN25)-1=1, 1, ""), "")</f>
        <v/>
      </c>
      <c r="BQ25" s="43"/>
      <c r="BR25" s="102" t="str">
        <f t="shared" si="22"/>
        <v/>
      </c>
      <c r="BS25" s="44" t="str">
        <f>IF(BQ25&lt;&gt;"", IF(RANK(BQ25, BQ$5:BQ$75)+COUNTIF(BQ$5:BQ25, BQ25)-1=1, 1, ""), "")</f>
        <v/>
      </c>
      <c r="BT25" s="41"/>
      <c r="BU25" s="102" t="str">
        <f t="shared" si="23"/>
        <v/>
      </c>
      <c r="BV25" s="42" t="str">
        <f>IF(BT25&lt;&gt;"", IF(RANK(BT25, BT$5:BT$75)+COUNTIF(BT$5:BT25, BT25)-1=1, 1, ""), "")</f>
        <v/>
      </c>
      <c r="BW25" s="43"/>
      <c r="BX25" s="102" t="str">
        <f t="shared" si="24"/>
        <v/>
      </c>
      <c r="BY25" s="44" t="str">
        <f>IF(BW25&lt;&gt;"", IF(RANK(BW25, BW$5:BW$75)+COUNTIF(BW$5:BW25, BW25)-1=1, 1, ""), "")</f>
        <v/>
      </c>
      <c r="BZ25" s="41"/>
      <c r="CA25" s="102" t="str">
        <f t="shared" si="25"/>
        <v/>
      </c>
      <c r="CB25" s="42" t="str">
        <f>IF(BZ25&lt;&gt;"", IF(RANK(BZ25, BZ$5:BZ$75)+COUNTIF(BZ$5:BZ25, BZ25)-1=1, 1, ""), "")</f>
        <v/>
      </c>
      <c r="CC25" s="43"/>
      <c r="CD25" s="102" t="str">
        <f t="shared" si="26"/>
        <v/>
      </c>
      <c r="CE25" s="44" t="str">
        <f>IF(CC25&lt;&gt;"", IF(RANK(CC25, CC$5:CC$75)+COUNTIF(CC$5:CC25, CC25)-1=1, 1, ""), "")</f>
        <v/>
      </c>
      <c r="CF25" s="41"/>
      <c r="CG25" s="102" t="str">
        <f t="shared" si="27"/>
        <v/>
      </c>
      <c r="CH25" s="42" t="str">
        <f>IF(CF25&lt;&gt;"", IF(RANK(CF25, CF$5:CF$75)+COUNTIF(CF$5:CF25, CF25)-1=1, 1, ""), "")</f>
        <v/>
      </c>
      <c r="CI25" s="43"/>
      <c r="CJ25" s="102" t="str">
        <f t="shared" si="28"/>
        <v/>
      </c>
      <c r="CK25" s="44" t="str">
        <f>IF(CI25&lt;&gt;"", IF(RANK(CI25, CI$5:CI$75)+COUNTIF(CI$5:CI25, CI25)-1=1, 1, ""), "")</f>
        <v/>
      </c>
      <c r="CL25" s="41"/>
      <c r="CM25" s="102" t="str">
        <f t="shared" si="29"/>
        <v/>
      </c>
      <c r="CN25" s="42" t="str">
        <f>IF(CL25&lt;&gt;"", IF(RANK(CL25, CL$5:CL$75)+COUNTIF(CL$5:CL25, CL25)-1=1, 1, ""), "")</f>
        <v/>
      </c>
      <c r="CO25" s="43"/>
      <c r="CP25" s="102" t="str">
        <f t="shared" si="30"/>
        <v/>
      </c>
      <c r="CQ25" s="44" t="str">
        <f>IF(CO25&lt;&gt;"", IF(RANK(CO25, CO$5:CO$75)+COUNTIF(CO$5:CO25, CO25)-1=1, 1, ""), "")</f>
        <v/>
      </c>
      <c r="CR25" s="41"/>
      <c r="CS25" s="102" t="str">
        <f t="shared" si="31"/>
        <v/>
      </c>
      <c r="CT25" s="42" t="str">
        <f>IF(CR25&lt;&gt;"", IF(RANK(CR25, CR$5:CR$75)+COUNTIF(CR$5:CR25, CR25)-1=1, 1, ""), "")</f>
        <v/>
      </c>
      <c r="CU25" s="41"/>
      <c r="CV25" s="102" t="str">
        <f t="shared" si="32"/>
        <v/>
      </c>
      <c r="CW25" s="42" t="str">
        <f>IF(CU25&lt;&gt;"", IF(RANK(CU25, CU$5:CU$75)+COUNTIF(CU$5:CU25, CU25)-1=1, 1, ""), "")</f>
        <v/>
      </c>
      <c r="CX25" s="41"/>
      <c r="CY25" s="102" t="str">
        <f t="shared" si="33"/>
        <v/>
      </c>
      <c r="CZ25" s="42" t="str">
        <f>IF(CX25&lt;&gt;"", IF(RANK(CX25, CX$5:CX$75)+COUNTIF(CX$5:CX25, CX25)-1=1, 1, ""), "")</f>
        <v/>
      </c>
      <c r="DA25" s="43"/>
      <c r="DB25" s="102" t="str">
        <f t="shared" si="34"/>
        <v/>
      </c>
      <c r="DC25" s="44" t="str">
        <f>IF(DA25&lt;&gt;"", IF(RANK(DA25, DA$5:DA$75)+COUNTIF(DA$5:DA25, DA25)-1=1, 1, ""), "")</f>
        <v/>
      </c>
      <c r="DD25" s="41"/>
      <c r="DE25" s="102" t="str">
        <f t="shared" si="35"/>
        <v/>
      </c>
      <c r="DF25" s="42" t="str">
        <f>IF(DD25&lt;&gt;"", IF(RANK(DD25, DD$5:DD$75)+COUNTIF(DD$5:DD25, DD25)-1=1, 1, ""), "")</f>
        <v/>
      </c>
      <c r="DG25" s="43"/>
      <c r="DH25" s="102" t="str">
        <f t="shared" si="36"/>
        <v/>
      </c>
      <c r="DI25" s="44" t="str">
        <f>IF(DG25&lt;&gt;"", IF(RANK(DG25, DG$5:DG$75)+COUNTIF(DG$5:DG25, DG25)-1=1, 1, ""), "")</f>
        <v/>
      </c>
      <c r="DJ25" s="41"/>
      <c r="DK25" s="102" t="str">
        <f t="shared" si="37"/>
        <v/>
      </c>
      <c r="DL25" s="42" t="str">
        <f>IF(DJ25&lt;&gt;"", IF(RANK(DJ25, DJ$5:DJ$75)+COUNTIF(DJ$5:DJ25, DJ25)-1=1, 1, ""), "")</f>
        <v/>
      </c>
      <c r="DM25" s="43"/>
      <c r="DN25" s="102" t="str">
        <f t="shared" si="38"/>
        <v/>
      </c>
      <c r="DO25" s="44" t="str">
        <f>IF(DM25&lt;&gt;"", IF(RANK(DM25, DM$5:DM$75)+COUNTIF(DM$5:DM25, DM25)-1=1, 1, ""), "")</f>
        <v/>
      </c>
      <c r="DP25" s="41"/>
      <c r="DQ25" s="102" t="str">
        <f t="shared" si="39"/>
        <v/>
      </c>
      <c r="DR25" s="42" t="str">
        <f>IF(DP25&lt;&gt;"", IF(RANK(DP25, DP$5:DP$75)+COUNTIF(DP$5:DP25, DP25)-1=1, 1, ""), "")</f>
        <v/>
      </c>
      <c r="DS25" s="129" t="str">
        <f t="shared" si="40"/>
        <v/>
      </c>
      <c r="DT25" s="66" t="str">
        <f t="shared" si="41"/>
        <v/>
      </c>
      <c r="DU25" s="60"/>
      <c r="DV25" s="60" t="str">
        <f t="shared" si="42"/>
        <v/>
      </c>
      <c r="DW25" s="60" t="str">
        <f t="shared" si="43"/>
        <v/>
      </c>
      <c r="DX25" s="60"/>
      <c r="DY25" s="85" t="str">
        <f t="shared" si="44"/>
        <v/>
      </c>
      <c r="DZ25" s="60" t="str">
        <f t="shared" si="45"/>
        <v/>
      </c>
      <c r="EA25" s="60" t="str">
        <f t="shared" si="46"/>
        <v/>
      </c>
      <c r="EB25" s="60" t="str">
        <f>IF(DV25&lt;&gt;"", IF(RANK(EA25, EA$5:EA$75)+COUNTIF(EA$25:EA25, EA25) -1&lt;=(B$80-DW$76-DZ$76), RANK(EA25, EA$5:EA$75)+COUNTIF(EA$25:EA25, EA25) -1, ""), "")</f>
        <v/>
      </c>
      <c r="EC25" s="72" t="str">
        <f t="shared" si="47"/>
        <v/>
      </c>
      <c r="ED25" s="66" t="str">
        <f t="shared" si="48"/>
        <v/>
      </c>
      <c r="EF25" s="91" t="str">
        <f>IF(DT25&lt;&gt; "", DT25/DT76, "")</f>
        <v/>
      </c>
      <c r="EG25" s="39" t="str">
        <f t="shared" si="49"/>
        <v/>
      </c>
      <c r="EH25" s="92" t="str">
        <f t="shared" si="50"/>
        <v/>
      </c>
      <c r="EJ25" s="65" t="str">
        <f t="shared" si="51"/>
        <v/>
      </c>
      <c r="EK25" s="99" t="str">
        <f t="shared" si="52"/>
        <v/>
      </c>
      <c r="EL25" s="99" t="str">
        <f t="shared" si="53"/>
        <v/>
      </c>
      <c r="EM25" s="100" t="str">
        <f t="shared" si="54"/>
        <v/>
      </c>
    </row>
    <row r="26" spans="1:143" ht="16" x14ac:dyDescent="0.2">
      <c r="A26" s="20" t="s">
        <v>334</v>
      </c>
      <c r="B26" s="33" t="s">
        <v>405</v>
      </c>
      <c r="C26" s="45">
        <v>28</v>
      </c>
      <c r="D26" s="102" t="str">
        <f t="shared" si="0"/>
        <v/>
      </c>
      <c r="E26" s="47" t="str">
        <f>IF(C26&lt;&gt;"", IF(RANK(C26, C$5:C$75)+COUNTIF(C$5:C26, C26)-1=1, 1, ""), "")</f>
        <v/>
      </c>
      <c r="F26" s="46">
        <v>48</v>
      </c>
      <c r="G26" s="102" t="str">
        <f t="shared" si="1"/>
        <v/>
      </c>
      <c r="H26" s="48" t="str">
        <f>IF(F26&lt;&gt;"", IF(RANK(F26, F$5:F$75)+COUNTIF(F$5:F26, F26)-1=1, 1, ""), "")</f>
        <v/>
      </c>
      <c r="I26" s="45">
        <v>42</v>
      </c>
      <c r="J26" s="102" t="str">
        <f t="shared" si="2"/>
        <v/>
      </c>
      <c r="K26" s="47" t="str">
        <f>IF(I26&lt;&gt;"", IF(RANK(I26, I$5:I$75)+COUNTIF(I$5:I26, I26)-1=1, 1, ""), "")</f>
        <v/>
      </c>
      <c r="L26" s="46">
        <v>22</v>
      </c>
      <c r="M26" s="102" t="str">
        <f t="shared" si="3"/>
        <v/>
      </c>
      <c r="N26" s="48" t="str">
        <f>IF(L26&lt;&gt;"", IF(RANK(L26, L$5:L$75)+COUNTIF(L$5:L26, L26)-1=1, 1, ""), "")</f>
        <v/>
      </c>
      <c r="O26" s="45">
        <v>47</v>
      </c>
      <c r="P26" s="102" t="str">
        <f t="shared" si="4"/>
        <v/>
      </c>
      <c r="Q26" s="47" t="str">
        <f>IF(O26&lt;&gt;"", IF(RANK(O26, O$5:O$75)+COUNTIF(O$5:O26, O26)-1=1, 1, ""), "")</f>
        <v/>
      </c>
      <c r="R26" s="46">
        <v>16</v>
      </c>
      <c r="S26" s="102" t="str">
        <f t="shared" si="5"/>
        <v/>
      </c>
      <c r="T26" s="48" t="str">
        <f>IF(R26&lt;&gt;"", IF(RANK(R26, R$5:R$75)+COUNTIF(R$5:R26, R26)-1=1, 1, ""), "")</f>
        <v/>
      </c>
      <c r="U26" s="45">
        <v>31</v>
      </c>
      <c r="V26" s="102" t="str">
        <f t="shared" si="6"/>
        <v/>
      </c>
      <c r="W26" s="47" t="str">
        <f>IF(U26&lt;&gt;"", IF(RANK(U26, U$5:U$75)+COUNTIF(U$5:U26, U26)-1=1, 1, ""), "")</f>
        <v/>
      </c>
      <c r="X26" s="46">
        <v>54</v>
      </c>
      <c r="Y26" s="102" t="str">
        <f t="shared" si="7"/>
        <v/>
      </c>
      <c r="Z26" s="48" t="str">
        <f>IF(X26&lt;&gt;"", IF(RANK(X26, X$5:X$75)+COUNTIF(X$5:X26, X26)-1=1, 1, ""), "")</f>
        <v/>
      </c>
      <c r="AA26" s="45">
        <v>49</v>
      </c>
      <c r="AB26" s="102" t="str">
        <f t="shared" si="8"/>
        <v/>
      </c>
      <c r="AC26" s="47" t="str">
        <f>IF(AA26&lt;&gt;"", IF(RANK(AA26, AA$5:AA$75)+COUNTIF(AA$5:AA26, AA26)-1=1, 1, ""), "")</f>
        <v/>
      </c>
      <c r="AD26" s="46">
        <v>39</v>
      </c>
      <c r="AE26" s="102" t="str">
        <f t="shared" si="9"/>
        <v/>
      </c>
      <c r="AF26" s="47" t="str">
        <f>IF(AD26&lt;&gt;"", IF(RANK(AD26, AD$5:AD$75)+COUNTIF(AD$5:AD26, AD26)-1=1, 1, ""), "")</f>
        <v/>
      </c>
      <c r="AG26" s="46">
        <v>50</v>
      </c>
      <c r="AH26" s="102" t="str">
        <f t="shared" si="10"/>
        <v/>
      </c>
      <c r="AI26" s="48" t="str">
        <f>IF(AG26&lt;&gt;"", IF(RANK(AG26, AG$5:AG$75)+COUNTIF(AG$5:AG26, AG26)-1=1, 1, ""), "")</f>
        <v/>
      </c>
      <c r="AJ26" s="45">
        <v>38</v>
      </c>
      <c r="AK26" s="102" t="str">
        <f t="shared" si="11"/>
        <v/>
      </c>
      <c r="AL26" s="47" t="str">
        <f>IF(AJ26&lt;&gt;"", IF(RANK(AJ26, AJ$5:AJ$75)+COUNTIF(AJ$5:AJ26, AJ26)-1=1, 1, ""), "")</f>
        <v/>
      </c>
      <c r="AM26" s="46">
        <v>46</v>
      </c>
      <c r="AN26" s="102" t="str">
        <f t="shared" si="12"/>
        <v/>
      </c>
      <c r="AO26" s="48" t="str">
        <f>IF(AM26&lt;&gt;"", IF(RANK(AM26, AM$5:AM$75)+COUNTIF(AM$5:AM26, AM26)-1=1, 1, ""), "")</f>
        <v/>
      </c>
      <c r="AP26" s="45">
        <v>34</v>
      </c>
      <c r="AQ26" s="102" t="str">
        <f t="shared" si="13"/>
        <v/>
      </c>
      <c r="AR26" s="47" t="str">
        <f>IF(AP26&lt;&gt;"", IF(RANK(AP26, AP$5:AP$75)+COUNTIF(AP$5:AP26, AP26)-1=1, 1, ""), "")</f>
        <v/>
      </c>
      <c r="AS26" s="46">
        <v>66</v>
      </c>
      <c r="AT26" s="102" t="str">
        <f t="shared" si="14"/>
        <v/>
      </c>
      <c r="AU26" s="48" t="str">
        <f>IF(AS26&lt;&gt;"", IF(RANK(AS26, AS$5:AS$75)+COUNTIF(AS$5:AS26, AS26)-1=1, 1, ""), "")</f>
        <v/>
      </c>
      <c r="AV26" s="45">
        <v>26</v>
      </c>
      <c r="AW26" s="102" t="str">
        <f t="shared" si="15"/>
        <v/>
      </c>
      <c r="AX26" s="47" t="str">
        <f>IF(AV26&lt;&gt;"", IF(RANK(AV26, AV$5:AV$75)+COUNTIF(AV$5:AV26, AV26)-1=1, 1, ""), "")</f>
        <v/>
      </c>
      <c r="AY26" s="46">
        <v>23</v>
      </c>
      <c r="AZ26" s="102" t="str">
        <f t="shared" si="16"/>
        <v/>
      </c>
      <c r="BA26" s="48" t="str">
        <f>IF(AY26&lt;&gt;"", IF(RANK(AY26, AY$5:AY$75)+COUNTIF(AY$5:AY26, AY26)-1=1, 1, ""), "")</f>
        <v/>
      </c>
      <c r="BB26" s="45">
        <v>83</v>
      </c>
      <c r="BC26" s="102" t="str">
        <f t="shared" si="17"/>
        <v/>
      </c>
      <c r="BD26" s="47" t="str">
        <f>IF(BB26&lt;&gt;"", IF(RANK(BB26, BB$5:BB$75)+COUNTIF(BB$5:BB26, BB26)-1=1, 1, ""), "")</f>
        <v/>
      </c>
      <c r="BE26" s="46">
        <v>19</v>
      </c>
      <c r="BF26" s="102" t="str">
        <f t="shared" si="18"/>
        <v/>
      </c>
      <c r="BG26" s="48" t="str">
        <f>IF(BE26&lt;&gt;"", IF(RANK(BE26, BE$5:BE$75)+COUNTIF(BE$5:BE26, BE26)-1=1, 1, ""), "")</f>
        <v/>
      </c>
      <c r="BH26" s="45">
        <v>24</v>
      </c>
      <c r="BI26" s="102" t="str">
        <f t="shared" si="19"/>
        <v/>
      </c>
      <c r="BJ26" s="47" t="str">
        <f>IF(BH26&lt;&gt;"", IF(RANK(BH26, BH$5:BH$75)+COUNTIF(BH$5:BH26, BH26)-1=1, 1, ""), "")</f>
        <v/>
      </c>
      <c r="BK26" s="46">
        <v>26</v>
      </c>
      <c r="BL26" s="102" t="str">
        <f t="shared" si="20"/>
        <v/>
      </c>
      <c r="BM26" s="48" t="str">
        <f>IF(BK26&lt;&gt;"", IF(RANK(BK26, BK$5:BK$75)+COUNTIF(BK$5:BK26, BK26)-1=1, 1, ""), "")</f>
        <v/>
      </c>
      <c r="BN26" s="45">
        <v>29</v>
      </c>
      <c r="BO26" s="102" t="str">
        <f t="shared" si="21"/>
        <v/>
      </c>
      <c r="BP26" s="47" t="str">
        <f>IF(BN26&lt;&gt;"", IF(RANK(BN26, BN$5:BN$75)+COUNTIF(BN$5:BN26, BN26)-1=1, 1, ""), "")</f>
        <v/>
      </c>
      <c r="BQ26" s="46">
        <v>57</v>
      </c>
      <c r="BR26" s="102" t="str">
        <f t="shared" si="22"/>
        <v/>
      </c>
      <c r="BS26" s="48" t="str">
        <f>IF(BQ26&lt;&gt;"", IF(RANK(BQ26, BQ$5:BQ$75)+COUNTIF(BQ$5:BQ26, BQ26)-1=1, 1, ""), "")</f>
        <v/>
      </c>
      <c r="BT26" s="45">
        <v>83</v>
      </c>
      <c r="BU26" s="102" t="str">
        <f t="shared" si="23"/>
        <v/>
      </c>
      <c r="BV26" s="47" t="str">
        <f>IF(BT26&lt;&gt;"", IF(RANK(BT26, BT$5:BT$75)+COUNTIF(BT$5:BT26, BT26)-1=1, 1, ""), "")</f>
        <v/>
      </c>
      <c r="BW26" s="46">
        <v>47</v>
      </c>
      <c r="BX26" s="102" t="str">
        <f t="shared" si="24"/>
        <v/>
      </c>
      <c r="BY26" s="48" t="str">
        <f>IF(BW26&lt;&gt;"", IF(RANK(BW26, BW$5:BW$75)+COUNTIF(BW$5:BW26, BW26)-1=1, 1, ""), "")</f>
        <v/>
      </c>
      <c r="BZ26" s="45">
        <v>32</v>
      </c>
      <c r="CA26" s="102" t="str">
        <f t="shared" si="25"/>
        <v/>
      </c>
      <c r="CB26" s="47" t="str">
        <f>IF(BZ26&lt;&gt;"", IF(RANK(BZ26, BZ$5:BZ$75)+COUNTIF(BZ$5:BZ26, BZ26)-1=1, 1, ""), "")</f>
        <v/>
      </c>
      <c r="CC26" s="46">
        <v>22</v>
      </c>
      <c r="CD26" s="102" t="str">
        <f t="shared" si="26"/>
        <v/>
      </c>
      <c r="CE26" s="48" t="str">
        <f>IF(CC26&lt;&gt;"", IF(RANK(CC26, CC$5:CC$75)+COUNTIF(CC$5:CC26, CC26)-1=1, 1, ""), "")</f>
        <v/>
      </c>
      <c r="CF26" s="45">
        <v>20</v>
      </c>
      <c r="CG26" s="102" t="str">
        <f t="shared" si="27"/>
        <v/>
      </c>
      <c r="CH26" s="47" t="str">
        <f>IF(CF26&lt;&gt;"", IF(RANK(CF26, CF$5:CF$75)+COUNTIF(CF$5:CF26, CF26)-1=1, 1, ""), "")</f>
        <v/>
      </c>
      <c r="CI26" s="46">
        <v>26</v>
      </c>
      <c r="CJ26" s="102" t="str">
        <f t="shared" si="28"/>
        <v/>
      </c>
      <c r="CK26" s="48" t="str">
        <f>IF(CI26&lt;&gt;"", IF(RANK(CI26, CI$5:CI$75)+COUNTIF(CI$5:CI26, CI26)-1=1, 1, ""), "")</f>
        <v/>
      </c>
      <c r="CL26" s="45">
        <v>18</v>
      </c>
      <c r="CM26" s="102" t="str">
        <f t="shared" si="29"/>
        <v/>
      </c>
      <c r="CN26" s="47" t="str">
        <f>IF(CL26&lt;&gt;"", IF(RANK(CL26, CL$5:CL$75)+COUNTIF(CL$5:CL26, CL26)-1=1, 1, ""), "")</f>
        <v/>
      </c>
      <c r="CO26" s="46">
        <v>32</v>
      </c>
      <c r="CP26" s="102" t="str">
        <f t="shared" si="30"/>
        <v/>
      </c>
      <c r="CQ26" s="48" t="str">
        <f>IF(CO26&lt;&gt;"", IF(RANK(CO26, CO$5:CO$75)+COUNTIF(CO$5:CO26, CO26)-1=1, 1, ""), "")</f>
        <v/>
      </c>
      <c r="CR26" s="45">
        <v>18</v>
      </c>
      <c r="CS26" s="102" t="str">
        <f t="shared" si="31"/>
        <v/>
      </c>
      <c r="CT26" s="47" t="str">
        <f>IF(CR26&lt;&gt;"", IF(RANK(CR26, CR$5:CR$75)+COUNTIF(CR$5:CR26, CR26)-1=1, 1, ""), "")</f>
        <v/>
      </c>
      <c r="CU26" s="45">
        <v>13</v>
      </c>
      <c r="CV26" s="102" t="str">
        <f t="shared" si="32"/>
        <v/>
      </c>
      <c r="CW26" s="47" t="str">
        <f>IF(CU26&lt;&gt;"", IF(RANK(CU26, CU$5:CU$75)+COUNTIF(CU$5:CU26, CU26)-1=1, 1, ""), "")</f>
        <v/>
      </c>
      <c r="CX26" s="45">
        <v>28</v>
      </c>
      <c r="CY26" s="102" t="str">
        <f t="shared" si="33"/>
        <v/>
      </c>
      <c r="CZ26" s="47" t="str">
        <f>IF(CX26&lt;&gt;"", IF(RANK(CX26, CX$5:CX$75)+COUNTIF(CX$5:CX26, CX26)-1=1, 1, ""), "")</f>
        <v/>
      </c>
      <c r="DA26" s="46">
        <v>13</v>
      </c>
      <c r="DB26" s="102" t="str">
        <f t="shared" si="34"/>
        <v/>
      </c>
      <c r="DC26" s="48" t="str">
        <f>IF(DA26&lt;&gt;"", IF(RANK(DA26, DA$5:DA$75)+COUNTIF(DA$5:DA26, DA26)-1=1, 1, ""), "")</f>
        <v/>
      </c>
      <c r="DD26" s="45">
        <v>41</v>
      </c>
      <c r="DE26" s="102" t="str">
        <f t="shared" si="35"/>
        <v/>
      </c>
      <c r="DF26" s="47" t="str">
        <f>IF(DD26&lt;&gt;"", IF(RANK(DD26, DD$5:DD$75)+COUNTIF(DD$5:DD26, DD26)-1=1, 1, ""), "")</f>
        <v/>
      </c>
      <c r="DG26" s="46">
        <v>38</v>
      </c>
      <c r="DH26" s="102" t="str">
        <f t="shared" si="36"/>
        <v/>
      </c>
      <c r="DI26" s="48" t="str">
        <f>IF(DG26&lt;&gt;"", IF(RANK(DG26, DG$5:DG$75)+COUNTIF(DG$5:DG26, DG26)-1=1, 1, ""), "")</f>
        <v/>
      </c>
      <c r="DJ26" s="45">
        <v>44</v>
      </c>
      <c r="DK26" s="102" t="str">
        <f t="shared" si="37"/>
        <v/>
      </c>
      <c r="DL26" s="47" t="str">
        <f>IF(DJ26&lt;&gt;"", IF(RANK(DJ26, DJ$5:DJ$75)+COUNTIF(DJ$5:DJ26, DJ26)-1=1, 1, ""), "")</f>
        <v/>
      </c>
      <c r="DM26" s="46">
        <v>43</v>
      </c>
      <c r="DN26" s="102" t="str">
        <f t="shared" si="38"/>
        <v/>
      </c>
      <c r="DO26" s="48" t="str">
        <f>IF(DM26&lt;&gt;"", IF(RANK(DM26, DM$5:DM$75)+COUNTIF(DM$5:DM26, DM26)-1=1, 1, ""), "")</f>
        <v/>
      </c>
      <c r="DP26" s="45">
        <v>67</v>
      </c>
      <c r="DQ26" s="102" t="str">
        <f t="shared" si="39"/>
        <v/>
      </c>
      <c r="DR26" s="47" t="str">
        <f>IF(DP26&lt;&gt;"", IF(RANK(DP26, DP$5:DP$75)+COUNTIF(DP$5:DP26, DP26)-1=1, 1, ""), "")</f>
        <v/>
      </c>
      <c r="DS26" s="129" t="str">
        <f t="shared" si="40"/>
        <v/>
      </c>
      <c r="DT26" s="66">
        <f t="shared" si="41"/>
        <v>1482</v>
      </c>
      <c r="DU26" s="60"/>
      <c r="DV26" s="60" t="str">
        <f t="shared" si="42"/>
        <v/>
      </c>
      <c r="DW26" s="60" t="str">
        <f t="shared" si="43"/>
        <v/>
      </c>
      <c r="DX26" s="60"/>
      <c r="DY26" s="85" t="str">
        <f t="shared" si="44"/>
        <v/>
      </c>
      <c r="DZ26" s="60" t="str">
        <f t="shared" si="45"/>
        <v/>
      </c>
      <c r="EA26" s="60" t="str">
        <f t="shared" si="46"/>
        <v/>
      </c>
      <c r="EB26" s="60" t="str">
        <f>IF(DV26&lt;&gt;"", IF(RANK(EA26, EA$5:EA$75)+COUNTIF(EA$26:EA26, EA26) -1&lt;=(B$80-DW$76-DZ$76), RANK(EA26, EA$5:EA$75)+COUNTIF(EA$26:EA26, EA26) -1, ""), "")</f>
        <v/>
      </c>
      <c r="EC26" s="72" t="str">
        <f t="shared" si="47"/>
        <v/>
      </c>
      <c r="ED26" s="66" t="str">
        <f t="shared" si="48"/>
        <v/>
      </c>
      <c r="EF26" s="91">
        <f>IF(DT26&lt;&gt; "", DT26/DT76, "")</f>
        <v>3.766899577304049E-4</v>
      </c>
      <c r="EG26" s="39" t="str">
        <f t="shared" si="49"/>
        <v/>
      </c>
      <c r="EH26" s="92">
        <f t="shared" si="50"/>
        <v>-3.76689957730405E-4</v>
      </c>
      <c r="EJ26" s="65" t="str">
        <f t="shared" si="51"/>
        <v/>
      </c>
      <c r="EK26" s="99" t="str">
        <f t="shared" si="52"/>
        <v/>
      </c>
      <c r="EL26" s="99" t="str">
        <f t="shared" si="53"/>
        <v/>
      </c>
      <c r="EM26" s="100" t="str">
        <f t="shared" si="54"/>
        <v/>
      </c>
    </row>
    <row r="27" spans="1:143" ht="16" x14ac:dyDescent="0.2">
      <c r="A27" s="20" t="s">
        <v>335</v>
      </c>
      <c r="B27" s="33" t="s">
        <v>406</v>
      </c>
      <c r="C27" s="45">
        <v>110</v>
      </c>
      <c r="D27" s="102" t="str">
        <f t="shared" si="0"/>
        <v/>
      </c>
      <c r="E27" s="47" t="str">
        <f>IF(C27&lt;&gt;"", IF(RANK(C27, C$5:C$75)+COUNTIF(C$5:C27, C27)-1=1, 1, ""), "")</f>
        <v/>
      </c>
      <c r="F27" s="46">
        <v>84</v>
      </c>
      <c r="G27" s="102" t="str">
        <f t="shared" si="1"/>
        <v/>
      </c>
      <c r="H27" s="48" t="str">
        <f>IF(F27&lt;&gt;"", IF(RANK(F27, F$5:F$75)+COUNTIF(F$5:F27, F27)-1=1, 1, ""), "")</f>
        <v/>
      </c>
      <c r="I27" s="45">
        <v>80</v>
      </c>
      <c r="J27" s="102" t="str">
        <f t="shared" si="2"/>
        <v/>
      </c>
      <c r="K27" s="47" t="str">
        <f>IF(I27&lt;&gt;"", IF(RANK(I27, I$5:I$75)+COUNTIF(I$5:I27, I27)-1=1, 1, ""), "")</f>
        <v/>
      </c>
      <c r="L27" s="46">
        <v>60</v>
      </c>
      <c r="M27" s="102" t="str">
        <f t="shared" si="3"/>
        <v/>
      </c>
      <c r="N27" s="48" t="str">
        <f>IF(L27&lt;&gt;"", IF(RANK(L27, L$5:L$75)+COUNTIF(L$5:L27, L27)-1=1, 1, ""), "")</f>
        <v/>
      </c>
      <c r="O27" s="45">
        <v>114</v>
      </c>
      <c r="P27" s="102" t="str">
        <f t="shared" si="4"/>
        <v/>
      </c>
      <c r="Q27" s="47" t="str">
        <f>IF(O27&lt;&gt;"", IF(RANK(O27, O$5:O$75)+COUNTIF(O$5:O27, O27)-1=1, 1, ""), "")</f>
        <v/>
      </c>
      <c r="R27" s="46">
        <v>29</v>
      </c>
      <c r="S27" s="102" t="str">
        <f t="shared" si="5"/>
        <v/>
      </c>
      <c r="T27" s="48" t="str">
        <f>IF(R27&lt;&gt;"", IF(RANK(R27, R$5:R$75)+COUNTIF(R$5:R27, R27)-1=1, 1, ""), "")</f>
        <v/>
      </c>
      <c r="U27" s="45">
        <v>104</v>
      </c>
      <c r="V27" s="102" t="str">
        <f t="shared" si="6"/>
        <v/>
      </c>
      <c r="W27" s="47" t="str">
        <f>IF(U27&lt;&gt;"", IF(RANK(U27, U$5:U$75)+COUNTIF(U$5:U27, U27)-1=1, 1, ""), "")</f>
        <v/>
      </c>
      <c r="X27" s="46">
        <v>386</v>
      </c>
      <c r="Y27" s="102" t="str">
        <f t="shared" si="7"/>
        <v/>
      </c>
      <c r="Z27" s="48" t="str">
        <f>IF(X27&lt;&gt;"", IF(RANK(X27, X$5:X$75)+COUNTIF(X$5:X27, X27)-1=1, 1, ""), "")</f>
        <v/>
      </c>
      <c r="AA27" s="45">
        <v>59</v>
      </c>
      <c r="AB27" s="102" t="str">
        <f t="shared" si="8"/>
        <v/>
      </c>
      <c r="AC27" s="47" t="str">
        <f>IF(AA27&lt;&gt;"", IF(RANK(AA27, AA$5:AA$75)+COUNTIF(AA$5:AA27, AA27)-1=1, 1, ""), "")</f>
        <v/>
      </c>
      <c r="AD27" s="46">
        <v>56</v>
      </c>
      <c r="AE27" s="102" t="str">
        <f t="shared" si="9"/>
        <v/>
      </c>
      <c r="AF27" s="47" t="str">
        <f>IF(AD27&lt;&gt;"", IF(RANK(AD27, AD$5:AD$75)+COUNTIF(AD$5:AD27, AD27)-1=1, 1, ""), "")</f>
        <v/>
      </c>
      <c r="AG27" s="46">
        <v>80</v>
      </c>
      <c r="AH27" s="102" t="str">
        <f t="shared" si="10"/>
        <v/>
      </c>
      <c r="AI27" s="48" t="str">
        <f>IF(AG27&lt;&gt;"", IF(RANK(AG27, AG$5:AG$75)+COUNTIF(AG$5:AG27, AG27)-1=1, 1, ""), "")</f>
        <v/>
      </c>
      <c r="AJ27" s="45">
        <v>72</v>
      </c>
      <c r="AK27" s="102" t="str">
        <f t="shared" si="11"/>
        <v/>
      </c>
      <c r="AL27" s="47" t="str">
        <f>IF(AJ27&lt;&gt;"", IF(RANK(AJ27, AJ$5:AJ$75)+COUNTIF(AJ$5:AJ27, AJ27)-1=1, 1, ""), "")</f>
        <v/>
      </c>
      <c r="AM27" s="46">
        <v>186</v>
      </c>
      <c r="AN27" s="102" t="str">
        <f t="shared" si="12"/>
        <v/>
      </c>
      <c r="AO27" s="48" t="str">
        <f>IF(AM27&lt;&gt;"", IF(RANK(AM27, AM$5:AM$75)+COUNTIF(AM$5:AM27, AM27)-1=1, 1, ""), "")</f>
        <v/>
      </c>
      <c r="AP27" s="45">
        <v>202</v>
      </c>
      <c r="AQ27" s="102" t="str">
        <f t="shared" si="13"/>
        <v/>
      </c>
      <c r="AR27" s="47" t="str">
        <f>IF(AP27&lt;&gt;"", IF(RANK(AP27, AP$5:AP$75)+COUNTIF(AP$5:AP27, AP27)-1=1, 1, ""), "")</f>
        <v/>
      </c>
      <c r="AS27" s="46">
        <v>261</v>
      </c>
      <c r="AT27" s="102" t="str">
        <f t="shared" si="14"/>
        <v/>
      </c>
      <c r="AU27" s="48" t="str">
        <f>IF(AS27&lt;&gt;"", IF(RANK(AS27, AS$5:AS$75)+COUNTIF(AS$5:AS27, AS27)-1=1, 1, ""), "")</f>
        <v/>
      </c>
      <c r="AV27" s="45">
        <v>136</v>
      </c>
      <c r="AW27" s="102" t="str">
        <f t="shared" si="15"/>
        <v/>
      </c>
      <c r="AX27" s="47" t="str">
        <f>IF(AV27&lt;&gt;"", IF(RANK(AV27, AV$5:AV$75)+COUNTIF(AV$5:AV27, AV27)-1=1, 1, ""), "")</f>
        <v/>
      </c>
      <c r="AY27" s="46">
        <v>188</v>
      </c>
      <c r="AZ27" s="102" t="str">
        <f t="shared" si="16"/>
        <v/>
      </c>
      <c r="BA27" s="48" t="str">
        <f>IF(AY27&lt;&gt;"", IF(RANK(AY27, AY$5:AY$75)+COUNTIF(AY$5:AY27, AY27)-1=1, 1, ""), "")</f>
        <v/>
      </c>
      <c r="BB27" s="45">
        <v>147</v>
      </c>
      <c r="BC27" s="102" t="str">
        <f t="shared" si="17"/>
        <v/>
      </c>
      <c r="BD27" s="47" t="str">
        <f>IF(BB27&lt;&gt;"", IF(RANK(BB27, BB$5:BB$75)+COUNTIF(BB$5:BB27, BB27)-1=1, 1, ""), "")</f>
        <v/>
      </c>
      <c r="BE27" s="46">
        <v>61</v>
      </c>
      <c r="BF27" s="102" t="str">
        <f t="shared" si="18"/>
        <v/>
      </c>
      <c r="BG27" s="48" t="str">
        <f>IF(BE27&lt;&gt;"", IF(RANK(BE27, BE$5:BE$75)+COUNTIF(BE$5:BE27, BE27)-1=1, 1, ""), "")</f>
        <v/>
      </c>
      <c r="BH27" s="45">
        <v>43</v>
      </c>
      <c r="BI27" s="102" t="str">
        <f t="shared" si="19"/>
        <v/>
      </c>
      <c r="BJ27" s="47" t="str">
        <f>IF(BH27&lt;&gt;"", IF(RANK(BH27, BH$5:BH$75)+COUNTIF(BH$5:BH27, BH27)-1=1, 1, ""), "")</f>
        <v/>
      </c>
      <c r="BK27" s="46">
        <v>91</v>
      </c>
      <c r="BL27" s="102" t="str">
        <f t="shared" si="20"/>
        <v/>
      </c>
      <c r="BM27" s="48" t="str">
        <f>IF(BK27&lt;&gt;"", IF(RANK(BK27, BK$5:BK$75)+COUNTIF(BK$5:BK27, BK27)-1=1, 1, ""), "")</f>
        <v/>
      </c>
      <c r="BN27" s="45">
        <v>51</v>
      </c>
      <c r="BO27" s="102" t="str">
        <f t="shared" si="21"/>
        <v/>
      </c>
      <c r="BP27" s="47" t="str">
        <f>IF(BN27&lt;&gt;"", IF(RANK(BN27, BN$5:BN$75)+COUNTIF(BN$5:BN27, BN27)-1=1, 1, ""), "")</f>
        <v/>
      </c>
      <c r="BQ27" s="46">
        <v>66</v>
      </c>
      <c r="BR27" s="102" t="str">
        <f t="shared" si="22"/>
        <v/>
      </c>
      <c r="BS27" s="48" t="str">
        <f>IF(BQ27&lt;&gt;"", IF(RANK(BQ27, BQ$5:BQ$75)+COUNTIF(BQ$5:BQ27, BQ27)-1=1, 1, ""), "")</f>
        <v/>
      </c>
      <c r="BT27" s="45">
        <v>81</v>
      </c>
      <c r="BU27" s="102" t="str">
        <f t="shared" si="23"/>
        <v/>
      </c>
      <c r="BV27" s="47" t="str">
        <f>IF(BT27&lt;&gt;"", IF(RANK(BT27, BT$5:BT$75)+COUNTIF(BT$5:BT27, BT27)-1=1, 1, ""), "")</f>
        <v/>
      </c>
      <c r="BW27" s="46">
        <v>399</v>
      </c>
      <c r="BX27" s="102" t="str">
        <f t="shared" si="24"/>
        <v/>
      </c>
      <c r="BY27" s="48" t="str">
        <f>IF(BW27&lt;&gt;"", IF(RANK(BW27, BW$5:BW$75)+COUNTIF(BW$5:BW27, BW27)-1=1, 1, ""), "")</f>
        <v/>
      </c>
      <c r="BZ27" s="45">
        <v>65</v>
      </c>
      <c r="CA27" s="102" t="str">
        <f t="shared" si="25"/>
        <v/>
      </c>
      <c r="CB27" s="47" t="str">
        <f>IF(BZ27&lt;&gt;"", IF(RANK(BZ27, BZ$5:BZ$75)+COUNTIF(BZ$5:BZ27, BZ27)-1=1, 1, ""), "")</f>
        <v/>
      </c>
      <c r="CC27" s="46">
        <v>150</v>
      </c>
      <c r="CD27" s="102" t="str">
        <f t="shared" si="26"/>
        <v/>
      </c>
      <c r="CE27" s="48" t="str">
        <f>IF(CC27&lt;&gt;"", IF(RANK(CC27, CC$5:CC$75)+COUNTIF(CC$5:CC27, CC27)-1=1, 1, ""), "")</f>
        <v/>
      </c>
      <c r="CF27" s="45">
        <v>116</v>
      </c>
      <c r="CG27" s="102" t="str">
        <f t="shared" si="27"/>
        <v/>
      </c>
      <c r="CH27" s="47" t="str">
        <f>IF(CF27&lt;&gt;"", IF(RANK(CF27, CF$5:CF$75)+COUNTIF(CF$5:CF27, CF27)-1=1, 1, ""), "")</f>
        <v/>
      </c>
      <c r="CI27" s="46">
        <v>88</v>
      </c>
      <c r="CJ27" s="102" t="str">
        <f t="shared" si="28"/>
        <v/>
      </c>
      <c r="CK27" s="48" t="str">
        <f>IF(CI27&lt;&gt;"", IF(RANK(CI27, CI$5:CI$75)+COUNTIF(CI$5:CI27, CI27)-1=1, 1, ""), "")</f>
        <v/>
      </c>
      <c r="CL27" s="45">
        <v>54</v>
      </c>
      <c r="CM27" s="102" t="str">
        <f t="shared" si="29"/>
        <v/>
      </c>
      <c r="CN27" s="47" t="str">
        <f>IF(CL27&lt;&gt;"", IF(RANK(CL27, CL$5:CL$75)+COUNTIF(CL$5:CL27, CL27)-1=1, 1, ""), "")</f>
        <v/>
      </c>
      <c r="CO27" s="46">
        <v>42</v>
      </c>
      <c r="CP27" s="102" t="str">
        <f t="shared" si="30"/>
        <v/>
      </c>
      <c r="CQ27" s="48" t="str">
        <f>IF(CO27&lt;&gt;"", IF(RANK(CO27, CO$5:CO$75)+COUNTIF(CO$5:CO27, CO27)-1=1, 1, ""), "")</f>
        <v/>
      </c>
      <c r="CR27" s="45">
        <v>114</v>
      </c>
      <c r="CS27" s="102" t="str">
        <f t="shared" si="31"/>
        <v/>
      </c>
      <c r="CT27" s="47" t="str">
        <f>IF(CR27&lt;&gt;"", IF(RANK(CR27, CR$5:CR$75)+COUNTIF(CR$5:CR27, CR27)-1=1, 1, ""), "")</f>
        <v/>
      </c>
      <c r="CU27" s="45">
        <v>20</v>
      </c>
      <c r="CV27" s="102" t="str">
        <f t="shared" si="32"/>
        <v/>
      </c>
      <c r="CW27" s="47" t="str">
        <f>IF(CU27&lt;&gt;"", IF(RANK(CU27, CU$5:CU$75)+COUNTIF(CU$5:CU27, CU27)-1=1, 1, ""), "")</f>
        <v/>
      </c>
      <c r="CX27" s="45">
        <v>67</v>
      </c>
      <c r="CY27" s="102" t="str">
        <f t="shared" si="33"/>
        <v/>
      </c>
      <c r="CZ27" s="47" t="str">
        <f>IF(CX27&lt;&gt;"", IF(RANK(CX27, CX$5:CX$75)+COUNTIF(CX$5:CX27, CX27)-1=1, 1, ""), "")</f>
        <v/>
      </c>
      <c r="DA27" s="46">
        <v>39</v>
      </c>
      <c r="DB27" s="102" t="str">
        <f t="shared" si="34"/>
        <v/>
      </c>
      <c r="DC27" s="48" t="str">
        <f>IF(DA27&lt;&gt;"", IF(RANK(DA27, DA$5:DA$75)+COUNTIF(DA$5:DA27, DA27)-1=1, 1, ""), "")</f>
        <v/>
      </c>
      <c r="DD27" s="45">
        <v>86</v>
      </c>
      <c r="DE27" s="102" t="str">
        <f t="shared" si="35"/>
        <v/>
      </c>
      <c r="DF27" s="47" t="str">
        <f>IF(DD27&lt;&gt;"", IF(RANK(DD27, DD$5:DD$75)+COUNTIF(DD$5:DD27, DD27)-1=1, 1, ""), "")</f>
        <v/>
      </c>
      <c r="DG27" s="46">
        <v>98</v>
      </c>
      <c r="DH27" s="102" t="str">
        <f t="shared" si="36"/>
        <v/>
      </c>
      <c r="DI27" s="48" t="str">
        <f>IF(DG27&lt;&gt;"", IF(RANK(DG27, DG$5:DG$75)+COUNTIF(DG$5:DG27, DG27)-1=1, 1, ""), "")</f>
        <v/>
      </c>
      <c r="DJ27" s="45">
        <v>80</v>
      </c>
      <c r="DK27" s="102" t="str">
        <f t="shared" si="37"/>
        <v/>
      </c>
      <c r="DL27" s="47" t="str">
        <f>IF(DJ27&lt;&gt;"", IF(RANK(DJ27, DJ$5:DJ$75)+COUNTIF(DJ$5:DJ27, DJ27)-1=1, 1, ""), "")</f>
        <v/>
      </c>
      <c r="DM27" s="46">
        <v>82</v>
      </c>
      <c r="DN27" s="102" t="str">
        <f t="shared" si="38"/>
        <v/>
      </c>
      <c r="DO27" s="48" t="str">
        <f>IF(DM27&lt;&gt;"", IF(RANK(DM27, DM$5:DM$75)+COUNTIF(DM$5:DM27, DM27)-1=1, 1, ""), "")</f>
        <v/>
      </c>
      <c r="DP27" s="45">
        <v>100</v>
      </c>
      <c r="DQ27" s="102" t="str">
        <f t="shared" si="39"/>
        <v/>
      </c>
      <c r="DR27" s="47" t="str">
        <f>IF(DP27&lt;&gt;"", IF(RANK(DP27, DP$5:DP$75)+COUNTIF(DP$5:DP27, DP27)-1=1, 1, ""), "")</f>
        <v/>
      </c>
      <c r="DS27" s="129" t="str">
        <f t="shared" si="40"/>
        <v/>
      </c>
      <c r="DT27" s="66">
        <f t="shared" si="41"/>
        <v>4347</v>
      </c>
      <c r="DU27" s="60"/>
      <c r="DV27" s="60" t="str">
        <f t="shared" si="42"/>
        <v/>
      </c>
      <c r="DW27" s="60" t="str">
        <f t="shared" si="43"/>
        <v/>
      </c>
      <c r="DX27" s="60"/>
      <c r="DY27" s="85" t="str">
        <f t="shared" si="44"/>
        <v/>
      </c>
      <c r="DZ27" s="60" t="str">
        <f t="shared" si="45"/>
        <v/>
      </c>
      <c r="EA27" s="60" t="str">
        <f t="shared" si="46"/>
        <v/>
      </c>
      <c r="EB27" s="60" t="str">
        <f>IF(DV27&lt;&gt;"", IF(RANK(EA27, EA$5:EA$75)+COUNTIF(EA$27:EA27, EA27) -1&lt;=(B$80-DW$76-DZ$76), RANK(EA27, EA$5:EA$75)+COUNTIF(EA$27:EA27, EA27) -1, ""), "")</f>
        <v/>
      </c>
      <c r="EC27" s="72" t="str">
        <f t="shared" si="47"/>
        <v/>
      </c>
      <c r="ED27" s="66" t="str">
        <f t="shared" si="48"/>
        <v/>
      </c>
      <c r="EF27" s="91">
        <f>IF(DT27&lt;&gt; "", DT27/DT76, "")</f>
        <v>1.1049063739906005E-3</v>
      </c>
      <c r="EG27" s="39" t="str">
        <f t="shared" si="49"/>
        <v/>
      </c>
      <c r="EH27" s="92">
        <f t="shared" si="50"/>
        <v>-1.1049063739906001E-3</v>
      </c>
      <c r="EJ27" s="65" t="str">
        <f t="shared" si="51"/>
        <v/>
      </c>
      <c r="EK27" s="99" t="str">
        <f t="shared" si="52"/>
        <v/>
      </c>
      <c r="EL27" s="99" t="str">
        <f t="shared" si="53"/>
        <v/>
      </c>
      <c r="EM27" s="100" t="str">
        <f t="shared" si="54"/>
        <v/>
      </c>
    </row>
    <row r="28" spans="1:143" ht="16" x14ac:dyDescent="0.2">
      <c r="A28" s="20" t="s">
        <v>336</v>
      </c>
      <c r="B28" s="33" t="s">
        <v>407</v>
      </c>
      <c r="C28" s="45">
        <v>81</v>
      </c>
      <c r="D28" s="102" t="str">
        <f t="shared" si="0"/>
        <v/>
      </c>
      <c r="E28" s="47" t="str">
        <f>IF(C28&lt;&gt;"", IF(RANK(C28, C$5:C$75)+COUNTIF(C$5:C28, C28)-1=1, 1, ""), "")</f>
        <v/>
      </c>
      <c r="F28" s="46">
        <v>82</v>
      </c>
      <c r="G28" s="102" t="str">
        <f t="shared" si="1"/>
        <v/>
      </c>
      <c r="H28" s="48" t="str">
        <f>IF(F28&lt;&gt;"", IF(RANK(F28, F$5:F$75)+COUNTIF(F$5:F28, F28)-1=1, 1, ""), "")</f>
        <v/>
      </c>
      <c r="I28" s="45">
        <v>77</v>
      </c>
      <c r="J28" s="102" t="str">
        <f t="shared" si="2"/>
        <v/>
      </c>
      <c r="K28" s="47" t="str">
        <f>IF(I28&lt;&gt;"", IF(RANK(I28, I$5:I$75)+COUNTIF(I$5:I28, I28)-1=1, 1, ""), "")</f>
        <v/>
      </c>
      <c r="L28" s="46">
        <v>92</v>
      </c>
      <c r="M28" s="102" t="str">
        <f t="shared" si="3"/>
        <v/>
      </c>
      <c r="N28" s="48" t="str">
        <f>IF(L28&lt;&gt;"", IF(RANK(L28, L$5:L$75)+COUNTIF(L$5:L28, L28)-1=1, 1, ""), "")</f>
        <v/>
      </c>
      <c r="O28" s="45">
        <v>218</v>
      </c>
      <c r="P28" s="102" t="str">
        <f t="shared" si="4"/>
        <v/>
      </c>
      <c r="Q28" s="47" t="str">
        <f>IF(O28&lt;&gt;"", IF(RANK(O28, O$5:O$75)+COUNTIF(O$5:O28, O28)-1=1, 1, ""), "")</f>
        <v/>
      </c>
      <c r="R28" s="46">
        <v>195</v>
      </c>
      <c r="S28" s="102" t="str">
        <f t="shared" si="5"/>
        <v/>
      </c>
      <c r="T28" s="48" t="str">
        <f>IF(R28&lt;&gt;"", IF(RANK(R28, R$5:R$75)+COUNTIF(R$5:R28, R28)-1=1, 1, ""), "")</f>
        <v/>
      </c>
      <c r="U28" s="45">
        <v>79</v>
      </c>
      <c r="V28" s="102" t="str">
        <f t="shared" si="6"/>
        <v/>
      </c>
      <c r="W28" s="47" t="str">
        <f>IF(U28&lt;&gt;"", IF(RANK(U28, U$5:U$75)+COUNTIF(U$5:U28, U28)-1=1, 1, ""), "")</f>
        <v/>
      </c>
      <c r="X28" s="46">
        <v>131</v>
      </c>
      <c r="Y28" s="102" t="str">
        <f t="shared" si="7"/>
        <v/>
      </c>
      <c r="Z28" s="48" t="str">
        <f>IF(X28&lt;&gt;"", IF(RANK(X28, X$5:X$75)+COUNTIF(X$5:X28, X28)-1=1, 1, ""), "")</f>
        <v/>
      </c>
      <c r="AA28" s="45">
        <v>106</v>
      </c>
      <c r="AB28" s="102" t="str">
        <f t="shared" si="8"/>
        <v/>
      </c>
      <c r="AC28" s="47" t="str">
        <f>IF(AA28&lt;&gt;"", IF(RANK(AA28, AA$5:AA$75)+COUNTIF(AA$5:AA28, AA28)-1=1, 1, ""), "")</f>
        <v/>
      </c>
      <c r="AD28" s="46">
        <v>297</v>
      </c>
      <c r="AE28" s="102" t="str">
        <f t="shared" si="9"/>
        <v/>
      </c>
      <c r="AF28" s="47" t="str">
        <f>IF(AD28&lt;&gt;"", IF(RANK(AD28, AD$5:AD$75)+COUNTIF(AD$5:AD28, AD28)-1=1, 1, ""), "")</f>
        <v/>
      </c>
      <c r="AG28" s="46">
        <v>207</v>
      </c>
      <c r="AH28" s="102" t="str">
        <f t="shared" si="10"/>
        <v/>
      </c>
      <c r="AI28" s="48" t="str">
        <f>IF(AG28&lt;&gt;"", IF(RANK(AG28, AG$5:AG$75)+COUNTIF(AG$5:AG28, AG28)-1=1, 1, ""), "")</f>
        <v/>
      </c>
      <c r="AJ28" s="45">
        <v>321</v>
      </c>
      <c r="AK28" s="102" t="str">
        <f t="shared" si="11"/>
        <v/>
      </c>
      <c r="AL28" s="47" t="str">
        <f>IF(AJ28&lt;&gt;"", IF(RANK(AJ28, AJ$5:AJ$75)+COUNTIF(AJ$5:AJ28, AJ28)-1=1, 1, ""), "")</f>
        <v/>
      </c>
      <c r="AM28" s="46">
        <v>152</v>
      </c>
      <c r="AN28" s="102" t="str">
        <f t="shared" si="12"/>
        <v/>
      </c>
      <c r="AO28" s="48" t="str">
        <f>IF(AM28&lt;&gt;"", IF(RANK(AM28, AM$5:AM$75)+COUNTIF(AM$5:AM28, AM28)-1=1, 1, ""), "")</f>
        <v/>
      </c>
      <c r="AP28" s="45">
        <v>176</v>
      </c>
      <c r="AQ28" s="102" t="str">
        <f t="shared" si="13"/>
        <v/>
      </c>
      <c r="AR28" s="47" t="str">
        <f>IF(AP28&lt;&gt;"", IF(RANK(AP28, AP$5:AP$75)+COUNTIF(AP$5:AP28, AP28)-1=1, 1, ""), "")</f>
        <v/>
      </c>
      <c r="AS28" s="46">
        <v>233</v>
      </c>
      <c r="AT28" s="102" t="str">
        <f t="shared" si="14"/>
        <v/>
      </c>
      <c r="AU28" s="48" t="str">
        <f>IF(AS28&lt;&gt;"", IF(RANK(AS28, AS$5:AS$75)+COUNTIF(AS$5:AS28, AS28)-1=1, 1, ""), "")</f>
        <v/>
      </c>
      <c r="AV28" s="45">
        <v>91</v>
      </c>
      <c r="AW28" s="102" t="str">
        <f t="shared" si="15"/>
        <v/>
      </c>
      <c r="AX28" s="47" t="str">
        <f>IF(AV28&lt;&gt;"", IF(RANK(AV28, AV$5:AV$75)+COUNTIF(AV$5:AV28, AV28)-1=1, 1, ""), "")</f>
        <v/>
      </c>
      <c r="AY28" s="46">
        <v>183</v>
      </c>
      <c r="AZ28" s="102" t="str">
        <f t="shared" si="16"/>
        <v/>
      </c>
      <c r="BA28" s="48" t="str">
        <f>IF(AY28&lt;&gt;"", IF(RANK(AY28, AY$5:AY$75)+COUNTIF(AY$5:AY28, AY28)-1=1, 1, ""), "")</f>
        <v/>
      </c>
      <c r="BB28" s="45">
        <v>164</v>
      </c>
      <c r="BC28" s="102" t="str">
        <f t="shared" si="17"/>
        <v/>
      </c>
      <c r="BD28" s="47" t="str">
        <f>IF(BB28&lt;&gt;"", IF(RANK(BB28, BB$5:BB$75)+COUNTIF(BB$5:BB28, BB28)-1=1, 1, ""), "")</f>
        <v/>
      </c>
      <c r="BE28" s="46">
        <v>127</v>
      </c>
      <c r="BF28" s="102" t="str">
        <f t="shared" si="18"/>
        <v/>
      </c>
      <c r="BG28" s="48" t="str">
        <f>IF(BE28&lt;&gt;"", IF(RANK(BE28, BE$5:BE$75)+COUNTIF(BE$5:BE28, BE28)-1=1, 1, ""), "")</f>
        <v/>
      </c>
      <c r="BH28" s="45">
        <v>136</v>
      </c>
      <c r="BI28" s="102" t="str">
        <f t="shared" si="19"/>
        <v/>
      </c>
      <c r="BJ28" s="47" t="str">
        <f>IF(BH28&lt;&gt;"", IF(RANK(BH28, BH$5:BH$75)+COUNTIF(BH$5:BH28, BH28)-1=1, 1, ""), "")</f>
        <v/>
      </c>
      <c r="BK28" s="46">
        <v>68</v>
      </c>
      <c r="BL28" s="102" t="str">
        <f t="shared" si="20"/>
        <v/>
      </c>
      <c r="BM28" s="48" t="str">
        <f>IF(BK28&lt;&gt;"", IF(RANK(BK28, BK$5:BK$75)+COUNTIF(BK$5:BK28, BK28)-1=1, 1, ""), "")</f>
        <v/>
      </c>
      <c r="BN28" s="45">
        <v>106</v>
      </c>
      <c r="BO28" s="102" t="str">
        <f t="shared" si="21"/>
        <v/>
      </c>
      <c r="BP28" s="47" t="str">
        <f>IF(BN28&lt;&gt;"", IF(RANK(BN28, BN$5:BN$75)+COUNTIF(BN$5:BN28, BN28)-1=1, 1, ""), "")</f>
        <v/>
      </c>
      <c r="BQ28" s="46">
        <v>137</v>
      </c>
      <c r="BR28" s="102" t="str">
        <f t="shared" si="22"/>
        <v/>
      </c>
      <c r="BS28" s="48" t="str">
        <f>IF(BQ28&lt;&gt;"", IF(RANK(BQ28, BQ$5:BQ$75)+COUNTIF(BQ$5:BQ28, BQ28)-1=1, 1, ""), "")</f>
        <v/>
      </c>
      <c r="BT28" s="45">
        <v>80</v>
      </c>
      <c r="BU28" s="102" t="str">
        <f t="shared" si="23"/>
        <v/>
      </c>
      <c r="BV28" s="47" t="str">
        <f>IF(BT28&lt;&gt;"", IF(RANK(BT28, BT$5:BT$75)+COUNTIF(BT$5:BT28, BT28)-1=1, 1, ""), "")</f>
        <v/>
      </c>
      <c r="BW28" s="46">
        <v>143</v>
      </c>
      <c r="BX28" s="102" t="str">
        <f t="shared" si="24"/>
        <v/>
      </c>
      <c r="BY28" s="48" t="str">
        <f>IF(BW28&lt;&gt;"", IF(RANK(BW28, BW$5:BW$75)+COUNTIF(BW$5:BW28, BW28)-1=1, 1, ""), "")</f>
        <v/>
      </c>
      <c r="BZ28" s="45">
        <v>110</v>
      </c>
      <c r="CA28" s="102" t="str">
        <f t="shared" si="25"/>
        <v/>
      </c>
      <c r="CB28" s="47" t="str">
        <f>IF(BZ28&lt;&gt;"", IF(RANK(BZ28, BZ$5:BZ$75)+COUNTIF(BZ$5:BZ28, BZ28)-1=1, 1, ""), "")</f>
        <v/>
      </c>
      <c r="CC28" s="46">
        <v>110</v>
      </c>
      <c r="CD28" s="102" t="str">
        <f t="shared" si="26"/>
        <v/>
      </c>
      <c r="CE28" s="48" t="str">
        <f>IF(CC28&lt;&gt;"", IF(RANK(CC28, CC$5:CC$75)+COUNTIF(CC$5:CC28, CC28)-1=1, 1, ""), "")</f>
        <v/>
      </c>
      <c r="CF28" s="45">
        <v>112</v>
      </c>
      <c r="CG28" s="102" t="str">
        <f t="shared" si="27"/>
        <v/>
      </c>
      <c r="CH28" s="47" t="str">
        <f>IF(CF28&lt;&gt;"", IF(RANK(CF28, CF$5:CF$75)+COUNTIF(CF$5:CF28, CF28)-1=1, 1, ""), "")</f>
        <v/>
      </c>
      <c r="CI28" s="46">
        <v>186</v>
      </c>
      <c r="CJ28" s="102" t="str">
        <f t="shared" si="28"/>
        <v/>
      </c>
      <c r="CK28" s="48" t="str">
        <f>IF(CI28&lt;&gt;"", IF(RANK(CI28, CI$5:CI$75)+COUNTIF(CI$5:CI28, CI28)-1=1, 1, ""), "")</f>
        <v/>
      </c>
      <c r="CL28" s="45">
        <v>101</v>
      </c>
      <c r="CM28" s="102" t="str">
        <f t="shared" si="29"/>
        <v/>
      </c>
      <c r="CN28" s="47" t="str">
        <f>IF(CL28&lt;&gt;"", IF(RANK(CL28, CL$5:CL$75)+COUNTIF(CL$5:CL28, CL28)-1=1, 1, ""), "")</f>
        <v/>
      </c>
      <c r="CO28" s="46">
        <v>149</v>
      </c>
      <c r="CP28" s="102" t="str">
        <f t="shared" si="30"/>
        <v/>
      </c>
      <c r="CQ28" s="48" t="str">
        <f>IF(CO28&lt;&gt;"", IF(RANK(CO28, CO$5:CO$75)+COUNTIF(CO$5:CO28, CO28)-1=1, 1, ""), "")</f>
        <v/>
      </c>
      <c r="CR28" s="45">
        <v>128</v>
      </c>
      <c r="CS28" s="102" t="str">
        <f t="shared" si="31"/>
        <v/>
      </c>
      <c r="CT28" s="47" t="str">
        <f>IF(CR28&lt;&gt;"", IF(RANK(CR28, CR$5:CR$75)+COUNTIF(CR$5:CR28, CR28)-1=1, 1, ""), "")</f>
        <v/>
      </c>
      <c r="CU28" s="45">
        <v>132</v>
      </c>
      <c r="CV28" s="102" t="str">
        <f t="shared" si="32"/>
        <v/>
      </c>
      <c r="CW28" s="47" t="str">
        <f>IF(CU28&lt;&gt;"", IF(RANK(CU28, CU$5:CU$75)+COUNTIF(CU$5:CU28, CU28)-1=1, 1, ""), "")</f>
        <v/>
      </c>
      <c r="CX28" s="45">
        <v>175</v>
      </c>
      <c r="CY28" s="102" t="str">
        <f t="shared" si="33"/>
        <v/>
      </c>
      <c r="CZ28" s="47" t="str">
        <f>IF(CX28&lt;&gt;"", IF(RANK(CX28, CX$5:CX$75)+COUNTIF(CX$5:CX28, CX28)-1=1, 1, ""), "")</f>
        <v/>
      </c>
      <c r="DA28" s="46">
        <v>146</v>
      </c>
      <c r="DB28" s="102" t="str">
        <f t="shared" si="34"/>
        <v/>
      </c>
      <c r="DC28" s="48" t="str">
        <f>IF(DA28&lt;&gt;"", IF(RANK(DA28, DA$5:DA$75)+COUNTIF(DA$5:DA28, DA28)-1=1, 1, ""), "")</f>
        <v/>
      </c>
      <c r="DD28" s="45">
        <v>155</v>
      </c>
      <c r="DE28" s="102" t="str">
        <f t="shared" si="35"/>
        <v/>
      </c>
      <c r="DF28" s="47" t="str">
        <f>IF(DD28&lt;&gt;"", IF(RANK(DD28, DD$5:DD$75)+COUNTIF(DD$5:DD28, DD28)-1=1, 1, ""), "")</f>
        <v/>
      </c>
      <c r="DG28" s="46">
        <v>70</v>
      </c>
      <c r="DH28" s="102" t="str">
        <f t="shared" si="36"/>
        <v/>
      </c>
      <c r="DI28" s="48" t="str">
        <f>IF(DG28&lt;&gt;"", IF(RANK(DG28, DG$5:DG$75)+COUNTIF(DG$5:DG28, DG28)-1=1, 1, ""), "")</f>
        <v/>
      </c>
      <c r="DJ28" s="45">
        <v>177</v>
      </c>
      <c r="DK28" s="102" t="str">
        <f t="shared" si="37"/>
        <v/>
      </c>
      <c r="DL28" s="47" t="str">
        <f>IF(DJ28&lt;&gt;"", IF(RANK(DJ28, DJ$5:DJ$75)+COUNTIF(DJ$5:DJ28, DJ28)-1=1, 1, ""), "")</f>
        <v/>
      </c>
      <c r="DM28" s="46">
        <v>142</v>
      </c>
      <c r="DN28" s="102" t="str">
        <f t="shared" si="38"/>
        <v/>
      </c>
      <c r="DO28" s="48" t="str">
        <f>IF(DM28&lt;&gt;"", IF(RANK(DM28, DM$5:DM$75)+COUNTIF(DM$5:DM28, DM28)-1=1, 1, ""), "")</f>
        <v/>
      </c>
      <c r="DP28" s="45">
        <v>162</v>
      </c>
      <c r="DQ28" s="102" t="str">
        <f t="shared" si="39"/>
        <v/>
      </c>
      <c r="DR28" s="47" t="str">
        <f>IF(DP28&lt;&gt;"", IF(RANK(DP28, DP$5:DP$75)+COUNTIF(DP$5:DP28, DP28)-1=1, 1, ""), "")</f>
        <v/>
      </c>
      <c r="DS28" s="129" t="str">
        <f t="shared" si="40"/>
        <v/>
      </c>
      <c r="DT28" s="66">
        <f t="shared" si="41"/>
        <v>5737</v>
      </c>
      <c r="DU28" s="60"/>
      <c r="DV28" s="60" t="str">
        <f t="shared" si="42"/>
        <v/>
      </c>
      <c r="DW28" s="60" t="str">
        <f t="shared" si="43"/>
        <v/>
      </c>
      <c r="DX28" s="60"/>
      <c r="DY28" s="85" t="str">
        <f t="shared" si="44"/>
        <v/>
      </c>
      <c r="DZ28" s="60" t="str">
        <f t="shared" si="45"/>
        <v/>
      </c>
      <c r="EA28" s="60" t="str">
        <f t="shared" si="46"/>
        <v/>
      </c>
      <c r="EB28" s="60" t="str">
        <f>IF(DV28&lt;&gt;"", IF(RANK(EA28, EA$5:EA$75)+COUNTIF(EA$28:EA28, EA28) -1&lt;=(B$80-DW$76-DZ$76), RANK(EA28, EA$5:EA$75)+COUNTIF(EA$28:EA28, EA28) -1, ""), "")</f>
        <v/>
      </c>
      <c r="EC28" s="72" t="str">
        <f t="shared" si="47"/>
        <v/>
      </c>
      <c r="ED28" s="66" t="str">
        <f t="shared" si="48"/>
        <v/>
      </c>
      <c r="EF28" s="91">
        <f>IF(DT28&lt;&gt; "", DT28/DT76, "")</f>
        <v>1.4582120698376064E-3</v>
      </c>
      <c r="EG28" s="39" t="str">
        <f t="shared" si="49"/>
        <v/>
      </c>
      <c r="EH28" s="92">
        <f t="shared" si="50"/>
        <v>-1.4582120698376101E-3</v>
      </c>
      <c r="EJ28" s="65" t="str">
        <f t="shared" si="51"/>
        <v/>
      </c>
      <c r="EK28" s="99" t="str">
        <f t="shared" si="52"/>
        <v/>
      </c>
      <c r="EL28" s="99" t="str">
        <f t="shared" si="53"/>
        <v/>
      </c>
      <c r="EM28" s="100" t="str">
        <f t="shared" si="54"/>
        <v/>
      </c>
    </row>
    <row r="29" spans="1:143" ht="16" x14ac:dyDescent="0.2">
      <c r="A29" s="20" t="s">
        <v>337</v>
      </c>
      <c r="B29" s="33" t="s">
        <v>408</v>
      </c>
      <c r="C29" s="45">
        <v>34</v>
      </c>
      <c r="D29" s="102" t="str">
        <f t="shared" si="0"/>
        <v/>
      </c>
      <c r="E29" s="47" t="str">
        <f>IF(C29&lt;&gt;"", IF(RANK(C29, C$5:C$75)+COUNTIF(C$5:C29, C29)-1=1, 1, ""), "")</f>
        <v/>
      </c>
      <c r="F29" s="46">
        <v>33</v>
      </c>
      <c r="G29" s="102" t="str">
        <f t="shared" si="1"/>
        <v/>
      </c>
      <c r="H29" s="48" t="str">
        <f>IF(F29&lt;&gt;"", IF(RANK(F29, F$5:F$75)+COUNTIF(F$5:F29, F29)-1=1, 1, ""), "")</f>
        <v/>
      </c>
      <c r="I29" s="45">
        <v>15</v>
      </c>
      <c r="J29" s="102" t="str">
        <f t="shared" si="2"/>
        <v/>
      </c>
      <c r="K29" s="47" t="str">
        <f>IF(I29&lt;&gt;"", IF(RANK(I29, I$5:I$75)+COUNTIF(I$5:I29, I29)-1=1, 1, ""), "")</f>
        <v/>
      </c>
      <c r="L29" s="46">
        <v>26</v>
      </c>
      <c r="M29" s="102" t="str">
        <f t="shared" si="3"/>
        <v/>
      </c>
      <c r="N29" s="48" t="str">
        <f>IF(L29&lt;&gt;"", IF(RANK(L29, L$5:L$75)+COUNTIF(L$5:L29, L29)-1=1, 1, ""), "")</f>
        <v/>
      </c>
      <c r="O29" s="45">
        <v>22</v>
      </c>
      <c r="P29" s="102" t="str">
        <f t="shared" si="4"/>
        <v/>
      </c>
      <c r="Q29" s="47" t="str">
        <f>IF(O29&lt;&gt;"", IF(RANK(O29, O$5:O$75)+COUNTIF(O$5:O29, O29)-1=1, 1, ""), "")</f>
        <v/>
      </c>
      <c r="R29" s="46">
        <v>10</v>
      </c>
      <c r="S29" s="102" t="str">
        <f t="shared" si="5"/>
        <v/>
      </c>
      <c r="T29" s="48" t="str">
        <f>IF(R29&lt;&gt;"", IF(RANK(R29, R$5:R$75)+COUNTIF(R$5:R29, R29)-1=1, 1, ""), "")</f>
        <v/>
      </c>
      <c r="U29" s="45">
        <v>23</v>
      </c>
      <c r="V29" s="102" t="str">
        <f t="shared" si="6"/>
        <v/>
      </c>
      <c r="W29" s="47" t="str">
        <f>IF(U29&lt;&gt;"", IF(RANK(U29, U$5:U$75)+COUNTIF(U$5:U29, U29)-1=1, 1, ""), "")</f>
        <v/>
      </c>
      <c r="X29" s="46">
        <v>12</v>
      </c>
      <c r="Y29" s="102" t="str">
        <f t="shared" si="7"/>
        <v/>
      </c>
      <c r="Z29" s="48" t="str">
        <f>IF(X29&lt;&gt;"", IF(RANK(X29, X$5:X$75)+COUNTIF(X$5:X29, X29)-1=1, 1, ""), "")</f>
        <v/>
      </c>
      <c r="AA29" s="45">
        <v>19</v>
      </c>
      <c r="AB29" s="102" t="str">
        <f t="shared" si="8"/>
        <v/>
      </c>
      <c r="AC29" s="47" t="str">
        <f>IF(AA29&lt;&gt;"", IF(RANK(AA29, AA$5:AA$75)+COUNTIF(AA$5:AA29, AA29)-1=1, 1, ""), "")</f>
        <v/>
      </c>
      <c r="AD29" s="46">
        <v>31</v>
      </c>
      <c r="AE29" s="102" t="str">
        <f t="shared" si="9"/>
        <v/>
      </c>
      <c r="AF29" s="47" t="str">
        <f>IF(AD29&lt;&gt;"", IF(RANK(AD29, AD$5:AD$75)+COUNTIF(AD$5:AD29, AD29)-1=1, 1, ""), "")</f>
        <v/>
      </c>
      <c r="AG29" s="46">
        <v>19</v>
      </c>
      <c r="AH29" s="102" t="str">
        <f t="shared" si="10"/>
        <v/>
      </c>
      <c r="AI29" s="48" t="str">
        <f>IF(AG29&lt;&gt;"", IF(RANK(AG29, AG$5:AG$75)+COUNTIF(AG$5:AG29, AG29)-1=1, 1, ""), "")</f>
        <v/>
      </c>
      <c r="AJ29" s="45">
        <v>20</v>
      </c>
      <c r="AK29" s="102" t="str">
        <f t="shared" si="11"/>
        <v/>
      </c>
      <c r="AL29" s="47" t="str">
        <f>IF(AJ29&lt;&gt;"", IF(RANK(AJ29, AJ$5:AJ$75)+COUNTIF(AJ$5:AJ29, AJ29)-1=1, 1, ""), "")</f>
        <v/>
      </c>
      <c r="AM29" s="46">
        <v>22</v>
      </c>
      <c r="AN29" s="102" t="str">
        <f t="shared" si="12"/>
        <v/>
      </c>
      <c r="AO29" s="48" t="str">
        <f>IF(AM29&lt;&gt;"", IF(RANK(AM29, AM$5:AM$75)+COUNTIF(AM$5:AM29, AM29)-1=1, 1, ""), "")</f>
        <v/>
      </c>
      <c r="AP29" s="45">
        <v>6</v>
      </c>
      <c r="AQ29" s="102" t="str">
        <f t="shared" si="13"/>
        <v/>
      </c>
      <c r="AR29" s="47" t="str">
        <f>IF(AP29&lt;&gt;"", IF(RANK(AP29, AP$5:AP$75)+COUNTIF(AP$5:AP29, AP29)-1=1, 1, ""), "")</f>
        <v/>
      </c>
      <c r="AS29" s="46">
        <v>31</v>
      </c>
      <c r="AT29" s="102" t="str">
        <f t="shared" si="14"/>
        <v/>
      </c>
      <c r="AU29" s="48" t="str">
        <f>IF(AS29&lt;&gt;"", IF(RANK(AS29, AS$5:AS$75)+COUNTIF(AS$5:AS29, AS29)-1=1, 1, ""), "")</f>
        <v/>
      </c>
      <c r="AV29" s="45">
        <v>3</v>
      </c>
      <c r="AW29" s="102" t="str">
        <f t="shared" si="15"/>
        <v/>
      </c>
      <c r="AX29" s="47" t="str">
        <f>IF(AV29&lt;&gt;"", IF(RANK(AV29, AV$5:AV$75)+COUNTIF(AV$5:AV29, AV29)-1=1, 1, ""), "")</f>
        <v/>
      </c>
      <c r="AY29" s="46">
        <v>10</v>
      </c>
      <c r="AZ29" s="102" t="str">
        <f t="shared" si="16"/>
        <v/>
      </c>
      <c r="BA29" s="48" t="str">
        <f>IF(AY29&lt;&gt;"", IF(RANK(AY29, AY$5:AY$75)+COUNTIF(AY$5:AY29, AY29)-1=1, 1, ""), "")</f>
        <v/>
      </c>
      <c r="BB29" s="45">
        <v>14</v>
      </c>
      <c r="BC29" s="102" t="str">
        <f t="shared" si="17"/>
        <v/>
      </c>
      <c r="BD29" s="47" t="str">
        <f>IF(BB29&lt;&gt;"", IF(RANK(BB29, BB$5:BB$75)+COUNTIF(BB$5:BB29, BB29)-1=1, 1, ""), "")</f>
        <v/>
      </c>
      <c r="BE29" s="46">
        <v>2</v>
      </c>
      <c r="BF29" s="102" t="str">
        <f t="shared" si="18"/>
        <v/>
      </c>
      <c r="BG29" s="48" t="str">
        <f>IF(BE29&lt;&gt;"", IF(RANK(BE29, BE$5:BE$75)+COUNTIF(BE$5:BE29, BE29)-1=1, 1, ""), "")</f>
        <v/>
      </c>
      <c r="BH29" s="45">
        <v>20</v>
      </c>
      <c r="BI29" s="102" t="str">
        <f t="shared" si="19"/>
        <v/>
      </c>
      <c r="BJ29" s="47" t="str">
        <f>IF(BH29&lt;&gt;"", IF(RANK(BH29, BH$5:BH$75)+COUNTIF(BH$5:BH29, BH29)-1=1, 1, ""), "")</f>
        <v/>
      </c>
      <c r="BK29" s="46">
        <v>12</v>
      </c>
      <c r="BL29" s="102" t="str">
        <f t="shared" si="20"/>
        <v/>
      </c>
      <c r="BM29" s="48" t="str">
        <f>IF(BK29&lt;&gt;"", IF(RANK(BK29, BK$5:BK$75)+COUNTIF(BK$5:BK29, BK29)-1=1, 1, ""), "")</f>
        <v/>
      </c>
      <c r="BN29" s="45">
        <v>14</v>
      </c>
      <c r="BO29" s="102" t="str">
        <f t="shared" si="21"/>
        <v/>
      </c>
      <c r="BP29" s="47" t="str">
        <f>IF(BN29&lt;&gt;"", IF(RANK(BN29, BN$5:BN$75)+COUNTIF(BN$5:BN29, BN29)-1=1, 1, ""), "")</f>
        <v/>
      </c>
      <c r="BQ29" s="46">
        <v>21</v>
      </c>
      <c r="BR29" s="102" t="str">
        <f t="shared" si="22"/>
        <v/>
      </c>
      <c r="BS29" s="48" t="str">
        <f>IF(BQ29&lt;&gt;"", IF(RANK(BQ29, BQ$5:BQ$75)+COUNTIF(BQ$5:BQ29, BQ29)-1=1, 1, ""), "")</f>
        <v/>
      </c>
      <c r="BT29" s="45">
        <v>26</v>
      </c>
      <c r="BU29" s="102" t="str">
        <f t="shared" si="23"/>
        <v/>
      </c>
      <c r="BV29" s="47" t="str">
        <f>IF(BT29&lt;&gt;"", IF(RANK(BT29, BT$5:BT$75)+COUNTIF(BT$5:BT29, BT29)-1=1, 1, ""), "")</f>
        <v/>
      </c>
      <c r="BW29" s="46">
        <v>19</v>
      </c>
      <c r="BX29" s="102" t="str">
        <f t="shared" si="24"/>
        <v/>
      </c>
      <c r="BY29" s="48" t="str">
        <f>IF(BW29&lt;&gt;"", IF(RANK(BW29, BW$5:BW$75)+COUNTIF(BW$5:BW29, BW29)-1=1, 1, ""), "")</f>
        <v/>
      </c>
      <c r="BZ29" s="45">
        <v>8</v>
      </c>
      <c r="CA29" s="102" t="str">
        <f t="shared" si="25"/>
        <v/>
      </c>
      <c r="CB29" s="47" t="str">
        <f>IF(BZ29&lt;&gt;"", IF(RANK(BZ29, BZ$5:BZ$75)+COUNTIF(BZ$5:BZ29, BZ29)-1=1, 1, ""), "")</f>
        <v/>
      </c>
      <c r="CC29" s="46">
        <v>2</v>
      </c>
      <c r="CD29" s="102" t="str">
        <f t="shared" si="26"/>
        <v/>
      </c>
      <c r="CE29" s="48" t="str">
        <f>IF(CC29&lt;&gt;"", IF(RANK(CC29, CC$5:CC$75)+COUNTIF(CC$5:CC29, CC29)-1=1, 1, ""), "")</f>
        <v/>
      </c>
      <c r="CF29" s="45">
        <v>12</v>
      </c>
      <c r="CG29" s="102" t="str">
        <f t="shared" si="27"/>
        <v/>
      </c>
      <c r="CH29" s="47" t="str">
        <f>IF(CF29&lt;&gt;"", IF(RANK(CF29, CF$5:CF$75)+COUNTIF(CF$5:CF29, CF29)-1=1, 1, ""), "")</f>
        <v/>
      </c>
      <c r="CI29" s="46">
        <v>18</v>
      </c>
      <c r="CJ29" s="102" t="str">
        <f t="shared" si="28"/>
        <v/>
      </c>
      <c r="CK29" s="48" t="str">
        <f>IF(CI29&lt;&gt;"", IF(RANK(CI29, CI$5:CI$75)+COUNTIF(CI$5:CI29, CI29)-1=1, 1, ""), "")</f>
        <v/>
      </c>
      <c r="CL29" s="45">
        <v>10</v>
      </c>
      <c r="CM29" s="102" t="str">
        <f t="shared" si="29"/>
        <v/>
      </c>
      <c r="CN29" s="47" t="str">
        <f>IF(CL29&lt;&gt;"", IF(RANK(CL29, CL$5:CL$75)+COUNTIF(CL$5:CL29, CL29)-1=1, 1, ""), "")</f>
        <v/>
      </c>
      <c r="CO29" s="46">
        <v>19</v>
      </c>
      <c r="CP29" s="102" t="str">
        <f t="shared" si="30"/>
        <v/>
      </c>
      <c r="CQ29" s="48" t="str">
        <f>IF(CO29&lt;&gt;"", IF(RANK(CO29, CO$5:CO$75)+COUNTIF(CO$5:CO29, CO29)-1=1, 1, ""), "")</f>
        <v/>
      </c>
      <c r="CR29" s="45">
        <v>14</v>
      </c>
      <c r="CS29" s="102" t="str">
        <f t="shared" si="31"/>
        <v/>
      </c>
      <c r="CT29" s="47" t="str">
        <f>IF(CR29&lt;&gt;"", IF(RANK(CR29, CR$5:CR$75)+COUNTIF(CR$5:CR29, CR29)-1=1, 1, ""), "")</f>
        <v/>
      </c>
      <c r="CU29" s="45">
        <v>2</v>
      </c>
      <c r="CV29" s="102" t="str">
        <f t="shared" si="32"/>
        <v/>
      </c>
      <c r="CW29" s="47" t="str">
        <f>IF(CU29&lt;&gt;"", IF(RANK(CU29, CU$5:CU$75)+COUNTIF(CU$5:CU29, CU29)-1=1, 1, ""), "")</f>
        <v/>
      </c>
      <c r="CX29" s="45">
        <v>8</v>
      </c>
      <c r="CY29" s="102" t="str">
        <f t="shared" si="33"/>
        <v/>
      </c>
      <c r="CZ29" s="47" t="str">
        <f>IF(CX29&lt;&gt;"", IF(RANK(CX29, CX$5:CX$75)+COUNTIF(CX$5:CX29, CX29)-1=1, 1, ""), "")</f>
        <v/>
      </c>
      <c r="DA29" s="46">
        <v>129</v>
      </c>
      <c r="DB29" s="102" t="str">
        <f t="shared" si="34"/>
        <v/>
      </c>
      <c r="DC29" s="48" t="str">
        <f>IF(DA29&lt;&gt;"", IF(RANK(DA29, DA$5:DA$75)+COUNTIF(DA$5:DA29, DA29)-1=1, 1, ""), "")</f>
        <v/>
      </c>
      <c r="DD29" s="45">
        <v>26</v>
      </c>
      <c r="DE29" s="102" t="str">
        <f t="shared" si="35"/>
        <v/>
      </c>
      <c r="DF29" s="47" t="str">
        <f>IF(DD29&lt;&gt;"", IF(RANK(DD29, DD$5:DD$75)+COUNTIF(DD$5:DD29, DD29)-1=1, 1, ""), "")</f>
        <v/>
      </c>
      <c r="DG29" s="46">
        <v>7</v>
      </c>
      <c r="DH29" s="102" t="str">
        <f t="shared" si="36"/>
        <v/>
      </c>
      <c r="DI29" s="48" t="str">
        <f>IF(DG29&lt;&gt;"", IF(RANK(DG29, DG$5:DG$75)+COUNTIF(DG$5:DG29, DG29)-1=1, 1, ""), "")</f>
        <v/>
      </c>
      <c r="DJ29" s="45">
        <v>11</v>
      </c>
      <c r="DK29" s="102" t="str">
        <f t="shared" si="37"/>
        <v/>
      </c>
      <c r="DL29" s="47" t="str">
        <f>IF(DJ29&lt;&gt;"", IF(RANK(DJ29, DJ$5:DJ$75)+COUNTIF(DJ$5:DJ29, DJ29)-1=1, 1, ""), "")</f>
        <v/>
      </c>
      <c r="DM29" s="46">
        <v>15</v>
      </c>
      <c r="DN29" s="102" t="str">
        <f t="shared" si="38"/>
        <v/>
      </c>
      <c r="DO29" s="48" t="str">
        <f>IF(DM29&lt;&gt;"", IF(RANK(DM29, DM$5:DM$75)+COUNTIF(DM$5:DM29, DM29)-1=1, 1, ""), "")</f>
        <v/>
      </c>
      <c r="DP29" s="45">
        <v>50</v>
      </c>
      <c r="DQ29" s="102" t="str">
        <f t="shared" si="39"/>
        <v/>
      </c>
      <c r="DR29" s="47" t="str">
        <f>IF(DP29&lt;&gt;"", IF(RANK(DP29, DP$5:DP$75)+COUNTIF(DP$5:DP29, DP29)-1=1, 1, ""), "")</f>
        <v/>
      </c>
      <c r="DS29" s="129" t="str">
        <f t="shared" si="40"/>
        <v/>
      </c>
      <c r="DT29" s="66">
        <f t="shared" si="41"/>
        <v>795</v>
      </c>
      <c r="DU29" s="60"/>
      <c r="DV29" s="60" t="str">
        <f t="shared" si="42"/>
        <v/>
      </c>
      <c r="DW29" s="60" t="str">
        <f t="shared" si="43"/>
        <v/>
      </c>
      <c r="DX29" s="60"/>
      <c r="DY29" s="85" t="str">
        <f t="shared" si="44"/>
        <v/>
      </c>
      <c r="DZ29" s="60" t="str">
        <f t="shared" si="45"/>
        <v/>
      </c>
      <c r="EA29" s="60" t="str">
        <f t="shared" si="46"/>
        <v/>
      </c>
      <c r="EB29" s="60" t="str">
        <f>IF(DV29&lt;&gt;"", IF(RANK(EA29, EA$5:EA$75)+COUNTIF(EA$29:EA29, EA29) -1&lt;=(B$80-DW$76-DZ$76), RANK(EA29, EA$5:EA$75)+COUNTIF(EA$29:EA29, EA29) -1, ""), "")</f>
        <v/>
      </c>
      <c r="EC29" s="72" t="str">
        <f t="shared" si="47"/>
        <v/>
      </c>
      <c r="ED29" s="66" t="str">
        <f t="shared" si="48"/>
        <v/>
      </c>
      <c r="EF29" s="91">
        <f>IF(DT29&lt;&gt; "", DT29/DT76, "")</f>
        <v>2.0207052388371922E-4</v>
      </c>
      <c r="EG29" s="39" t="str">
        <f t="shared" si="49"/>
        <v/>
      </c>
      <c r="EH29" s="92">
        <f t="shared" si="50"/>
        <v>-2.0207052388371901E-4</v>
      </c>
      <c r="EJ29" s="65" t="str">
        <f t="shared" si="51"/>
        <v/>
      </c>
      <c r="EK29" s="99" t="str">
        <f t="shared" si="52"/>
        <v/>
      </c>
      <c r="EL29" s="99" t="str">
        <f t="shared" si="53"/>
        <v/>
      </c>
      <c r="EM29" s="100" t="str">
        <f t="shared" si="54"/>
        <v/>
      </c>
    </row>
    <row r="30" spans="1:143" ht="16" x14ac:dyDescent="0.2">
      <c r="A30" s="20" t="s">
        <v>338</v>
      </c>
      <c r="B30" s="33" t="s">
        <v>409</v>
      </c>
      <c r="C30" s="45">
        <v>96</v>
      </c>
      <c r="D30" s="102" t="str">
        <f t="shared" si="0"/>
        <v/>
      </c>
      <c r="E30" s="42" t="str">
        <f>IF(C30&lt;&gt;"", IF(RANK(C30, C$5:C$75)+COUNTIF(C$5:C30, C30)-1=1, 1, ""), "")</f>
        <v/>
      </c>
      <c r="F30" s="46">
        <v>161</v>
      </c>
      <c r="G30" s="102" t="str">
        <f t="shared" si="1"/>
        <v/>
      </c>
      <c r="H30" s="44" t="str">
        <f>IF(F30&lt;&gt;"", IF(RANK(F30, F$5:F$75)+COUNTIF(F$5:F30, F30)-1=1, 1, ""), "")</f>
        <v/>
      </c>
      <c r="I30" s="45">
        <v>169</v>
      </c>
      <c r="J30" s="102" t="str">
        <f t="shared" si="2"/>
        <v/>
      </c>
      <c r="K30" s="42" t="str">
        <f>IF(I30&lt;&gt;"", IF(RANK(I30, I$5:I$75)+COUNTIF(I$5:I30, I30)-1=1, 1, ""), "")</f>
        <v/>
      </c>
      <c r="L30" s="46">
        <v>674</v>
      </c>
      <c r="M30" s="102" t="str">
        <f t="shared" si="3"/>
        <v/>
      </c>
      <c r="N30" s="44" t="str">
        <f>IF(L30&lt;&gt;"", IF(RANK(L30, L$5:L$75)+COUNTIF(L$5:L30, L30)-1=1, 1, ""), "")</f>
        <v/>
      </c>
      <c r="O30" s="45">
        <v>215</v>
      </c>
      <c r="P30" s="102" t="str">
        <f t="shared" si="4"/>
        <v/>
      </c>
      <c r="Q30" s="42" t="str">
        <f>IF(O30&lt;&gt;"", IF(RANK(O30, O$5:O$75)+COUNTIF(O$5:O30, O30)-1=1, 1, ""), "")</f>
        <v/>
      </c>
      <c r="R30" s="46">
        <v>81</v>
      </c>
      <c r="S30" s="102" t="str">
        <f t="shared" si="5"/>
        <v/>
      </c>
      <c r="T30" s="44" t="str">
        <f>IF(R30&lt;&gt;"", IF(RANK(R30, R$5:R$75)+COUNTIF(R$5:R30, R30)-1=1, 1, ""), "")</f>
        <v/>
      </c>
      <c r="U30" s="45">
        <v>92</v>
      </c>
      <c r="V30" s="102" t="str">
        <f t="shared" si="6"/>
        <v/>
      </c>
      <c r="W30" s="42" t="str">
        <f>IF(U30&lt;&gt;"", IF(RANK(U30, U$5:U$75)+COUNTIF(U$5:U30, U30)-1=1, 1, ""), "")</f>
        <v/>
      </c>
      <c r="X30" s="46">
        <v>75</v>
      </c>
      <c r="Y30" s="102" t="str">
        <f t="shared" si="7"/>
        <v/>
      </c>
      <c r="Z30" s="44" t="str">
        <f>IF(X30&lt;&gt;"", IF(RANK(X30, X$5:X$75)+COUNTIF(X$5:X30, X30)-1=1, 1, ""), "")</f>
        <v/>
      </c>
      <c r="AA30" s="45">
        <v>132</v>
      </c>
      <c r="AB30" s="102" t="str">
        <f t="shared" si="8"/>
        <v/>
      </c>
      <c r="AC30" s="42" t="str">
        <f>IF(AA30&lt;&gt;"", IF(RANK(AA30, AA$5:AA$75)+COUNTIF(AA$5:AA30, AA30)-1=1, 1, ""), "")</f>
        <v/>
      </c>
      <c r="AD30" s="46">
        <v>165</v>
      </c>
      <c r="AE30" s="102" t="str">
        <f t="shared" si="9"/>
        <v/>
      </c>
      <c r="AF30" s="42" t="str">
        <f>IF(AD30&lt;&gt;"", IF(RANK(AD30, AD$5:AD$75)+COUNTIF(AD$5:AD30, AD30)-1=1, 1, ""), "")</f>
        <v/>
      </c>
      <c r="AG30" s="46">
        <v>114</v>
      </c>
      <c r="AH30" s="102" t="str">
        <f t="shared" si="10"/>
        <v/>
      </c>
      <c r="AI30" s="44" t="str">
        <f>IF(AG30&lt;&gt;"", IF(RANK(AG30, AG$5:AG$75)+COUNTIF(AG$5:AG30, AG30)-1=1, 1, ""), "")</f>
        <v/>
      </c>
      <c r="AJ30" s="45">
        <v>136</v>
      </c>
      <c r="AK30" s="102" t="str">
        <f t="shared" si="11"/>
        <v/>
      </c>
      <c r="AL30" s="42" t="str">
        <f>IF(AJ30&lt;&gt;"", IF(RANK(AJ30, AJ$5:AJ$75)+COUNTIF(AJ$5:AJ30, AJ30)-1=1, 1, ""), "")</f>
        <v/>
      </c>
      <c r="AM30" s="46">
        <v>71</v>
      </c>
      <c r="AN30" s="102" t="str">
        <f t="shared" si="12"/>
        <v/>
      </c>
      <c r="AO30" s="44" t="str">
        <f>IF(AM30&lt;&gt;"", IF(RANK(AM30, AM$5:AM$75)+COUNTIF(AM$5:AM30, AM30)-1=1, 1, ""), "")</f>
        <v/>
      </c>
      <c r="AP30" s="45">
        <v>52</v>
      </c>
      <c r="AQ30" s="102" t="str">
        <f t="shared" si="13"/>
        <v/>
      </c>
      <c r="AR30" s="42" t="str">
        <f>IF(AP30&lt;&gt;"", IF(RANK(AP30, AP$5:AP$75)+COUNTIF(AP$5:AP30, AP30)-1=1, 1, ""), "")</f>
        <v/>
      </c>
      <c r="AS30" s="46">
        <v>50</v>
      </c>
      <c r="AT30" s="102" t="str">
        <f t="shared" si="14"/>
        <v/>
      </c>
      <c r="AU30" s="44" t="str">
        <f>IF(AS30&lt;&gt;"", IF(RANK(AS30, AS$5:AS$75)+COUNTIF(AS$5:AS30, AS30)-1=1, 1, ""), "")</f>
        <v/>
      </c>
      <c r="AV30" s="45">
        <v>89</v>
      </c>
      <c r="AW30" s="102" t="str">
        <f t="shared" si="15"/>
        <v/>
      </c>
      <c r="AX30" s="42" t="str">
        <f>IF(AV30&lt;&gt;"", IF(RANK(AV30, AV$5:AV$75)+COUNTIF(AV$5:AV30, AV30)-1=1, 1, ""), "")</f>
        <v/>
      </c>
      <c r="AY30" s="46">
        <v>67</v>
      </c>
      <c r="AZ30" s="102" t="str">
        <f t="shared" si="16"/>
        <v/>
      </c>
      <c r="BA30" s="44" t="str">
        <f>IF(AY30&lt;&gt;"", IF(RANK(AY30, AY$5:AY$75)+COUNTIF(AY$5:AY30, AY30)-1=1, 1, ""), "")</f>
        <v/>
      </c>
      <c r="BB30" s="45">
        <v>59</v>
      </c>
      <c r="BC30" s="102" t="str">
        <f t="shared" si="17"/>
        <v/>
      </c>
      <c r="BD30" s="42" t="str">
        <f>IF(BB30&lt;&gt;"", IF(RANK(BB30, BB$5:BB$75)+COUNTIF(BB$5:BB30, BB30)-1=1, 1, ""), "")</f>
        <v/>
      </c>
      <c r="BE30" s="46">
        <v>49</v>
      </c>
      <c r="BF30" s="102" t="str">
        <f t="shared" si="18"/>
        <v/>
      </c>
      <c r="BG30" s="44" t="str">
        <f>IF(BE30&lt;&gt;"", IF(RANK(BE30, BE$5:BE$75)+COUNTIF(BE$5:BE30, BE30)-1=1, 1, ""), "")</f>
        <v/>
      </c>
      <c r="BH30" s="45">
        <v>67</v>
      </c>
      <c r="BI30" s="102" t="str">
        <f t="shared" si="19"/>
        <v/>
      </c>
      <c r="BJ30" s="42" t="str">
        <f>IF(BH30&lt;&gt;"", IF(RANK(BH30, BH$5:BH$75)+COUNTIF(BH$5:BH30, BH30)-1=1, 1, ""), "")</f>
        <v/>
      </c>
      <c r="BK30" s="46">
        <v>110</v>
      </c>
      <c r="BL30" s="102" t="str">
        <f t="shared" si="20"/>
        <v/>
      </c>
      <c r="BM30" s="44" t="str">
        <f>IF(BK30&lt;&gt;"", IF(RANK(BK30, BK$5:BK$75)+COUNTIF(BK$5:BK30, BK30)-1=1, 1, ""), "")</f>
        <v/>
      </c>
      <c r="BN30" s="45">
        <v>91</v>
      </c>
      <c r="BO30" s="102" t="str">
        <f t="shared" si="21"/>
        <v/>
      </c>
      <c r="BP30" s="42" t="str">
        <f>IF(BN30&lt;&gt;"", IF(RANK(BN30, BN$5:BN$75)+COUNTIF(BN$5:BN30, BN30)-1=1, 1, ""), "")</f>
        <v/>
      </c>
      <c r="BQ30" s="46">
        <v>152</v>
      </c>
      <c r="BR30" s="102" t="str">
        <f t="shared" si="22"/>
        <v/>
      </c>
      <c r="BS30" s="44" t="str">
        <f>IF(BQ30&lt;&gt;"", IF(RANK(BQ30, BQ$5:BQ$75)+COUNTIF(BQ$5:BQ30, BQ30)-1=1, 1, ""), "")</f>
        <v/>
      </c>
      <c r="BT30" s="45">
        <v>136</v>
      </c>
      <c r="BU30" s="102" t="str">
        <f t="shared" si="23"/>
        <v/>
      </c>
      <c r="BV30" s="42" t="str">
        <f>IF(BT30&lt;&gt;"", IF(RANK(BT30, BT$5:BT$75)+COUNTIF(BT$5:BT30, BT30)-1=1, 1, ""), "")</f>
        <v/>
      </c>
      <c r="BW30" s="46">
        <v>84</v>
      </c>
      <c r="BX30" s="102" t="str">
        <f t="shared" si="24"/>
        <v/>
      </c>
      <c r="BY30" s="44" t="str">
        <f>IF(BW30&lt;&gt;"", IF(RANK(BW30, BW$5:BW$75)+COUNTIF(BW$5:BW30, BW30)-1=1, 1, ""), "")</f>
        <v/>
      </c>
      <c r="BZ30" s="45">
        <v>77</v>
      </c>
      <c r="CA30" s="102" t="str">
        <f t="shared" si="25"/>
        <v/>
      </c>
      <c r="CB30" s="42" t="str">
        <f>IF(BZ30&lt;&gt;"", IF(RANK(BZ30, BZ$5:BZ$75)+COUNTIF(BZ$5:BZ30, BZ30)-1=1, 1, ""), "")</f>
        <v/>
      </c>
      <c r="CC30" s="46">
        <v>165</v>
      </c>
      <c r="CD30" s="102" t="str">
        <f t="shared" si="26"/>
        <v/>
      </c>
      <c r="CE30" s="44" t="str">
        <f>IF(CC30&lt;&gt;"", IF(RANK(CC30, CC$5:CC$75)+COUNTIF(CC$5:CC30, CC30)-1=1, 1, ""), "")</f>
        <v/>
      </c>
      <c r="CF30" s="45">
        <v>39</v>
      </c>
      <c r="CG30" s="102" t="str">
        <f t="shared" si="27"/>
        <v/>
      </c>
      <c r="CH30" s="42" t="str">
        <f>IF(CF30&lt;&gt;"", IF(RANK(CF30, CF$5:CF$75)+COUNTIF(CF$5:CF30, CF30)-1=1, 1, ""), "")</f>
        <v/>
      </c>
      <c r="CI30" s="46">
        <v>130</v>
      </c>
      <c r="CJ30" s="102" t="str">
        <f t="shared" si="28"/>
        <v/>
      </c>
      <c r="CK30" s="44" t="str">
        <f>IF(CI30&lt;&gt;"", IF(RANK(CI30, CI$5:CI$75)+COUNTIF(CI$5:CI30, CI30)-1=1, 1, ""), "")</f>
        <v/>
      </c>
      <c r="CL30" s="45">
        <v>90</v>
      </c>
      <c r="CM30" s="102" t="str">
        <f t="shared" si="29"/>
        <v/>
      </c>
      <c r="CN30" s="42" t="str">
        <f>IF(CL30&lt;&gt;"", IF(RANK(CL30, CL$5:CL$75)+COUNTIF(CL$5:CL30, CL30)-1=1, 1, ""), "")</f>
        <v/>
      </c>
      <c r="CO30" s="46">
        <v>94</v>
      </c>
      <c r="CP30" s="102" t="str">
        <f t="shared" si="30"/>
        <v/>
      </c>
      <c r="CQ30" s="44" t="str">
        <f>IF(CO30&lt;&gt;"", IF(RANK(CO30, CO$5:CO$75)+COUNTIF(CO$5:CO30, CO30)-1=1, 1, ""), "")</f>
        <v/>
      </c>
      <c r="CR30" s="45">
        <v>51</v>
      </c>
      <c r="CS30" s="102" t="str">
        <f t="shared" si="31"/>
        <v/>
      </c>
      <c r="CT30" s="42" t="str">
        <f>IF(CR30&lt;&gt;"", IF(RANK(CR30, CR$5:CR$75)+COUNTIF(CR$5:CR30, CR30)-1=1, 1, ""), "")</f>
        <v/>
      </c>
      <c r="CU30" s="45">
        <v>34</v>
      </c>
      <c r="CV30" s="102" t="str">
        <f t="shared" si="32"/>
        <v/>
      </c>
      <c r="CW30" s="42" t="str">
        <f>IF(CU30&lt;&gt;"", IF(RANK(CU30, CU$5:CU$75)+COUNTIF(CU$5:CU30, CU30)-1=1, 1, ""), "")</f>
        <v/>
      </c>
      <c r="CX30" s="45">
        <v>154</v>
      </c>
      <c r="CY30" s="102" t="str">
        <f t="shared" si="33"/>
        <v/>
      </c>
      <c r="CZ30" s="42" t="str">
        <f>IF(CX30&lt;&gt;"", IF(RANK(CX30, CX$5:CX$75)+COUNTIF(CX$5:CX30, CX30)-1=1, 1, ""), "")</f>
        <v/>
      </c>
      <c r="DA30" s="46">
        <v>47</v>
      </c>
      <c r="DB30" s="102" t="str">
        <f t="shared" si="34"/>
        <v/>
      </c>
      <c r="DC30" s="44" t="str">
        <f>IF(DA30&lt;&gt;"", IF(RANK(DA30, DA$5:DA$75)+COUNTIF(DA$5:DA30, DA30)-1=1, 1, ""), "")</f>
        <v/>
      </c>
      <c r="DD30" s="45">
        <v>126</v>
      </c>
      <c r="DE30" s="102" t="str">
        <f t="shared" si="35"/>
        <v/>
      </c>
      <c r="DF30" s="42" t="str">
        <f>IF(DD30&lt;&gt;"", IF(RANK(DD30, DD$5:DD$75)+COUNTIF(DD$5:DD30, DD30)-1=1, 1, ""), "")</f>
        <v/>
      </c>
      <c r="DG30" s="46">
        <v>128</v>
      </c>
      <c r="DH30" s="102" t="str">
        <f t="shared" si="36"/>
        <v/>
      </c>
      <c r="DI30" s="44" t="str">
        <f>IF(DG30&lt;&gt;"", IF(RANK(DG30, DG$5:DG$75)+COUNTIF(DG$5:DG30, DG30)-1=1, 1, ""), "")</f>
        <v/>
      </c>
      <c r="DJ30" s="45">
        <v>216</v>
      </c>
      <c r="DK30" s="102" t="str">
        <f t="shared" si="37"/>
        <v/>
      </c>
      <c r="DL30" s="42" t="str">
        <f>IF(DJ30&lt;&gt;"", IF(RANK(DJ30, DJ$5:DJ$75)+COUNTIF(DJ$5:DJ30, DJ30)-1=1, 1, ""), "")</f>
        <v/>
      </c>
      <c r="DM30" s="46">
        <v>166</v>
      </c>
      <c r="DN30" s="102" t="str">
        <f t="shared" si="38"/>
        <v/>
      </c>
      <c r="DO30" s="44" t="str">
        <f>IF(DM30&lt;&gt;"", IF(RANK(DM30, DM$5:DM$75)+COUNTIF(DM$5:DM30, DM30)-1=1, 1, ""), "")</f>
        <v/>
      </c>
      <c r="DP30" s="45">
        <v>173</v>
      </c>
      <c r="DQ30" s="102" t="str">
        <f t="shared" si="39"/>
        <v/>
      </c>
      <c r="DR30" s="42" t="str">
        <f>IF(DP30&lt;&gt;"", IF(RANK(DP30, DP$5:DP$75)+COUNTIF(DP$5:DP30, DP30)-1=1, 1, ""), "")</f>
        <v/>
      </c>
      <c r="DS30" s="129" t="str">
        <f t="shared" si="40"/>
        <v/>
      </c>
      <c r="DT30" s="66">
        <f t="shared" si="41"/>
        <v>4877</v>
      </c>
      <c r="DU30" s="60"/>
      <c r="DV30" s="60" t="str">
        <f t="shared" si="42"/>
        <v/>
      </c>
      <c r="DW30" s="60" t="str">
        <f t="shared" si="43"/>
        <v/>
      </c>
      <c r="DX30" s="60"/>
      <c r="DY30" s="85" t="str">
        <f t="shared" si="44"/>
        <v/>
      </c>
      <c r="DZ30" s="60" t="str">
        <f t="shared" si="45"/>
        <v/>
      </c>
      <c r="EA30" s="60" t="str">
        <f t="shared" si="46"/>
        <v/>
      </c>
      <c r="EB30" s="60" t="str">
        <f>IF(DV30&lt;&gt;"", IF(RANK(EA30, EA$5:EA$75)+COUNTIF(EA$30:EA30, EA30) -1&lt;=(B$80-DW$76-DZ$76), RANK(EA30, EA$5:EA$75)+COUNTIF(EA$30:EA30, EA30) -1, ""), "")</f>
        <v/>
      </c>
      <c r="EC30" s="72" t="str">
        <f t="shared" si="47"/>
        <v/>
      </c>
      <c r="ED30" s="66" t="str">
        <f t="shared" si="48"/>
        <v/>
      </c>
      <c r="EF30" s="91">
        <f>IF(DT30&lt;&gt; "", DT30/DT76, "")</f>
        <v>1.2396200565797466E-3</v>
      </c>
      <c r="EG30" s="39" t="str">
        <f t="shared" si="49"/>
        <v/>
      </c>
      <c r="EH30" s="92">
        <f t="shared" si="50"/>
        <v>-1.2396200565797501E-3</v>
      </c>
      <c r="EJ30" s="65" t="str">
        <f t="shared" si="51"/>
        <v/>
      </c>
      <c r="EK30" s="99" t="str">
        <f t="shared" si="52"/>
        <v/>
      </c>
      <c r="EL30" s="99" t="str">
        <f t="shared" si="53"/>
        <v/>
      </c>
      <c r="EM30" s="100" t="str">
        <f t="shared" si="54"/>
        <v/>
      </c>
    </row>
    <row r="31" spans="1:143" ht="16" x14ac:dyDescent="0.2">
      <c r="A31" s="20" t="s">
        <v>339</v>
      </c>
      <c r="B31" s="33" t="s">
        <v>410</v>
      </c>
      <c r="C31" s="45">
        <v>40</v>
      </c>
      <c r="D31" s="102" t="str">
        <f t="shared" si="0"/>
        <v/>
      </c>
      <c r="E31" s="47" t="str">
        <f>IF(C31&lt;&gt;"", IF(RANK(C31, C$5:C$75)+COUNTIF(C$5:C31, C31)-1=1, 1, ""), "")</f>
        <v/>
      </c>
      <c r="F31" s="46">
        <v>92</v>
      </c>
      <c r="G31" s="102" t="str">
        <f t="shared" si="1"/>
        <v/>
      </c>
      <c r="H31" s="48" t="str">
        <f>IF(F31&lt;&gt;"", IF(RANK(F31, F$5:F$75)+COUNTIF(F$5:F31, F31)-1=1, 1, ""), "")</f>
        <v/>
      </c>
      <c r="I31" s="45">
        <v>94</v>
      </c>
      <c r="J31" s="102" t="str">
        <f t="shared" si="2"/>
        <v/>
      </c>
      <c r="K31" s="47" t="str">
        <f>IF(I31&lt;&gt;"", IF(RANK(I31, I$5:I$75)+COUNTIF(I$5:I31, I31)-1=1, 1, ""), "")</f>
        <v/>
      </c>
      <c r="L31" s="46">
        <v>71</v>
      </c>
      <c r="M31" s="102" t="str">
        <f t="shared" si="3"/>
        <v/>
      </c>
      <c r="N31" s="48" t="str">
        <f>IF(L31&lt;&gt;"", IF(RANK(L31, L$5:L$75)+COUNTIF(L$5:L31, L31)-1=1, 1, ""), "")</f>
        <v/>
      </c>
      <c r="O31" s="45">
        <v>65</v>
      </c>
      <c r="P31" s="102" t="str">
        <f t="shared" si="4"/>
        <v/>
      </c>
      <c r="Q31" s="47" t="str">
        <f>IF(O31&lt;&gt;"", IF(RANK(O31, O$5:O$75)+COUNTIF(O$5:O31, O31)-1=1, 1, ""), "")</f>
        <v/>
      </c>
      <c r="R31" s="46">
        <v>47</v>
      </c>
      <c r="S31" s="102" t="str">
        <f t="shared" si="5"/>
        <v/>
      </c>
      <c r="T31" s="48" t="str">
        <f>IF(R31&lt;&gt;"", IF(RANK(R31, R$5:R$75)+COUNTIF(R$5:R31, R31)-1=1, 1, ""), "")</f>
        <v/>
      </c>
      <c r="U31" s="45">
        <v>142</v>
      </c>
      <c r="V31" s="102" t="str">
        <f t="shared" si="6"/>
        <v/>
      </c>
      <c r="W31" s="47" t="str">
        <f>IF(U31&lt;&gt;"", IF(RANK(U31, U$5:U$75)+COUNTIF(U$5:U31, U31)-1=1, 1, ""), "")</f>
        <v/>
      </c>
      <c r="X31" s="46">
        <v>79</v>
      </c>
      <c r="Y31" s="102" t="str">
        <f t="shared" si="7"/>
        <v/>
      </c>
      <c r="Z31" s="48" t="str">
        <f>IF(X31&lt;&gt;"", IF(RANK(X31, X$5:X$75)+COUNTIF(X$5:X31, X31)-1=1, 1, ""), "")</f>
        <v/>
      </c>
      <c r="AA31" s="45">
        <v>67</v>
      </c>
      <c r="AB31" s="102" t="str">
        <f t="shared" si="8"/>
        <v/>
      </c>
      <c r="AC31" s="47" t="str">
        <f>IF(AA31&lt;&gt;"", IF(RANK(AA31, AA$5:AA$75)+COUNTIF(AA$5:AA31, AA31)-1=1, 1, ""), "")</f>
        <v/>
      </c>
      <c r="AD31" s="46">
        <v>174</v>
      </c>
      <c r="AE31" s="102" t="str">
        <f t="shared" si="9"/>
        <v/>
      </c>
      <c r="AF31" s="47" t="str">
        <f>IF(AD31&lt;&gt;"", IF(RANK(AD31, AD$5:AD$75)+COUNTIF(AD$5:AD31, AD31)-1=1, 1, ""), "")</f>
        <v/>
      </c>
      <c r="AG31" s="46">
        <v>126</v>
      </c>
      <c r="AH31" s="102" t="str">
        <f t="shared" si="10"/>
        <v/>
      </c>
      <c r="AI31" s="48" t="str">
        <f>IF(AG31&lt;&gt;"", IF(RANK(AG31, AG$5:AG$75)+COUNTIF(AG$5:AG31, AG31)-1=1, 1, ""), "")</f>
        <v/>
      </c>
      <c r="AJ31" s="45">
        <v>71</v>
      </c>
      <c r="AK31" s="102" t="str">
        <f t="shared" si="11"/>
        <v/>
      </c>
      <c r="AL31" s="47" t="str">
        <f>IF(AJ31&lt;&gt;"", IF(RANK(AJ31, AJ$5:AJ$75)+COUNTIF(AJ$5:AJ31, AJ31)-1=1, 1, ""), "")</f>
        <v/>
      </c>
      <c r="AM31" s="46">
        <v>67</v>
      </c>
      <c r="AN31" s="102" t="str">
        <f t="shared" si="12"/>
        <v/>
      </c>
      <c r="AO31" s="48" t="str">
        <f>IF(AM31&lt;&gt;"", IF(RANK(AM31, AM$5:AM$75)+COUNTIF(AM$5:AM31, AM31)-1=1, 1, ""), "")</f>
        <v/>
      </c>
      <c r="AP31" s="45">
        <v>46</v>
      </c>
      <c r="AQ31" s="102" t="str">
        <f t="shared" si="13"/>
        <v/>
      </c>
      <c r="AR31" s="47" t="str">
        <f>IF(AP31&lt;&gt;"", IF(RANK(AP31, AP$5:AP$75)+COUNTIF(AP$5:AP31, AP31)-1=1, 1, ""), "")</f>
        <v/>
      </c>
      <c r="AS31" s="46">
        <v>74</v>
      </c>
      <c r="AT31" s="102" t="str">
        <f t="shared" si="14"/>
        <v/>
      </c>
      <c r="AU31" s="48" t="str">
        <f>IF(AS31&lt;&gt;"", IF(RANK(AS31, AS$5:AS$75)+COUNTIF(AS$5:AS31, AS31)-1=1, 1, ""), "")</f>
        <v/>
      </c>
      <c r="AV31" s="45">
        <v>50</v>
      </c>
      <c r="AW31" s="102" t="str">
        <f t="shared" si="15"/>
        <v/>
      </c>
      <c r="AX31" s="47" t="str">
        <f>IF(AV31&lt;&gt;"", IF(RANK(AV31, AV$5:AV$75)+COUNTIF(AV$5:AV31, AV31)-1=1, 1, ""), "")</f>
        <v/>
      </c>
      <c r="AY31" s="46">
        <v>27</v>
      </c>
      <c r="AZ31" s="102" t="str">
        <f t="shared" si="16"/>
        <v/>
      </c>
      <c r="BA31" s="48" t="str">
        <f>IF(AY31&lt;&gt;"", IF(RANK(AY31, AY$5:AY$75)+COUNTIF(AY$5:AY31, AY31)-1=1, 1, ""), "")</f>
        <v/>
      </c>
      <c r="BB31" s="45">
        <v>81</v>
      </c>
      <c r="BC31" s="102" t="str">
        <f t="shared" si="17"/>
        <v/>
      </c>
      <c r="BD31" s="47" t="str">
        <f>IF(BB31&lt;&gt;"", IF(RANK(BB31, BB$5:BB$75)+COUNTIF(BB$5:BB31, BB31)-1=1, 1, ""), "")</f>
        <v/>
      </c>
      <c r="BE31" s="46">
        <v>48</v>
      </c>
      <c r="BF31" s="102" t="str">
        <f t="shared" si="18"/>
        <v/>
      </c>
      <c r="BG31" s="48" t="str">
        <f>IF(BE31&lt;&gt;"", IF(RANK(BE31, BE$5:BE$75)+COUNTIF(BE$5:BE31, BE31)-1=1, 1, ""), "")</f>
        <v/>
      </c>
      <c r="BH31" s="45">
        <v>45</v>
      </c>
      <c r="BI31" s="102" t="str">
        <f t="shared" si="19"/>
        <v/>
      </c>
      <c r="BJ31" s="47" t="str">
        <f>IF(BH31&lt;&gt;"", IF(RANK(BH31, BH$5:BH$75)+COUNTIF(BH$5:BH31, BH31)-1=1, 1, ""), "")</f>
        <v/>
      </c>
      <c r="BK31" s="46">
        <v>148</v>
      </c>
      <c r="BL31" s="102" t="str">
        <f t="shared" si="20"/>
        <v/>
      </c>
      <c r="BM31" s="48" t="str">
        <f>IF(BK31&lt;&gt;"", IF(RANK(BK31, BK$5:BK$75)+COUNTIF(BK$5:BK31, BK31)-1=1, 1, ""), "")</f>
        <v/>
      </c>
      <c r="BN31" s="45">
        <v>61</v>
      </c>
      <c r="BO31" s="102" t="str">
        <f t="shared" si="21"/>
        <v/>
      </c>
      <c r="BP31" s="47" t="str">
        <f>IF(BN31&lt;&gt;"", IF(RANK(BN31, BN$5:BN$75)+COUNTIF(BN$5:BN31, BN31)-1=1, 1, ""), "")</f>
        <v/>
      </c>
      <c r="BQ31" s="46">
        <v>107</v>
      </c>
      <c r="BR31" s="102" t="str">
        <f t="shared" si="22"/>
        <v/>
      </c>
      <c r="BS31" s="48" t="str">
        <f>IF(BQ31&lt;&gt;"", IF(RANK(BQ31, BQ$5:BQ$75)+COUNTIF(BQ$5:BQ31, BQ31)-1=1, 1, ""), "")</f>
        <v/>
      </c>
      <c r="BT31" s="45">
        <v>84</v>
      </c>
      <c r="BU31" s="102" t="str">
        <f t="shared" si="23"/>
        <v/>
      </c>
      <c r="BV31" s="47" t="str">
        <f>IF(BT31&lt;&gt;"", IF(RANK(BT31, BT$5:BT$75)+COUNTIF(BT$5:BT31, BT31)-1=1, 1, ""), "")</f>
        <v/>
      </c>
      <c r="BW31" s="46">
        <v>40</v>
      </c>
      <c r="BX31" s="102" t="str">
        <f t="shared" si="24"/>
        <v/>
      </c>
      <c r="BY31" s="48" t="str">
        <f>IF(BW31&lt;&gt;"", IF(RANK(BW31, BW$5:BW$75)+COUNTIF(BW$5:BW31, BW31)-1=1, 1, ""), "")</f>
        <v/>
      </c>
      <c r="BZ31" s="45">
        <v>44</v>
      </c>
      <c r="CA31" s="102" t="str">
        <f t="shared" si="25"/>
        <v/>
      </c>
      <c r="CB31" s="47" t="str">
        <f>IF(BZ31&lt;&gt;"", IF(RANK(BZ31, BZ$5:BZ$75)+COUNTIF(BZ$5:BZ31, BZ31)-1=1, 1, ""), "")</f>
        <v/>
      </c>
      <c r="CC31" s="46">
        <v>27</v>
      </c>
      <c r="CD31" s="102" t="str">
        <f t="shared" si="26"/>
        <v/>
      </c>
      <c r="CE31" s="48" t="str">
        <f>IF(CC31&lt;&gt;"", IF(RANK(CC31, CC$5:CC$75)+COUNTIF(CC$5:CC31, CC31)-1=1, 1, ""), "")</f>
        <v/>
      </c>
      <c r="CF31" s="45">
        <v>30</v>
      </c>
      <c r="CG31" s="102" t="str">
        <f t="shared" si="27"/>
        <v/>
      </c>
      <c r="CH31" s="47" t="str">
        <f>IF(CF31&lt;&gt;"", IF(RANK(CF31, CF$5:CF$75)+COUNTIF(CF$5:CF31, CF31)-1=1, 1, ""), "")</f>
        <v/>
      </c>
      <c r="CI31" s="46">
        <v>91</v>
      </c>
      <c r="CJ31" s="102" t="str">
        <f t="shared" si="28"/>
        <v/>
      </c>
      <c r="CK31" s="48" t="str">
        <f>IF(CI31&lt;&gt;"", IF(RANK(CI31, CI$5:CI$75)+COUNTIF(CI$5:CI31, CI31)-1=1, 1, ""), "")</f>
        <v/>
      </c>
      <c r="CL31" s="45">
        <v>79</v>
      </c>
      <c r="CM31" s="102" t="str">
        <f t="shared" si="29"/>
        <v/>
      </c>
      <c r="CN31" s="47" t="str">
        <f>IF(CL31&lt;&gt;"", IF(RANK(CL31, CL$5:CL$75)+COUNTIF(CL$5:CL31, CL31)-1=1, 1, ""), "")</f>
        <v/>
      </c>
      <c r="CO31" s="46">
        <v>69</v>
      </c>
      <c r="CP31" s="102" t="str">
        <f t="shared" si="30"/>
        <v/>
      </c>
      <c r="CQ31" s="48" t="str">
        <f>IF(CO31&lt;&gt;"", IF(RANK(CO31, CO$5:CO$75)+COUNTIF(CO$5:CO31, CO31)-1=1, 1, ""), "")</f>
        <v/>
      </c>
      <c r="CR31" s="45">
        <v>45</v>
      </c>
      <c r="CS31" s="102" t="str">
        <f t="shared" si="31"/>
        <v/>
      </c>
      <c r="CT31" s="47" t="str">
        <f>IF(CR31&lt;&gt;"", IF(RANK(CR31, CR$5:CR$75)+COUNTIF(CR$5:CR31, CR31)-1=1, 1, ""), "")</f>
        <v/>
      </c>
      <c r="CU31" s="45">
        <v>20</v>
      </c>
      <c r="CV31" s="102" t="str">
        <f t="shared" si="32"/>
        <v/>
      </c>
      <c r="CW31" s="47" t="str">
        <f>IF(CU31&lt;&gt;"", IF(RANK(CU31, CU$5:CU$75)+COUNTIF(CU$5:CU31, CU31)-1=1, 1, ""), "")</f>
        <v/>
      </c>
      <c r="CX31" s="45">
        <v>221</v>
      </c>
      <c r="CY31" s="102" t="str">
        <f t="shared" si="33"/>
        <v/>
      </c>
      <c r="CZ31" s="47" t="str">
        <f>IF(CX31&lt;&gt;"", IF(RANK(CX31, CX$5:CX$75)+COUNTIF(CX$5:CX31, CX31)-1=1, 1, ""), "")</f>
        <v/>
      </c>
      <c r="DA31" s="46">
        <v>28</v>
      </c>
      <c r="DB31" s="102" t="str">
        <f t="shared" si="34"/>
        <v/>
      </c>
      <c r="DC31" s="48" t="str">
        <f>IF(DA31&lt;&gt;"", IF(RANK(DA31, DA$5:DA$75)+COUNTIF(DA$5:DA31, DA31)-1=1, 1, ""), "")</f>
        <v/>
      </c>
      <c r="DD31" s="45">
        <v>82</v>
      </c>
      <c r="DE31" s="102" t="str">
        <f t="shared" si="35"/>
        <v/>
      </c>
      <c r="DF31" s="47" t="str">
        <f>IF(DD31&lt;&gt;"", IF(RANK(DD31, DD$5:DD$75)+COUNTIF(DD$5:DD31, DD31)-1=1, 1, ""), "")</f>
        <v/>
      </c>
      <c r="DG31" s="46">
        <v>82</v>
      </c>
      <c r="DH31" s="102" t="str">
        <f t="shared" si="36"/>
        <v/>
      </c>
      <c r="DI31" s="48" t="str">
        <f>IF(DG31&lt;&gt;"", IF(RANK(DG31, DG$5:DG$75)+COUNTIF(DG$5:DG31, DG31)-1=1, 1, ""), "")</f>
        <v/>
      </c>
      <c r="DJ31" s="45">
        <v>68</v>
      </c>
      <c r="DK31" s="102" t="str">
        <f t="shared" si="37"/>
        <v/>
      </c>
      <c r="DL31" s="47" t="str">
        <f>IF(DJ31&lt;&gt;"", IF(RANK(DJ31, DJ$5:DJ$75)+COUNTIF(DJ$5:DJ31, DJ31)-1=1, 1, ""), "")</f>
        <v/>
      </c>
      <c r="DM31" s="46">
        <v>99</v>
      </c>
      <c r="DN31" s="102" t="str">
        <f t="shared" si="38"/>
        <v/>
      </c>
      <c r="DO31" s="48" t="str">
        <f>IF(DM31&lt;&gt;"", IF(RANK(DM31, DM$5:DM$75)+COUNTIF(DM$5:DM31, DM31)-1=1, 1, ""), "")</f>
        <v/>
      </c>
      <c r="DP31" s="45">
        <v>150</v>
      </c>
      <c r="DQ31" s="102" t="str">
        <f t="shared" si="39"/>
        <v/>
      </c>
      <c r="DR31" s="47" t="str">
        <f>IF(DP31&lt;&gt;"", IF(RANK(DP31, DP$5:DP$75)+COUNTIF(DP$5:DP31, DP31)-1=1, 1, ""), "")</f>
        <v/>
      </c>
      <c r="DS31" s="129" t="str">
        <f t="shared" si="40"/>
        <v/>
      </c>
      <c r="DT31" s="66">
        <f t="shared" si="41"/>
        <v>3081</v>
      </c>
      <c r="DU31" s="60"/>
      <c r="DV31" s="60" t="str">
        <f t="shared" si="42"/>
        <v/>
      </c>
      <c r="DW31" s="60" t="str">
        <f t="shared" si="43"/>
        <v/>
      </c>
      <c r="DX31" s="60"/>
      <c r="DY31" s="85" t="str">
        <f t="shared" si="44"/>
        <v/>
      </c>
      <c r="DZ31" s="60" t="str">
        <f t="shared" si="45"/>
        <v/>
      </c>
      <c r="EA31" s="60" t="str">
        <f t="shared" si="46"/>
        <v/>
      </c>
      <c r="EB31" s="60" t="str">
        <f>IF(DV31&lt;&gt;"", IF(RANK(EA31, EA$5:EA$75)+COUNTIF(EA$31:EA31, EA31) -1&lt;=(B$80-DW$76-DZ$76), RANK(EA31, EA$5:EA$75)+COUNTIF(EA$31:EA31, EA31) -1, ""), "")</f>
        <v/>
      </c>
      <c r="EC31" s="72" t="str">
        <f t="shared" si="47"/>
        <v/>
      </c>
      <c r="ED31" s="66" t="str">
        <f t="shared" si="48"/>
        <v/>
      </c>
      <c r="EF31" s="91">
        <f>IF(DT31&lt;&gt; "", DT31/DT76, "")</f>
        <v>7.8311859633426275E-4</v>
      </c>
      <c r="EG31" s="39" t="str">
        <f t="shared" si="49"/>
        <v/>
      </c>
      <c r="EH31" s="92">
        <f t="shared" si="50"/>
        <v>-7.8311859633426297E-4</v>
      </c>
      <c r="EJ31" s="65" t="str">
        <f t="shared" si="51"/>
        <v/>
      </c>
      <c r="EK31" s="99" t="str">
        <f t="shared" si="52"/>
        <v/>
      </c>
      <c r="EL31" s="99" t="str">
        <f t="shared" si="53"/>
        <v/>
      </c>
      <c r="EM31" s="100" t="str">
        <f t="shared" si="54"/>
        <v/>
      </c>
    </row>
    <row r="32" spans="1:143" ht="16" x14ac:dyDescent="0.2">
      <c r="A32" s="20" t="s">
        <v>340</v>
      </c>
      <c r="B32" s="33" t="s">
        <v>411</v>
      </c>
      <c r="C32" s="41"/>
      <c r="D32" s="102" t="str">
        <f t="shared" si="0"/>
        <v/>
      </c>
      <c r="E32" s="42" t="str">
        <f>IF(C32&lt;&gt;"", IF(RANK(C32, C$5:C$75)+COUNTIF(C$5:C32, C32)-1=1, 1, ""), "")</f>
        <v/>
      </c>
      <c r="F32" s="43"/>
      <c r="G32" s="102" t="str">
        <f t="shared" si="1"/>
        <v/>
      </c>
      <c r="H32" s="44" t="str">
        <f>IF(F32&lt;&gt;"", IF(RANK(F32, F$5:F$75)+COUNTIF(F$5:F32, F32)-1=1, 1, ""), "")</f>
        <v/>
      </c>
      <c r="I32" s="41"/>
      <c r="J32" s="102" t="str">
        <f t="shared" si="2"/>
        <v/>
      </c>
      <c r="K32" s="42" t="str">
        <f>IF(I32&lt;&gt;"", IF(RANK(I32, I$5:I$75)+COUNTIF(I$5:I32, I32)-1=1, 1, ""), "")</f>
        <v/>
      </c>
      <c r="L32" s="43"/>
      <c r="M32" s="102" t="str">
        <f t="shared" si="3"/>
        <v/>
      </c>
      <c r="N32" s="44" t="str">
        <f>IF(L32&lt;&gt;"", IF(RANK(L32, L$5:L$75)+COUNTIF(L$5:L32, L32)-1=1, 1, ""), "")</f>
        <v/>
      </c>
      <c r="O32" s="41"/>
      <c r="P32" s="102" t="str">
        <f t="shared" si="4"/>
        <v/>
      </c>
      <c r="Q32" s="42" t="str">
        <f>IF(O32&lt;&gt;"", IF(RANK(O32, O$5:O$75)+COUNTIF(O$5:O32, O32)-1=1, 1, ""), "")</f>
        <v/>
      </c>
      <c r="R32" s="43"/>
      <c r="S32" s="102" t="str">
        <f t="shared" si="5"/>
        <v/>
      </c>
      <c r="T32" s="44" t="str">
        <f>IF(R32&lt;&gt;"", IF(RANK(R32, R$5:R$75)+COUNTIF(R$5:R32, R32)-1=1, 1, ""), "")</f>
        <v/>
      </c>
      <c r="U32" s="41"/>
      <c r="V32" s="102" t="str">
        <f t="shared" si="6"/>
        <v/>
      </c>
      <c r="W32" s="42" t="str">
        <f>IF(U32&lt;&gt;"", IF(RANK(U32, U$5:U$75)+COUNTIF(U$5:U32, U32)-1=1, 1, ""), "")</f>
        <v/>
      </c>
      <c r="X32" s="43"/>
      <c r="Y32" s="102" t="str">
        <f t="shared" si="7"/>
        <v/>
      </c>
      <c r="Z32" s="44" t="str">
        <f>IF(X32&lt;&gt;"", IF(RANK(X32, X$5:X$75)+COUNTIF(X$5:X32, X32)-1=1, 1, ""), "")</f>
        <v/>
      </c>
      <c r="AA32" s="41"/>
      <c r="AB32" s="102" t="str">
        <f t="shared" si="8"/>
        <v/>
      </c>
      <c r="AC32" s="42" t="str">
        <f>IF(AA32&lt;&gt;"", IF(RANK(AA32, AA$5:AA$75)+COUNTIF(AA$5:AA32, AA32)-1=1, 1, ""), "")</f>
        <v/>
      </c>
      <c r="AD32" s="43"/>
      <c r="AE32" s="102" t="str">
        <f t="shared" si="9"/>
        <v/>
      </c>
      <c r="AF32" s="42" t="str">
        <f>IF(AD32&lt;&gt;"", IF(RANK(AD32, AD$5:AD$75)+COUNTIF(AD$5:AD32, AD32)-1=1, 1, ""), "")</f>
        <v/>
      </c>
      <c r="AG32" s="43"/>
      <c r="AH32" s="102" t="str">
        <f t="shared" si="10"/>
        <v/>
      </c>
      <c r="AI32" s="44" t="str">
        <f>IF(AG32&lt;&gt;"", IF(RANK(AG32, AG$5:AG$75)+COUNTIF(AG$5:AG32, AG32)-1=1, 1, ""), "")</f>
        <v/>
      </c>
      <c r="AJ32" s="41"/>
      <c r="AK32" s="102" t="str">
        <f t="shared" si="11"/>
        <v/>
      </c>
      <c r="AL32" s="42" t="str">
        <f>IF(AJ32&lt;&gt;"", IF(RANK(AJ32, AJ$5:AJ$75)+COUNTIF(AJ$5:AJ32, AJ32)-1=1, 1, ""), "")</f>
        <v/>
      </c>
      <c r="AM32" s="43"/>
      <c r="AN32" s="102" t="str">
        <f t="shared" si="12"/>
        <v/>
      </c>
      <c r="AO32" s="44" t="str">
        <f>IF(AM32&lt;&gt;"", IF(RANK(AM32, AM$5:AM$75)+COUNTIF(AM$5:AM32, AM32)-1=1, 1, ""), "")</f>
        <v/>
      </c>
      <c r="AP32" s="41"/>
      <c r="AQ32" s="102" t="str">
        <f t="shared" si="13"/>
        <v/>
      </c>
      <c r="AR32" s="42" t="str">
        <f>IF(AP32&lt;&gt;"", IF(RANK(AP32, AP$5:AP$75)+COUNTIF(AP$5:AP32, AP32)-1=1, 1, ""), "")</f>
        <v/>
      </c>
      <c r="AS32" s="43"/>
      <c r="AT32" s="102" t="str">
        <f t="shared" si="14"/>
        <v/>
      </c>
      <c r="AU32" s="44" t="str">
        <f>IF(AS32&lt;&gt;"", IF(RANK(AS32, AS$5:AS$75)+COUNTIF(AS$5:AS32, AS32)-1=1, 1, ""), "")</f>
        <v/>
      </c>
      <c r="AV32" s="41"/>
      <c r="AW32" s="102" t="str">
        <f t="shared" si="15"/>
        <v/>
      </c>
      <c r="AX32" s="42" t="str">
        <f>IF(AV32&lt;&gt;"", IF(RANK(AV32, AV$5:AV$75)+COUNTIF(AV$5:AV32, AV32)-1=1, 1, ""), "")</f>
        <v/>
      </c>
      <c r="AY32" s="43"/>
      <c r="AZ32" s="102" t="str">
        <f t="shared" si="16"/>
        <v/>
      </c>
      <c r="BA32" s="44" t="str">
        <f>IF(AY32&lt;&gt;"", IF(RANK(AY32, AY$5:AY$75)+COUNTIF(AY$5:AY32, AY32)-1=1, 1, ""), "")</f>
        <v/>
      </c>
      <c r="BB32" s="41"/>
      <c r="BC32" s="102" t="str">
        <f t="shared" si="17"/>
        <v/>
      </c>
      <c r="BD32" s="42" t="str">
        <f>IF(BB32&lt;&gt;"", IF(RANK(BB32, BB$5:BB$75)+COUNTIF(BB$5:BB32, BB32)-1=1, 1, ""), "")</f>
        <v/>
      </c>
      <c r="BE32" s="43"/>
      <c r="BF32" s="102" t="str">
        <f t="shared" si="18"/>
        <v/>
      </c>
      <c r="BG32" s="44" t="str">
        <f>IF(BE32&lt;&gt;"", IF(RANK(BE32, BE$5:BE$75)+COUNTIF(BE$5:BE32, BE32)-1=1, 1, ""), "")</f>
        <v/>
      </c>
      <c r="BH32" s="41"/>
      <c r="BI32" s="102" t="str">
        <f t="shared" si="19"/>
        <v/>
      </c>
      <c r="BJ32" s="42" t="str">
        <f>IF(BH32&lt;&gt;"", IF(RANK(BH32, BH$5:BH$75)+COUNTIF(BH$5:BH32, BH32)-1=1, 1, ""), "")</f>
        <v/>
      </c>
      <c r="BK32" s="43"/>
      <c r="BL32" s="102" t="str">
        <f t="shared" si="20"/>
        <v/>
      </c>
      <c r="BM32" s="44" t="str">
        <f>IF(BK32&lt;&gt;"", IF(RANK(BK32, BK$5:BK$75)+COUNTIF(BK$5:BK32, BK32)-1=1, 1, ""), "")</f>
        <v/>
      </c>
      <c r="BN32" s="41"/>
      <c r="BO32" s="102" t="str">
        <f t="shared" si="21"/>
        <v/>
      </c>
      <c r="BP32" s="42" t="str">
        <f>IF(BN32&lt;&gt;"", IF(RANK(BN32, BN$5:BN$75)+COUNTIF(BN$5:BN32, BN32)-1=1, 1, ""), "")</f>
        <v/>
      </c>
      <c r="BQ32" s="43"/>
      <c r="BR32" s="102" t="str">
        <f t="shared" si="22"/>
        <v/>
      </c>
      <c r="BS32" s="44" t="str">
        <f>IF(BQ32&lt;&gt;"", IF(RANK(BQ32, BQ$5:BQ$75)+COUNTIF(BQ$5:BQ32, BQ32)-1=1, 1, ""), "")</f>
        <v/>
      </c>
      <c r="BT32" s="41"/>
      <c r="BU32" s="102" t="str">
        <f t="shared" si="23"/>
        <v/>
      </c>
      <c r="BV32" s="42" t="str">
        <f>IF(BT32&lt;&gt;"", IF(RANK(BT32, BT$5:BT$75)+COUNTIF(BT$5:BT32, BT32)-1=1, 1, ""), "")</f>
        <v/>
      </c>
      <c r="BW32" s="43"/>
      <c r="BX32" s="102" t="str">
        <f t="shared" si="24"/>
        <v/>
      </c>
      <c r="BY32" s="44" t="str">
        <f>IF(BW32&lt;&gt;"", IF(RANK(BW32, BW$5:BW$75)+COUNTIF(BW$5:BW32, BW32)-1=1, 1, ""), "")</f>
        <v/>
      </c>
      <c r="BZ32" s="41"/>
      <c r="CA32" s="102" t="str">
        <f t="shared" si="25"/>
        <v/>
      </c>
      <c r="CB32" s="42" t="str">
        <f>IF(BZ32&lt;&gt;"", IF(RANK(BZ32, BZ$5:BZ$75)+COUNTIF(BZ$5:BZ32, BZ32)-1=1, 1, ""), "")</f>
        <v/>
      </c>
      <c r="CC32" s="43"/>
      <c r="CD32" s="102" t="str">
        <f t="shared" si="26"/>
        <v/>
      </c>
      <c r="CE32" s="44" t="str">
        <f>IF(CC32&lt;&gt;"", IF(RANK(CC32, CC$5:CC$75)+COUNTIF(CC$5:CC32, CC32)-1=1, 1, ""), "")</f>
        <v/>
      </c>
      <c r="CF32" s="41"/>
      <c r="CG32" s="102" t="str">
        <f t="shared" si="27"/>
        <v/>
      </c>
      <c r="CH32" s="42" t="str">
        <f>IF(CF32&lt;&gt;"", IF(RANK(CF32, CF$5:CF$75)+COUNTIF(CF$5:CF32, CF32)-1=1, 1, ""), "")</f>
        <v/>
      </c>
      <c r="CI32" s="43"/>
      <c r="CJ32" s="102" t="str">
        <f t="shared" si="28"/>
        <v/>
      </c>
      <c r="CK32" s="44" t="str">
        <f>IF(CI32&lt;&gt;"", IF(RANK(CI32, CI$5:CI$75)+COUNTIF(CI$5:CI32, CI32)-1=1, 1, ""), "")</f>
        <v/>
      </c>
      <c r="CL32" s="41"/>
      <c r="CM32" s="102" t="str">
        <f t="shared" si="29"/>
        <v/>
      </c>
      <c r="CN32" s="42" t="str">
        <f>IF(CL32&lt;&gt;"", IF(RANK(CL32, CL$5:CL$75)+COUNTIF(CL$5:CL32, CL32)-1=1, 1, ""), "")</f>
        <v/>
      </c>
      <c r="CO32" s="43"/>
      <c r="CP32" s="102" t="str">
        <f t="shared" si="30"/>
        <v/>
      </c>
      <c r="CQ32" s="44" t="str">
        <f>IF(CO32&lt;&gt;"", IF(RANK(CO32, CO$5:CO$75)+COUNTIF(CO$5:CO32, CO32)-1=1, 1, ""), "")</f>
        <v/>
      </c>
      <c r="CR32" s="41"/>
      <c r="CS32" s="102" t="str">
        <f t="shared" si="31"/>
        <v/>
      </c>
      <c r="CT32" s="42" t="str">
        <f>IF(CR32&lt;&gt;"", IF(RANK(CR32, CR$5:CR$75)+COUNTIF(CR$5:CR32, CR32)-1=1, 1, ""), "")</f>
        <v/>
      </c>
      <c r="CU32" s="41"/>
      <c r="CV32" s="102" t="str">
        <f t="shared" si="32"/>
        <v/>
      </c>
      <c r="CW32" s="42" t="str">
        <f>IF(CU32&lt;&gt;"", IF(RANK(CU32, CU$5:CU$75)+COUNTIF(CU$5:CU32, CU32)-1=1, 1, ""), "")</f>
        <v/>
      </c>
      <c r="CX32" s="41"/>
      <c r="CY32" s="102" t="str">
        <f t="shared" si="33"/>
        <v/>
      </c>
      <c r="CZ32" s="42" t="str">
        <f>IF(CX32&lt;&gt;"", IF(RANK(CX32, CX$5:CX$75)+COUNTIF(CX$5:CX32, CX32)-1=1, 1, ""), "")</f>
        <v/>
      </c>
      <c r="DA32" s="43"/>
      <c r="DB32" s="102" t="str">
        <f t="shared" si="34"/>
        <v/>
      </c>
      <c r="DC32" s="44" t="str">
        <f>IF(DA32&lt;&gt;"", IF(RANK(DA32, DA$5:DA$75)+COUNTIF(DA$5:DA32, DA32)-1=1, 1, ""), "")</f>
        <v/>
      </c>
      <c r="DD32" s="41"/>
      <c r="DE32" s="102" t="str">
        <f t="shared" si="35"/>
        <v/>
      </c>
      <c r="DF32" s="42" t="str">
        <f>IF(DD32&lt;&gt;"", IF(RANK(DD32, DD$5:DD$75)+COUNTIF(DD$5:DD32, DD32)-1=1, 1, ""), "")</f>
        <v/>
      </c>
      <c r="DG32" s="43"/>
      <c r="DH32" s="102" t="str">
        <f t="shared" si="36"/>
        <v/>
      </c>
      <c r="DI32" s="44" t="str">
        <f>IF(DG32&lt;&gt;"", IF(RANK(DG32, DG$5:DG$75)+COUNTIF(DG$5:DG32, DG32)-1=1, 1, ""), "")</f>
        <v/>
      </c>
      <c r="DJ32" s="41"/>
      <c r="DK32" s="102" t="str">
        <f t="shared" si="37"/>
        <v/>
      </c>
      <c r="DL32" s="42" t="str">
        <f>IF(DJ32&lt;&gt;"", IF(RANK(DJ32, DJ$5:DJ$75)+COUNTIF(DJ$5:DJ32, DJ32)-1=1, 1, ""), "")</f>
        <v/>
      </c>
      <c r="DM32" s="43"/>
      <c r="DN32" s="102" t="str">
        <f t="shared" si="38"/>
        <v/>
      </c>
      <c r="DO32" s="44" t="str">
        <f>IF(DM32&lt;&gt;"", IF(RANK(DM32, DM$5:DM$75)+COUNTIF(DM$5:DM32, DM32)-1=1, 1, ""), "")</f>
        <v/>
      </c>
      <c r="DP32" s="41"/>
      <c r="DQ32" s="102" t="str">
        <f t="shared" si="39"/>
        <v/>
      </c>
      <c r="DR32" s="42" t="str">
        <f>IF(DP32&lt;&gt;"", IF(RANK(DP32, DP$5:DP$75)+COUNTIF(DP$5:DP32, DP32)-1=1, 1, ""), "")</f>
        <v/>
      </c>
      <c r="DS32" s="129" t="str">
        <f t="shared" si="40"/>
        <v/>
      </c>
      <c r="DT32" s="66" t="str">
        <f t="shared" si="41"/>
        <v/>
      </c>
      <c r="DU32" s="60"/>
      <c r="DV32" s="60" t="str">
        <f t="shared" si="42"/>
        <v/>
      </c>
      <c r="DW32" s="60" t="str">
        <f t="shared" si="43"/>
        <v/>
      </c>
      <c r="DX32" s="60"/>
      <c r="DY32" s="85" t="str">
        <f t="shared" si="44"/>
        <v/>
      </c>
      <c r="DZ32" s="60" t="str">
        <f t="shared" si="45"/>
        <v/>
      </c>
      <c r="EA32" s="60" t="str">
        <f t="shared" si="46"/>
        <v/>
      </c>
      <c r="EB32" s="60" t="str">
        <f>IF(DV32&lt;&gt;"", IF(RANK(EA32, EA$5:EA$75)+COUNTIF(EA$32:EA32, EA32) -1&lt;=(B$80-DW$76-DZ$76), RANK(EA32, EA$5:EA$75)+COUNTIF(EA$32:EA32, EA32) -1, ""), "")</f>
        <v/>
      </c>
      <c r="EC32" s="72" t="str">
        <f t="shared" si="47"/>
        <v/>
      </c>
      <c r="ED32" s="66" t="str">
        <f t="shared" si="48"/>
        <v/>
      </c>
      <c r="EF32" s="91" t="str">
        <f>IF(DT32&lt;&gt; "", DT32/DT76, "")</f>
        <v/>
      </c>
      <c r="EG32" s="39" t="str">
        <f t="shared" si="49"/>
        <v/>
      </c>
      <c r="EH32" s="92" t="str">
        <f t="shared" si="50"/>
        <v/>
      </c>
      <c r="EJ32" s="65" t="str">
        <f t="shared" si="51"/>
        <v/>
      </c>
      <c r="EK32" s="99" t="str">
        <f t="shared" si="52"/>
        <v/>
      </c>
      <c r="EL32" s="99" t="str">
        <f t="shared" si="53"/>
        <v/>
      </c>
      <c r="EM32" s="100" t="str">
        <f t="shared" si="54"/>
        <v/>
      </c>
    </row>
    <row r="33" spans="1:143" ht="16" x14ac:dyDescent="0.2">
      <c r="A33" s="20" t="s">
        <v>341</v>
      </c>
      <c r="B33" s="33" t="s">
        <v>412</v>
      </c>
      <c r="C33" s="45">
        <v>8</v>
      </c>
      <c r="D33" s="102" t="str">
        <f t="shared" si="0"/>
        <v/>
      </c>
      <c r="E33" s="47" t="str">
        <f>IF(C33&lt;&gt;"", IF(RANK(C33, C$5:C$75)+COUNTIF(C$5:C33, C33)-1=1, 1, ""), "")</f>
        <v/>
      </c>
      <c r="F33" s="46">
        <v>21</v>
      </c>
      <c r="G33" s="102" t="str">
        <f t="shared" si="1"/>
        <v/>
      </c>
      <c r="H33" s="48" t="str">
        <f>IF(F33&lt;&gt;"", IF(RANK(F33, F$5:F$75)+COUNTIF(F$5:F33, F33)-1=1, 1, ""), "")</f>
        <v/>
      </c>
      <c r="I33" s="45">
        <v>19</v>
      </c>
      <c r="J33" s="102" t="str">
        <f t="shared" si="2"/>
        <v/>
      </c>
      <c r="K33" s="47" t="str">
        <f>IF(I33&lt;&gt;"", IF(RANK(I33, I$5:I$75)+COUNTIF(I$5:I33, I33)-1=1, 1, ""), "")</f>
        <v/>
      </c>
      <c r="L33" s="46">
        <v>7</v>
      </c>
      <c r="M33" s="102" t="str">
        <f t="shared" si="3"/>
        <v/>
      </c>
      <c r="N33" s="48" t="str">
        <f>IF(L33&lt;&gt;"", IF(RANK(L33, L$5:L$75)+COUNTIF(L$5:L33, L33)-1=1, 1, ""), "")</f>
        <v/>
      </c>
      <c r="O33" s="45">
        <v>12</v>
      </c>
      <c r="P33" s="102" t="str">
        <f t="shared" si="4"/>
        <v/>
      </c>
      <c r="Q33" s="47" t="str">
        <f>IF(O33&lt;&gt;"", IF(RANK(O33, O$5:O$75)+COUNTIF(O$5:O33, O33)-1=1, 1, ""), "")</f>
        <v/>
      </c>
      <c r="R33" s="46">
        <v>6</v>
      </c>
      <c r="S33" s="102" t="str">
        <f t="shared" si="5"/>
        <v/>
      </c>
      <c r="T33" s="48" t="str">
        <f>IF(R33&lt;&gt;"", IF(RANK(R33, R$5:R$75)+COUNTIF(R$5:R33, R33)-1=1, 1, ""), "")</f>
        <v/>
      </c>
      <c r="U33" s="45">
        <v>12</v>
      </c>
      <c r="V33" s="102" t="str">
        <f t="shared" si="6"/>
        <v/>
      </c>
      <c r="W33" s="47" t="str">
        <f>IF(U33&lt;&gt;"", IF(RANK(U33, U$5:U$75)+COUNTIF(U$5:U33, U33)-1=1, 1, ""), "")</f>
        <v/>
      </c>
      <c r="X33" s="46">
        <v>22</v>
      </c>
      <c r="Y33" s="102" t="str">
        <f t="shared" si="7"/>
        <v/>
      </c>
      <c r="Z33" s="48" t="str">
        <f>IF(X33&lt;&gt;"", IF(RANK(X33, X$5:X$75)+COUNTIF(X$5:X33, X33)-1=1, 1, ""), "")</f>
        <v/>
      </c>
      <c r="AA33" s="45">
        <v>12</v>
      </c>
      <c r="AB33" s="102" t="str">
        <f t="shared" si="8"/>
        <v/>
      </c>
      <c r="AC33" s="47" t="str">
        <f>IF(AA33&lt;&gt;"", IF(RANK(AA33, AA$5:AA$75)+COUNTIF(AA$5:AA33, AA33)-1=1, 1, ""), "")</f>
        <v/>
      </c>
      <c r="AD33" s="46">
        <v>23</v>
      </c>
      <c r="AE33" s="102" t="str">
        <f t="shared" si="9"/>
        <v/>
      </c>
      <c r="AF33" s="47" t="str">
        <f>IF(AD33&lt;&gt;"", IF(RANK(AD33, AD$5:AD$75)+COUNTIF(AD$5:AD33, AD33)-1=1, 1, ""), "")</f>
        <v/>
      </c>
      <c r="AG33" s="46">
        <v>12</v>
      </c>
      <c r="AH33" s="102" t="str">
        <f t="shared" si="10"/>
        <v/>
      </c>
      <c r="AI33" s="48" t="str">
        <f>IF(AG33&lt;&gt;"", IF(RANK(AG33, AG$5:AG$75)+COUNTIF(AG$5:AG33, AG33)-1=1, 1, ""), "")</f>
        <v/>
      </c>
      <c r="AJ33" s="45">
        <v>44</v>
      </c>
      <c r="AK33" s="102" t="str">
        <f t="shared" si="11"/>
        <v/>
      </c>
      <c r="AL33" s="47" t="str">
        <f>IF(AJ33&lt;&gt;"", IF(RANK(AJ33, AJ$5:AJ$75)+COUNTIF(AJ$5:AJ33, AJ33)-1=1, 1, ""), "")</f>
        <v/>
      </c>
      <c r="AM33" s="46">
        <v>11</v>
      </c>
      <c r="AN33" s="102" t="str">
        <f t="shared" si="12"/>
        <v/>
      </c>
      <c r="AO33" s="48" t="str">
        <f>IF(AM33&lt;&gt;"", IF(RANK(AM33, AM$5:AM$75)+COUNTIF(AM$5:AM33, AM33)-1=1, 1, ""), "")</f>
        <v/>
      </c>
      <c r="AP33" s="45">
        <v>23</v>
      </c>
      <c r="AQ33" s="102" t="str">
        <f t="shared" si="13"/>
        <v/>
      </c>
      <c r="AR33" s="47" t="str">
        <f>IF(AP33&lt;&gt;"", IF(RANK(AP33, AP$5:AP$75)+COUNTIF(AP$5:AP33, AP33)-1=1, 1, ""), "")</f>
        <v/>
      </c>
      <c r="AS33" s="46">
        <v>9</v>
      </c>
      <c r="AT33" s="102" t="str">
        <f t="shared" si="14"/>
        <v/>
      </c>
      <c r="AU33" s="48" t="str">
        <f>IF(AS33&lt;&gt;"", IF(RANK(AS33, AS$5:AS$75)+COUNTIF(AS$5:AS33, AS33)-1=1, 1, ""), "")</f>
        <v/>
      </c>
      <c r="AV33" s="45">
        <v>10</v>
      </c>
      <c r="AW33" s="102" t="str">
        <f t="shared" si="15"/>
        <v/>
      </c>
      <c r="AX33" s="47" t="str">
        <f>IF(AV33&lt;&gt;"", IF(RANK(AV33, AV$5:AV$75)+COUNTIF(AV$5:AV33, AV33)-1=1, 1, ""), "")</f>
        <v/>
      </c>
      <c r="AY33" s="46">
        <v>36</v>
      </c>
      <c r="AZ33" s="102" t="str">
        <f t="shared" si="16"/>
        <v/>
      </c>
      <c r="BA33" s="48" t="str">
        <f>IF(AY33&lt;&gt;"", IF(RANK(AY33, AY$5:AY$75)+COUNTIF(AY$5:AY33, AY33)-1=1, 1, ""), "")</f>
        <v/>
      </c>
      <c r="BB33" s="45">
        <v>23</v>
      </c>
      <c r="BC33" s="102" t="str">
        <f t="shared" si="17"/>
        <v/>
      </c>
      <c r="BD33" s="47" t="str">
        <f>IF(BB33&lt;&gt;"", IF(RANK(BB33, BB$5:BB$75)+COUNTIF(BB$5:BB33, BB33)-1=1, 1, ""), "")</f>
        <v/>
      </c>
      <c r="BE33" s="46">
        <v>3</v>
      </c>
      <c r="BF33" s="102" t="str">
        <f t="shared" si="18"/>
        <v/>
      </c>
      <c r="BG33" s="48" t="str">
        <f>IF(BE33&lt;&gt;"", IF(RANK(BE33, BE$5:BE$75)+COUNTIF(BE$5:BE33, BE33)-1=1, 1, ""), "")</f>
        <v/>
      </c>
      <c r="BH33" s="45">
        <v>17</v>
      </c>
      <c r="BI33" s="102" t="str">
        <f t="shared" si="19"/>
        <v/>
      </c>
      <c r="BJ33" s="47" t="str">
        <f>IF(BH33&lt;&gt;"", IF(RANK(BH33, BH$5:BH$75)+COUNTIF(BH$5:BH33, BH33)-1=1, 1, ""), "")</f>
        <v/>
      </c>
      <c r="BK33" s="46">
        <v>30</v>
      </c>
      <c r="BL33" s="102" t="str">
        <f t="shared" si="20"/>
        <v/>
      </c>
      <c r="BM33" s="48" t="str">
        <f>IF(BK33&lt;&gt;"", IF(RANK(BK33, BK$5:BK$75)+COUNTIF(BK$5:BK33, BK33)-1=1, 1, ""), "")</f>
        <v/>
      </c>
      <c r="BN33" s="45">
        <v>13</v>
      </c>
      <c r="BO33" s="102" t="str">
        <f t="shared" si="21"/>
        <v/>
      </c>
      <c r="BP33" s="47" t="str">
        <f>IF(BN33&lt;&gt;"", IF(RANK(BN33, BN$5:BN$75)+COUNTIF(BN$5:BN33, BN33)-1=1, 1, ""), "")</f>
        <v/>
      </c>
      <c r="BQ33" s="46">
        <v>24</v>
      </c>
      <c r="BR33" s="102" t="str">
        <f t="shared" si="22"/>
        <v/>
      </c>
      <c r="BS33" s="48" t="str">
        <f>IF(BQ33&lt;&gt;"", IF(RANK(BQ33, BQ$5:BQ$75)+COUNTIF(BQ$5:BQ33, BQ33)-1=1, 1, ""), "")</f>
        <v/>
      </c>
      <c r="BT33" s="45">
        <v>19</v>
      </c>
      <c r="BU33" s="102" t="str">
        <f t="shared" si="23"/>
        <v/>
      </c>
      <c r="BV33" s="47" t="str">
        <f>IF(BT33&lt;&gt;"", IF(RANK(BT33, BT$5:BT$75)+COUNTIF(BT$5:BT33, BT33)-1=1, 1, ""), "")</f>
        <v/>
      </c>
      <c r="BW33" s="46">
        <v>30</v>
      </c>
      <c r="BX33" s="102" t="str">
        <f t="shared" si="24"/>
        <v/>
      </c>
      <c r="BY33" s="48" t="str">
        <f>IF(BW33&lt;&gt;"", IF(RANK(BW33, BW$5:BW$75)+COUNTIF(BW$5:BW33, BW33)-1=1, 1, ""), "")</f>
        <v/>
      </c>
      <c r="BZ33" s="45">
        <v>3</v>
      </c>
      <c r="CA33" s="102" t="str">
        <f t="shared" si="25"/>
        <v/>
      </c>
      <c r="CB33" s="47" t="str">
        <f>IF(BZ33&lt;&gt;"", IF(RANK(BZ33, BZ$5:BZ$75)+COUNTIF(BZ$5:BZ33, BZ33)-1=1, 1, ""), "")</f>
        <v/>
      </c>
      <c r="CC33" s="46">
        <v>8</v>
      </c>
      <c r="CD33" s="102" t="str">
        <f t="shared" si="26"/>
        <v/>
      </c>
      <c r="CE33" s="48" t="str">
        <f>IF(CC33&lt;&gt;"", IF(RANK(CC33, CC$5:CC$75)+COUNTIF(CC$5:CC33, CC33)-1=1, 1, ""), "")</f>
        <v/>
      </c>
      <c r="CF33" s="45">
        <v>2</v>
      </c>
      <c r="CG33" s="102" t="str">
        <f t="shared" si="27"/>
        <v/>
      </c>
      <c r="CH33" s="47" t="str">
        <f>IF(CF33&lt;&gt;"", IF(RANK(CF33, CF$5:CF$75)+COUNTIF(CF$5:CF33, CF33)-1=1, 1, ""), "")</f>
        <v/>
      </c>
      <c r="CI33" s="46">
        <v>7</v>
      </c>
      <c r="CJ33" s="102" t="str">
        <f t="shared" si="28"/>
        <v/>
      </c>
      <c r="CK33" s="48" t="str">
        <f>IF(CI33&lt;&gt;"", IF(RANK(CI33, CI$5:CI$75)+COUNTIF(CI$5:CI33, CI33)-1=1, 1, ""), "")</f>
        <v/>
      </c>
      <c r="CL33" s="45">
        <v>7</v>
      </c>
      <c r="CM33" s="102" t="str">
        <f t="shared" si="29"/>
        <v/>
      </c>
      <c r="CN33" s="47" t="str">
        <f>IF(CL33&lt;&gt;"", IF(RANK(CL33, CL$5:CL$75)+COUNTIF(CL$5:CL33, CL33)-1=1, 1, ""), "")</f>
        <v/>
      </c>
      <c r="CO33" s="46">
        <v>128</v>
      </c>
      <c r="CP33" s="102" t="str">
        <f t="shared" si="30"/>
        <v/>
      </c>
      <c r="CQ33" s="48" t="str">
        <f>IF(CO33&lt;&gt;"", IF(RANK(CO33, CO$5:CO$75)+COUNTIF(CO$5:CO33, CO33)-1=1, 1, ""), "")</f>
        <v/>
      </c>
      <c r="CR33" s="45">
        <v>4</v>
      </c>
      <c r="CS33" s="102" t="str">
        <f t="shared" si="31"/>
        <v/>
      </c>
      <c r="CT33" s="47" t="str">
        <f>IF(CR33&lt;&gt;"", IF(RANK(CR33, CR$5:CR$75)+COUNTIF(CR$5:CR33, CR33)-1=1, 1, ""), "")</f>
        <v/>
      </c>
      <c r="CU33" s="45">
        <v>29</v>
      </c>
      <c r="CV33" s="102" t="str">
        <f t="shared" si="32"/>
        <v/>
      </c>
      <c r="CW33" s="47" t="str">
        <f>IF(CU33&lt;&gt;"", IF(RANK(CU33, CU$5:CU$75)+COUNTIF(CU$5:CU33, CU33)-1=1, 1, ""), "")</f>
        <v/>
      </c>
      <c r="CX33" s="45">
        <v>9</v>
      </c>
      <c r="CY33" s="102" t="str">
        <f t="shared" si="33"/>
        <v/>
      </c>
      <c r="CZ33" s="47" t="str">
        <f>IF(CX33&lt;&gt;"", IF(RANK(CX33, CX$5:CX$75)+COUNTIF(CX$5:CX33, CX33)-1=1, 1, ""), "")</f>
        <v/>
      </c>
      <c r="DA33" s="46">
        <v>12</v>
      </c>
      <c r="DB33" s="102" t="str">
        <f t="shared" si="34"/>
        <v/>
      </c>
      <c r="DC33" s="48" t="str">
        <f>IF(DA33&lt;&gt;"", IF(RANK(DA33, DA$5:DA$75)+COUNTIF(DA$5:DA33, DA33)-1=1, 1, ""), "")</f>
        <v/>
      </c>
      <c r="DD33" s="45">
        <v>52</v>
      </c>
      <c r="DE33" s="102" t="str">
        <f t="shared" si="35"/>
        <v/>
      </c>
      <c r="DF33" s="47" t="str">
        <f>IF(DD33&lt;&gt;"", IF(RANK(DD33, DD$5:DD$75)+COUNTIF(DD$5:DD33, DD33)-1=1, 1, ""), "")</f>
        <v/>
      </c>
      <c r="DG33" s="46">
        <v>30</v>
      </c>
      <c r="DH33" s="102" t="str">
        <f t="shared" si="36"/>
        <v/>
      </c>
      <c r="DI33" s="48" t="str">
        <f>IF(DG33&lt;&gt;"", IF(RANK(DG33, DG$5:DG$75)+COUNTIF(DG$5:DG33, DG33)-1=1, 1, ""), "")</f>
        <v/>
      </c>
      <c r="DJ33" s="45">
        <v>13</v>
      </c>
      <c r="DK33" s="102" t="str">
        <f t="shared" si="37"/>
        <v/>
      </c>
      <c r="DL33" s="47" t="str">
        <f>IF(DJ33&lt;&gt;"", IF(RANK(DJ33, DJ$5:DJ$75)+COUNTIF(DJ$5:DJ33, DJ33)-1=1, 1, ""), "")</f>
        <v/>
      </c>
      <c r="DM33" s="46">
        <v>23</v>
      </c>
      <c r="DN33" s="102" t="str">
        <f t="shared" si="38"/>
        <v/>
      </c>
      <c r="DO33" s="48" t="str">
        <f>IF(DM33&lt;&gt;"", IF(RANK(DM33, DM$5:DM$75)+COUNTIF(DM$5:DM33, DM33)-1=1, 1, ""), "")</f>
        <v/>
      </c>
      <c r="DP33" s="45">
        <v>24</v>
      </c>
      <c r="DQ33" s="102" t="str">
        <f t="shared" si="39"/>
        <v/>
      </c>
      <c r="DR33" s="47" t="str">
        <f>IF(DP33&lt;&gt;"", IF(RANK(DP33, DP$5:DP$75)+COUNTIF(DP$5:DP33, DP33)-1=1, 1, ""), "")</f>
        <v/>
      </c>
      <c r="DS33" s="129" t="str">
        <f t="shared" si="40"/>
        <v/>
      </c>
      <c r="DT33" s="66">
        <f t="shared" si="41"/>
        <v>797</v>
      </c>
      <c r="DU33" s="60"/>
      <c r="DV33" s="60" t="str">
        <f t="shared" si="42"/>
        <v/>
      </c>
      <c r="DW33" s="60" t="str">
        <f t="shared" si="43"/>
        <v/>
      </c>
      <c r="DX33" s="60"/>
      <c r="DY33" s="85" t="str">
        <f t="shared" si="44"/>
        <v/>
      </c>
      <c r="DZ33" s="60" t="str">
        <f t="shared" si="45"/>
        <v/>
      </c>
      <c r="EA33" s="60" t="str">
        <f t="shared" si="46"/>
        <v/>
      </c>
      <c r="EB33" s="60" t="str">
        <f>IF(DV33&lt;&gt;"", IF(RANK(EA33, EA$5:EA$75)+COUNTIF(EA$33:EA33, EA33) -1&lt;=(B$80-DW$76-DZ$76), RANK(EA33, EA$5:EA$75)+COUNTIF(EA$33:EA33, EA33) -1, ""), "")</f>
        <v/>
      </c>
      <c r="EC33" s="72" t="str">
        <f t="shared" si="47"/>
        <v/>
      </c>
      <c r="ED33" s="66" t="str">
        <f t="shared" si="48"/>
        <v/>
      </c>
      <c r="EF33" s="91">
        <f>IF(DT33&lt;&gt; "", DT33/DT76, "")</f>
        <v>2.0257887740292353E-4</v>
      </c>
      <c r="EG33" s="39" t="str">
        <f t="shared" si="49"/>
        <v/>
      </c>
      <c r="EH33" s="92">
        <f t="shared" si="50"/>
        <v>-2.0257887740292399E-4</v>
      </c>
      <c r="EJ33" s="65" t="str">
        <f t="shared" si="51"/>
        <v/>
      </c>
      <c r="EK33" s="99" t="str">
        <f t="shared" si="52"/>
        <v/>
      </c>
      <c r="EL33" s="99" t="str">
        <f t="shared" si="53"/>
        <v/>
      </c>
      <c r="EM33" s="100" t="str">
        <f t="shared" si="54"/>
        <v/>
      </c>
    </row>
    <row r="34" spans="1:143" ht="16" x14ac:dyDescent="0.2">
      <c r="A34" s="20" t="s">
        <v>342</v>
      </c>
      <c r="B34" s="33" t="s">
        <v>413</v>
      </c>
      <c r="C34" s="45">
        <v>398</v>
      </c>
      <c r="D34" s="102" t="str">
        <f t="shared" si="0"/>
        <v/>
      </c>
      <c r="E34" s="47" t="str">
        <f>IF(C34&lt;&gt;"", IF(RANK(C34, C$5:C$75)+COUNTIF(C$5:C34, C34)-1=1, 1, ""), "")</f>
        <v/>
      </c>
      <c r="F34" s="46">
        <v>577</v>
      </c>
      <c r="G34" s="102" t="str">
        <f t="shared" si="1"/>
        <v/>
      </c>
      <c r="H34" s="48" t="str">
        <f>IF(F34&lt;&gt;"", IF(RANK(F34, F$5:F$75)+COUNTIF(F$5:F34, F34)-1=1, 1, ""), "")</f>
        <v/>
      </c>
      <c r="I34" s="45">
        <v>435</v>
      </c>
      <c r="J34" s="102" t="str">
        <f t="shared" si="2"/>
        <v/>
      </c>
      <c r="K34" s="47" t="str">
        <f>IF(I34&lt;&gt;"", IF(RANK(I34, I$5:I$75)+COUNTIF(I$5:I34, I34)-1=1, 1, ""), "")</f>
        <v/>
      </c>
      <c r="L34" s="46">
        <v>311</v>
      </c>
      <c r="M34" s="102" t="str">
        <f t="shared" si="3"/>
        <v/>
      </c>
      <c r="N34" s="48" t="str">
        <f>IF(L34&lt;&gt;"", IF(RANK(L34, L$5:L$75)+COUNTIF(L$5:L34, L34)-1=1, 1, ""), "")</f>
        <v/>
      </c>
      <c r="O34" s="45">
        <v>708</v>
      </c>
      <c r="P34" s="102" t="str">
        <f t="shared" si="4"/>
        <v/>
      </c>
      <c r="Q34" s="47" t="str">
        <f>IF(O34&lt;&gt;"", IF(RANK(O34, O$5:O$75)+COUNTIF(O$5:O34, O34)-1=1, 1, ""), "")</f>
        <v/>
      </c>
      <c r="R34" s="46">
        <v>916</v>
      </c>
      <c r="S34" s="102" t="str">
        <f t="shared" si="5"/>
        <v/>
      </c>
      <c r="T34" s="48" t="str">
        <f>IF(R34&lt;&gt;"", IF(RANK(R34, R$5:R$75)+COUNTIF(R$5:R34, R34)-1=1, 1, ""), "")</f>
        <v/>
      </c>
      <c r="U34" s="45">
        <v>336</v>
      </c>
      <c r="V34" s="102" t="str">
        <f t="shared" si="6"/>
        <v/>
      </c>
      <c r="W34" s="47" t="str">
        <f>IF(U34&lt;&gt;"", IF(RANK(U34, U$5:U$75)+COUNTIF(U$5:U34, U34)-1=1, 1, ""), "")</f>
        <v/>
      </c>
      <c r="X34" s="46">
        <v>552</v>
      </c>
      <c r="Y34" s="102" t="str">
        <f t="shared" si="7"/>
        <v/>
      </c>
      <c r="Z34" s="48" t="str">
        <f>IF(X34&lt;&gt;"", IF(RANK(X34, X$5:X$75)+COUNTIF(X$5:X34, X34)-1=1, 1, ""), "")</f>
        <v/>
      </c>
      <c r="AA34" s="45">
        <v>648</v>
      </c>
      <c r="AB34" s="102" t="str">
        <f t="shared" si="8"/>
        <v/>
      </c>
      <c r="AC34" s="47" t="str">
        <f>IF(AA34&lt;&gt;"", IF(RANK(AA34, AA$5:AA$75)+COUNTIF(AA$5:AA34, AA34)-1=1, 1, ""), "")</f>
        <v/>
      </c>
      <c r="AD34" s="46">
        <v>615</v>
      </c>
      <c r="AE34" s="102" t="str">
        <f t="shared" si="9"/>
        <v/>
      </c>
      <c r="AF34" s="47" t="str">
        <f>IF(AD34&lt;&gt;"", IF(RANK(AD34, AD$5:AD$75)+COUNTIF(AD$5:AD34, AD34)-1=1, 1, ""), "")</f>
        <v/>
      </c>
      <c r="AG34" s="46">
        <v>702</v>
      </c>
      <c r="AH34" s="102" t="str">
        <f t="shared" si="10"/>
        <v/>
      </c>
      <c r="AI34" s="48" t="str">
        <f>IF(AG34&lt;&gt;"", IF(RANK(AG34, AG$5:AG$75)+COUNTIF(AG$5:AG34, AG34)-1=1, 1, ""), "")</f>
        <v/>
      </c>
      <c r="AJ34" s="45">
        <v>990</v>
      </c>
      <c r="AK34" s="102" t="str">
        <f t="shared" si="11"/>
        <v/>
      </c>
      <c r="AL34" s="47" t="str">
        <f>IF(AJ34&lt;&gt;"", IF(RANK(AJ34, AJ$5:AJ$75)+COUNTIF(AJ$5:AJ34, AJ34)-1=1, 1, ""), "")</f>
        <v/>
      </c>
      <c r="AM34" s="46">
        <v>992</v>
      </c>
      <c r="AN34" s="102" t="str">
        <f t="shared" si="12"/>
        <v/>
      </c>
      <c r="AO34" s="48" t="str">
        <f>IF(AM34&lt;&gt;"", IF(RANK(AM34, AM$5:AM$75)+COUNTIF(AM$5:AM34, AM34)-1=1, 1, ""), "")</f>
        <v/>
      </c>
      <c r="AP34" s="45">
        <v>1416</v>
      </c>
      <c r="AQ34" s="102" t="str">
        <f t="shared" si="13"/>
        <v/>
      </c>
      <c r="AR34" s="47" t="str">
        <f>IF(AP34&lt;&gt;"", IF(RANK(AP34, AP$5:AP$75)+COUNTIF(AP$5:AP34, AP34)-1=1, 1, ""), "")</f>
        <v/>
      </c>
      <c r="AS34" s="46">
        <v>893</v>
      </c>
      <c r="AT34" s="102" t="str">
        <f t="shared" si="14"/>
        <v/>
      </c>
      <c r="AU34" s="48" t="str">
        <f>IF(AS34&lt;&gt;"", IF(RANK(AS34, AS$5:AS$75)+COUNTIF(AS$5:AS34, AS34)-1=1, 1, ""), "")</f>
        <v/>
      </c>
      <c r="AV34" s="45">
        <v>843</v>
      </c>
      <c r="AW34" s="102" t="str">
        <f t="shared" si="15"/>
        <v/>
      </c>
      <c r="AX34" s="47" t="str">
        <f>IF(AV34&lt;&gt;"", IF(RANK(AV34, AV$5:AV$75)+COUNTIF(AV$5:AV34, AV34)-1=1, 1, ""), "")</f>
        <v/>
      </c>
      <c r="AY34" s="46">
        <v>1640</v>
      </c>
      <c r="AZ34" s="102" t="str">
        <f t="shared" si="16"/>
        <v/>
      </c>
      <c r="BA34" s="48" t="str">
        <f>IF(AY34&lt;&gt;"", IF(RANK(AY34, AY$5:AY$75)+COUNTIF(AY$5:AY34, AY34)-1=1, 1, ""), "")</f>
        <v/>
      </c>
      <c r="BB34" s="45">
        <v>2001</v>
      </c>
      <c r="BC34" s="102" t="str">
        <f t="shared" si="17"/>
        <v/>
      </c>
      <c r="BD34" s="47" t="str">
        <f>IF(BB34&lt;&gt;"", IF(RANK(BB34, BB$5:BB$75)+COUNTIF(BB$5:BB34, BB34)-1=1, 1, ""), "")</f>
        <v/>
      </c>
      <c r="BE34" s="46">
        <v>1478</v>
      </c>
      <c r="BF34" s="102" t="str">
        <f t="shared" si="18"/>
        <v/>
      </c>
      <c r="BG34" s="48" t="str">
        <f>IF(BE34&lt;&gt;"", IF(RANK(BE34, BE$5:BE$75)+COUNTIF(BE$5:BE34, BE34)-1=1, 1, ""), "")</f>
        <v/>
      </c>
      <c r="BH34" s="45">
        <v>819</v>
      </c>
      <c r="BI34" s="102" t="str">
        <f t="shared" si="19"/>
        <v/>
      </c>
      <c r="BJ34" s="47" t="str">
        <f>IF(BH34&lt;&gt;"", IF(RANK(BH34, BH$5:BH$75)+COUNTIF(BH$5:BH34, BH34)-1=1, 1, ""), "")</f>
        <v/>
      </c>
      <c r="BK34" s="46">
        <v>335</v>
      </c>
      <c r="BL34" s="102" t="str">
        <f t="shared" si="20"/>
        <v/>
      </c>
      <c r="BM34" s="48" t="str">
        <f>IF(BK34&lt;&gt;"", IF(RANK(BK34, BK$5:BK$75)+COUNTIF(BK$5:BK34, BK34)-1=1, 1, ""), "")</f>
        <v/>
      </c>
      <c r="BN34" s="45">
        <v>486</v>
      </c>
      <c r="BO34" s="102" t="str">
        <f t="shared" si="21"/>
        <v/>
      </c>
      <c r="BP34" s="47" t="str">
        <f>IF(BN34&lt;&gt;"", IF(RANK(BN34, BN$5:BN$75)+COUNTIF(BN$5:BN34, BN34)-1=1, 1, ""), "")</f>
        <v/>
      </c>
      <c r="BQ34" s="46">
        <v>491</v>
      </c>
      <c r="BR34" s="102" t="str">
        <f t="shared" si="22"/>
        <v/>
      </c>
      <c r="BS34" s="48" t="str">
        <f>IF(BQ34&lt;&gt;"", IF(RANK(BQ34, BQ$5:BQ$75)+COUNTIF(BQ$5:BQ34, BQ34)-1=1, 1, ""), "")</f>
        <v/>
      </c>
      <c r="BT34" s="45">
        <v>315</v>
      </c>
      <c r="BU34" s="102" t="str">
        <f t="shared" si="23"/>
        <v/>
      </c>
      <c r="BV34" s="47" t="str">
        <f>IF(BT34&lt;&gt;"", IF(RANK(BT34, BT$5:BT$75)+COUNTIF(BT$5:BT34, BT34)-1=1, 1, ""), "")</f>
        <v/>
      </c>
      <c r="BW34" s="46">
        <v>471</v>
      </c>
      <c r="BX34" s="102" t="str">
        <f t="shared" si="24"/>
        <v/>
      </c>
      <c r="BY34" s="48" t="str">
        <f>IF(BW34&lt;&gt;"", IF(RANK(BW34, BW$5:BW$75)+COUNTIF(BW$5:BW34, BW34)-1=1, 1, ""), "")</f>
        <v/>
      </c>
      <c r="BZ34" s="45">
        <v>591</v>
      </c>
      <c r="CA34" s="102" t="str">
        <f t="shared" si="25"/>
        <v/>
      </c>
      <c r="CB34" s="47" t="str">
        <f>IF(BZ34&lt;&gt;"", IF(RANK(BZ34, BZ$5:BZ$75)+COUNTIF(BZ$5:BZ34, BZ34)-1=1, 1, ""), "")</f>
        <v/>
      </c>
      <c r="CC34" s="46">
        <v>700</v>
      </c>
      <c r="CD34" s="102" t="str">
        <f t="shared" si="26"/>
        <v/>
      </c>
      <c r="CE34" s="48" t="str">
        <f>IF(CC34&lt;&gt;"", IF(RANK(CC34, CC$5:CC$75)+COUNTIF(CC$5:CC34, CC34)-1=1, 1, ""), "")</f>
        <v/>
      </c>
      <c r="CF34" s="45">
        <v>848</v>
      </c>
      <c r="CG34" s="102" t="str">
        <f t="shared" si="27"/>
        <v/>
      </c>
      <c r="CH34" s="47" t="str">
        <f>IF(CF34&lt;&gt;"", IF(RANK(CF34, CF$5:CF$75)+COUNTIF(CF$5:CF34, CF34)-1=1, 1, ""), "")</f>
        <v/>
      </c>
      <c r="CI34" s="46">
        <v>521</v>
      </c>
      <c r="CJ34" s="102" t="str">
        <f t="shared" si="28"/>
        <v/>
      </c>
      <c r="CK34" s="48" t="str">
        <f>IF(CI34&lt;&gt;"", IF(RANK(CI34, CI$5:CI$75)+COUNTIF(CI$5:CI34, CI34)-1=1, 1, ""), "")</f>
        <v/>
      </c>
      <c r="CL34" s="45">
        <v>363</v>
      </c>
      <c r="CM34" s="102" t="str">
        <f t="shared" si="29"/>
        <v/>
      </c>
      <c r="CN34" s="47" t="str">
        <f>IF(CL34&lt;&gt;"", IF(RANK(CL34, CL$5:CL$75)+COUNTIF(CL$5:CL34, CL34)-1=1, 1, ""), "")</f>
        <v/>
      </c>
      <c r="CO34" s="46">
        <v>812</v>
      </c>
      <c r="CP34" s="102" t="str">
        <f t="shared" si="30"/>
        <v/>
      </c>
      <c r="CQ34" s="48" t="str">
        <f>IF(CO34&lt;&gt;"", IF(RANK(CO34, CO$5:CO$75)+COUNTIF(CO$5:CO34, CO34)-1=1, 1, ""), "")</f>
        <v/>
      </c>
      <c r="CR34" s="45">
        <v>1149</v>
      </c>
      <c r="CS34" s="102" t="str">
        <f t="shared" si="31"/>
        <v/>
      </c>
      <c r="CT34" s="47" t="str">
        <f>IF(CR34&lt;&gt;"", IF(RANK(CR34, CR$5:CR$75)+COUNTIF(CR$5:CR34, CR34)-1=1, 1, ""), "")</f>
        <v/>
      </c>
      <c r="CU34" s="45">
        <v>1069</v>
      </c>
      <c r="CV34" s="102" t="str">
        <f t="shared" si="32"/>
        <v/>
      </c>
      <c r="CW34" s="47" t="str">
        <f>IF(CU34&lt;&gt;"", IF(RANK(CU34, CU$5:CU$75)+COUNTIF(CU$5:CU34, CU34)-1=1, 1, ""), "")</f>
        <v/>
      </c>
      <c r="CX34" s="45">
        <v>666</v>
      </c>
      <c r="CY34" s="102" t="str">
        <f t="shared" si="33"/>
        <v/>
      </c>
      <c r="CZ34" s="47" t="str">
        <f>IF(CX34&lt;&gt;"", IF(RANK(CX34, CX$5:CX$75)+COUNTIF(CX$5:CX34, CX34)-1=1, 1, ""), "")</f>
        <v/>
      </c>
      <c r="DA34" s="46">
        <v>749</v>
      </c>
      <c r="DB34" s="102" t="str">
        <f t="shared" si="34"/>
        <v/>
      </c>
      <c r="DC34" s="48" t="str">
        <f>IF(DA34&lt;&gt;"", IF(RANK(DA34, DA$5:DA$75)+COUNTIF(DA$5:DA34, DA34)-1=1, 1, ""), "")</f>
        <v/>
      </c>
      <c r="DD34" s="45">
        <v>683</v>
      </c>
      <c r="DE34" s="102" t="str">
        <f t="shared" si="35"/>
        <v/>
      </c>
      <c r="DF34" s="47" t="str">
        <f>IF(DD34&lt;&gt;"", IF(RANK(DD34, DD$5:DD$75)+COUNTIF(DD$5:DD34, DD34)-1=1, 1, ""), "")</f>
        <v/>
      </c>
      <c r="DG34" s="46">
        <v>488</v>
      </c>
      <c r="DH34" s="102" t="str">
        <f t="shared" si="36"/>
        <v/>
      </c>
      <c r="DI34" s="48" t="str">
        <f>IF(DG34&lt;&gt;"", IF(RANK(DG34, DG$5:DG$75)+COUNTIF(DG$5:DG34, DG34)-1=1, 1, ""), "")</f>
        <v/>
      </c>
      <c r="DJ34" s="45">
        <v>919</v>
      </c>
      <c r="DK34" s="102" t="str">
        <f t="shared" si="37"/>
        <v/>
      </c>
      <c r="DL34" s="47" t="str">
        <f>IF(DJ34&lt;&gt;"", IF(RANK(DJ34, DJ$5:DJ$75)+COUNTIF(DJ$5:DJ34, DJ34)-1=1, 1, ""), "")</f>
        <v/>
      </c>
      <c r="DM34" s="46">
        <v>598</v>
      </c>
      <c r="DN34" s="102" t="str">
        <f t="shared" si="38"/>
        <v/>
      </c>
      <c r="DO34" s="48" t="str">
        <f>IF(DM34&lt;&gt;"", IF(RANK(DM34, DM$5:DM$75)+COUNTIF(DM$5:DM34, DM34)-1=1, 1, ""), "")</f>
        <v/>
      </c>
      <c r="DP34" s="45">
        <v>490</v>
      </c>
      <c r="DQ34" s="102" t="str">
        <f t="shared" si="39"/>
        <v/>
      </c>
      <c r="DR34" s="47" t="str">
        <f>IF(DP34&lt;&gt;"", IF(RANK(DP34, DP$5:DP$75)+COUNTIF(DP$5:DP34, DP34)-1=1, 1, ""), "")</f>
        <v/>
      </c>
      <c r="DS34" s="129" t="str">
        <f t="shared" si="40"/>
        <v/>
      </c>
      <c r="DT34" s="66">
        <f t="shared" si="41"/>
        <v>30014</v>
      </c>
      <c r="DU34" s="60"/>
      <c r="DV34" s="60" t="str">
        <f t="shared" si="42"/>
        <v/>
      </c>
      <c r="DW34" s="60" t="str">
        <f t="shared" si="43"/>
        <v/>
      </c>
      <c r="DX34" s="60"/>
      <c r="DY34" s="85" t="str">
        <f t="shared" si="44"/>
        <v/>
      </c>
      <c r="DZ34" s="60" t="str">
        <f t="shared" si="45"/>
        <v/>
      </c>
      <c r="EA34" s="60" t="str">
        <f t="shared" si="46"/>
        <v/>
      </c>
      <c r="EB34" s="60" t="str">
        <f>IF(DV34&lt;&gt;"", IF(RANK(EA34, EA$5:EA$75)+COUNTIF(EA$34:EA34, EA34) -1&lt;=(B$80-DW$76-DZ$76), RANK(EA34, EA$5:EA$75)+COUNTIF(EA$34:EA34, EA34) -1, ""), "")</f>
        <v/>
      </c>
      <c r="EC34" s="72" t="str">
        <f t="shared" si="47"/>
        <v/>
      </c>
      <c r="ED34" s="66" t="str">
        <f t="shared" si="48"/>
        <v/>
      </c>
      <c r="EF34" s="91">
        <f>IF(DT34&lt;&gt; "", DT34/DT76, "")</f>
        <v>7.6288612626993066E-3</v>
      </c>
      <c r="EG34" s="39" t="str">
        <f t="shared" si="49"/>
        <v/>
      </c>
      <c r="EH34" s="92">
        <f t="shared" si="50"/>
        <v>-7.62886126269931E-3</v>
      </c>
      <c r="EJ34" s="65" t="str">
        <f t="shared" si="51"/>
        <v/>
      </c>
      <c r="EK34" s="99" t="str">
        <f t="shared" si="52"/>
        <v/>
      </c>
      <c r="EL34" s="99" t="str">
        <f t="shared" si="53"/>
        <v/>
      </c>
      <c r="EM34" s="100" t="str">
        <f t="shared" si="54"/>
        <v/>
      </c>
    </row>
    <row r="35" spans="1:143" ht="16" x14ac:dyDescent="0.2">
      <c r="A35" s="20" t="s">
        <v>343</v>
      </c>
      <c r="B35" s="33" t="s">
        <v>414</v>
      </c>
      <c r="C35" s="45">
        <v>109</v>
      </c>
      <c r="D35" s="102" t="str">
        <f t="shared" si="0"/>
        <v/>
      </c>
      <c r="E35" s="42" t="str">
        <f>IF(C35&lt;&gt;"", IF(RANK(C35, C$5:C$75)+COUNTIF(C$5:C35, C35)-1=1, 1, ""), "")</f>
        <v/>
      </c>
      <c r="F35" s="46">
        <v>156</v>
      </c>
      <c r="G35" s="102" t="str">
        <f t="shared" si="1"/>
        <v/>
      </c>
      <c r="H35" s="44" t="str">
        <f>IF(F35&lt;&gt;"", IF(RANK(F35, F$5:F$75)+COUNTIF(F$5:F35, F35)-1=1, 1, ""), "")</f>
        <v/>
      </c>
      <c r="I35" s="45">
        <v>349</v>
      </c>
      <c r="J35" s="102" t="str">
        <f t="shared" si="2"/>
        <v/>
      </c>
      <c r="K35" s="42" t="str">
        <f>IF(I35&lt;&gt;"", IF(RANK(I35, I$5:I$75)+COUNTIF(I$5:I35, I35)-1=1, 1, ""), "")</f>
        <v/>
      </c>
      <c r="L35" s="46">
        <v>143</v>
      </c>
      <c r="M35" s="102" t="str">
        <f t="shared" si="3"/>
        <v/>
      </c>
      <c r="N35" s="44" t="str">
        <f>IF(L35&lt;&gt;"", IF(RANK(L35, L$5:L$75)+COUNTIF(L$5:L35, L35)-1=1, 1, ""), "")</f>
        <v/>
      </c>
      <c r="O35" s="45">
        <v>152</v>
      </c>
      <c r="P35" s="102" t="str">
        <f t="shared" si="4"/>
        <v/>
      </c>
      <c r="Q35" s="42" t="str">
        <f>IF(O35&lt;&gt;"", IF(RANK(O35, O$5:O$75)+COUNTIF(O$5:O35, O35)-1=1, 1, ""), "")</f>
        <v/>
      </c>
      <c r="R35" s="46">
        <v>121</v>
      </c>
      <c r="S35" s="102" t="str">
        <f t="shared" si="5"/>
        <v/>
      </c>
      <c r="T35" s="44" t="str">
        <f>IF(R35&lt;&gt;"", IF(RANK(R35, R$5:R$75)+COUNTIF(R$5:R35, R35)-1=1, 1, ""), "")</f>
        <v/>
      </c>
      <c r="U35" s="45">
        <v>108</v>
      </c>
      <c r="V35" s="102" t="str">
        <f t="shared" si="6"/>
        <v/>
      </c>
      <c r="W35" s="42" t="str">
        <f>IF(U35&lt;&gt;"", IF(RANK(U35, U$5:U$75)+COUNTIF(U$5:U35, U35)-1=1, 1, ""), "")</f>
        <v/>
      </c>
      <c r="X35" s="46">
        <v>79</v>
      </c>
      <c r="Y35" s="102" t="str">
        <f t="shared" si="7"/>
        <v/>
      </c>
      <c r="Z35" s="44" t="str">
        <f>IF(X35&lt;&gt;"", IF(RANK(X35, X$5:X$75)+COUNTIF(X$5:X35, X35)-1=1, 1, ""), "")</f>
        <v/>
      </c>
      <c r="AA35" s="45">
        <v>108</v>
      </c>
      <c r="AB35" s="102" t="str">
        <f t="shared" si="8"/>
        <v/>
      </c>
      <c r="AC35" s="42" t="str">
        <f>IF(AA35&lt;&gt;"", IF(RANK(AA35, AA$5:AA$75)+COUNTIF(AA$5:AA35, AA35)-1=1, 1, ""), "")</f>
        <v/>
      </c>
      <c r="AD35" s="46">
        <v>200</v>
      </c>
      <c r="AE35" s="102" t="str">
        <f t="shared" si="9"/>
        <v/>
      </c>
      <c r="AF35" s="42" t="str">
        <f>IF(AD35&lt;&gt;"", IF(RANK(AD35, AD$5:AD$75)+COUNTIF(AD$5:AD35, AD35)-1=1, 1, ""), "")</f>
        <v/>
      </c>
      <c r="AG35" s="46">
        <v>133</v>
      </c>
      <c r="AH35" s="102" t="str">
        <f t="shared" si="10"/>
        <v/>
      </c>
      <c r="AI35" s="44" t="str">
        <f>IF(AG35&lt;&gt;"", IF(RANK(AG35, AG$5:AG$75)+COUNTIF(AG$5:AG35, AG35)-1=1, 1, ""), "")</f>
        <v/>
      </c>
      <c r="AJ35" s="45">
        <v>107</v>
      </c>
      <c r="AK35" s="102" t="str">
        <f t="shared" si="11"/>
        <v/>
      </c>
      <c r="AL35" s="42" t="str">
        <f>IF(AJ35&lt;&gt;"", IF(RANK(AJ35, AJ$5:AJ$75)+COUNTIF(AJ$5:AJ35, AJ35)-1=1, 1, ""), "")</f>
        <v/>
      </c>
      <c r="AM35" s="46">
        <v>124</v>
      </c>
      <c r="AN35" s="102" t="str">
        <f t="shared" si="12"/>
        <v/>
      </c>
      <c r="AO35" s="44" t="str">
        <f>IF(AM35&lt;&gt;"", IF(RANK(AM35, AM$5:AM$75)+COUNTIF(AM$5:AM35, AM35)-1=1, 1, ""), "")</f>
        <v/>
      </c>
      <c r="AP35" s="45">
        <v>112</v>
      </c>
      <c r="AQ35" s="102" t="str">
        <f t="shared" si="13"/>
        <v/>
      </c>
      <c r="AR35" s="42" t="str">
        <f>IF(AP35&lt;&gt;"", IF(RANK(AP35, AP$5:AP$75)+COUNTIF(AP$5:AP35, AP35)-1=1, 1, ""), "")</f>
        <v/>
      </c>
      <c r="AS35" s="46">
        <v>71</v>
      </c>
      <c r="AT35" s="102" t="str">
        <f t="shared" si="14"/>
        <v/>
      </c>
      <c r="AU35" s="44" t="str">
        <f>IF(AS35&lt;&gt;"", IF(RANK(AS35, AS$5:AS$75)+COUNTIF(AS$5:AS35, AS35)-1=1, 1, ""), "")</f>
        <v/>
      </c>
      <c r="AV35" s="45">
        <v>87</v>
      </c>
      <c r="AW35" s="102" t="str">
        <f t="shared" si="15"/>
        <v/>
      </c>
      <c r="AX35" s="42" t="str">
        <f>IF(AV35&lt;&gt;"", IF(RANK(AV35, AV$5:AV$75)+COUNTIF(AV$5:AV35, AV35)-1=1, 1, ""), "")</f>
        <v/>
      </c>
      <c r="AY35" s="46">
        <v>218</v>
      </c>
      <c r="AZ35" s="102" t="str">
        <f t="shared" si="16"/>
        <v/>
      </c>
      <c r="BA35" s="44" t="str">
        <f>IF(AY35&lt;&gt;"", IF(RANK(AY35, AY$5:AY$75)+COUNTIF(AY$5:AY35, AY35)-1=1, 1, ""), "")</f>
        <v/>
      </c>
      <c r="BB35" s="45">
        <v>111</v>
      </c>
      <c r="BC35" s="102" t="str">
        <f t="shared" si="17"/>
        <v/>
      </c>
      <c r="BD35" s="42" t="str">
        <f>IF(BB35&lt;&gt;"", IF(RANK(BB35, BB$5:BB$75)+COUNTIF(BB$5:BB35, BB35)-1=1, 1, ""), "")</f>
        <v/>
      </c>
      <c r="BE35" s="46">
        <v>66</v>
      </c>
      <c r="BF35" s="102" t="str">
        <f t="shared" si="18"/>
        <v/>
      </c>
      <c r="BG35" s="44" t="str">
        <f>IF(BE35&lt;&gt;"", IF(RANK(BE35, BE$5:BE$75)+COUNTIF(BE$5:BE35, BE35)-1=1, 1, ""), "")</f>
        <v/>
      </c>
      <c r="BH35" s="45">
        <v>138</v>
      </c>
      <c r="BI35" s="102" t="str">
        <f t="shared" si="19"/>
        <v/>
      </c>
      <c r="BJ35" s="42" t="str">
        <f>IF(BH35&lt;&gt;"", IF(RANK(BH35, BH$5:BH$75)+COUNTIF(BH$5:BH35, BH35)-1=1, 1, ""), "")</f>
        <v/>
      </c>
      <c r="BK35" s="46">
        <v>110</v>
      </c>
      <c r="BL35" s="102" t="str">
        <f t="shared" si="20"/>
        <v/>
      </c>
      <c r="BM35" s="44" t="str">
        <f>IF(BK35&lt;&gt;"", IF(RANK(BK35, BK$5:BK$75)+COUNTIF(BK$5:BK35, BK35)-1=1, 1, ""), "")</f>
        <v/>
      </c>
      <c r="BN35" s="45">
        <v>193</v>
      </c>
      <c r="BO35" s="102" t="str">
        <f t="shared" si="21"/>
        <v/>
      </c>
      <c r="BP35" s="42" t="str">
        <f>IF(BN35&lt;&gt;"", IF(RANK(BN35, BN$5:BN$75)+COUNTIF(BN$5:BN35, BN35)-1=1, 1, ""), "")</f>
        <v/>
      </c>
      <c r="BQ35" s="46">
        <v>99</v>
      </c>
      <c r="BR35" s="102" t="str">
        <f t="shared" si="22"/>
        <v/>
      </c>
      <c r="BS35" s="44" t="str">
        <f>IF(BQ35&lt;&gt;"", IF(RANK(BQ35, BQ$5:BQ$75)+COUNTIF(BQ$5:BQ35, BQ35)-1=1, 1, ""), "")</f>
        <v/>
      </c>
      <c r="BT35" s="45">
        <v>95</v>
      </c>
      <c r="BU35" s="102" t="str">
        <f t="shared" si="23"/>
        <v/>
      </c>
      <c r="BV35" s="42" t="str">
        <f>IF(BT35&lt;&gt;"", IF(RANK(BT35, BT$5:BT$75)+COUNTIF(BT$5:BT35, BT35)-1=1, 1, ""), "")</f>
        <v/>
      </c>
      <c r="BW35" s="46">
        <v>142</v>
      </c>
      <c r="BX35" s="102" t="str">
        <f t="shared" si="24"/>
        <v/>
      </c>
      <c r="BY35" s="44" t="str">
        <f>IF(BW35&lt;&gt;"", IF(RANK(BW35, BW$5:BW$75)+COUNTIF(BW$5:BW35, BW35)-1=1, 1, ""), "")</f>
        <v/>
      </c>
      <c r="BZ35" s="45">
        <v>87</v>
      </c>
      <c r="CA35" s="102" t="str">
        <f t="shared" si="25"/>
        <v/>
      </c>
      <c r="CB35" s="42" t="str">
        <f>IF(BZ35&lt;&gt;"", IF(RANK(BZ35, BZ$5:BZ$75)+COUNTIF(BZ$5:BZ35, BZ35)-1=1, 1, ""), "")</f>
        <v/>
      </c>
      <c r="CC35" s="46">
        <v>87</v>
      </c>
      <c r="CD35" s="102" t="str">
        <f t="shared" si="26"/>
        <v/>
      </c>
      <c r="CE35" s="44" t="str">
        <f>IF(CC35&lt;&gt;"", IF(RANK(CC35, CC$5:CC$75)+COUNTIF(CC$5:CC35, CC35)-1=1, 1, ""), "")</f>
        <v/>
      </c>
      <c r="CF35" s="45">
        <v>144</v>
      </c>
      <c r="CG35" s="102" t="str">
        <f t="shared" si="27"/>
        <v/>
      </c>
      <c r="CH35" s="42" t="str">
        <f>IF(CF35&lt;&gt;"", IF(RANK(CF35, CF$5:CF$75)+COUNTIF(CF$5:CF35, CF35)-1=1, 1, ""), "")</f>
        <v/>
      </c>
      <c r="CI35" s="46">
        <v>93</v>
      </c>
      <c r="CJ35" s="102" t="str">
        <f t="shared" si="28"/>
        <v/>
      </c>
      <c r="CK35" s="44" t="str">
        <f>IF(CI35&lt;&gt;"", IF(RANK(CI35, CI$5:CI$75)+COUNTIF(CI$5:CI35, CI35)-1=1, 1, ""), "")</f>
        <v/>
      </c>
      <c r="CL35" s="45">
        <v>71</v>
      </c>
      <c r="CM35" s="102" t="str">
        <f t="shared" si="29"/>
        <v/>
      </c>
      <c r="CN35" s="42" t="str">
        <f>IF(CL35&lt;&gt;"", IF(RANK(CL35, CL$5:CL$75)+COUNTIF(CL$5:CL35, CL35)-1=1, 1, ""), "")</f>
        <v/>
      </c>
      <c r="CO35" s="46">
        <v>92</v>
      </c>
      <c r="CP35" s="102" t="str">
        <f t="shared" si="30"/>
        <v/>
      </c>
      <c r="CQ35" s="44" t="str">
        <f>IF(CO35&lt;&gt;"", IF(RANK(CO35, CO$5:CO$75)+COUNTIF(CO$5:CO35, CO35)-1=1, 1, ""), "")</f>
        <v/>
      </c>
      <c r="CR35" s="45">
        <v>72</v>
      </c>
      <c r="CS35" s="102" t="str">
        <f t="shared" si="31"/>
        <v/>
      </c>
      <c r="CT35" s="42" t="str">
        <f>IF(CR35&lt;&gt;"", IF(RANK(CR35, CR$5:CR$75)+COUNTIF(CR$5:CR35, CR35)-1=1, 1, ""), "")</f>
        <v/>
      </c>
      <c r="CU35" s="45">
        <v>74</v>
      </c>
      <c r="CV35" s="102" t="str">
        <f t="shared" si="32"/>
        <v/>
      </c>
      <c r="CW35" s="42" t="str">
        <f>IF(CU35&lt;&gt;"", IF(RANK(CU35, CU$5:CU$75)+COUNTIF(CU$5:CU35, CU35)-1=1, 1, ""), "")</f>
        <v/>
      </c>
      <c r="CX35" s="45">
        <v>75</v>
      </c>
      <c r="CY35" s="102" t="str">
        <f t="shared" si="33"/>
        <v/>
      </c>
      <c r="CZ35" s="42" t="str">
        <f>IF(CX35&lt;&gt;"", IF(RANK(CX35, CX$5:CX$75)+COUNTIF(CX$5:CX35, CX35)-1=1, 1, ""), "")</f>
        <v/>
      </c>
      <c r="DA35" s="46">
        <v>84</v>
      </c>
      <c r="DB35" s="102" t="str">
        <f t="shared" si="34"/>
        <v/>
      </c>
      <c r="DC35" s="44" t="str">
        <f>IF(DA35&lt;&gt;"", IF(RANK(DA35, DA$5:DA$75)+COUNTIF(DA$5:DA35, DA35)-1=1, 1, ""), "")</f>
        <v/>
      </c>
      <c r="DD35" s="45">
        <v>77</v>
      </c>
      <c r="DE35" s="102" t="str">
        <f t="shared" si="35"/>
        <v/>
      </c>
      <c r="DF35" s="42" t="str">
        <f>IF(DD35&lt;&gt;"", IF(RANK(DD35, DD$5:DD$75)+COUNTIF(DD$5:DD35, DD35)-1=1, 1, ""), "")</f>
        <v/>
      </c>
      <c r="DG35" s="46">
        <v>106</v>
      </c>
      <c r="DH35" s="102" t="str">
        <f t="shared" si="36"/>
        <v/>
      </c>
      <c r="DI35" s="44" t="str">
        <f>IF(DG35&lt;&gt;"", IF(RANK(DG35, DG$5:DG$75)+COUNTIF(DG$5:DG35, DG35)-1=1, 1, ""), "")</f>
        <v/>
      </c>
      <c r="DJ35" s="45">
        <v>106</v>
      </c>
      <c r="DK35" s="102" t="str">
        <f t="shared" si="37"/>
        <v/>
      </c>
      <c r="DL35" s="42" t="str">
        <f>IF(DJ35&lt;&gt;"", IF(RANK(DJ35, DJ$5:DJ$75)+COUNTIF(DJ$5:DJ35, DJ35)-1=1, 1, ""), "")</f>
        <v/>
      </c>
      <c r="DM35" s="46">
        <v>163</v>
      </c>
      <c r="DN35" s="102" t="str">
        <f t="shared" si="38"/>
        <v/>
      </c>
      <c r="DO35" s="44" t="str">
        <f>IF(DM35&lt;&gt;"", IF(RANK(DM35, DM$5:DM$75)+COUNTIF(DM$5:DM35, DM35)-1=1, 1, ""), "")</f>
        <v/>
      </c>
      <c r="DP35" s="45">
        <v>454</v>
      </c>
      <c r="DQ35" s="102" t="str">
        <f t="shared" si="39"/>
        <v/>
      </c>
      <c r="DR35" s="42" t="str">
        <f>IF(DP35&lt;&gt;"", IF(RANK(DP35, DP$5:DP$75)+COUNTIF(DP$5:DP35, DP35)-1=1, 1, ""), "")</f>
        <v/>
      </c>
      <c r="DS35" s="129" t="str">
        <f t="shared" si="40"/>
        <v/>
      </c>
      <c r="DT35" s="66">
        <f t="shared" si="41"/>
        <v>5116</v>
      </c>
      <c r="DU35" s="60"/>
      <c r="DV35" s="60" t="str">
        <f t="shared" si="42"/>
        <v/>
      </c>
      <c r="DW35" s="60" t="str">
        <f t="shared" si="43"/>
        <v/>
      </c>
      <c r="DX35" s="60"/>
      <c r="DY35" s="85" t="str">
        <f t="shared" si="44"/>
        <v/>
      </c>
      <c r="DZ35" s="60" t="str">
        <f t="shared" si="45"/>
        <v/>
      </c>
      <c r="EA35" s="60" t="str">
        <f t="shared" si="46"/>
        <v/>
      </c>
      <c r="EB35" s="60" t="str">
        <f>IF(DV35&lt;&gt;"", IF(RANK(EA35, EA$5:EA$75)+COUNTIF(EA$35:EA35, EA35) -1&lt;=(B$80-DW$76-DZ$76), RANK(EA35, EA$5:EA$75)+COUNTIF(EA$35:EA35, EA35) -1, ""), "")</f>
        <v/>
      </c>
      <c r="EC35" s="72" t="str">
        <f t="shared" si="47"/>
        <v/>
      </c>
      <c r="ED35" s="66" t="str">
        <f t="shared" si="48"/>
        <v/>
      </c>
      <c r="EF35" s="91">
        <f>IF(DT35&lt;&gt; "", DT35/DT76, "")</f>
        <v>1.3003683021246635E-3</v>
      </c>
      <c r="EG35" s="39" t="str">
        <f t="shared" si="49"/>
        <v/>
      </c>
      <c r="EH35" s="92">
        <f t="shared" si="50"/>
        <v>-1.30036830212466E-3</v>
      </c>
      <c r="EJ35" s="65" t="str">
        <f t="shared" si="51"/>
        <v/>
      </c>
      <c r="EK35" s="99" t="str">
        <f t="shared" si="52"/>
        <v/>
      </c>
      <c r="EL35" s="99" t="str">
        <f t="shared" si="53"/>
        <v/>
      </c>
      <c r="EM35" s="100" t="str">
        <f t="shared" si="54"/>
        <v/>
      </c>
    </row>
    <row r="36" spans="1:143" ht="16" x14ac:dyDescent="0.2">
      <c r="A36" s="105" t="s">
        <v>344</v>
      </c>
      <c r="B36" s="106" t="s">
        <v>415</v>
      </c>
      <c r="C36" s="107">
        <v>43794</v>
      </c>
      <c r="D36" s="108">
        <f t="shared" si="0"/>
        <v>0.42149738693564065</v>
      </c>
      <c r="E36" s="109">
        <f>IF(C36&lt;&gt;"", IF(RANK(C36, C$5:C$75)+COUNTIF(C$5:C36, C36)-1=1, 1, ""), "")</f>
        <v>1</v>
      </c>
      <c r="F36" s="110">
        <v>16212</v>
      </c>
      <c r="G36" s="108" t="str">
        <f t="shared" si="1"/>
        <v/>
      </c>
      <c r="H36" s="111" t="str">
        <f>IF(F36&lt;&gt;"", IF(RANK(F36, F$5:F$75)+COUNTIF(F$5:F36, F36)-1=1, 1, ""), "")</f>
        <v/>
      </c>
      <c r="I36" s="107">
        <v>30463</v>
      </c>
      <c r="J36" s="108" t="str">
        <f t="shared" si="2"/>
        <v/>
      </c>
      <c r="K36" s="109" t="str">
        <f>IF(I36&lt;&gt;"", IF(RANK(I36, I$5:I$75)+COUNTIF(I$5:I36, I36)-1=1, 1, ""), "")</f>
        <v/>
      </c>
      <c r="L36" s="110">
        <v>12190</v>
      </c>
      <c r="M36" s="108" t="str">
        <f t="shared" si="3"/>
        <v/>
      </c>
      <c r="N36" s="111" t="str">
        <f>IF(L36&lt;&gt;"", IF(RANK(L36, L$5:L$75)+COUNTIF(L$5:L36, L36)-1=1, 1, ""), "")</f>
        <v/>
      </c>
      <c r="O36" s="107">
        <v>21958</v>
      </c>
      <c r="P36" s="108" t="str">
        <f t="shared" si="4"/>
        <v/>
      </c>
      <c r="Q36" s="109" t="str">
        <f>IF(O36&lt;&gt;"", IF(RANK(O36, O$5:O$75)+COUNTIF(O$5:O36, O36)-1=1, 1, ""), "")</f>
        <v/>
      </c>
      <c r="R36" s="110">
        <v>53744</v>
      </c>
      <c r="S36" s="108">
        <f t="shared" si="5"/>
        <v>0.50283960666535676</v>
      </c>
      <c r="T36" s="111">
        <f>IF(R36&lt;&gt;"", IF(RANK(R36, R$5:R$75)+COUNTIF(R$5:R36, R36)-1=1, 1, ""), "")</f>
        <v>1</v>
      </c>
      <c r="U36" s="107">
        <v>7273</v>
      </c>
      <c r="V36" s="108" t="str">
        <f t="shared" si="6"/>
        <v/>
      </c>
      <c r="W36" s="109" t="str">
        <f>IF(U36&lt;&gt;"", IF(RANK(U36, U$5:U$75)+COUNTIF(U$5:U36, U36)-1=1, 1, ""), "")</f>
        <v/>
      </c>
      <c r="X36" s="110">
        <v>14999</v>
      </c>
      <c r="Y36" s="108" t="str">
        <f t="shared" si="7"/>
        <v/>
      </c>
      <c r="Z36" s="111" t="str">
        <f>IF(X36&lt;&gt;"", IF(RANK(X36, X$5:X$75)+COUNTIF(X$5:X36, X36)-1=1, 1, ""), "")</f>
        <v/>
      </c>
      <c r="AA36" s="107">
        <v>5195</v>
      </c>
      <c r="AB36" s="108" t="str">
        <f t="shared" si="8"/>
        <v/>
      </c>
      <c r="AC36" s="109" t="str">
        <f>IF(AA36&lt;&gt;"", IF(RANK(AA36, AA$5:AA$75)+COUNTIF(AA$5:AA36, AA36)-1=1, 1, ""), "")</f>
        <v/>
      </c>
      <c r="AD36" s="110">
        <v>4207</v>
      </c>
      <c r="AE36" s="108" t="str">
        <f t="shared" si="9"/>
        <v/>
      </c>
      <c r="AF36" s="109" t="str">
        <f>IF(AD36&lt;&gt;"", IF(RANK(AD36, AD$5:AD$75)+COUNTIF(AD$5:AD36, AD36)-1=1, 1, ""), "")</f>
        <v/>
      </c>
      <c r="AG36" s="110">
        <v>9705</v>
      </c>
      <c r="AH36" s="108" t="str">
        <f t="shared" si="10"/>
        <v/>
      </c>
      <c r="AI36" s="111" t="str">
        <f>IF(AG36&lt;&gt;"", IF(RANK(AG36, AG$5:AG$75)+COUNTIF(AG$5:AG36, AG36)-1=1, 1, ""), "")</f>
        <v/>
      </c>
      <c r="AJ36" s="107">
        <v>17680</v>
      </c>
      <c r="AK36" s="108" t="str">
        <f t="shared" si="11"/>
        <v/>
      </c>
      <c r="AL36" s="109" t="str">
        <f>IF(AJ36&lt;&gt;"", IF(RANK(AJ36, AJ$5:AJ$75)+COUNTIF(AJ$5:AJ36, AJ36)-1=1, 1, ""), "")</f>
        <v/>
      </c>
      <c r="AM36" s="110">
        <v>32162</v>
      </c>
      <c r="AN36" s="108">
        <f t="shared" si="12"/>
        <v>0.3135614702154626</v>
      </c>
      <c r="AO36" s="111">
        <f>IF(AM36&lt;&gt;"", IF(RANK(AM36, AM$5:AM$75)+COUNTIF(AM$5:AM36, AM36)-1=1, 1, ""), "")</f>
        <v>1</v>
      </c>
      <c r="AP36" s="107">
        <v>31754</v>
      </c>
      <c r="AQ36" s="108">
        <f t="shared" si="13"/>
        <v>0.3100189405033878</v>
      </c>
      <c r="AR36" s="109">
        <f>IF(AP36&lt;&gt;"", IF(RANK(AP36, AP$5:AP$75)+COUNTIF(AP$5:AP36, AP36)-1=1, 1, ""), "")</f>
        <v>1</v>
      </c>
      <c r="AS36" s="110">
        <v>17145</v>
      </c>
      <c r="AT36" s="108" t="str">
        <f t="shared" si="14"/>
        <v/>
      </c>
      <c r="AU36" s="111" t="str">
        <f>IF(AS36&lt;&gt;"", IF(RANK(AS36, AS$5:AS$75)+COUNTIF(AS$5:AS36, AS36)-1=1, 1, ""), "")</f>
        <v/>
      </c>
      <c r="AV36" s="107">
        <v>27344</v>
      </c>
      <c r="AW36" s="108" t="str">
        <f t="shared" si="15"/>
        <v/>
      </c>
      <c r="AX36" s="109" t="str">
        <f>IF(AV36&lt;&gt;"", IF(RANK(AV36, AV$5:AV$75)+COUNTIF(AV$5:AV36, AV36)-1=1, 1, ""), "")</f>
        <v/>
      </c>
      <c r="AY36" s="110">
        <v>58458</v>
      </c>
      <c r="AZ36" s="108">
        <f t="shared" si="16"/>
        <v>0.52488484641699518</v>
      </c>
      <c r="BA36" s="111">
        <f>IF(AY36&lt;&gt;"", IF(RANK(AY36, AY$5:AY$75)+COUNTIF(AY$5:AY36, AY36)-1=1, 1, ""), "")</f>
        <v>1</v>
      </c>
      <c r="BB36" s="107">
        <v>53076</v>
      </c>
      <c r="BC36" s="108">
        <f t="shared" si="17"/>
        <v>0.49719906323185009</v>
      </c>
      <c r="BD36" s="109">
        <f>IF(BB36&lt;&gt;"", IF(RANK(BB36, BB$5:BB$75)+COUNTIF(BB$5:BB36, BB36)-1=1, 1, ""), "")</f>
        <v>1</v>
      </c>
      <c r="BE36" s="110">
        <v>40749</v>
      </c>
      <c r="BF36" s="108">
        <f t="shared" si="18"/>
        <v>0.42518625179991237</v>
      </c>
      <c r="BG36" s="111">
        <f>IF(BE36&lt;&gt;"", IF(RANK(BE36, BE$5:BE$75)+COUNTIF(BE$5:BE36, BE36)-1=1, 1, ""), "")</f>
        <v>1</v>
      </c>
      <c r="BH36" s="107">
        <v>11069</v>
      </c>
      <c r="BI36" s="108" t="str">
        <f t="shared" si="19"/>
        <v/>
      </c>
      <c r="BJ36" s="109" t="str">
        <f>IF(BH36&lt;&gt;"", IF(RANK(BH36, BH$5:BH$75)+COUNTIF(BH$5:BH36, BH36)-1=1, 1, ""), "")</f>
        <v/>
      </c>
      <c r="BK36" s="110">
        <v>4990</v>
      </c>
      <c r="BL36" s="108" t="str">
        <f t="shared" si="20"/>
        <v/>
      </c>
      <c r="BM36" s="111" t="str">
        <f>IF(BK36&lt;&gt;"", IF(RANK(BK36, BK$5:BK$75)+COUNTIF(BK$5:BK36, BK36)-1=1, 1, ""), "")</f>
        <v/>
      </c>
      <c r="BN36" s="107">
        <v>19461</v>
      </c>
      <c r="BO36" s="108" t="str">
        <f t="shared" si="21"/>
        <v/>
      </c>
      <c r="BP36" s="109" t="str">
        <f>IF(BN36&lt;&gt;"", IF(RANK(BN36, BN$5:BN$75)+COUNTIF(BN$5:BN36, BN36)-1=1, 1, ""), "")</f>
        <v/>
      </c>
      <c r="BQ36" s="110">
        <v>15463</v>
      </c>
      <c r="BR36" s="108" t="str">
        <f t="shared" si="22"/>
        <v/>
      </c>
      <c r="BS36" s="111" t="str">
        <f>IF(BQ36&lt;&gt;"", IF(RANK(BQ36, BQ$5:BQ$75)+COUNTIF(BQ$5:BQ36, BQ36)-1=1, 1, ""), "")</f>
        <v/>
      </c>
      <c r="BT36" s="107">
        <v>9685</v>
      </c>
      <c r="BU36" s="108" t="str">
        <f t="shared" si="23"/>
        <v/>
      </c>
      <c r="BV36" s="109" t="str">
        <f>IF(BT36&lt;&gt;"", IF(RANK(BT36, BT$5:BT$75)+COUNTIF(BT$5:BT36, BT36)-1=1, 1, ""), "")</f>
        <v/>
      </c>
      <c r="BW36" s="110">
        <v>30534</v>
      </c>
      <c r="BX36" s="108" t="str">
        <f t="shared" si="24"/>
        <v/>
      </c>
      <c r="BY36" s="111" t="str">
        <f>IF(BW36&lt;&gt;"", IF(RANK(BW36, BW$5:BW$75)+COUNTIF(BW$5:BW36, BW36)-1=1, 1, ""), "")</f>
        <v/>
      </c>
      <c r="BZ36" s="107">
        <v>36177</v>
      </c>
      <c r="CA36" s="108">
        <f t="shared" si="25"/>
        <v>0.38515671578230132</v>
      </c>
      <c r="CB36" s="109">
        <f>IF(BZ36&lt;&gt;"", IF(RANK(BZ36, BZ$5:BZ$75)+COUNTIF(BZ$5:BZ36, BZ36)-1=1, 1, ""), "")</f>
        <v>1</v>
      </c>
      <c r="CC36" s="110">
        <v>60758</v>
      </c>
      <c r="CD36" s="108">
        <f t="shared" si="26"/>
        <v>0.60125479950916361</v>
      </c>
      <c r="CE36" s="111">
        <f>IF(CC36&lt;&gt;"", IF(RANK(CC36, CC$5:CC$75)+COUNTIF(CC$5:CC36, CC36)-1=1, 1, ""), "")</f>
        <v>1</v>
      </c>
      <c r="CF36" s="107">
        <v>57228</v>
      </c>
      <c r="CG36" s="108">
        <f t="shared" si="27"/>
        <v>0.54620421096837002</v>
      </c>
      <c r="CH36" s="109">
        <f>IF(CF36&lt;&gt;"", IF(RANK(CF36, CF$5:CF$75)+COUNTIF(CF$5:CF36, CF36)-1=1, 1, ""), "")</f>
        <v>1</v>
      </c>
      <c r="CI36" s="110">
        <v>21793</v>
      </c>
      <c r="CJ36" s="108" t="str">
        <f t="shared" si="28"/>
        <v/>
      </c>
      <c r="CK36" s="111" t="str">
        <f>IF(CI36&lt;&gt;"", IF(RANK(CI36, CI$5:CI$75)+COUNTIF(CI$5:CI36, CI36)-1=1, 1, ""), "")</f>
        <v/>
      </c>
      <c r="CL36" s="107">
        <v>4651</v>
      </c>
      <c r="CM36" s="108" t="str">
        <f t="shared" si="29"/>
        <v/>
      </c>
      <c r="CN36" s="109" t="str">
        <f>IF(CL36&lt;&gt;"", IF(RANK(CL36, CL$5:CL$75)+COUNTIF(CL$5:CL36, CL36)-1=1, 1, ""), "")</f>
        <v/>
      </c>
      <c r="CO36" s="110">
        <v>44748</v>
      </c>
      <c r="CP36" s="108">
        <f t="shared" si="30"/>
        <v>0.40639729722366019</v>
      </c>
      <c r="CQ36" s="111">
        <f>IF(CO36&lt;&gt;"", IF(RANK(CO36, CO$5:CO$75)+COUNTIF(CO$5:CO36, CO36)-1=1, 1, ""), "")</f>
        <v>1</v>
      </c>
      <c r="CR36" s="107">
        <v>54250</v>
      </c>
      <c r="CS36" s="108">
        <f t="shared" si="31"/>
        <v>0.48845710581286467</v>
      </c>
      <c r="CT36" s="109">
        <f>IF(CR36&lt;&gt;"", IF(RANK(CR36, CR$5:CR$75)+COUNTIF(CR$5:CR36, CR36)-1=1, 1, ""), "")</f>
        <v>1</v>
      </c>
      <c r="CU36" s="107">
        <v>81888</v>
      </c>
      <c r="CV36" s="108">
        <f t="shared" si="32"/>
        <v>0.68649609335703032</v>
      </c>
      <c r="CW36" s="109">
        <f>IF(CU36&lt;&gt;"", IF(RANK(CU36, CU$5:CU$75)+COUNTIF(CU$5:CU36, CU36)-1=1, 1, ""), "")</f>
        <v>1</v>
      </c>
      <c r="CX36" s="107">
        <v>11412</v>
      </c>
      <c r="CY36" s="108" t="str">
        <f t="shared" si="33"/>
        <v/>
      </c>
      <c r="CZ36" s="109" t="str">
        <f>IF(CX36&lt;&gt;"", IF(RANK(CX36, CX$5:CX$75)+COUNTIF(CX$5:CX36, CX36)-1=1, 1, ""), "")</f>
        <v/>
      </c>
      <c r="DA36" s="110">
        <v>54944</v>
      </c>
      <c r="DB36" s="108">
        <f t="shared" si="34"/>
        <v>0.52598123683706677</v>
      </c>
      <c r="DC36" s="111">
        <f>IF(DA36&lt;&gt;"", IF(RANK(DA36, DA$5:DA$75)+COUNTIF(DA$5:DA36, DA36)-1=1, 1, ""), "")</f>
        <v>1</v>
      </c>
      <c r="DD36" s="107">
        <v>11058</v>
      </c>
      <c r="DE36" s="108" t="str">
        <f t="shared" si="35"/>
        <v/>
      </c>
      <c r="DF36" s="109" t="str">
        <f>IF(DD36&lt;&gt;"", IF(RANK(DD36, DD$5:DD$75)+COUNTIF(DD$5:DD36, DD36)-1=1, 1, ""), "")</f>
        <v/>
      </c>
      <c r="DG36" s="110">
        <v>14718</v>
      </c>
      <c r="DH36" s="108" t="str">
        <f t="shared" si="36"/>
        <v/>
      </c>
      <c r="DI36" s="111" t="str">
        <f>IF(DG36&lt;&gt;"", IF(RANK(DG36, DG$5:DG$75)+COUNTIF(DG$5:DG36, DG36)-1=1, 1, ""), "")</f>
        <v/>
      </c>
      <c r="DJ36" s="107">
        <v>24396</v>
      </c>
      <c r="DK36" s="108" t="str">
        <f t="shared" si="37"/>
        <v/>
      </c>
      <c r="DL36" s="109" t="str">
        <f>IF(DJ36&lt;&gt;"", IF(RANK(DJ36, DJ$5:DJ$75)+COUNTIF(DJ$5:DJ36, DJ36)-1=1, 1, ""), "")</f>
        <v/>
      </c>
      <c r="DM36" s="110">
        <v>5751</v>
      </c>
      <c r="DN36" s="108" t="str">
        <f t="shared" si="38"/>
        <v/>
      </c>
      <c r="DO36" s="111" t="str">
        <f>IF(DM36&lt;&gt;"", IF(RANK(DM36, DM$5:DM$75)+COUNTIF(DM$5:DM36, DM36)-1=1, 1, ""), "")</f>
        <v/>
      </c>
      <c r="DP36" s="107">
        <v>6664</v>
      </c>
      <c r="DQ36" s="108" t="str">
        <f t="shared" si="39"/>
        <v/>
      </c>
      <c r="DR36" s="109" t="str">
        <f>IF(DP36&lt;&gt;"", IF(RANK(DP36, DP$5:DP$75)+COUNTIF(DP$5:DP36, DP36)-1=1, 1, ""), "")</f>
        <v/>
      </c>
      <c r="DS36" s="112">
        <f t="shared" si="40"/>
        <v>14</v>
      </c>
      <c r="DT36" s="116">
        <f t="shared" si="41"/>
        <v>1079746</v>
      </c>
      <c r="DU36" s="114"/>
      <c r="DV36" s="114">
        <f t="shared" si="42"/>
        <v>1079746</v>
      </c>
      <c r="DW36" s="114" t="str">
        <f t="shared" si="43"/>
        <v/>
      </c>
      <c r="DX36" s="114"/>
      <c r="DY36" s="115">
        <f t="shared" si="44"/>
        <v>23.791860388251106</v>
      </c>
      <c r="DZ36" s="114">
        <f t="shared" si="45"/>
        <v>23</v>
      </c>
      <c r="EA36" s="114">
        <f t="shared" si="46"/>
        <v>35937</v>
      </c>
      <c r="EB36" s="114">
        <f>IF(DV36&lt;&gt;"", IF(RANK(EA36, EA$5:EA$75)+COUNTIF(EA$36:EA36, EA36) -1&lt;=(B$80-DW$76-DZ$76), RANK(EA36, EA$5:EA$75)+COUNTIF(EA$36:EA36, EA36) -1, ""), "")</f>
        <v>1</v>
      </c>
      <c r="EC36" s="114">
        <f t="shared" si="47"/>
        <v>24</v>
      </c>
      <c r="ED36" s="116">
        <f t="shared" si="48"/>
        <v>10</v>
      </c>
      <c r="EF36" s="117">
        <f>IF(DT36&lt;&gt; "", DT36/DT76, "")</f>
        <v>0.27444633947339658</v>
      </c>
      <c r="EG36" s="118">
        <f t="shared" si="49"/>
        <v>0.3</v>
      </c>
      <c r="EH36" s="119">
        <f t="shared" si="50"/>
        <v>2.5553660526602962E-2</v>
      </c>
      <c r="EJ36" s="120">
        <f t="shared" si="51"/>
        <v>1079746</v>
      </c>
      <c r="EK36" s="121">
        <f t="shared" si="52"/>
        <v>0.29373026715611467</v>
      </c>
      <c r="EL36" s="121">
        <f t="shared" si="53"/>
        <v>0.3</v>
      </c>
      <c r="EM36" s="122">
        <f t="shared" si="54"/>
        <v>6.2697328438853228E-3</v>
      </c>
    </row>
    <row r="37" spans="1:143" ht="16" x14ac:dyDescent="0.2">
      <c r="A37" s="20" t="s">
        <v>345</v>
      </c>
      <c r="B37" s="33" t="s">
        <v>416</v>
      </c>
      <c r="C37" s="41"/>
      <c r="D37" s="102" t="str">
        <f t="shared" ref="D37:D68" si="55">IF(E37=1, C37/C$76,"" )</f>
        <v/>
      </c>
      <c r="E37" s="47" t="str">
        <f>IF(C37&lt;&gt;"", IF(RANK(C37, C$5:C$75)+COUNTIF(C$5:C37, C37)-1=1, 1, ""), "")</f>
        <v/>
      </c>
      <c r="F37" s="43"/>
      <c r="G37" s="102" t="str">
        <f t="shared" ref="G37:G68" si="56">IF(H37=1, F37/F$76,"" )</f>
        <v/>
      </c>
      <c r="H37" s="48" t="str">
        <f>IF(F37&lt;&gt;"", IF(RANK(F37, F$5:F$75)+COUNTIF(F$5:F37, F37)-1=1, 1, ""), "")</f>
        <v/>
      </c>
      <c r="I37" s="41"/>
      <c r="J37" s="102" t="str">
        <f t="shared" ref="J37:J68" si="57">IF(K37=1, I37/I$76,"" )</f>
        <v/>
      </c>
      <c r="K37" s="47" t="str">
        <f>IF(I37&lt;&gt;"", IF(RANK(I37, I$5:I$75)+COUNTIF(I$5:I37, I37)-1=1, 1, ""), "")</f>
        <v/>
      </c>
      <c r="L37" s="43"/>
      <c r="M37" s="102" t="str">
        <f t="shared" ref="M37:M68" si="58">IF(N37=1, L37/L$76,"" )</f>
        <v/>
      </c>
      <c r="N37" s="48" t="str">
        <f>IF(L37&lt;&gt;"", IF(RANK(L37, L$5:L$75)+COUNTIF(L$5:L37, L37)-1=1, 1, ""), "")</f>
        <v/>
      </c>
      <c r="O37" s="41"/>
      <c r="P37" s="102" t="str">
        <f t="shared" ref="P37:P68" si="59">IF(Q37=1, O37/O$76,"" )</f>
        <v/>
      </c>
      <c r="Q37" s="47" t="str">
        <f>IF(O37&lt;&gt;"", IF(RANK(O37, O$5:O$75)+COUNTIF(O$5:O37, O37)-1=1, 1, ""), "")</f>
        <v/>
      </c>
      <c r="R37" s="43"/>
      <c r="S37" s="102" t="str">
        <f t="shared" ref="S37:S68" si="60">IF(T37=1, R37/R$76,"" )</f>
        <v/>
      </c>
      <c r="T37" s="48" t="str">
        <f>IF(R37&lt;&gt;"", IF(RANK(R37, R$5:R$75)+COUNTIF(R$5:R37, R37)-1=1, 1, ""), "")</f>
        <v/>
      </c>
      <c r="U37" s="41"/>
      <c r="V37" s="102" t="str">
        <f t="shared" ref="V37:V68" si="61">IF(W37=1, U37/U$76,"" )</f>
        <v/>
      </c>
      <c r="W37" s="47" t="str">
        <f>IF(U37&lt;&gt;"", IF(RANK(U37, U$5:U$75)+COUNTIF(U$5:U37, U37)-1=1, 1, ""), "")</f>
        <v/>
      </c>
      <c r="X37" s="43"/>
      <c r="Y37" s="102" t="str">
        <f t="shared" ref="Y37:Y68" si="62">IF(Z37=1, X37/X$76,"" )</f>
        <v/>
      </c>
      <c r="Z37" s="48" t="str">
        <f>IF(X37&lt;&gt;"", IF(RANK(X37, X$5:X$75)+COUNTIF(X$5:X37, X37)-1=1, 1, ""), "")</f>
        <v/>
      </c>
      <c r="AA37" s="41"/>
      <c r="AB37" s="102" t="str">
        <f t="shared" ref="AB37:AB68" si="63">IF(AC37=1, AA37/AA$76,"" )</f>
        <v/>
      </c>
      <c r="AC37" s="47" t="str">
        <f>IF(AA37&lt;&gt;"", IF(RANK(AA37, AA$5:AA$75)+COUNTIF(AA$5:AA37, AA37)-1=1, 1, ""), "")</f>
        <v/>
      </c>
      <c r="AD37" s="43"/>
      <c r="AE37" s="102" t="str">
        <f t="shared" ref="AE37:AE68" si="64">IF(AF37=1, AD37/AD$76,"" )</f>
        <v/>
      </c>
      <c r="AF37" s="47" t="str">
        <f>IF(AD37&lt;&gt;"", IF(RANK(AD37, AD$5:AD$75)+COUNTIF(AD$5:AD37, AD37)-1=1, 1, ""), "")</f>
        <v/>
      </c>
      <c r="AG37" s="43"/>
      <c r="AH37" s="102" t="str">
        <f t="shared" ref="AH37:AH68" si="65">IF(AI37=1, AG37/AG$76,"" )</f>
        <v/>
      </c>
      <c r="AI37" s="48" t="str">
        <f>IF(AG37&lt;&gt;"", IF(RANK(AG37, AG$5:AG$75)+COUNTIF(AG$5:AG37, AG37)-1=1, 1, ""), "")</f>
        <v/>
      </c>
      <c r="AJ37" s="41"/>
      <c r="AK37" s="102" t="str">
        <f t="shared" ref="AK37:AK68" si="66">IF(AL37=1, AJ37/AJ$76,"" )</f>
        <v/>
      </c>
      <c r="AL37" s="47" t="str">
        <f>IF(AJ37&lt;&gt;"", IF(RANK(AJ37, AJ$5:AJ$75)+COUNTIF(AJ$5:AJ37, AJ37)-1=1, 1, ""), "")</f>
        <v/>
      </c>
      <c r="AM37" s="43"/>
      <c r="AN37" s="102" t="str">
        <f t="shared" ref="AN37:AN68" si="67">IF(AO37=1, AM37/AM$76,"" )</f>
        <v/>
      </c>
      <c r="AO37" s="48" t="str">
        <f>IF(AM37&lt;&gt;"", IF(RANK(AM37, AM$5:AM$75)+COUNTIF(AM$5:AM37, AM37)-1=1, 1, ""), "")</f>
        <v/>
      </c>
      <c r="AP37" s="41"/>
      <c r="AQ37" s="102" t="str">
        <f t="shared" ref="AQ37:AQ68" si="68">IF(AR37=1, AP37/AP$76,"" )</f>
        <v/>
      </c>
      <c r="AR37" s="47" t="str">
        <f>IF(AP37&lt;&gt;"", IF(RANK(AP37, AP$5:AP$75)+COUNTIF(AP$5:AP37, AP37)-1=1, 1, ""), "")</f>
        <v/>
      </c>
      <c r="AS37" s="43"/>
      <c r="AT37" s="102" t="str">
        <f t="shared" ref="AT37:AT68" si="69">IF(AU37=1, AS37/AS$76,"" )</f>
        <v/>
      </c>
      <c r="AU37" s="48" t="str">
        <f>IF(AS37&lt;&gt;"", IF(RANK(AS37, AS$5:AS$75)+COUNTIF(AS$5:AS37, AS37)-1=1, 1, ""), "")</f>
        <v/>
      </c>
      <c r="AV37" s="41"/>
      <c r="AW37" s="102" t="str">
        <f t="shared" ref="AW37:AW68" si="70">IF(AX37=1, AV37/AV$76,"" )</f>
        <v/>
      </c>
      <c r="AX37" s="47" t="str">
        <f>IF(AV37&lt;&gt;"", IF(RANK(AV37, AV$5:AV$75)+COUNTIF(AV$5:AV37, AV37)-1=1, 1, ""), "")</f>
        <v/>
      </c>
      <c r="AY37" s="43"/>
      <c r="AZ37" s="102" t="str">
        <f t="shared" ref="AZ37:AZ68" si="71">IF(BA37=1, AY37/AY$76,"" )</f>
        <v/>
      </c>
      <c r="BA37" s="48" t="str">
        <f>IF(AY37&lt;&gt;"", IF(RANK(AY37, AY$5:AY$75)+COUNTIF(AY$5:AY37, AY37)-1=1, 1, ""), "")</f>
        <v/>
      </c>
      <c r="BB37" s="41"/>
      <c r="BC37" s="102" t="str">
        <f t="shared" ref="BC37:BC68" si="72">IF(BD37=1, BB37/BB$76,"" )</f>
        <v/>
      </c>
      <c r="BD37" s="47" t="str">
        <f>IF(BB37&lt;&gt;"", IF(RANK(BB37, BB$5:BB$75)+COUNTIF(BB$5:BB37, BB37)-1=1, 1, ""), "")</f>
        <v/>
      </c>
      <c r="BE37" s="43"/>
      <c r="BF37" s="102" t="str">
        <f t="shared" ref="BF37:BF68" si="73">IF(BG37=1, BE37/BE$76,"" )</f>
        <v/>
      </c>
      <c r="BG37" s="48" t="str">
        <f>IF(BE37&lt;&gt;"", IF(RANK(BE37, BE$5:BE$75)+COUNTIF(BE$5:BE37, BE37)-1=1, 1, ""), "")</f>
        <v/>
      </c>
      <c r="BH37" s="41"/>
      <c r="BI37" s="102" t="str">
        <f t="shared" ref="BI37:BI68" si="74">IF(BJ37=1, BH37/BH$76,"" )</f>
        <v/>
      </c>
      <c r="BJ37" s="47" t="str">
        <f>IF(BH37&lt;&gt;"", IF(RANK(BH37, BH$5:BH$75)+COUNTIF(BH$5:BH37, BH37)-1=1, 1, ""), "")</f>
        <v/>
      </c>
      <c r="BK37" s="43"/>
      <c r="BL37" s="102" t="str">
        <f t="shared" ref="BL37:BL68" si="75">IF(BM37=1, BK37/BK$76,"" )</f>
        <v/>
      </c>
      <c r="BM37" s="48" t="str">
        <f>IF(BK37&lt;&gt;"", IF(RANK(BK37, BK$5:BK$75)+COUNTIF(BK$5:BK37, BK37)-1=1, 1, ""), "")</f>
        <v/>
      </c>
      <c r="BN37" s="41"/>
      <c r="BO37" s="102" t="str">
        <f t="shared" ref="BO37:BO68" si="76">IF(BP37=1, BN37/BN$76,"" )</f>
        <v/>
      </c>
      <c r="BP37" s="47" t="str">
        <f>IF(BN37&lt;&gt;"", IF(RANK(BN37, BN$5:BN$75)+COUNTIF(BN$5:BN37, BN37)-1=1, 1, ""), "")</f>
        <v/>
      </c>
      <c r="BQ37" s="43"/>
      <c r="BR37" s="102" t="str">
        <f t="shared" ref="BR37:BR68" si="77">IF(BS37=1, BQ37/BQ$76,"" )</f>
        <v/>
      </c>
      <c r="BS37" s="48" t="str">
        <f>IF(BQ37&lt;&gt;"", IF(RANK(BQ37, BQ$5:BQ$75)+COUNTIF(BQ$5:BQ37, BQ37)-1=1, 1, ""), "")</f>
        <v/>
      </c>
      <c r="BT37" s="41"/>
      <c r="BU37" s="102" t="str">
        <f t="shared" ref="BU37:BU68" si="78">IF(BV37=1, BT37/BT$76,"" )</f>
        <v/>
      </c>
      <c r="BV37" s="47" t="str">
        <f>IF(BT37&lt;&gt;"", IF(RANK(BT37, BT$5:BT$75)+COUNTIF(BT$5:BT37, BT37)-1=1, 1, ""), "")</f>
        <v/>
      </c>
      <c r="BW37" s="43"/>
      <c r="BX37" s="102" t="str">
        <f t="shared" ref="BX37:BX68" si="79">IF(BY37=1, BW37/BW$76,"" )</f>
        <v/>
      </c>
      <c r="BY37" s="48" t="str">
        <f>IF(BW37&lt;&gt;"", IF(RANK(BW37, BW$5:BW$75)+COUNTIF(BW$5:BW37, BW37)-1=1, 1, ""), "")</f>
        <v/>
      </c>
      <c r="BZ37" s="41"/>
      <c r="CA37" s="102" t="str">
        <f t="shared" ref="CA37:CA68" si="80">IF(CB37=1, BZ37/BZ$76,"" )</f>
        <v/>
      </c>
      <c r="CB37" s="47" t="str">
        <f>IF(BZ37&lt;&gt;"", IF(RANK(BZ37, BZ$5:BZ$75)+COUNTIF(BZ$5:BZ37, BZ37)-1=1, 1, ""), "")</f>
        <v/>
      </c>
      <c r="CC37" s="43"/>
      <c r="CD37" s="102" t="str">
        <f t="shared" ref="CD37:CD68" si="81">IF(CE37=1, CC37/CC$76,"" )</f>
        <v/>
      </c>
      <c r="CE37" s="48" t="str">
        <f>IF(CC37&lt;&gt;"", IF(RANK(CC37, CC$5:CC$75)+COUNTIF(CC$5:CC37, CC37)-1=1, 1, ""), "")</f>
        <v/>
      </c>
      <c r="CF37" s="41"/>
      <c r="CG37" s="102" t="str">
        <f t="shared" ref="CG37:CG68" si="82">IF(CH37=1, CF37/CF$76,"" )</f>
        <v/>
      </c>
      <c r="CH37" s="47" t="str">
        <f>IF(CF37&lt;&gt;"", IF(RANK(CF37, CF$5:CF$75)+COUNTIF(CF$5:CF37, CF37)-1=1, 1, ""), "")</f>
        <v/>
      </c>
      <c r="CI37" s="43"/>
      <c r="CJ37" s="102" t="str">
        <f t="shared" ref="CJ37:CJ68" si="83">IF(CK37=1, CI37/CI$76,"" )</f>
        <v/>
      </c>
      <c r="CK37" s="48" t="str">
        <f>IF(CI37&lt;&gt;"", IF(RANK(CI37, CI$5:CI$75)+COUNTIF(CI$5:CI37, CI37)-1=1, 1, ""), "")</f>
        <v/>
      </c>
      <c r="CL37" s="41"/>
      <c r="CM37" s="102" t="str">
        <f t="shared" ref="CM37:CM68" si="84">IF(CN37=1, CL37/CL$76,"" )</f>
        <v/>
      </c>
      <c r="CN37" s="47" t="str">
        <f>IF(CL37&lt;&gt;"", IF(RANK(CL37, CL$5:CL$75)+COUNTIF(CL$5:CL37, CL37)-1=1, 1, ""), "")</f>
        <v/>
      </c>
      <c r="CO37" s="43"/>
      <c r="CP37" s="102" t="str">
        <f t="shared" ref="CP37:CP68" si="85">IF(CQ37=1, CO37/CO$76,"" )</f>
        <v/>
      </c>
      <c r="CQ37" s="48" t="str">
        <f>IF(CO37&lt;&gt;"", IF(RANK(CO37, CO$5:CO$75)+COUNTIF(CO$5:CO37, CO37)-1=1, 1, ""), "")</f>
        <v/>
      </c>
      <c r="CR37" s="41"/>
      <c r="CS37" s="102" t="str">
        <f t="shared" ref="CS37:CS68" si="86">IF(CT37=1, CR37/CR$76,"" )</f>
        <v/>
      </c>
      <c r="CT37" s="47" t="str">
        <f>IF(CR37&lt;&gt;"", IF(RANK(CR37, CR$5:CR$75)+COUNTIF(CR$5:CR37, CR37)-1=1, 1, ""), "")</f>
        <v/>
      </c>
      <c r="CU37" s="41"/>
      <c r="CV37" s="102" t="str">
        <f t="shared" ref="CV37:CV68" si="87">IF(CW37=1, CU37/CU$76,"" )</f>
        <v/>
      </c>
      <c r="CW37" s="47" t="str">
        <f>IF(CU37&lt;&gt;"", IF(RANK(CU37, CU$5:CU$75)+COUNTIF(CU$5:CU37, CU37)-1=1, 1, ""), "")</f>
        <v/>
      </c>
      <c r="CX37" s="41"/>
      <c r="CY37" s="102" t="str">
        <f t="shared" ref="CY37:CY68" si="88">IF(CZ37=1, CX37/CX$76,"" )</f>
        <v/>
      </c>
      <c r="CZ37" s="47" t="str">
        <f>IF(CX37&lt;&gt;"", IF(RANK(CX37, CX$5:CX$75)+COUNTIF(CX$5:CX37, CX37)-1=1, 1, ""), "")</f>
        <v/>
      </c>
      <c r="DA37" s="43"/>
      <c r="DB37" s="102" t="str">
        <f t="shared" ref="DB37:DB68" si="89">IF(DC37=1, DA37/DA$76,"" )</f>
        <v/>
      </c>
      <c r="DC37" s="48" t="str">
        <f>IF(DA37&lt;&gt;"", IF(RANK(DA37, DA$5:DA$75)+COUNTIF(DA$5:DA37, DA37)-1=1, 1, ""), "")</f>
        <v/>
      </c>
      <c r="DD37" s="41"/>
      <c r="DE37" s="102" t="str">
        <f t="shared" ref="DE37:DE68" si="90">IF(DF37=1, DD37/DD$76,"" )</f>
        <v/>
      </c>
      <c r="DF37" s="47" t="str">
        <f>IF(DD37&lt;&gt;"", IF(RANK(DD37, DD$5:DD$75)+COUNTIF(DD$5:DD37, DD37)-1=1, 1, ""), "")</f>
        <v/>
      </c>
      <c r="DG37" s="43"/>
      <c r="DH37" s="102" t="str">
        <f t="shared" ref="DH37:DH68" si="91">IF(DI37=1, DG37/DG$76,"" )</f>
        <v/>
      </c>
      <c r="DI37" s="48" t="str">
        <f>IF(DG37&lt;&gt;"", IF(RANK(DG37, DG$5:DG$75)+COUNTIF(DG$5:DG37, DG37)-1=1, 1, ""), "")</f>
        <v/>
      </c>
      <c r="DJ37" s="41"/>
      <c r="DK37" s="102" t="str">
        <f t="shared" ref="DK37:DK68" si="92">IF(DL37=1, DJ37/DJ$76,"" )</f>
        <v/>
      </c>
      <c r="DL37" s="47" t="str">
        <f>IF(DJ37&lt;&gt;"", IF(RANK(DJ37, DJ$5:DJ$75)+COUNTIF(DJ$5:DJ37, DJ37)-1=1, 1, ""), "")</f>
        <v/>
      </c>
      <c r="DM37" s="43"/>
      <c r="DN37" s="102" t="str">
        <f t="shared" ref="DN37:DN68" si="93">IF(DO37=1, DM37/DM$76,"" )</f>
        <v/>
      </c>
      <c r="DO37" s="48" t="str">
        <f>IF(DM37&lt;&gt;"", IF(RANK(DM37, DM$5:DM$75)+COUNTIF(DM$5:DM37, DM37)-1=1, 1, ""), "")</f>
        <v/>
      </c>
      <c r="DP37" s="41"/>
      <c r="DQ37" s="102" t="str">
        <f t="shared" ref="DQ37:DQ68" si="94">IF(DR37=1, DP37/DP$76,"" )</f>
        <v/>
      </c>
      <c r="DR37" s="47" t="str">
        <f>IF(DP37&lt;&gt;"", IF(RANK(DP37, DP$5:DP$75)+COUNTIF(DP$5:DP37, DP37)-1=1, 1, ""), "")</f>
        <v/>
      </c>
      <c r="DS37" s="129" t="str">
        <f t="shared" ref="DS37:DS68" si="95">IF(_xlfn.NUMBERVALUE(E37)+_xlfn.NUMBERVALUE(H37)+_xlfn.NUMBERVALUE(K37)+_xlfn.NUMBERVALUE(N37)+_xlfn.NUMBERVALUE(Q37)+_xlfn.NUMBERVALUE(T37)+_xlfn.NUMBERVALUE(W37)+_xlfn.NUMBERVALUE(Z37)+_xlfn.NUMBERVALUE(AC37)+_xlfn.NUMBERVALUE(AF37)+_xlfn.NUMBERVALUE(AI37)+_xlfn.NUMBERVALUE(AL37)+_xlfn.NUMBERVALUE(AO37)+_xlfn.NUMBERVALUE(AR37)+_xlfn.NUMBERVALUE(AU37)+_xlfn.NUMBERVALUE(AX37)+_xlfn.NUMBERVALUE(BA37)+_xlfn.NUMBERVALUE(BD37)+_xlfn.NUMBERVALUE(BG37)+_xlfn.NUMBERVALUE(BJ37)+_xlfn.NUMBERVALUE(BM37)+_xlfn.NUMBERVALUE(BP37)+_xlfn.NUMBERVALUE(BS37)+_xlfn.NUMBERVALUE(BV37)+_xlfn.NUMBERVALUE(BY37)+_xlfn.NUMBERVALUE(CB37)+_xlfn.NUMBERVALUE(CE37)+_xlfn.NUMBERVALUE(CH37)+_xlfn.NUMBERVALUE(CK37)+_xlfn.NUMBERVALUE(CN37)+_xlfn.NUMBERVALUE(CQ37)+_xlfn.NUMBERVALUE(CT37)+_xlfn.NUMBERVALUE(CW37)+_xlfn.NUMBERVALUE(CZ37)+_xlfn.NUMBERVALUE(DC37)+_xlfn.NUMBERVALUE(DF37)+_xlfn.NUMBERVALUE(DI37)+_xlfn.NUMBERVALUE(DL37)+_xlfn.NUMBERVALUE(DO37)+_xlfn.NUMBERVALUE(DR37)&lt;&gt;0, _xlfn.NUMBERVALUE(E37)+_xlfn.NUMBERVALUE(H37)+_xlfn.NUMBERVALUE(K37)+_xlfn.NUMBERVALUE(N37)+_xlfn.NUMBERVALUE(Q37)+_xlfn.NUMBERVALUE(T37)+_xlfn.NUMBERVALUE(W37)+_xlfn.NUMBERVALUE(Z37)+_xlfn.NUMBERVALUE(AC37)+_xlfn.NUMBERVALUE(AF37)+_xlfn.NUMBERVALUE(AI37)+_xlfn.NUMBERVALUE(AL37)+_xlfn.NUMBERVALUE(AO37)+_xlfn.NUMBERVALUE(AR37)+_xlfn.NUMBERVALUE(AU37)+_xlfn.NUMBERVALUE(AX37)+_xlfn.NUMBERVALUE(BA37)+_xlfn.NUMBERVALUE(BD37)+_xlfn.NUMBERVALUE(BG37)+_xlfn.NUMBERVALUE(BJ37)+_xlfn.NUMBERVALUE(BM37)+_xlfn.NUMBERVALUE(BP37)+_xlfn.NUMBERVALUE(BS37)+_xlfn.NUMBERVALUE(BV37)+_xlfn.NUMBERVALUE(BY37)+_xlfn.NUMBERVALUE(CB37)+_xlfn.NUMBERVALUE(CE37)+_xlfn.NUMBERVALUE(CH37)+_xlfn.NUMBERVALUE(CK37)+_xlfn.NUMBERVALUE(CN37)+_xlfn.NUMBERVALUE(CQ37)+_xlfn.NUMBERVALUE(CT37)+_xlfn.NUMBERVALUE(CW37)+_xlfn.NUMBERVALUE(CZ37)+_xlfn.NUMBERVALUE(DC37)+_xlfn.NUMBERVALUE(DF37)+_xlfn.NUMBERVALUE(DI37)+_xlfn.NUMBERVALUE(DL37)+_xlfn.NUMBERVALUE(DO37)+_xlfn.NUMBERVALUE(DR37), "")</f>
        <v/>
      </c>
      <c r="DT37" s="66" t="str">
        <f t="shared" ref="DT37:DT68" si="96">IF(_xlfn.NUMBERVALUE(C37)+_xlfn.NUMBERVALUE(F37)+_xlfn.NUMBERVALUE(I37)+_xlfn.NUMBERVALUE(L37)+_xlfn.NUMBERVALUE(O37)+_xlfn.NUMBERVALUE(R37)+_xlfn.NUMBERVALUE(U37)+_xlfn.NUMBERVALUE(X37)+_xlfn.NUMBERVALUE(AA37)+_xlfn.NUMBERVALUE(AD37)+_xlfn.NUMBERVALUE(AG37)+_xlfn.NUMBERVALUE(AJ37)+_xlfn.NUMBERVALUE(AM37)+_xlfn.NUMBERVALUE(AP37)+_xlfn.NUMBERVALUE(AS37)+_xlfn.NUMBERVALUE(AV37)+_xlfn.NUMBERVALUE(AY37)+_xlfn.NUMBERVALUE(BB37)+_xlfn.NUMBERVALUE(BE37)+_xlfn.NUMBERVALUE(BH37)+_xlfn.NUMBERVALUE(BK37)+_xlfn.NUMBERVALUE(BN37)+_xlfn.NUMBERVALUE(BQ37)+_xlfn.NUMBERVALUE(BT37)+_xlfn.NUMBERVALUE(BW37)+_xlfn.NUMBERVALUE(BZ37)+_xlfn.NUMBERVALUE(CC37)+_xlfn.NUMBERVALUE(CF37)+_xlfn.NUMBERVALUE(CI37)+_xlfn.NUMBERVALUE(CL37)+_xlfn.NUMBERVALUE(CO37)+_xlfn.NUMBERVALUE(CR37)+_xlfn.NUMBERVALUE(CU37)+_xlfn.NUMBERVALUE(CX37)+_xlfn.NUMBERVALUE(DA37)+_xlfn.NUMBERVALUE(DD37)+_xlfn.NUMBERVALUE(DG37)+_xlfn.NUMBERVALUE(DJ37)+_xlfn.NUMBERVALUE(DM37)+_xlfn.NUMBERVALUE(DP37)&lt;&gt;0, _xlfn.NUMBERVALUE(C37)+_xlfn.NUMBERVALUE(F37)+_xlfn.NUMBERVALUE(I37)+_xlfn.NUMBERVALUE(L37)+_xlfn.NUMBERVALUE(O37)+_xlfn.NUMBERVALUE(R37)+_xlfn.NUMBERVALUE(U37)+_xlfn.NUMBERVALUE(X37)+_xlfn.NUMBERVALUE(AA37)+_xlfn.NUMBERVALUE(AD37)+_xlfn.NUMBERVALUE(AG37)+_xlfn.NUMBERVALUE(AJ37)+_xlfn.NUMBERVALUE(AM37)+_xlfn.NUMBERVALUE(AP37)+_xlfn.NUMBERVALUE(AS37)+_xlfn.NUMBERVALUE(AV37)+_xlfn.NUMBERVALUE(AY37)+_xlfn.NUMBERVALUE(BB37)+_xlfn.NUMBERVALUE(BE37)+_xlfn.NUMBERVALUE(BH37)+_xlfn.NUMBERVALUE(BK37)+_xlfn.NUMBERVALUE(BN37)+_xlfn.NUMBERVALUE(BQ37)+_xlfn.NUMBERVALUE(BT37)+_xlfn.NUMBERVALUE(BW37)+_xlfn.NUMBERVALUE(BZ37)+_xlfn.NUMBERVALUE(CC37)+_xlfn.NUMBERVALUE(CF37)+_xlfn.NUMBERVALUE(CI37)+_xlfn.NUMBERVALUE(CL37)+_xlfn.NUMBERVALUE(CO37)+_xlfn.NUMBERVALUE(CR37)+_xlfn.NUMBERVALUE(CU37)+_xlfn.NUMBERVALUE(CX37)+_xlfn.NUMBERVALUE(DA37)+_xlfn.NUMBERVALUE(DD37)+_xlfn.NUMBERVALUE(DG37)+_xlfn.NUMBERVALUE(DJ37)+_xlfn.NUMBERVALUE(DM37)+_xlfn.NUMBERVALUE(DP37), "")</f>
        <v/>
      </c>
      <c r="DU37" s="60"/>
      <c r="DV37" s="60" t="str">
        <f t="shared" ref="DV37:DV68" si="97">IF(DT37&gt;=DU$76, DT37, "")</f>
        <v/>
      </c>
      <c r="DW37" s="60" t="str">
        <f t="shared" ref="DW37:DW68" si="98">IF(AND(DS37&lt;&gt; "", DV37= ""),DS37, "")</f>
        <v/>
      </c>
      <c r="DX37" s="60"/>
      <c r="DY37" s="85" t="str">
        <f t="shared" ref="DY37:DY68" si="99">IF(DV37&lt;&gt;"", DV37/DX$76, "")</f>
        <v/>
      </c>
      <c r="DZ37" s="60" t="str">
        <f t="shared" ref="DZ37:DZ68" si="100">IF(DY37&lt;&gt;"", _xlfn.FLOOR.MATH(DY37), "")</f>
        <v/>
      </c>
      <c r="EA37" s="60" t="str">
        <f t="shared" ref="EA37:EA68" si="101">IF(DV37&lt;&gt;"", DV37-DZ37*DX$76, "")</f>
        <v/>
      </c>
      <c r="EB37" s="60" t="str">
        <f>IF(DV37&lt;&gt;"", IF(RANK(EA37, EA$5:EA$75)+COUNTIF(EA$37:EA37, EA37) -1&lt;=(B$80-DW$76-DZ$76), RANK(EA37, EA$5:EA$75)+COUNTIF(EA$37:EA37, EA37) -1, ""), "")</f>
        <v/>
      </c>
      <c r="EC37" s="72" t="str">
        <f t="shared" ref="EC37:EC68" si="102">IF(_xlfn.NUMBERVALUE(IF(EB37&lt;&gt; "", DZ37+1, DZ37)) + _xlfn.NUMBERVALUE(DW37)&lt;&gt;0, _xlfn.NUMBERVALUE(IF(EB37&lt;&gt; "", DZ37+1, DZ37)) + _xlfn.NUMBERVALUE(DW37), "")</f>
        <v/>
      </c>
      <c r="ED37" s="66" t="str">
        <f t="shared" ref="ED37:ED68" si="103">IF(_xlfn.NUMBERVALUE(EC37)-_xlfn.NUMBERVALUE(DS37)&lt;&gt;0, _xlfn.NUMBERVALUE(EC37)-_xlfn.NUMBERVALUE(DS37), "")</f>
        <v/>
      </c>
      <c r="EF37" s="91" t="str">
        <f>IF(DT37&lt;&gt; "", DT37/DT76, "")</f>
        <v/>
      </c>
      <c r="EG37" s="39" t="str">
        <f t="shared" ref="EG37:EG68" si="104">IF(EC37&lt;&gt; "", EC37/EC$76, "")</f>
        <v/>
      </c>
      <c r="EH37" s="92" t="str">
        <f t="shared" ref="EH37:EH68" si="105">IF(_xlfn.NUMBERVALUE(EG37)-_xlfn.NUMBERVALUE(EF37)&lt;&gt; 0, _xlfn.NUMBERVALUE(EG37)-_xlfn.NUMBERVALUE(EF37), "")</f>
        <v/>
      </c>
      <c r="EJ37" s="65" t="str">
        <f t="shared" si="51"/>
        <v/>
      </c>
      <c r="EK37" s="99" t="str">
        <f t="shared" si="52"/>
        <v/>
      </c>
      <c r="EL37" s="99" t="str">
        <f t="shared" si="53"/>
        <v/>
      </c>
      <c r="EM37" s="100" t="str">
        <f t="shared" si="54"/>
        <v/>
      </c>
    </row>
    <row r="38" spans="1:143" ht="16" x14ac:dyDescent="0.2">
      <c r="A38" s="105" t="s">
        <v>346</v>
      </c>
      <c r="B38" s="106" t="s">
        <v>417</v>
      </c>
      <c r="C38" s="107">
        <v>8308</v>
      </c>
      <c r="D38" s="108" t="str">
        <f t="shared" si="55"/>
        <v/>
      </c>
      <c r="E38" s="109" t="str">
        <f>IF(C38&lt;&gt;"", IF(RANK(C38, C$5:C$75)+COUNTIF(C$5:C38, C38)-1=1, 1, ""), "")</f>
        <v/>
      </c>
      <c r="F38" s="110">
        <v>12121</v>
      </c>
      <c r="G38" s="108" t="str">
        <f t="shared" si="56"/>
        <v/>
      </c>
      <c r="H38" s="111" t="str">
        <f>IF(F38&lt;&gt;"", IF(RANK(F38, F$5:F$75)+COUNTIF(F$5:F38, F38)-1=1, 1, ""), "")</f>
        <v/>
      </c>
      <c r="I38" s="107">
        <v>12844</v>
      </c>
      <c r="J38" s="108" t="str">
        <f t="shared" si="57"/>
        <v/>
      </c>
      <c r="K38" s="109" t="str">
        <f>IF(I38&lt;&gt;"", IF(RANK(I38, I$5:I$75)+COUNTIF(I$5:I38, I38)-1=1, 1, ""), "")</f>
        <v/>
      </c>
      <c r="L38" s="110">
        <v>14121</v>
      </c>
      <c r="M38" s="108" t="str">
        <f t="shared" si="58"/>
        <v/>
      </c>
      <c r="N38" s="111" t="str">
        <f>IF(L38&lt;&gt;"", IF(RANK(L38, L$5:L$75)+COUNTIF(L$5:L38, L38)-1=1, 1, ""), "")</f>
        <v/>
      </c>
      <c r="O38" s="107">
        <v>14473</v>
      </c>
      <c r="P38" s="108" t="str">
        <f t="shared" si="59"/>
        <v/>
      </c>
      <c r="Q38" s="109" t="str">
        <f>IF(O38&lt;&gt;"", IF(RANK(O38, O$5:O$75)+COUNTIF(O$5:O38, O38)-1=1, 1, ""), "")</f>
        <v/>
      </c>
      <c r="R38" s="110">
        <v>9285</v>
      </c>
      <c r="S38" s="108" t="str">
        <f t="shared" si="60"/>
        <v/>
      </c>
      <c r="T38" s="111" t="str">
        <f>IF(R38&lt;&gt;"", IF(RANK(R38, R$5:R$75)+COUNTIF(R$5:R38, R38)-1=1, 1, ""), "")</f>
        <v/>
      </c>
      <c r="U38" s="107">
        <v>10321</v>
      </c>
      <c r="V38" s="108" t="str">
        <f t="shared" si="61"/>
        <v/>
      </c>
      <c r="W38" s="109" t="str">
        <f>IF(U38&lt;&gt;"", IF(RANK(U38, U$5:U$75)+COUNTIF(U$5:U38, U38)-1=1, 1, ""), "")</f>
        <v/>
      </c>
      <c r="X38" s="110">
        <v>9876</v>
      </c>
      <c r="Y38" s="108" t="str">
        <f t="shared" si="62"/>
        <v/>
      </c>
      <c r="Z38" s="111" t="str">
        <f>IF(X38&lt;&gt;"", IF(RANK(X38, X$5:X$75)+COUNTIF(X$5:X38, X38)-1=1, 1, ""), "")</f>
        <v/>
      </c>
      <c r="AA38" s="107">
        <v>15311</v>
      </c>
      <c r="AB38" s="108" t="str">
        <f t="shared" si="63"/>
        <v/>
      </c>
      <c r="AC38" s="109" t="str">
        <f>IF(AA38&lt;&gt;"", IF(RANK(AA38, AA$5:AA$75)+COUNTIF(AA$5:AA38, AA38)-1=1, 1, ""), "")</f>
        <v/>
      </c>
      <c r="AD38" s="110">
        <v>11515</v>
      </c>
      <c r="AE38" s="108" t="str">
        <f t="shared" si="64"/>
        <v/>
      </c>
      <c r="AF38" s="109" t="str">
        <f>IF(AD38&lt;&gt;"", IF(RANK(AD38, AD$5:AD$75)+COUNTIF(AD$5:AD38, AD38)-1=1, 1, ""), "")</f>
        <v/>
      </c>
      <c r="AG38" s="110">
        <v>12822</v>
      </c>
      <c r="AH38" s="108" t="str">
        <f t="shared" si="65"/>
        <v/>
      </c>
      <c r="AI38" s="111" t="str">
        <f>IF(AG38&lt;&gt;"", IF(RANK(AG38, AG$5:AG$75)+COUNTIF(AG$5:AG38, AG38)-1=1, 1, ""), "")</f>
        <v/>
      </c>
      <c r="AJ38" s="107">
        <v>12584</v>
      </c>
      <c r="AK38" s="108" t="str">
        <f t="shared" si="66"/>
        <v/>
      </c>
      <c r="AL38" s="109" t="str">
        <f>IF(AJ38&lt;&gt;"", IF(RANK(AJ38, AJ$5:AJ$75)+COUNTIF(AJ$5:AJ38, AJ38)-1=1, 1, ""), "")</f>
        <v/>
      </c>
      <c r="AM38" s="110">
        <v>9885</v>
      </c>
      <c r="AN38" s="108" t="str">
        <f t="shared" si="67"/>
        <v/>
      </c>
      <c r="AO38" s="111" t="str">
        <f>IF(AM38&lt;&gt;"", IF(RANK(AM38, AM$5:AM$75)+COUNTIF(AM$5:AM38, AM38)-1=1, 1, ""), "")</f>
        <v/>
      </c>
      <c r="AP38" s="107">
        <v>10441</v>
      </c>
      <c r="AQ38" s="108" t="str">
        <f t="shared" si="68"/>
        <v/>
      </c>
      <c r="AR38" s="109" t="str">
        <f>IF(AP38&lt;&gt;"", IF(RANK(AP38, AP$5:AP$75)+COUNTIF(AP$5:AP38, AP38)-1=1, 1, ""), "")</f>
        <v/>
      </c>
      <c r="AS38" s="110">
        <v>14747</v>
      </c>
      <c r="AT38" s="108" t="str">
        <f t="shared" si="69"/>
        <v/>
      </c>
      <c r="AU38" s="111" t="str">
        <f>IF(AS38&lt;&gt;"", IF(RANK(AS38, AS$5:AS$75)+COUNTIF(AS$5:AS38, AS38)-1=1, 1, ""), "")</f>
        <v/>
      </c>
      <c r="AV38" s="107">
        <v>11477</v>
      </c>
      <c r="AW38" s="108" t="str">
        <f t="shared" si="70"/>
        <v/>
      </c>
      <c r="AX38" s="109" t="str">
        <f>IF(AV38&lt;&gt;"", IF(RANK(AV38, AV$5:AV$75)+COUNTIF(AV$5:AV38, AV38)-1=1, 1, ""), "")</f>
        <v/>
      </c>
      <c r="AY38" s="110">
        <v>9987</v>
      </c>
      <c r="AZ38" s="108" t="str">
        <f t="shared" si="71"/>
        <v/>
      </c>
      <c r="BA38" s="111" t="str">
        <f>IF(AY38&lt;&gt;"", IF(RANK(AY38, AY$5:AY$75)+COUNTIF(AY$5:AY38, AY38)-1=1, 1, ""), "")</f>
        <v/>
      </c>
      <c r="BB38" s="107">
        <v>12113</v>
      </c>
      <c r="BC38" s="108" t="str">
        <f t="shared" si="72"/>
        <v/>
      </c>
      <c r="BD38" s="109" t="str">
        <f>IF(BB38&lt;&gt;"", IF(RANK(BB38, BB$5:BB$75)+COUNTIF(BB$5:BB38, BB38)-1=1, 1, ""), "")</f>
        <v/>
      </c>
      <c r="BE38" s="110">
        <v>11945</v>
      </c>
      <c r="BF38" s="108" t="str">
        <f t="shared" si="73"/>
        <v/>
      </c>
      <c r="BG38" s="111" t="str">
        <f>IF(BE38&lt;&gt;"", IF(RANK(BE38, BE$5:BE$75)+COUNTIF(BE$5:BE38, BE38)-1=1, 1, ""), "")</f>
        <v/>
      </c>
      <c r="BH38" s="107">
        <v>19819</v>
      </c>
      <c r="BI38" s="108" t="str">
        <f t="shared" si="74"/>
        <v/>
      </c>
      <c r="BJ38" s="109" t="str">
        <f>IF(BH38&lt;&gt;"", IF(RANK(BH38, BH$5:BH$75)+COUNTIF(BH$5:BH38, BH38)-1=1, 1, ""), "")</f>
        <v/>
      </c>
      <c r="BK38" s="110">
        <v>11855</v>
      </c>
      <c r="BL38" s="108" t="str">
        <f t="shared" si="75"/>
        <v/>
      </c>
      <c r="BM38" s="111" t="str">
        <f>IF(BK38&lt;&gt;"", IF(RANK(BK38, BK$5:BK$75)+COUNTIF(BK$5:BK38, BK38)-1=1, 1, ""), "")</f>
        <v/>
      </c>
      <c r="BN38" s="107">
        <v>12657</v>
      </c>
      <c r="BO38" s="108" t="str">
        <f t="shared" si="76"/>
        <v/>
      </c>
      <c r="BP38" s="109" t="str">
        <f>IF(BN38&lt;&gt;"", IF(RANK(BN38, BN$5:BN$75)+COUNTIF(BN$5:BN38, BN38)-1=1, 1, ""), "")</f>
        <v/>
      </c>
      <c r="BQ38" s="110">
        <v>14024</v>
      </c>
      <c r="BR38" s="108" t="str">
        <f t="shared" si="77"/>
        <v/>
      </c>
      <c r="BS38" s="111" t="str">
        <f>IF(BQ38&lt;&gt;"", IF(RANK(BQ38, BQ$5:BQ$75)+COUNTIF(BQ$5:BQ38, BQ38)-1=1, 1, ""), "")</f>
        <v/>
      </c>
      <c r="BT38" s="107">
        <v>11156</v>
      </c>
      <c r="BU38" s="108" t="str">
        <f t="shared" si="78"/>
        <v/>
      </c>
      <c r="BV38" s="109" t="str">
        <f>IF(BT38&lt;&gt;"", IF(RANK(BT38, BT$5:BT$75)+COUNTIF(BT$5:BT38, BT38)-1=1, 1, ""), "")</f>
        <v/>
      </c>
      <c r="BW38" s="110">
        <v>10709</v>
      </c>
      <c r="BX38" s="108" t="str">
        <f t="shared" si="79"/>
        <v/>
      </c>
      <c r="BY38" s="111" t="str">
        <f>IF(BW38&lt;&gt;"", IF(RANK(BW38, BW$5:BW$75)+COUNTIF(BW$5:BW38, BW38)-1=1, 1, ""), "")</f>
        <v/>
      </c>
      <c r="BZ38" s="107">
        <v>10599</v>
      </c>
      <c r="CA38" s="108" t="str">
        <f t="shared" si="80"/>
        <v/>
      </c>
      <c r="CB38" s="109" t="str">
        <f>IF(BZ38&lt;&gt;"", IF(RANK(BZ38, BZ$5:BZ$75)+COUNTIF(BZ$5:BZ38, BZ38)-1=1, 1, ""), "")</f>
        <v/>
      </c>
      <c r="CC38" s="110">
        <v>6929</v>
      </c>
      <c r="CD38" s="108" t="str">
        <f t="shared" si="81"/>
        <v/>
      </c>
      <c r="CE38" s="111" t="str">
        <f>IF(CC38&lt;&gt;"", IF(RANK(CC38, CC$5:CC$75)+COUNTIF(CC$5:CC38, CC38)-1=1, 1, ""), "")</f>
        <v/>
      </c>
      <c r="CF38" s="107">
        <v>10827</v>
      </c>
      <c r="CG38" s="108" t="str">
        <f t="shared" si="82"/>
        <v/>
      </c>
      <c r="CH38" s="109" t="str">
        <f>IF(CF38&lt;&gt;"", IF(RANK(CF38, CF$5:CF$75)+COUNTIF(CF$5:CF38, CF38)-1=1, 1, ""), "")</f>
        <v/>
      </c>
      <c r="CI38" s="110">
        <v>13303</v>
      </c>
      <c r="CJ38" s="108" t="str">
        <f t="shared" si="83"/>
        <v/>
      </c>
      <c r="CK38" s="111" t="str">
        <f>IF(CI38&lt;&gt;"", IF(RANK(CI38, CI$5:CI$75)+COUNTIF(CI$5:CI38, CI38)-1=1, 1, ""), "")</f>
        <v/>
      </c>
      <c r="CL38" s="107">
        <v>19979</v>
      </c>
      <c r="CM38" s="108" t="str">
        <f t="shared" si="84"/>
        <v/>
      </c>
      <c r="CN38" s="109" t="str">
        <f>IF(CL38&lt;&gt;"", IF(RANK(CL38, CL$5:CL$75)+COUNTIF(CL$5:CL38, CL38)-1=1, 1, ""), "")</f>
        <v/>
      </c>
      <c r="CO38" s="110">
        <v>12003</v>
      </c>
      <c r="CP38" s="108" t="str">
        <f t="shared" si="85"/>
        <v/>
      </c>
      <c r="CQ38" s="111" t="str">
        <f>IF(CO38&lt;&gt;"", IF(RANK(CO38, CO$5:CO$75)+COUNTIF(CO$5:CO38, CO38)-1=1, 1, ""), "")</f>
        <v/>
      </c>
      <c r="CR38" s="107">
        <v>11983</v>
      </c>
      <c r="CS38" s="108" t="str">
        <f t="shared" si="86"/>
        <v/>
      </c>
      <c r="CT38" s="109" t="str">
        <f>IF(CR38&lt;&gt;"", IF(RANK(CR38, CR$5:CR$75)+COUNTIF(CR$5:CR38, CR38)-1=1, 1, ""), "")</f>
        <v/>
      </c>
      <c r="CU38" s="107">
        <v>6974</v>
      </c>
      <c r="CV38" s="108" t="str">
        <f t="shared" si="87"/>
        <v/>
      </c>
      <c r="CW38" s="109" t="str">
        <f>IF(CU38&lt;&gt;"", IF(RANK(CU38, CU$5:CU$75)+COUNTIF(CU$5:CU38, CU38)-1=1, 1, ""), "")</f>
        <v/>
      </c>
      <c r="CX38" s="107">
        <v>18327</v>
      </c>
      <c r="CY38" s="108" t="str">
        <f t="shared" si="88"/>
        <v/>
      </c>
      <c r="CZ38" s="109" t="str">
        <f>IF(CX38&lt;&gt;"", IF(RANK(CX38, CX$5:CX$75)+COUNTIF(CX$5:CX38, CX38)-1=1, 1, ""), "")</f>
        <v/>
      </c>
      <c r="DA38" s="110">
        <v>13278</v>
      </c>
      <c r="DB38" s="108" t="str">
        <f t="shared" si="89"/>
        <v/>
      </c>
      <c r="DC38" s="111" t="str">
        <f>IF(DA38&lt;&gt;"", IF(RANK(DA38, DA$5:DA$75)+COUNTIF(DA$5:DA38, DA38)-1=1, 1, ""), "")</f>
        <v/>
      </c>
      <c r="DD38" s="107">
        <v>15752</v>
      </c>
      <c r="DE38" s="108" t="str">
        <f t="shared" si="90"/>
        <v/>
      </c>
      <c r="DF38" s="109" t="str">
        <f>IF(DD38&lt;&gt;"", IF(RANK(DD38, DD$5:DD$75)+COUNTIF(DD$5:DD38, DD38)-1=1, 1, ""), "")</f>
        <v/>
      </c>
      <c r="DG38" s="110">
        <v>14147</v>
      </c>
      <c r="DH38" s="108" t="str">
        <f t="shared" si="91"/>
        <v/>
      </c>
      <c r="DI38" s="111" t="str">
        <f>IF(DG38&lt;&gt;"", IF(RANK(DG38, DG$5:DG$75)+COUNTIF(DG$5:DG38, DG38)-1=1, 1, ""), "")</f>
        <v/>
      </c>
      <c r="DJ38" s="107">
        <v>20174</v>
      </c>
      <c r="DK38" s="108" t="str">
        <f t="shared" si="92"/>
        <v/>
      </c>
      <c r="DL38" s="109" t="str">
        <f>IF(DJ38&lt;&gt;"", IF(RANK(DJ38, DJ$5:DJ$75)+COUNTIF(DJ$5:DJ38, DJ38)-1=1, 1, ""), "")</f>
        <v/>
      </c>
      <c r="DM38" s="110">
        <v>17050</v>
      </c>
      <c r="DN38" s="108" t="str">
        <f t="shared" si="93"/>
        <v/>
      </c>
      <c r="DO38" s="111" t="str">
        <f>IF(DM38&lt;&gt;"", IF(RANK(DM38, DM$5:DM$75)+COUNTIF(DM$5:DM38, DM38)-1=1, 1, ""), "")</f>
        <v/>
      </c>
      <c r="DP38" s="107">
        <v>13235</v>
      </c>
      <c r="DQ38" s="108" t="str">
        <f t="shared" si="94"/>
        <v/>
      </c>
      <c r="DR38" s="109" t="str">
        <f>IF(DP38&lt;&gt;"", IF(RANK(DP38, DP$5:DP$75)+COUNTIF(DP$5:DP38, DP38)-1=1, 1, ""), "")</f>
        <v/>
      </c>
      <c r="DS38" s="112" t="str">
        <f t="shared" si="95"/>
        <v/>
      </c>
      <c r="DT38" s="116">
        <f t="shared" si="96"/>
        <v>508956</v>
      </c>
      <c r="DU38" s="114"/>
      <c r="DV38" s="114">
        <f t="shared" si="97"/>
        <v>508956</v>
      </c>
      <c r="DW38" s="114" t="str">
        <f t="shared" si="98"/>
        <v/>
      </c>
      <c r="DX38" s="114"/>
      <c r="DY38" s="115">
        <f t="shared" si="99"/>
        <v>11.214683912478241</v>
      </c>
      <c r="DZ38" s="114">
        <f t="shared" si="100"/>
        <v>11</v>
      </c>
      <c r="EA38" s="114">
        <f t="shared" si="101"/>
        <v>9743</v>
      </c>
      <c r="EB38" s="114" t="str">
        <f>IF(DV38&lt;&gt;"", IF(RANK(EA38, EA$5:EA$75)+COUNTIF(EA$38:EA38, EA38) -1&lt;=(B$80-DW$76-DZ$76), RANK(EA38, EA$5:EA$75)+COUNTIF(EA$38:EA38, EA38) -1, ""), "")</f>
        <v/>
      </c>
      <c r="EC38" s="114">
        <f t="shared" si="102"/>
        <v>11</v>
      </c>
      <c r="ED38" s="116">
        <f t="shared" si="103"/>
        <v>11</v>
      </c>
      <c r="EF38" s="117">
        <f>IF(DT38&lt;&gt; "", DT38/DT76, "")</f>
        <v>0.12936478686007824</v>
      </c>
      <c r="EG38" s="118">
        <f t="shared" si="104"/>
        <v>0.13750000000000001</v>
      </c>
      <c r="EH38" s="119">
        <f t="shared" si="105"/>
        <v>8.1352131399220207E-3</v>
      </c>
      <c r="EJ38" s="120">
        <f t="shared" si="51"/>
        <v>508956</v>
      </c>
      <c r="EK38" s="121">
        <f t="shared" si="52"/>
        <v>0.13845458269880831</v>
      </c>
      <c r="EL38" s="121">
        <f t="shared" si="53"/>
        <v>0.13750000000000001</v>
      </c>
      <c r="EM38" s="122">
        <f t="shared" si="54"/>
        <v>-9.5458269880829838E-4</v>
      </c>
    </row>
    <row r="39" spans="1:143" ht="16" x14ac:dyDescent="0.2">
      <c r="A39" s="20" t="s">
        <v>347</v>
      </c>
      <c r="B39" s="33" t="s">
        <v>418</v>
      </c>
      <c r="C39" s="45">
        <v>9</v>
      </c>
      <c r="D39" s="102" t="str">
        <f t="shared" si="55"/>
        <v/>
      </c>
      <c r="E39" s="42" t="str">
        <f>IF(C39&lt;&gt;"", IF(RANK(C39, C$5:C$75)+COUNTIF(C$5:C39, C39)-1=1, 1, ""), "")</f>
        <v/>
      </c>
      <c r="F39" s="46">
        <v>24</v>
      </c>
      <c r="G39" s="102" t="str">
        <f t="shared" si="56"/>
        <v/>
      </c>
      <c r="H39" s="44" t="str">
        <f>IF(F39&lt;&gt;"", IF(RANK(F39, F$5:F$75)+COUNTIF(F$5:F39, F39)-1=1, 1, ""), "")</f>
        <v/>
      </c>
      <c r="I39" s="45">
        <v>27</v>
      </c>
      <c r="J39" s="102" t="str">
        <f t="shared" si="57"/>
        <v/>
      </c>
      <c r="K39" s="42" t="str">
        <f>IF(I39&lt;&gt;"", IF(RANK(I39, I$5:I$75)+COUNTIF(I$5:I39, I39)-1=1, 1, ""), "")</f>
        <v/>
      </c>
      <c r="L39" s="46">
        <v>21</v>
      </c>
      <c r="M39" s="102" t="str">
        <f t="shared" si="58"/>
        <v/>
      </c>
      <c r="N39" s="44" t="str">
        <f>IF(L39&lt;&gt;"", IF(RANK(L39, L$5:L$75)+COUNTIF(L$5:L39, L39)-1=1, 1, ""), "")</f>
        <v/>
      </c>
      <c r="O39" s="45">
        <v>24</v>
      </c>
      <c r="P39" s="102" t="str">
        <f t="shared" si="59"/>
        <v/>
      </c>
      <c r="Q39" s="42" t="str">
        <f>IF(O39&lt;&gt;"", IF(RANK(O39, O$5:O$75)+COUNTIF(O$5:O39, O39)-1=1, 1, ""), "")</f>
        <v/>
      </c>
      <c r="R39" s="46">
        <v>23</v>
      </c>
      <c r="S39" s="102" t="str">
        <f t="shared" si="60"/>
        <v/>
      </c>
      <c r="T39" s="44" t="str">
        <f>IF(R39&lt;&gt;"", IF(RANK(R39, R$5:R$75)+COUNTIF(R$5:R39, R39)-1=1, 1, ""), "")</f>
        <v/>
      </c>
      <c r="U39" s="45">
        <v>57</v>
      </c>
      <c r="V39" s="102" t="str">
        <f t="shared" si="61"/>
        <v/>
      </c>
      <c r="W39" s="42" t="str">
        <f>IF(U39&lt;&gt;"", IF(RANK(U39, U$5:U$75)+COUNTIF(U$5:U39, U39)-1=1, 1, ""), "")</f>
        <v/>
      </c>
      <c r="X39" s="46">
        <v>162</v>
      </c>
      <c r="Y39" s="102" t="str">
        <f t="shared" si="62"/>
        <v/>
      </c>
      <c r="Z39" s="44" t="str">
        <f>IF(X39&lt;&gt;"", IF(RANK(X39, X$5:X$75)+COUNTIF(X$5:X39, X39)-1=1, 1, ""), "")</f>
        <v/>
      </c>
      <c r="AA39" s="45">
        <v>139</v>
      </c>
      <c r="AB39" s="102" t="str">
        <f t="shared" si="63"/>
        <v/>
      </c>
      <c r="AC39" s="42" t="str">
        <f>IF(AA39&lt;&gt;"", IF(RANK(AA39, AA$5:AA$75)+COUNTIF(AA$5:AA39, AA39)-1=1, 1, ""), "")</f>
        <v/>
      </c>
      <c r="AD39" s="46">
        <v>46</v>
      </c>
      <c r="AE39" s="102" t="str">
        <f t="shared" si="64"/>
        <v/>
      </c>
      <c r="AF39" s="42" t="str">
        <f>IF(AD39&lt;&gt;"", IF(RANK(AD39, AD$5:AD$75)+COUNTIF(AD$5:AD39, AD39)-1=1, 1, ""), "")</f>
        <v/>
      </c>
      <c r="AG39" s="46">
        <v>70</v>
      </c>
      <c r="AH39" s="102" t="str">
        <f t="shared" si="65"/>
        <v/>
      </c>
      <c r="AI39" s="44" t="str">
        <f>IF(AG39&lt;&gt;"", IF(RANK(AG39, AG$5:AG$75)+COUNTIF(AG$5:AG39, AG39)-1=1, 1, ""), "")</f>
        <v/>
      </c>
      <c r="AJ39" s="45">
        <v>46</v>
      </c>
      <c r="AK39" s="102" t="str">
        <f t="shared" si="66"/>
        <v/>
      </c>
      <c r="AL39" s="42" t="str">
        <f>IF(AJ39&lt;&gt;"", IF(RANK(AJ39, AJ$5:AJ$75)+COUNTIF(AJ$5:AJ39, AJ39)-1=1, 1, ""), "")</f>
        <v/>
      </c>
      <c r="AM39" s="46">
        <v>27</v>
      </c>
      <c r="AN39" s="102" t="str">
        <f t="shared" si="67"/>
        <v/>
      </c>
      <c r="AO39" s="44" t="str">
        <f>IF(AM39&lt;&gt;"", IF(RANK(AM39, AM$5:AM$75)+COUNTIF(AM$5:AM39, AM39)-1=1, 1, ""), "")</f>
        <v/>
      </c>
      <c r="AP39" s="45">
        <v>13</v>
      </c>
      <c r="AQ39" s="102" t="str">
        <f t="shared" si="68"/>
        <v/>
      </c>
      <c r="AR39" s="42" t="str">
        <f>IF(AP39&lt;&gt;"", IF(RANK(AP39, AP$5:AP$75)+COUNTIF(AP$5:AP39, AP39)-1=1, 1, ""), "")</f>
        <v/>
      </c>
      <c r="AS39" s="46">
        <v>13</v>
      </c>
      <c r="AT39" s="102" t="str">
        <f t="shared" si="69"/>
        <v/>
      </c>
      <c r="AU39" s="44" t="str">
        <f>IF(AS39&lt;&gt;"", IF(RANK(AS39, AS$5:AS$75)+COUNTIF(AS$5:AS39, AS39)-1=1, 1, ""), "")</f>
        <v/>
      </c>
      <c r="AV39" s="45">
        <v>19</v>
      </c>
      <c r="AW39" s="102" t="str">
        <f t="shared" si="70"/>
        <v/>
      </c>
      <c r="AX39" s="42" t="str">
        <f>IF(AV39&lt;&gt;"", IF(RANK(AV39, AV$5:AV$75)+COUNTIF(AV$5:AV39, AV39)-1=1, 1, ""), "")</f>
        <v/>
      </c>
      <c r="AY39" s="46">
        <v>14</v>
      </c>
      <c r="AZ39" s="102" t="str">
        <f t="shared" si="71"/>
        <v/>
      </c>
      <c r="BA39" s="44" t="str">
        <f>IF(AY39&lt;&gt;"", IF(RANK(AY39, AY$5:AY$75)+COUNTIF(AY$5:AY39, AY39)-1=1, 1, ""), "")</f>
        <v/>
      </c>
      <c r="BB39" s="45">
        <v>14</v>
      </c>
      <c r="BC39" s="102" t="str">
        <f t="shared" si="72"/>
        <v/>
      </c>
      <c r="BD39" s="42" t="str">
        <f>IF(BB39&lt;&gt;"", IF(RANK(BB39, BB$5:BB$75)+COUNTIF(BB$5:BB39, BB39)-1=1, 1, ""), "")</f>
        <v/>
      </c>
      <c r="BE39" s="46">
        <v>8</v>
      </c>
      <c r="BF39" s="102" t="str">
        <f t="shared" si="73"/>
        <v/>
      </c>
      <c r="BG39" s="44" t="str">
        <f>IF(BE39&lt;&gt;"", IF(RANK(BE39, BE$5:BE$75)+COUNTIF(BE$5:BE39, BE39)-1=1, 1, ""), "")</f>
        <v/>
      </c>
      <c r="BH39" s="45">
        <v>23</v>
      </c>
      <c r="BI39" s="102" t="str">
        <f t="shared" si="74"/>
        <v/>
      </c>
      <c r="BJ39" s="42" t="str">
        <f>IF(BH39&lt;&gt;"", IF(RANK(BH39, BH$5:BH$75)+COUNTIF(BH$5:BH39, BH39)-1=1, 1, ""), "")</f>
        <v/>
      </c>
      <c r="BK39" s="46">
        <v>13</v>
      </c>
      <c r="BL39" s="102" t="str">
        <f t="shared" si="75"/>
        <v/>
      </c>
      <c r="BM39" s="44" t="str">
        <f>IF(BK39&lt;&gt;"", IF(RANK(BK39, BK$5:BK$75)+COUNTIF(BK$5:BK39, BK39)-1=1, 1, ""), "")</f>
        <v/>
      </c>
      <c r="BN39" s="45">
        <v>17</v>
      </c>
      <c r="BO39" s="102" t="str">
        <f t="shared" si="76"/>
        <v/>
      </c>
      <c r="BP39" s="42" t="str">
        <f>IF(BN39&lt;&gt;"", IF(RANK(BN39, BN$5:BN$75)+COUNTIF(BN$5:BN39, BN39)-1=1, 1, ""), "")</f>
        <v/>
      </c>
      <c r="BQ39" s="46">
        <v>20</v>
      </c>
      <c r="BR39" s="102" t="str">
        <f t="shared" si="77"/>
        <v/>
      </c>
      <c r="BS39" s="44" t="str">
        <f>IF(BQ39&lt;&gt;"", IF(RANK(BQ39, BQ$5:BQ$75)+COUNTIF(BQ$5:BQ39, BQ39)-1=1, 1, ""), "")</f>
        <v/>
      </c>
      <c r="BT39" s="45">
        <v>20</v>
      </c>
      <c r="BU39" s="102" t="str">
        <f t="shared" si="78"/>
        <v/>
      </c>
      <c r="BV39" s="42" t="str">
        <f>IF(BT39&lt;&gt;"", IF(RANK(BT39, BT$5:BT$75)+COUNTIF(BT$5:BT39, BT39)-1=1, 1, ""), "")</f>
        <v/>
      </c>
      <c r="BW39" s="46">
        <v>18</v>
      </c>
      <c r="BX39" s="102" t="str">
        <f t="shared" si="79"/>
        <v/>
      </c>
      <c r="BY39" s="44" t="str">
        <f>IF(BW39&lt;&gt;"", IF(RANK(BW39, BW$5:BW$75)+COUNTIF(BW$5:BW39, BW39)-1=1, 1, ""), "")</f>
        <v/>
      </c>
      <c r="BZ39" s="45">
        <v>16</v>
      </c>
      <c r="CA39" s="102" t="str">
        <f t="shared" si="80"/>
        <v/>
      </c>
      <c r="CB39" s="42" t="str">
        <f>IF(BZ39&lt;&gt;"", IF(RANK(BZ39, BZ$5:BZ$75)+COUNTIF(BZ$5:BZ39, BZ39)-1=1, 1, ""), "")</f>
        <v/>
      </c>
      <c r="CC39" s="46">
        <v>11</v>
      </c>
      <c r="CD39" s="102" t="str">
        <f t="shared" si="81"/>
        <v/>
      </c>
      <c r="CE39" s="44" t="str">
        <f>IF(CC39&lt;&gt;"", IF(RANK(CC39, CC$5:CC$75)+COUNTIF(CC$5:CC39, CC39)-1=1, 1, ""), "")</f>
        <v/>
      </c>
      <c r="CF39" s="45">
        <v>8</v>
      </c>
      <c r="CG39" s="102" t="str">
        <f t="shared" si="82"/>
        <v/>
      </c>
      <c r="CH39" s="42" t="str">
        <f>IF(CF39&lt;&gt;"", IF(RANK(CF39, CF$5:CF$75)+COUNTIF(CF$5:CF39, CF39)-1=1, 1, ""), "")</f>
        <v/>
      </c>
      <c r="CI39" s="46">
        <v>22</v>
      </c>
      <c r="CJ39" s="102" t="str">
        <f t="shared" si="83"/>
        <v/>
      </c>
      <c r="CK39" s="44" t="str">
        <f>IF(CI39&lt;&gt;"", IF(RANK(CI39, CI$5:CI$75)+COUNTIF(CI$5:CI39, CI39)-1=1, 1, ""), "")</f>
        <v/>
      </c>
      <c r="CL39" s="45">
        <v>19</v>
      </c>
      <c r="CM39" s="102" t="str">
        <f t="shared" si="84"/>
        <v/>
      </c>
      <c r="CN39" s="42" t="str">
        <f>IF(CL39&lt;&gt;"", IF(RANK(CL39, CL$5:CL$75)+COUNTIF(CL$5:CL39, CL39)-1=1, 1, ""), "")</f>
        <v/>
      </c>
      <c r="CO39" s="46">
        <v>13</v>
      </c>
      <c r="CP39" s="102" t="str">
        <f t="shared" si="85"/>
        <v/>
      </c>
      <c r="CQ39" s="44" t="str">
        <f>IF(CO39&lt;&gt;"", IF(RANK(CO39, CO$5:CO$75)+COUNTIF(CO$5:CO39, CO39)-1=1, 1, ""), "")</f>
        <v/>
      </c>
      <c r="CR39" s="45">
        <v>7</v>
      </c>
      <c r="CS39" s="102" t="str">
        <f t="shared" si="86"/>
        <v/>
      </c>
      <c r="CT39" s="42" t="str">
        <f>IF(CR39&lt;&gt;"", IF(RANK(CR39, CR$5:CR$75)+COUNTIF(CR$5:CR39, CR39)-1=1, 1, ""), "")</f>
        <v/>
      </c>
      <c r="CU39" s="45">
        <v>4</v>
      </c>
      <c r="CV39" s="102" t="str">
        <f t="shared" si="87"/>
        <v/>
      </c>
      <c r="CW39" s="42" t="str">
        <f>IF(CU39&lt;&gt;"", IF(RANK(CU39, CU$5:CU$75)+COUNTIF(CU$5:CU39, CU39)-1=1, 1, ""), "")</f>
        <v/>
      </c>
      <c r="CX39" s="45">
        <v>19</v>
      </c>
      <c r="CY39" s="102" t="str">
        <f t="shared" si="88"/>
        <v/>
      </c>
      <c r="CZ39" s="42" t="str">
        <f>IF(CX39&lt;&gt;"", IF(RANK(CX39, CX$5:CX$75)+COUNTIF(CX$5:CX39, CX39)-1=1, 1, ""), "")</f>
        <v/>
      </c>
      <c r="DA39" s="46">
        <v>16</v>
      </c>
      <c r="DB39" s="102" t="str">
        <f t="shared" si="89"/>
        <v/>
      </c>
      <c r="DC39" s="44" t="str">
        <f>IF(DA39&lt;&gt;"", IF(RANK(DA39, DA$5:DA$75)+COUNTIF(DA$5:DA39, DA39)-1=1, 1, ""), "")</f>
        <v/>
      </c>
      <c r="DD39" s="45">
        <v>23</v>
      </c>
      <c r="DE39" s="102" t="str">
        <f t="shared" si="90"/>
        <v/>
      </c>
      <c r="DF39" s="42" t="str">
        <f>IF(DD39&lt;&gt;"", IF(RANK(DD39, DD$5:DD$75)+COUNTIF(DD$5:DD39, DD39)-1=1, 1, ""), "")</f>
        <v/>
      </c>
      <c r="DG39" s="46">
        <v>37</v>
      </c>
      <c r="DH39" s="102" t="str">
        <f t="shared" si="91"/>
        <v/>
      </c>
      <c r="DI39" s="44" t="str">
        <f>IF(DG39&lt;&gt;"", IF(RANK(DG39, DG$5:DG$75)+COUNTIF(DG$5:DG39, DG39)-1=1, 1, ""), "")</f>
        <v/>
      </c>
      <c r="DJ39" s="45">
        <v>63</v>
      </c>
      <c r="DK39" s="102" t="str">
        <f t="shared" si="92"/>
        <v/>
      </c>
      <c r="DL39" s="42" t="str">
        <f>IF(DJ39&lt;&gt;"", IF(RANK(DJ39, DJ$5:DJ$75)+COUNTIF(DJ$5:DJ39, DJ39)-1=1, 1, ""), "")</f>
        <v/>
      </c>
      <c r="DM39" s="46">
        <v>163</v>
      </c>
      <c r="DN39" s="102" t="str">
        <f t="shared" si="93"/>
        <v/>
      </c>
      <c r="DO39" s="44" t="str">
        <f>IF(DM39&lt;&gt;"", IF(RANK(DM39, DM$5:DM$75)+COUNTIF(DM$5:DM39, DM39)-1=1, 1, ""), "")</f>
        <v/>
      </c>
      <c r="DP39" s="45">
        <v>225</v>
      </c>
      <c r="DQ39" s="102" t="str">
        <f t="shared" si="94"/>
        <v/>
      </c>
      <c r="DR39" s="42" t="str">
        <f>IF(DP39&lt;&gt;"", IF(RANK(DP39, DP$5:DP$75)+COUNTIF(DP$5:DP39, DP39)-1=1, 1, ""), "")</f>
        <v/>
      </c>
      <c r="DS39" s="129" t="str">
        <f t="shared" si="95"/>
        <v/>
      </c>
      <c r="DT39" s="66">
        <f t="shared" si="96"/>
        <v>1513</v>
      </c>
      <c r="DU39" s="60"/>
      <c r="DV39" s="60" t="str">
        <f t="shared" si="97"/>
        <v/>
      </c>
      <c r="DW39" s="60" t="str">
        <f t="shared" si="98"/>
        <v/>
      </c>
      <c r="DX39" s="60"/>
      <c r="DY39" s="85" t="str">
        <f t="shared" si="99"/>
        <v/>
      </c>
      <c r="DZ39" s="60" t="str">
        <f t="shared" si="100"/>
        <v/>
      </c>
      <c r="EA39" s="60" t="str">
        <f t="shared" si="101"/>
        <v/>
      </c>
      <c r="EB39" s="60" t="str">
        <f>IF(DV39&lt;&gt;"", IF(RANK(EA39, EA$5:EA$75)+COUNTIF(EA$39:EA39, EA39) -1&lt;=(B$80-DW$76-DZ$76), RANK(EA39, EA$5:EA$75)+COUNTIF(EA$39:EA39, EA39) -1, ""), "")</f>
        <v/>
      </c>
      <c r="EC39" s="72" t="str">
        <f t="shared" si="102"/>
        <v/>
      </c>
      <c r="ED39" s="66" t="str">
        <f t="shared" si="103"/>
        <v/>
      </c>
      <c r="EF39" s="91">
        <f>IF(DT39&lt;&gt; "", DT39/DT76, "")</f>
        <v>3.845694372780719E-4</v>
      </c>
      <c r="EG39" s="39" t="str">
        <f t="shared" si="104"/>
        <v/>
      </c>
      <c r="EH39" s="92">
        <f t="shared" si="105"/>
        <v>-3.8456943727807201E-4</v>
      </c>
      <c r="EJ39" s="65" t="str">
        <f t="shared" si="51"/>
        <v/>
      </c>
      <c r="EK39" s="99" t="str">
        <f t="shared" si="52"/>
        <v/>
      </c>
      <c r="EL39" s="99" t="str">
        <f t="shared" si="53"/>
        <v/>
      </c>
      <c r="EM39" s="100" t="str">
        <f t="shared" si="54"/>
        <v/>
      </c>
    </row>
    <row r="40" spans="1:143" ht="16" x14ac:dyDescent="0.2">
      <c r="A40" s="20" t="s">
        <v>348</v>
      </c>
      <c r="B40" s="33" t="s">
        <v>419</v>
      </c>
      <c r="C40" s="45">
        <v>8</v>
      </c>
      <c r="D40" s="102" t="str">
        <f t="shared" si="55"/>
        <v/>
      </c>
      <c r="E40" s="42" t="str">
        <f>IF(C40&lt;&gt;"", IF(RANK(C40, C$5:C$75)+COUNTIF(C$5:C40, C40)-1=1, 1, ""), "")</f>
        <v/>
      </c>
      <c r="F40" s="46">
        <v>44</v>
      </c>
      <c r="G40" s="102" t="str">
        <f t="shared" si="56"/>
        <v/>
      </c>
      <c r="H40" s="44" t="str">
        <f>IF(F40&lt;&gt;"", IF(RANK(F40, F$5:F$75)+COUNTIF(F$5:F40, F40)-1=1, 1, ""), "")</f>
        <v/>
      </c>
      <c r="I40" s="45">
        <v>17</v>
      </c>
      <c r="J40" s="102" t="str">
        <f t="shared" si="57"/>
        <v/>
      </c>
      <c r="K40" s="42" t="str">
        <f>IF(I40&lt;&gt;"", IF(RANK(I40, I$5:I$75)+COUNTIF(I$5:I40, I40)-1=1, 1, ""), "")</f>
        <v/>
      </c>
      <c r="L40" s="46">
        <v>50</v>
      </c>
      <c r="M40" s="102" t="str">
        <f t="shared" si="58"/>
        <v/>
      </c>
      <c r="N40" s="44" t="str">
        <f>IF(L40&lt;&gt;"", IF(RANK(L40, L$5:L$75)+COUNTIF(L$5:L40, L40)-1=1, 1, ""), "")</f>
        <v/>
      </c>
      <c r="O40" s="45">
        <v>27</v>
      </c>
      <c r="P40" s="102" t="str">
        <f t="shared" si="59"/>
        <v/>
      </c>
      <c r="Q40" s="42" t="str">
        <f>IF(O40&lt;&gt;"", IF(RANK(O40, O$5:O$75)+COUNTIF(O$5:O40, O40)-1=1, 1, ""), "")</f>
        <v/>
      </c>
      <c r="R40" s="46">
        <v>22</v>
      </c>
      <c r="S40" s="102" t="str">
        <f t="shared" si="60"/>
        <v/>
      </c>
      <c r="T40" s="44" t="str">
        <f>IF(R40&lt;&gt;"", IF(RANK(R40, R$5:R$75)+COUNTIF(R$5:R40, R40)-1=1, 1, ""), "")</f>
        <v/>
      </c>
      <c r="U40" s="45">
        <v>25</v>
      </c>
      <c r="V40" s="102" t="str">
        <f t="shared" si="61"/>
        <v/>
      </c>
      <c r="W40" s="42" t="str">
        <f>IF(U40&lt;&gt;"", IF(RANK(U40, U$5:U$75)+COUNTIF(U$5:U40, U40)-1=1, 1, ""), "")</f>
        <v/>
      </c>
      <c r="X40" s="46">
        <v>30</v>
      </c>
      <c r="Y40" s="102" t="str">
        <f t="shared" si="62"/>
        <v/>
      </c>
      <c r="Z40" s="44" t="str">
        <f>IF(X40&lt;&gt;"", IF(RANK(X40, X$5:X$75)+COUNTIF(X$5:X40, X40)-1=1, 1, ""), "")</f>
        <v/>
      </c>
      <c r="AA40" s="45">
        <v>15</v>
      </c>
      <c r="AB40" s="102" t="str">
        <f t="shared" si="63"/>
        <v/>
      </c>
      <c r="AC40" s="42" t="str">
        <f>IF(AA40&lt;&gt;"", IF(RANK(AA40, AA$5:AA$75)+COUNTIF(AA$5:AA40, AA40)-1=1, 1, ""), "")</f>
        <v/>
      </c>
      <c r="AD40" s="46">
        <v>13</v>
      </c>
      <c r="AE40" s="102" t="str">
        <f t="shared" si="64"/>
        <v/>
      </c>
      <c r="AF40" s="42" t="str">
        <f>IF(AD40&lt;&gt;"", IF(RANK(AD40, AD$5:AD$75)+COUNTIF(AD$5:AD40, AD40)-1=1, 1, ""), "")</f>
        <v/>
      </c>
      <c r="AG40" s="46">
        <v>14</v>
      </c>
      <c r="AH40" s="102" t="str">
        <f t="shared" si="65"/>
        <v/>
      </c>
      <c r="AI40" s="44" t="str">
        <f>IF(AG40&lt;&gt;"", IF(RANK(AG40, AG$5:AG$75)+COUNTIF(AG$5:AG40, AG40)-1=1, 1, ""), "")</f>
        <v/>
      </c>
      <c r="AJ40" s="45">
        <v>8</v>
      </c>
      <c r="AK40" s="102" t="str">
        <f t="shared" si="66"/>
        <v/>
      </c>
      <c r="AL40" s="42" t="str">
        <f>IF(AJ40&lt;&gt;"", IF(RANK(AJ40, AJ$5:AJ$75)+COUNTIF(AJ$5:AJ40, AJ40)-1=1, 1, ""), "")</f>
        <v/>
      </c>
      <c r="AM40" s="46">
        <v>25</v>
      </c>
      <c r="AN40" s="102" t="str">
        <f t="shared" si="67"/>
        <v/>
      </c>
      <c r="AO40" s="44" t="str">
        <f>IF(AM40&lt;&gt;"", IF(RANK(AM40, AM$5:AM$75)+COUNTIF(AM$5:AM40, AM40)-1=1, 1, ""), "")</f>
        <v/>
      </c>
      <c r="AP40" s="45">
        <v>27</v>
      </c>
      <c r="AQ40" s="102" t="str">
        <f t="shared" si="68"/>
        <v/>
      </c>
      <c r="AR40" s="42" t="str">
        <f>IF(AP40&lt;&gt;"", IF(RANK(AP40, AP$5:AP$75)+COUNTIF(AP$5:AP40, AP40)-1=1, 1, ""), "")</f>
        <v/>
      </c>
      <c r="AS40" s="46">
        <v>17</v>
      </c>
      <c r="AT40" s="102" t="str">
        <f t="shared" si="69"/>
        <v/>
      </c>
      <c r="AU40" s="44" t="str">
        <f>IF(AS40&lt;&gt;"", IF(RANK(AS40, AS$5:AS$75)+COUNTIF(AS$5:AS40, AS40)-1=1, 1, ""), "")</f>
        <v/>
      </c>
      <c r="AV40" s="45">
        <v>14</v>
      </c>
      <c r="AW40" s="102" t="str">
        <f t="shared" si="70"/>
        <v/>
      </c>
      <c r="AX40" s="42" t="str">
        <f>IF(AV40&lt;&gt;"", IF(RANK(AV40, AV$5:AV$75)+COUNTIF(AV$5:AV40, AV40)-1=1, 1, ""), "")</f>
        <v/>
      </c>
      <c r="AY40" s="46">
        <v>15</v>
      </c>
      <c r="AZ40" s="102" t="str">
        <f t="shared" si="71"/>
        <v/>
      </c>
      <c r="BA40" s="44" t="str">
        <f>IF(AY40&lt;&gt;"", IF(RANK(AY40, AY$5:AY$75)+COUNTIF(AY$5:AY40, AY40)-1=1, 1, ""), "")</f>
        <v/>
      </c>
      <c r="BB40" s="45">
        <v>8</v>
      </c>
      <c r="BC40" s="102" t="str">
        <f t="shared" si="72"/>
        <v/>
      </c>
      <c r="BD40" s="42" t="str">
        <f>IF(BB40&lt;&gt;"", IF(RANK(BB40, BB$5:BB$75)+COUNTIF(BB$5:BB40, BB40)-1=1, 1, ""), "")</f>
        <v/>
      </c>
      <c r="BE40" s="46">
        <v>21</v>
      </c>
      <c r="BF40" s="102" t="str">
        <f t="shared" si="73"/>
        <v/>
      </c>
      <c r="BG40" s="44" t="str">
        <f>IF(BE40&lt;&gt;"", IF(RANK(BE40, BE$5:BE$75)+COUNTIF(BE$5:BE40, BE40)-1=1, 1, ""), "")</f>
        <v/>
      </c>
      <c r="BH40" s="45">
        <v>22</v>
      </c>
      <c r="BI40" s="102" t="str">
        <f t="shared" si="74"/>
        <v/>
      </c>
      <c r="BJ40" s="42" t="str">
        <f>IF(BH40&lt;&gt;"", IF(RANK(BH40, BH$5:BH$75)+COUNTIF(BH$5:BH40, BH40)-1=1, 1, ""), "")</f>
        <v/>
      </c>
      <c r="BK40" s="46">
        <v>16</v>
      </c>
      <c r="BL40" s="102" t="str">
        <f t="shared" si="75"/>
        <v/>
      </c>
      <c r="BM40" s="44" t="str">
        <f>IF(BK40&lt;&gt;"", IF(RANK(BK40, BK$5:BK$75)+COUNTIF(BK$5:BK40, BK40)-1=1, 1, ""), "")</f>
        <v/>
      </c>
      <c r="BN40" s="45">
        <v>32</v>
      </c>
      <c r="BO40" s="102" t="str">
        <f t="shared" si="76"/>
        <v/>
      </c>
      <c r="BP40" s="42" t="str">
        <f>IF(BN40&lt;&gt;"", IF(RANK(BN40, BN$5:BN$75)+COUNTIF(BN$5:BN40, BN40)-1=1, 1, ""), "")</f>
        <v/>
      </c>
      <c r="BQ40" s="46">
        <v>69</v>
      </c>
      <c r="BR40" s="102" t="str">
        <f t="shared" si="77"/>
        <v/>
      </c>
      <c r="BS40" s="44" t="str">
        <f>IF(BQ40&lt;&gt;"", IF(RANK(BQ40, BQ$5:BQ$75)+COUNTIF(BQ$5:BQ40, BQ40)-1=1, 1, ""), "")</f>
        <v/>
      </c>
      <c r="BT40" s="45">
        <v>24</v>
      </c>
      <c r="BU40" s="102" t="str">
        <f t="shared" si="78"/>
        <v/>
      </c>
      <c r="BV40" s="42" t="str">
        <f>IF(BT40&lt;&gt;"", IF(RANK(BT40, BT$5:BT$75)+COUNTIF(BT$5:BT40, BT40)-1=1, 1, ""), "")</f>
        <v/>
      </c>
      <c r="BW40" s="46">
        <v>19</v>
      </c>
      <c r="BX40" s="102" t="str">
        <f t="shared" si="79"/>
        <v/>
      </c>
      <c r="BY40" s="44" t="str">
        <f>IF(BW40&lt;&gt;"", IF(RANK(BW40, BW$5:BW$75)+COUNTIF(BW$5:BW40, BW40)-1=1, 1, ""), "")</f>
        <v/>
      </c>
      <c r="BZ40" s="45">
        <v>12</v>
      </c>
      <c r="CA40" s="102" t="str">
        <f t="shared" si="80"/>
        <v/>
      </c>
      <c r="CB40" s="42" t="str">
        <f>IF(BZ40&lt;&gt;"", IF(RANK(BZ40, BZ$5:BZ$75)+COUNTIF(BZ$5:BZ40, BZ40)-1=1, 1, ""), "")</f>
        <v/>
      </c>
      <c r="CC40" s="46">
        <v>50</v>
      </c>
      <c r="CD40" s="102" t="str">
        <f t="shared" si="81"/>
        <v/>
      </c>
      <c r="CE40" s="44" t="str">
        <f>IF(CC40&lt;&gt;"", IF(RANK(CC40, CC$5:CC$75)+COUNTIF(CC$5:CC40, CC40)-1=1, 1, ""), "")</f>
        <v/>
      </c>
      <c r="CF40" s="45">
        <v>45</v>
      </c>
      <c r="CG40" s="102" t="str">
        <f t="shared" si="82"/>
        <v/>
      </c>
      <c r="CH40" s="42" t="str">
        <f>IF(CF40&lt;&gt;"", IF(RANK(CF40, CF$5:CF$75)+COUNTIF(CF$5:CF40, CF40)-1=1, 1, ""), "")</f>
        <v/>
      </c>
      <c r="CI40" s="46">
        <v>21</v>
      </c>
      <c r="CJ40" s="102" t="str">
        <f t="shared" si="83"/>
        <v/>
      </c>
      <c r="CK40" s="44" t="str">
        <f>IF(CI40&lt;&gt;"", IF(RANK(CI40, CI$5:CI$75)+COUNTIF(CI$5:CI40, CI40)-1=1, 1, ""), "")</f>
        <v/>
      </c>
      <c r="CL40" s="45">
        <v>20</v>
      </c>
      <c r="CM40" s="102" t="str">
        <f t="shared" si="84"/>
        <v/>
      </c>
      <c r="CN40" s="42" t="str">
        <f>IF(CL40&lt;&gt;"", IF(RANK(CL40, CL$5:CL$75)+COUNTIF(CL$5:CL40, CL40)-1=1, 1, ""), "")</f>
        <v/>
      </c>
      <c r="CO40" s="46">
        <v>66</v>
      </c>
      <c r="CP40" s="102" t="str">
        <f t="shared" si="85"/>
        <v/>
      </c>
      <c r="CQ40" s="44" t="str">
        <f>IF(CO40&lt;&gt;"", IF(RANK(CO40, CO$5:CO$75)+COUNTIF(CO$5:CO40, CO40)-1=1, 1, ""), "")</f>
        <v/>
      </c>
      <c r="CR40" s="45">
        <v>10</v>
      </c>
      <c r="CS40" s="102" t="str">
        <f t="shared" si="86"/>
        <v/>
      </c>
      <c r="CT40" s="42" t="str">
        <f>IF(CR40&lt;&gt;"", IF(RANK(CR40, CR$5:CR$75)+COUNTIF(CR$5:CR40, CR40)-1=1, 1, ""), "")</f>
        <v/>
      </c>
      <c r="CU40" s="45">
        <v>13</v>
      </c>
      <c r="CV40" s="102" t="str">
        <f t="shared" si="87"/>
        <v/>
      </c>
      <c r="CW40" s="42" t="str">
        <f>IF(CU40&lt;&gt;"", IF(RANK(CU40, CU$5:CU$75)+COUNTIF(CU$5:CU40, CU40)-1=1, 1, ""), "")</f>
        <v/>
      </c>
      <c r="CX40" s="45">
        <v>14</v>
      </c>
      <c r="CY40" s="102" t="str">
        <f t="shared" si="88"/>
        <v/>
      </c>
      <c r="CZ40" s="42" t="str">
        <f>IF(CX40&lt;&gt;"", IF(RANK(CX40, CX$5:CX$75)+COUNTIF(CX$5:CX40, CX40)-1=1, 1, ""), "")</f>
        <v/>
      </c>
      <c r="DA40" s="46">
        <v>11</v>
      </c>
      <c r="DB40" s="102" t="str">
        <f t="shared" si="89"/>
        <v/>
      </c>
      <c r="DC40" s="44" t="str">
        <f>IF(DA40&lt;&gt;"", IF(RANK(DA40, DA$5:DA$75)+COUNTIF(DA$5:DA40, DA40)-1=1, 1, ""), "")</f>
        <v/>
      </c>
      <c r="DD40" s="45">
        <v>25</v>
      </c>
      <c r="DE40" s="102" t="str">
        <f t="shared" si="90"/>
        <v/>
      </c>
      <c r="DF40" s="42" t="str">
        <f>IF(DD40&lt;&gt;"", IF(RANK(DD40, DD$5:DD$75)+COUNTIF(DD$5:DD40, DD40)-1=1, 1, ""), "")</f>
        <v/>
      </c>
      <c r="DG40" s="46">
        <v>39</v>
      </c>
      <c r="DH40" s="102" t="str">
        <f t="shared" si="91"/>
        <v/>
      </c>
      <c r="DI40" s="44" t="str">
        <f>IF(DG40&lt;&gt;"", IF(RANK(DG40, DG$5:DG$75)+COUNTIF(DG$5:DG40, DG40)-1=1, 1, ""), "")</f>
        <v/>
      </c>
      <c r="DJ40" s="45">
        <v>31</v>
      </c>
      <c r="DK40" s="102" t="str">
        <f t="shared" si="92"/>
        <v/>
      </c>
      <c r="DL40" s="42" t="str">
        <f>IF(DJ40&lt;&gt;"", IF(RANK(DJ40, DJ$5:DJ$75)+COUNTIF(DJ$5:DJ40, DJ40)-1=1, 1, ""), "")</f>
        <v/>
      </c>
      <c r="DM40" s="46">
        <v>47</v>
      </c>
      <c r="DN40" s="102" t="str">
        <f t="shared" si="93"/>
        <v/>
      </c>
      <c r="DO40" s="44" t="str">
        <f>IF(DM40&lt;&gt;"", IF(RANK(DM40, DM$5:DM$75)+COUNTIF(DM$5:DM40, DM40)-1=1, 1, ""), "")</f>
        <v/>
      </c>
      <c r="DP40" s="45">
        <v>336</v>
      </c>
      <c r="DQ40" s="102" t="str">
        <f t="shared" si="94"/>
        <v/>
      </c>
      <c r="DR40" s="42" t="str">
        <f>IF(DP40&lt;&gt;"", IF(RANK(DP40, DP$5:DP$75)+COUNTIF(DP$5:DP40, DP40)-1=1, 1, ""), "")</f>
        <v/>
      </c>
      <c r="DS40" s="129" t="str">
        <f t="shared" si="95"/>
        <v/>
      </c>
      <c r="DT40" s="66">
        <f t="shared" si="96"/>
        <v>1322</v>
      </c>
      <c r="DU40" s="60"/>
      <c r="DV40" s="60" t="str">
        <f t="shared" si="97"/>
        <v/>
      </c>
      <c r="DW40" s="60" t="str">
        <f t="shared" si="98"/>
        <v/>
      </c>
      <c r="DX40" s="60"/>
      <c r="DY40" s="85" t="str">
        <f t="shared" si="99"/>
        <v/>
      </c>
      <c r="DZ40" s="60" t="str">
        <f t="shared" si="100"/>
        <v/>
      </c>
      <c r="EA40" s="60" t="str">
        <f t="shared" si="101"/>
        <v/>
      </c>
      <c r="EB40" s="60" t="str">
        <f>IF(DV40&lt;&gt;"", IF(RANK(EA40, EA$5:EA$75)+COUNTIF(EA$40:EA40, EA40) -1&lt;=(B$80-DW$76-DZ$76), RANK(EA40, EA$5:EA$75)+COUNTIF(EA$40:EA40, EA40) -1, ""), "")</f>
        <v/>
      </c>
      <c r="EC40" s="72" t="str">
        <f t="shared" si="102"/>
        <v/>
      </c>
      <c r="ED40" s="66" t="str">
        <f t="shared" si="103"/>
        <v/>
      </c>
      <c r="EF40" s="91">
        <f>IF(DT40&lt;&gt; "", DT40/DT76, "")</f>
        <v>3.3602167619405885E-4</v>
      </c>
      <c r="EG40" s="39" t="str">
        <f t="shared" si="104"/>
        <v/>
      </c>
      <c r="EH40" s="92">
        <f t="shared" si="105"/>
        <v>-3.3602167619405901E-4</v>
      </c>
      <c r="EJ40" s="65" t="str">
        <f t="shared" si="51"/>
        <v/>
      </c>
      <c r="EK40" s="99" t="str">
        <f t="shared" si="52"/>
        <v/>
      </c>
      <c r="EL40" s="99" t="str">
        <f t="shared" si="53"/>
        <v/>
      </c>
      <c r="EM40" s="100" t="str">
        <f t="shared" si="54"/>
        <v/>
      </c>
    </row>
    <row r="41" spans="1:143" ht="16" x14ac:dyDescent="0.2">
      <c r="A41" s="20" t="s">
        <v>349</v>
      </c>
      <c r="B41" s="33" t="s">
        <v>420</v>
      </c>
      <c r="C41" s="45">
        <v>42</v>
      </c>
      <c r="D41" s="102" t="str">
        <f t="shared" si="55"/>
        <v/>
      </c>
      <c r="E41" s="42" t="str">
        <f>IF(C41&lt;&gt;"", IF(RANK(C41, C$5:C$75)+COUNTIF(C$5:C41, C41)-1=1, 1, ""), "")</f>
        <v/>
      </c>
      <c r="F41" s="46">
        <v>46</v>
      </c>
      <c r="G41" s="102" t="str">
        <f t="shared" si="56"/>
        <v/>
      </c>
      <c r="H41" s="44" t="str">
        <f>IF(F41&lt;&gt;"", IF(RANK(F41, F$5:F$75)+COUNTIF(F$5:F41, F41)-1=1, 1, ""), "")</f>
        <v/>
      </c>
      <c r="I41" s="45">
        <v>33</v>
      </c>
      <c r="J41" s="102" t="str">
        <f t="shared" si="57"/>
        <v/>
      </c>
      <c r="K41" s="42" t="str">
        <f>IF(I41&lt;&gt;"", IF(RANK(I41, I$5:I$75)+COUNTIF(I$5:I41, I41)-1=1, 1, ""), "")</f>
        <v/>
      </c>
      <c r="L41" s="46">
        <v>25</v>
      </c>
      <c r="M41" s="102" t="str">
        <f t="shared" si="58"/>
        <v/>
      </c>
      <c r="N41" s="44" t="str">
        <f>IF(L41&lt;&gt;"", IF(RANK(L41, L$5:L$75)+COUNTIF(L$5:L41, L41)-1=1, 1, ""), "")</f>
        <v/>
      </c>
      <c r="O41" s="45">
        <v>63</v>
      </c>
      <c r="P41" s="102" t="str">
        <f t="shared" si="59"/>
        <v/>
      </c>
      <c r="Q41" s="42" t="str">
        <f>IF(O41&lt;&gt;"", IF(RANK(O41, O$5:O$75)+COUNTIF(O$5:O41, O41)-1=1, 1, ""), "")</f>
        <v/>
      </c>
      <c r="R41" s="46">
        <v>104</v>
      </c>
      <c r="S41" s="102" t="str">
        <f t="shared" si="60"/>
        <v/>
      </c>
      <c r="T41" s="44" t="str">
        <f>IF(R41&lt;&gt;"", IF(RANK(R41, R$5:R$75)+COUNTIF(R$5:R41, R41)-1=1, 1, ""), "")</f>
        <v/>
      </c>
      <c r="U41" s="45">
        <v>92</v>
      </c>
      <c r="V41" s="102" t="str">
        <f t="shared" si="61"/>
        <v/>
      </c>
      <c r="W41" s="42" t="str">
        <f>IF(U41&lt;&gt;"", IF(RANK(U41, U$5:U$75)+COUNTIF(U$5:U41, U41)-1=1, 1, ""), "")</f>
        <v/>
      </c>
      <c r="X41" s="46">
        <v>224</v>
      </c>
      <c r="Y41" s="102" t="str">
        <f t="shared" si="62"/>
        <v/>
      </c>
      <c r="Z41" s="44" t="str">
        <f>IF(X41&lt;&gt;"", IF(RANK(X41, X$5:X$75)+COUNTIF(X$5:X41, X41)-1=1, 1, ""), "")</f>
        <v/>
      </c>
      <c r="AA41" s="45">
        <v>48</v>
      </c>
      <c r="AB41" s="102" t="str">
        <f t="shared" si="63"/>
        <v/>
      </c>
      <c r="AC41" s="42" t="str">
        <f>IF(AA41&lt;&gt;"", IF(RANK(AA41, AA$5:AA$75)+COUNTIF(AA$5:AA41, AA41)-1=1, 1, ""), "")</f>
        <v/>
      </c>
      <c r="AD41" s="46">
        <v>46</v>
      </c>
      <c r="AE41" s="102" t="str">
        <f t="shared" si="64"/>
        <v/>
      </c>
      <c r="AF41" s="42" t="str">
        <f>IF(AD41&lt;&gt;"", IF(RANK(AD41, AD$5:AD$75)+COUNTIF(AD$5:AD41, AD41)-1=1, 1, ""), "")</f>
        <v/>
      </c>
      <c r="AG41" s="46">
        <v>201</v>
      </c>
      <c r="AH41" s="102" t="str">
        <f t="shared" si="65"/>
        <v/>
      </c>
      <c r="AI41" s="44" t="str">
        <f>IF(AG41&lt;&gt;"", IF(RANK(AG41, AG$5:AG$75)+COUNTIF(AG$5:AG41, AG41)-1=1, 1, ""), "")</f>
        <v/>
      </c>
      <c r="AJ41" s="45">
        <v>133</v>
      </c>
      <c r="AK41" s="102" t="str">
        <f t="shared" si="66"/>
        <v/>
      </c>
      <c r="AL41" s="42" t="str">
        <f>IF(AJ41&lt;&gt;"", IF(RANK(AJ41, AJ$5:AJ$75)+COUNTIF(AJ$5:AJ41, AJ41)-1=1, 1, ""), "")</f>
        <v/>
      </c>
      <c r="AM41" s="46">
        <v>1000</v>
      </c>
      <c r="AN41" s="102" t="str">
        <f t="shared" si="67"/>
        <v/>
      </c>
      <c r="AO41" s="44" t="str">
        <f>IF(AM41&lt;&gt;"", IF(RANK(AM41, AM$5:AM$75)+COUNTIF(AM$5:AM41, AM41)-1=1, 1, ""), "")</f>
        <v/>
      </c>
      <c r="AP41" s="45">
        <v>218</v>
      </c>
      <c r="AQ41" s="102" t="str">
        <f t="shared" si="68"/>
        <v/>
      </c>
      <c r="AR41" s="42" t="str">
        <f>IF(AP41&lt;&gt;"", IF(RANK(AP41, AP$5:AP$75)+COUNTIF(AP$5:AP41, AP41)-1=1, 1, ""), "")</f>
        <v/>
      </c>
      <c r="AS41" s="46">
        <v>188</v>
      </c>
      <c r="AT41" s="102" t="str">
        <f t="shared" si="69"/>
        <v/>
      </c>
      <c r="AU41" s="44" t="str">
        <f>IF(AS41&lt;&gt;"", IF(RANK(AS41, AS$5:AS$75)+COUNTIF(AS$5:AS41, AS41)-1=1, 1, ""), "")</f>
        <v/>
      </c>
      <c r="AV41" s="45">
        <v>146</v>
      </c>
      <c r="AW41" s="102" t="str">
        <f t="shared" si="70"/>
        <v/>
      </c>
      <c r="AX41" s="42" t="str">
        <f>IF(AV41&lt;&gt;"", IF(RANK(AV41, AV$5:AV$75)+COUNTIF(AV$5:AV41, AV41)-1=1, 1, ""), "")</f>
        <v/>
      </c>
      <c r="AY41" s="46">
        <v>290</v>
      </c>
      <c r="AZ41" s="102" t="str">
        <f t="shared" si="71"/>
        <v/>
      </c>
      <c r="BA41" s="44" t="str">
        <f>IF(AY41&lt;&gt;"", IF(RANK(AY41, AY$5:AY$75)+COUNTIF(AY$5:AY41, AY41)-1=1, 1, ""), "")</f>
        <v/>
      </c>
      <c r="BB41" s="45">
        <v>261</v>
      </c>
      <c r="BC41" s="102" t="str">
        <f t="shared" si="72"/>
        <v/>
      </c>
      <c r="BD41" s="42" t="str">
        <f>IF(BB41&lt;&gt;"", IF(RANK(BB41, BB$5:BB$75)+COUNTIF(BB$5:BB41, BB41)-1=1, 1, ""), "")</f>
        <v/>
      </c>
      <c r="BE41" s="46">
        <v>166</v>
      </c>
      <c r="BF41" s="102" t="str">
        <f t="shared" si="73"/>
        <v/>
      </c>
      <c r="BG41" s="44" t="str">
        <f>IF(BE41&lt;&gt;"", IF(RANK(BE41, BE$5:BE$75)+COUNTIF(BE$5:BE41, BE41)-1=1, 1, ""), "")</f>
        <v/>
      </c>
      <c r="BH41" s="45">
        <v>109</v>
      </c>
      <c r="BI41" s="102" t="str">
        <f t="shared" si="74"/>
        <v/>
      </c>
      <c r="BJ41" s="42" t="str">
        <f>IF(BH41&lt;&gt;"", IF(RANK(BH41, BH$5:BH$75)+COUNTIF(BH$5:BH41, BH41)-1=1, 1, ""), "")</f>
        <v/>
      </c>
      <c r="BK41" s="46">
        <v>35</v>
      </c>
      <c r="BL41" s="102" t="str">
        <f t="shared" si="75"/>
        <v/>
      </c>
      <c r="BM41" s="44" t="str">
        <f>IF(BK41&lt;&gt;"", IF(RANK(BK41, BK$5:BK$75)+COUNTIF(BK$5:BK41, BK41)-1=1, 1, ""), "")</f>
        <v/>
      </c>
      <c r="BN41" s="45">
        <v>51</v>
      </c>
      <c r="BO41" s="102" t="str">
        <f t="shared" si="76"/>
        <v/>
      </c>
      <c r="BP41" s="42" t="str">
        <f>IF(BN41&lt;&gt;"", IF(RANK(BN41, BN$5:BN$75)+COUNTIF(BN$5:BN41, BN41)-1=1, 1, ""), "")</f>
        <v/>
      </c>
      <c r="BQ41" s="46">
        <v>66</v>
      </c>
      <c r="BR41" s="102" t="str">
        <f t="shared" si="77"/>
        <v/>
      </c>
      <c r="BS41" s="44" t="str">
        <f>IF(BQ41&lt;&gt;"", IF(RANK(BQ41, BQ$5:BQ$75)+COUNTIF(BQ$5:BQ41, BQ41)-1=1, 1, ""), "")</f>
        <v/>
      </c>
      <c r="BT41" s="45">
        <v>40</v>
      </c>
      <c r="BU41" s="102" t="str">
        <f t="shared" si="78"/>
        <v/>
      </c>
      <c r="BV41" s="42" t="str">
        <f>IF(BT41&lt;&gt;"", IF(RANK(BT41, BT$5:BT$75)+COUNTIF(BT$5:BT41, BT41)-1=1, 1, ""), "")</f>
        <v/>
      </c>
      <c r="BW41" s="46">
        <v>69</v>
      </c>
      <c r="BX41" s="102" t="str">
        <f t="shared" si="79"/>
        <v/>
      </c>
      <c r="BY41" s="44" t="str">
        <f>IF(BW41&lt;&gt;"", IF(RANK(BW41, BW$5:BW$75)+COUNTIF(BW$5:BW41, BW41)-1=1, 1, ""), "")</f>
        <v/>
      </c>
      <c r="BZ41" s="45">
        <v>94</v>
      </c>
      <c r="CA41" s="102" t="str">
        <f t="shared" si="80"/>
        <v/>
      </c>
      <c r="CB41" s="42" t="str">
        <f>IF(BZ41&lt;&gt;"", IF(RANK(BZ41, BZ$5:BZ$75)+COUNTIF(BZ$5:BZ41, BZ41)-1=1, 1, ""), "")</f>
        <v/>
      </c>
      <c r="CC41" s="46">
        <v>117</v>
      </c>
      <c r="CD41" s="102" t="str">
        <f t="shared" si="81"/>
        <v/>
      </c>
      <c r="CE41" s="44" t="str">
        <f>IF(CC41&lt;&gt;"", IF(RANK(CC41, CC$5:CC$75)+COUNTIF(CC$5:CC41, CC41)-1=1, 1, ""), "")</f>
        <v/>
      </c>
      <c r="CF41" s="45">
        <v>114</v>
      </c>
      <c r="CG41" s="102" t="str">
        <f t="shared" si="82"/>
        <v/>
      </c>
      <c r="CH41" s="42" t="str">
        <f>IF(CF41&lt;&gt;"", IF(RANK(CF41, CF$5:CF$75)+COUNTIF(CF$5:CF41, CF41)-1=1, 1, ""), "")</f>
        <v/>
      </c>
      <c r="CI41" s="46">
        <v>59</v>
      </c>
      <c r="CJ41" s="102" t="str">
        <f t="shared" si="83"/>
        <v/>
      </c>
      <c r="CK41" s="44" t="str">
        <f>IF(CI41&lt;&gt;"", IF(RANK(CI41, CI$5:CI$75)+COUNTIF(CI$5:CI41, CI41)-1=1, 1, ""), "")</f>
        <v/>
      </c>
      <c r="CL41" s="45">
        <v>23</v>
      </c>
      <c r="CM41" s="102" t="str">
        <f t="shared" si="84"/>
        <v/>
      </c>
      <c r="CN41" s="42" t="str">
        <f>IF(CL41&lt;&gt;"", IF(RANK(CL41, CL$5:CL$75)+COUNTIF(CL$5:CL41, CL41)-1=1, 1, ""), "")</f>
        <v/>
      </c>
      <c r="CO41" s="46">
        <v>240</v>
      </c>
      <c r="CP41" s="102" t="str">
        <f t="shared" si="85"/>
        <v/>
      </c>
      <c r="CQ41" s="44" t="str">
        <f>IF(CO41&lt;&gt;"", IF(RANK(CO41, CO$5:CO$75)+COUNTIF(CO$5:CO41, CO41)-1=1, 1, ""), "")</f>
        <v/>
      </c>
      <c r="CR41" s="45">
        <v>118</v>
      </c>
      <c r="CS41" s="102" t="str">
        <f t="shared" si="86"/>
        <v/>
      </c>
      <c r="CT41" s="42" t="str">
        <f>IF(CR41&lt;&gt;"", IF(RANK(CR41, CR$5:CR$75)+COUNTIF(CR$5:CR41, CR41)-1=1, 1, ""), "")</f>
        <v/>
      </c>
      <c r="CU41" s="45">
        <v>136</v>
      </c>
      <c r="CV41" s="102" t="str">
        <f t="shared" si="87"/>
        <v/>
      </c>
      <c r="CW41" s="42" t="str">
        <f>IF(CU41&lt;&gt;"", IF(RANK(CU41, CU$5:CU$75)+COUNTIF(CU$5:CU41, CU41)-1=1, 1, ""), "")</f>
        <v/>
      </c>
      <c r="CX41" s="45">
        <v>58</v>
      </c>
      <c r="CY41" s="102" t="str">
        <f t="shared" si="88"/>
        <v/>
      </c>
      <c r="CZ41" s="42" t="str">
        <f>IF(CX41&lt;&gt;"", IF(RANK(CX41, CX$5:CX$75)+COUNTIF(CX$5:CX41, CX41)-1=1, 1, ""), "")</f>
        <v/>
      </c>
      <c r="DA41" s="46">
        <v>84</v>
      </c>
      <c r="DB41" s="102" t="str">
        <f t="shared" si="89"/>
        <v/>
      </c>
      <c r="DC41" s="44" t="str">
        <f>IF(DA41&lt;&gt;"", IF(RANK(DA41, DA$5:DA$75)+COUNTIF(DA$5:DA41, DA41)-1=1, 1, ""), "")</f>
        <v/>
      </c>
      <c r="DD41" s="45">
        <v>59</v>
      </c>
      <c r="DE41" s="102" t="str">
        <f t="shared" si="90"/>
        <v/>
      </c>
      <c r="DF41" s="42" t="str">
        <f>IF(DD41&lt;&gt;"", IF(RANK(DD41, DD$5:DD$75)+COUNTIF(DD$5:DD41, DD41)-1=1, 1, ""), "")</f>
        <v/>
      </c>
      <c r="DG41" s="46">
        <v>169</v>
      </c>
      <c r="DH41" s="102" t="str">
        <f t="shared" si="91"/>
        <v/>
      </c>
      <c r="DI41" s="44" t="str">
        <f>IF(DG41&lt;&gt;"", IF(RANK(DG41, DG$5:DG$75)+COUNTIF(DG$5:DG41, DG41)-1=1, 1, ""), "")</f>
        <v/>
      </c>
      <c r="DJ41" s="45">
        <v>67</v>
      </c>
      <c r="DK41" s="102" t="str">
        <f t="shared" si="92"/>
        <v/>
      </c>
      <c r="DL41" s="42" t="str">
        <f>IF(DJ41&lt;&gt;"", IF(RANK(DJ41, DJ$5:DJ$75)+COUNTIF(DJ$5:DJ41, DJ41)-1=1, 1, ""), "")</f>
        <v/>
      </c>
      <c r="DM41" s="46">
        <v>111</v>
      </c>
      <c r="DN41" s="102" t="str">
        <f t="shared" si="93"/>
        <v/>
      </c>
      <c r="DO41" s="44" t="str">
        <f>IF(DM41&lt;&gt;"", IF(RANK(DM41, DM$5:DM$75)+COUNTIF(DM$5:DM41, DM41)-1=1, 1, ""), "")</f>
        <v/>
      </c>
      <c r="DP41" s="45">
        <v>162</v>
      </c>
      <c r="DQ41" s="102" t="str">
        <f t="shared" si="94"/>
        <v/>
      </c>
      <c r="DR41" s="42" t="str">
        <f>IF(DP41&lt;&gt;"", IF(RANK(DP41, DP$5:DP$75)+COUNTIF(DP$5:DP41, DP41)-1=1, 1, ""), "")</f>
        <v/>
      </c>
      <c r="DS41" s="129" t="str">
        <f t="shared" si="95"/>
        <v/>
      </c>
      <c r="DT41" s="66">
        <f t="shared" si="96"/>
        <v>5307</v>
      </c>
      <c r="DU41" s="60"/>
      <c r="DV41" s="60" t="str">
        <f t="shared" si="97"/>
        <v/>
      </c>
      <c r="DW41" s="60" t="str">
        <f t="shared" si="98"/>
        <v/>
      </c>
      <c r="DX41" s="60"/>
      <c r="DY41" s="85" t="str">
        <f t="shared" si="99"/>
        <v/>
      </c>
      <c r="DZ41" s="60" t="str">
        <f t="shared" si="100"/>
        <v/>
      </c>
      <c r="EA41" s="60" t="str">
        <f t="shared" si="101"/>
        <v/>
      </c>
      <c r="EB41" s="60" t="str">
        <f>IF(DV41&lt;&gt;"", IF(RANK(EA41, EA$5:EA$75)+COUNTIF(EA$41:EA41, EA41) -1&lt;=(B$80-DW$76-DZ$76), RANK(EA41, EA$5:EA$75)+COUNTIF(EA$41:EA41, EA41) -1, ""), "")</f>
        <v/>
      </c>
      <c r="EC41" s="72" t="str">
        <f t="shared" si="102"/>
        <v/>
      </c>
      <c r="ED41" s="66" t="str">
        <f t="shared" si="103"/>
        <v/>
      </c>
      <c r="EF41" s="91">
        <f>IF(DT41&lt;&gt; "", DT41/DT76, "")</f>
        <v>1.3489160632086765E-3</v>
      </c>
      <c r="EG41" s="39" t="str">
        <f t="shared" si="104"/>
        <v/>
      </c>
      <c r="EH41" s="92">
        <f t="shared" si="105"/>
        <v>-1.34891606320868E-3</v>
      </c>
      <c r="EJ41" s="65" t="str">
        <f t="shared" si="51"/>
        <v/>
      </c>
      <c r="EK41" s="99" t="str">
        <f t="shared" si="52"/>
        <v/>
      </c>
      <c r="EL41" s="99" t="str">
        <f t="shared" si="53"/>
        <v/>
      </c>
      <c r="EM41" s="100" t="str">
        <f t="shared" si="54"/>
        <v/>
      </c>
    </row>
    <row r="42" spans="1:143" ht="16" x14ac:dyDescent="0.2">
      <c r="A42" s="20" t="s">
        <v>350</v>
      </c>
      <c r="B42" s="33" t="s">
        <v>421</v>
      </c>
      <c r="C42" s="41"/>
      <c r="D42" s="102" t="str">
        <f t="shared" si="55"/>
        <v/>
      </c>
      <c r="E42" s="47" t="str">
        <f>IF(C42&lt;&gt;"", IF(RANK(C42, C$5:C$75)+COUNTIF(C$5:C42, C42)-1=1, 1, ""), "")</f>
        <v/>
      </c>
      <c r="F42" s="43"/>
      <c r="G42" s="102" t="str">
        <f t="shared" si="56"/>
        <v/>
      </c>
      <c r="H42" s="48" t="str">
        <f>IF(F42&lt;&gt;"", IF(RANK(F42, F$5:F$75)+COUNTIF(F$5:F42, F42)-1=1, 1, ""), "")</f>
        <v/>
      </c>
      <c r="I42" s="41"/>
      <c r="J42" s="102" t="str">
        <f t="shared" si="57"/>
        <v/>
      </c>
      <c r="K42" s="47" t="str">
        <f>IF(I42&lt;&gt;"", IF(RANK(I42, I$5:I$75)+COUNTIF(I$5:I42, I42)-1=1, 1, ""), "")</f>
        <v/>
      </c>
      <c r="L42" s="43"/>
      <c r="M42" s="102" t="str">
        <f t="shared" si="58"/>
        <v/>
      </c>
      <c r="N42" s="48" t="str">
        <f>IF(L42&lt;&gt;"", IF(RANK(L42, L$5:L$75)+COUNTIF(L$5:L42, L42)-1=1, 1, ""), "")</f>
        <v/>
      </c>
      <c r="O42" s="41"/>
      <c r="P42" s="102" t="str">
        <f t="shared" si="59"/>
        <v/>
      </c>
      <c r="Q42" s="47" t="str">
        <f>IF(O42&lt;&gt;"", IF(RANK(O42, O$5:O$75)+COUNTIF(O$5:O42, O42)-1=1, 1, ""), "")</f>
        <v/>
      </c>
      <c r="R42" s="43"/>
      <c r="S42" s="102" t="str">
        <f t="shared" si="60"/>
        <v/>
      </c>
      <c r="T42" s="48" t="str">
        <f>IF(R42&lt;&gt;"", IF(RANK(R42, R$5:R$75)+COUNTIF(R$5:R42, R42)-1=1, 1, ""), "")</f>
        <v/>
      </c>
      <c r="U42" s="41"/>
      <c r="V42" s="102" t="str">
        <f t="shared" si="61"/>
        <v/>
      </c>
      <c r="W42" s="47" t="str">
        <f>IF(U42&lt;&gt;"", IF(RANK(U42, U$5:U$75)+COUNTIF(U$5:U42, U42)-1=1, 1, ""), "")</f>
        <v/>
      </c>
      <c r="X42" s="43"/>
      <c r="Y42" s="102" t="str">
        <f t="shared" si="62"/>
        <v/>
      </c>
      <c r="Z42" s="48" t="str">
        <f>IF(X42&lt;&gt;"", IF(RANK(X42, X$5:X$75)+COUNTIF(X$5:X42, X42)-1=1, 1, ""), "")</f>
        <v/>
      </c>
      <c r="AA42" s="41"/>
      <c r="AB42" s="102" t="str">
        <f t="shared" si="63"/>
        <v/>
      </c>
      <c r="AC42" s="47" t="str">
        <f>IF(AA42&lt;&gt;"", IF(RANK(AA42, AA$5:AA$75)+COUNTIF(AA$5:AA42, AA42)-1=1, 1, ""), "")</f>
        <v/>
      </c>
      <c r="AD42" s="43"/>
      <c r="AE42" s="102" t="str">
        <f t="shared" si="64"/>
        <v/>
      </c>
      <c r="AF42" s="47" t="str">
        <f>IF(AD42&lt;&gt;"", IF(RANK(AD42, AD$5:AD$75)+COUNTIF(AD$5:AD42, AD42)-1=1, 1, ""), "")</f>
        <v/>
      </c>
      <c r="AG42" s="43"/>
      <c r="AH42" s="102" t="str">
        <f t="shared" si="65"/>
        <v/>
      </c>
      <c r="AI42" s="48" t="str">
        <f>IF(AG42&lt;&gt;"", IF(RANK(AG42, AG$5:AG$75)+COUNTIF(AG$5:AG42, AG42)-1=1, 1, ""), "")</f>
        <v/>
      </c>
      <c r="AJ42" s="41"/>
      <c r="AK42" s="102" t="str">
        <f t="shared" si="66"/>
        <v/>
      </c>
      <c r="AL42" s="47" t="str">
        <f>IF(AJ42&lt;&gt;"", IF(RANK(AJ42, AJ$5:AJ$75)+COUNTIF(AJ$5:AJ42, AJ42)-1=1, 1, ""), "")</f>
        <v/>
      </c>
      <c r="AM42" s="43"/>
      <c r="AN42" s="102" t="str">
        <f t="shared" si="67"/>
        <v/>
      </c>
      <c r="AO42" s="48" t="str">
        <f>IF(AM42&lt;&gt;"", IF(RANK(AM42, AM$5:AM$75)+COUNTIF(AM$5:AM42, AM42)-1=1, 1, ""), "")</f>
        <v/>
      </c>
      <c r="AP42" s="41"/>
      <c r="AQ42" s="102" t="str">
        <f t="shared" si="68"/>
        <v/>
      </c>
      <c r="AR42" s="47" t="str">
        <f>IF(AP42&lt;&gt;"", IF(RANK(AP42, AP$5:AP$75)+COUNTIF(AP$5:AP42, AP42)-1=1, 1, ""), "")</f>
        <v/>
      </c>
      <c r="AS42" s="43"/>
      <c r="AT42" s="102" t="str">
        <f t="shared" si="69"/>
        <v/>
      </c>
      <c r="AU42" s="48" t="str">
        <f>IF(AS42&lt;&gt;"", IF(RANK(AS42, AS$5:AS$75)+COUNTIF(AS$5:AS42, AS42)-1=1, 1, ""), "")</f>
        <v/>
      </c>
      <c r="AV42" s="41"/>
      <c r="AW42" s="102" t="str">
        <f t="shared" si="70"/>
        <v/>
      </c>
      <c r="AX42" s="47" t="str">
        <f>IF(AV42&lt;&gt;"", IF(RANK(AV42, AV$5:AV$75)+COUNTIF(AV$5:AV42, AV42)-1=1, 1, ""), "")</f>
        <v/>
      </c>
      <c r="AY42" s="43"/>
      <c r="AZ42" s="102" t="str">
        <f t="shared" si="71"/>
        <v/>
      </c>
      <c r="BA42" s="48" t="str">
        <f>IF(AY42&lt;&gt;"", IF(RANK(AY42, AY$5:AY$75)+COUNTIF(AY$5:AY42, AY42)-1=1, 1, ""), "")</f>
        <v/>
      </c>
      <c r="BB42" s="41"/>
      <c r="BC42" s="102" t="str">
        <f t="shared" si="72"/>
        <v/>
      </c>
      <c r="BD42" s="47" t="str">
        <f>IF(BB42&lt;&gt;"", IF(RANK(BB42, BB$5:BB$75)+COUNTIF(BB$5:BB42, BB42)-1=1, 1, ""), "")</f>
        <v/>
      </c>
      <c r="BE42" s="43"/>
      <c r="BF42" s="102" t="str">
        <f t="shared" si="73"/>
        <v/>
      </c>
      <c r="BG42" s="48" t="str">
        <f>IF(BE42&lt;&gt;"", IF(RANK(BE42, BE$5:BE$75)+COUNTIF(BE$5:BE42, BE42)-1=1, 1, ""), "")</f>
        <v/>
      </c>
      <c r="BH42" s="41"/>
      <c r="BI42" s="102" t="str">
        <f t="shared" si="74"/>
        <v/>
      </c>
      <c r="BJ42" s="47" t="str">
        <f>IF(BH42&lt;&gt;"", IF(RANK(BH42, BH$5:BH$75)+COUNTIF(BH$5:BH42, BH42)-1=1, 1, ""), "")</f>
        <v/>
      </c>
      <c r="BK42" s="43"/>
      <c r="BL42" s="102" t="str">
        <f t="shared" si="75"/>
        <v/>
      </c>
      <c r="BM42" s="48" t="str">
        <f>IF(BK42&lt;&gt;"", IF(RANK(BK42, BK$5:BK$75)+COUNTIF(BK$5:BK42, BK42)-1=1, 1, ""), "")</f>
        <v/>
      </c>
      <c r="BN42" s="41"/>
      <c r="BO42" s="102" t="str">
        <f t="shared" si="76"/>
        <v/>
      </c>
      <c r="BP42" s="47" t="str">
        <f>IF(BN42&lt;&gt;"", IF(RANK(BN42, BN$5:BN$75)+COUNTIF(BN$5:BN42, BN42)-1=1, 1, ""), "")</f>
        <v/>
      </c>
      <c r="BQ42" s="43"/>
      <c r="BR42" s="102" t="str">
        <f t="shared" si="77"/>
        <v/>
      </c>
      <c r="BS42" s="48" t="str">
        <f>IF(BQ42&lt;&gt;"", IF(RANK(BQ42, BQ$5:BQ$75)+COUNTIF(BQ$5:BQ42, BQ42)-1=1, 1, ""), "")</f>
        <v/>
      </c>
      <c r="BT42" s="41"/>
      <c r="BU42" s="102" t="str">
        <f t="shared" si="78"/>
        <v/>
      </c>
      <c r="BV42" s="47" t="str">
        <f>IF(BT42&lt;&gt;"", IF(RANK(BT42, BT$5:BT$75)+COUNTIF(BT$5:BT42, BT42)-1=1, 1, ""), "")</f>
        <v/>
      </c>
      <c r="BW42" s="43"/>
      <c r="BX42" s="102" t="str">
        <f t="shared" si="79"/>
        <v/>
      </c>
      <c r="BY42" s="48" t="str">
        <f>IF(BW42&lt;&gt;"", IF(RANK(BW42, BW$5:BW$75)+COUNTIF(BW$5:BW42, BW42)-1=1, 1, ""), "")</f>
        <v/>
      </c>
      <c r="BZ42" s="41"/>
      <c r="CA42" s="102" t="str">
        <f t="shared" si="80"/>
        <v/>
      </c>
      <c r="CB42" s="47" t="str">
        <f>IF(BZ42&lt;&gt;"", IF(RANK(BZ42, BZ$5:BZ$75)+COUNTIF(BZ$5:BZ42, BZ42)-1=1, 1, ""), "")</f>
        <v/>
      </c>
      <c r="CC42" s="43"/>
      <c r="CD42" s="102" t="str">
        <f t="shared" si="81"/>
        <v/>
      </c>
      <c r="CE42" s="48" t="str">
        <f>IF(CC42&lt;&gt;"", IF(RANK(CC42, CC$5:CC$75)+COUNTIF(CC$5:CC42, CC42)-1=1, 1, ""), "")</f>
        <v/>
      </c>
      <c r="CF42" s="41"/>
      <c r="CG42" s="102" t="str">
        <f t="shared" si="82"/>
        <v/>
      </c>
      <c r="CH42" s="47" t="str">
        <f>IF(CF42&lt;&gt;"", IF(RANK(CF42, CF$5:CF$75)+COUNTIF(CF$5:CF42, CF42)-1=1, 1, ""), "")</f>
        <v/>
      </c>
      <c r="CI42" s="43"/>
      <c r="CJ42" s="102" t="str">
        <f t="shared" si="83"/>
        <v/>
      </c>
      <c r="CK42" s="48" t="str">
        <f>IF(CI42&lt;&gt;"", IF(RANK(CI42, CI$5:CI$75)+COUNTIF(CI$5:CI42, CI42)-1=1, 1, ""), "")</f>
        <v/>
      </c>
      <c r="CL42" s="41"/>
      <c r="CM42" s="102" t="str">
        <f t="shared" si="84"/>
        <v/>
      </c>
      <c r="CN42" s="47" t="str">
        <f>IF(CL42&lt;&gt;"", IF(RANK(CL42, CL$5:CL$75)+COUNTIF(CL$5:CL42, CL42)-1=1, 1, ""), "")</f>
        <v/>
      </c>
      <c r="CO42" s="43"/>
      <c r="CP42" s="102" t="str">
        <f t="shared" si="85"/>
        <v/>
      </c>
      <c r="CQ42" s="48" t="str">
        <f>IF(CO42&lt;&gt;"", IF(RANK(CO42, CO$5:CO$75)+COUNTIF(CO$5:CO42, CO42)-1=1, 1, ""), "")</f>
        <v/>
      </c>
      <c r="CR42" s="41"/>
      <c r="CS42" s="102" t="str">
        <f t="shared" si="86"/>
        <v/>
      </c>
      <c r="CT42" s="47" t="str">
        <f>IF(CR42&lt;&gt;"", IF(RANK(CR42, CR$5:CR$75)+COUNTIF(CR$5:CR42, CR42)-1=1, 1, ""), "")</f>
        <v/>
      </c>
      <c r="CU42" s="41"/>
      <c r="CV42" s="102" t="str">
        <f t="shared" si="87"/>
        <v/>
      </c>
      <c r="CW42" s="47" t="str">
        <f>IF(CU42&lt;&gt;"", IF(RANK(CU42, CU$5:CU$75)+COUNTIF(CU$5:CU42, CU42)-1=1, 1, ""), "")</f>
        <v/>
      </c>
      <c r="CX42" s="41"/>
      <c r="CY42" s="102" t="str">
        <f t="shared" si="88"/>
        <v/>
      </c>
      <c r="CZ42" s="47" t="str">
        <f>IF(CX42&lt;&gt;"", IF(RANK(CX42, CX$5:CX$75)+COUNTIF(CX$5:CX42, CX42)-1=1, 1, ""), "")</f>
        <v/>
      </c>
      <c r="DA42" s="43"/>
      <c r="DB42" s="102" t="str">
        <f t="shared" si="89"/>
        <v/>
      </c>
      <c r="DC42" s="48" t="str">
        <f>IF(DA42&lt;&gt;"", IF(RANK(DA42, DA$5:DA$75)+COUNTIF(DA$5:DA42, DA42)-1=1, 1, ""), "")</f>
        <v/>
      </c>
      <c r="DD42" s="41"/>
      <c r="DE42" s="102" t="str">
        <f t="shared" si="90"/>
        <v/>
      </c>
      <c r="DF42" s="47" t="str">
        <f>IF(DD42&lt;&gt;"", IF(RANK(DD42, DD$5:DD$75)+COUNTIF(DD$5:DD42, DD42)-1=1, 1, ""), "")</f>
        <v/>
      </c>
      <c r="DG42" s="43"/>
      <c r="DH42" s="102" t="str">
        <f t="shared" si="91"/>
        <v/>
      </c>
      <c r="DI42" s="48" t="str">
        <f>IF(DG42&lt;&gt;"", IF(RANK(DG42, DG$5:DG$75)+COUNTIF(DG$5:DG42, DG42)-1=1, 1, ""), "")</f>
        <v/>
      </c>
      <c r="DJ42" s="41"/>
      <c r="DK42" s="102" t="str">
        <f t="shared" si="92"/>
        <v/>
      </c>
      <c r="DL42" s="47" t="str">
        <f>IF(DJ42&lt;&gt;"", IF(RANK(DJ42, DJ$5:DJ$75)+COUNTIF(DJ$5:DJ42, DJ42)-1=1, 1, ""), "")</f>
        <v/>
      </c>
      <c r="DM42" s="43"/>
      <c r="DN42" s="102" t="str">
        <f t="shared" si="93"/>
        <v/>
      </c>
      <c r="DO42" s="48" t="str">
        <f>IF(DM42&lt;&gt;"", IF(RANK(DM42, DM$5:DM$75)+COUNTIF(DM$5:DM42, DM42)-1=1, 1, ""), "")</f>
        <v/>
      </c>
      <c r="DP42" s="41"/>
      <c r="DQ42" s="102" t="str">
        <f t="shared" si="94"/>
        <v/>
      </c>
      <c r="DR42" s="47" t="str">
        <f>IF(DP42&lt;&gt;"", IF(RANK(DP42, DP$5:DP$75)+COUNTIF(DP$5:DP42, DP42)-1=1, 1, ""), "")</f>
        <v/>
      </c>
      <c r="DS42" s="129" t="str">
        <f t="shared" si="95"/>
        <v/>
      </c>
      <c r="DT42" s="66" t="str">
        <f t="shared" si="96"/>
        <v/>
      </c>
      <c r="DU42" s="60"/>
      <c r="DV42" s="60" t="str">
        <f t="shared" si="97"/>
        <v/>
      </c>
      <c r="DW42" s="60" t="str">
        <f t="shared" si="98"/>
        <v/>
      </c>
      <c r="DX42" s="60"/>
      <c r="DY42" s="85" t="str">
        <f t="shared" si="99"/>
        <v/>
      </c>
      <c r="DZ42" s="60" t="str">
        <f t="shared" si="100"/>
        <v/>
      </c>
      <c r="EA42" s="60" t="str">
        <f t="shared" si="101"/>
        <v/>
      </c>
      <c r="EB42" s="60" t="str">
        <f>IF(DV42&lt;&gt;"", IF(RANK(EA42, EA$5:EA$75)+COUNTIF(EA$42:EA42, EA42) -1&lt;=(B$80-DW$76-DZ$76), RANK(EA42, EA$5:EA$75)+COUNTIF(EA$42:EA42, EA42) -1, ""), "")</f>
        <v/>
      </c>
      <c r="EC42" s="72" t="str">
        <f t="shared" si="102"/>
        <v/>
      </c>
      <c r="ED42" s="66" t="str">
        <f t="shared" si="103"/>
        <v/>
      </c>
      <c r="EF42" s="91" t="str">
        <f>IF(DT42&lt;&gt; "", DT42/DT76, "")</f>
        <v/>
      </c>
      <c r="EG42" s="39" t="str">
        <f t="shared" si="104"/>
        <v/>
      </c>
      <c r="EH42" s="92" t="str">
        <f t="shared" si="105"/>
        <v/>
      </c>
      <c r="EJ42" s="65" t="str">
        <f t="shared" si="51"/>
        <v/>
      </c>
      <c r="EK42" s="99" t="str">
        <f t="shared" si="52"/>
        <v/>
      </c>
      <c r="EL42" s="99" t="str">
        <f t="shared" si="53"/>
        <v/>
      </c>
      <c r="EM42" s="100" t="str">
        <f t="shared" si="54"/>
        <v/>
      </c>
    </row>
    <row r="43" spans="1:143" ht="16" x14ac:dyDescent="0.2">
      <c r="A43" s="20" t="s">
        <v>351</v>
      </c>
      <c r="B43" s="33" t="s">
        <v>422</v>
      </c>
      <c r="C43" s="45">
        <v>344</v>
      </c>
      <c r="D43" s="102" t="str">
        <f t="shared" si="55"/>
        <v/>
      </c>
      <c r="E43" s="47" t="str">
        <f>IF(C43&lt;&gt;"", IF(RANK(C43, C$5:C$75)+COUNTIF(C$5:C43, C43)-1=1, 1, ""), "")</f>
        <v/>
      </c>
      <c r="F43" s="46">
        <v>152</v>
      </c>
      <c r="G43" s="102" t="str">
        <f t="shared" si="56"/>
        <v/>
      </c>
      <c r="H43" s="48" t="str">
        <f>IF(F43&lt;&gt;"", IF(RANK(F43, F$5:F$75)+COUNTIF(F$5:F43, F43)-1=1, 1, ""), "")</f>
        <v/>
      </c>
      <c r="I43" s="45">
        <v>337</v>
      </c>
      <c r="J43" s="102" t="str">
        <f t="shared" si="57"/>
        <v/>
      </c>
      <c r="K43" s="47" t="str">
        <f>IF(I43&lt;&gt;"", IF(RANK(I43, I$5:I$75)+COUNTIF(I$5:I43, I43)-1=1, 1, ""), "")</f>
        <v/>
      </c>
      <c r="L43" s="46">
        <v>843</v>
      </c>
      <c r="M43" s="102" t="str">
        <f t="shared" si="58"/>
        <v/>
      </c>
      <c r="N43" s="48" t="str">
        <f>IF(L43&lt;&gt;"", IF(RANK(L43, L$5:L$75)+COUNTIF(L$5:L43, L43)-1=1, 1, ""), "")</f>
        <v/>
      </c>
      <c r="O43" s="45">
        <v>351</v>
      </c>
      <c r="P43" s="102" t="str">
        <f t="shared" si="59"/>
        <v/>
      </c>
      <c r="Q43" s="47" t="str">
        <f>IF(O43&lt;&gt;"", IF(RANK(O43, O$5:O$75)+COUNTIF(O$5:O43, O43)-1=1, 1, ""), "")</f>
        <v/>
      </c>
      <c r="R43" s="46">
        <v>545</v>
      </c>
      <c r="S43" s="102" t="str">
        <f t="shared" si="60"/>
        <v/>
      </c>
      <c r="T43" s="48" t="str">
        <f>IF(R43&lt;&gt;"", IF(RANK(R43, R$5:R$75)+COUNTIF(R$5:R43, R43)-1=1, 1, ""), "")</f>
        <v/>
      </c>
      <c r="U43" s="45">
        <v>657</v>
      </c>
      <c r="V43" s="102" t="str">
        <f t="shared" si="61"/>
        <v/>
      </c>
      <c r="W43" s="47" t="str">
        <f>IF(U43&lt;&gt;"", IF(RANK(U43, U$5:U$75)+COUNTIF(U$5:U43, U43)-1=1, 1, ""), "")</f>
        <v/>
      </c>
      <c r="X43" s="46">
        <v>737</v>
      </c>
      <c r="Y43" s="102" t="str">
        <f t="shared" si="62"/>
        <v/>
      </c>
      <c r="Z43" s="48" t="str">
        <f>IF(X43&lt;&gt;"", IF(RANK(X43, X$5:X$75)+COUNTIF(X$5:X43, X43)-1=1, 1, ""), "")</f>
        <v/>
      </c>
      <c r="AA43" s="45">
        <v>815</v>
      </c>
      <c r="AB43" s="102" t="str">
        <f t="shared" si="63"/>
        <v/>
      </c>
      <c r="AC43" s="47" t="str">
        <f>IF(AA43&lt;&gt;"", IF(RANK(AA43, AA$5:AA$75)+COUNTIF(AA$5:AA43, AA43)-1=1, 1, ""), "")</f>
        <v/>
      </c>
      <c r="AD43" s="46">
        <v>4171</v>
      </c>
      <c r="AE43" s="102" t="str">
        <f t="shared" si="64"/>
        <v/>
      </c>
      <c r="AF43" s="47" t="str">
        <f>IF(AD43&lt;&gt;"", IF(RANK(AD43, AD$5:AD$75)+COUNTIF(AD$5:AD43, AD43)-1=1, 1, ""), "")</f>
        <v/>
      </c>
      <c r="AG43" s="46">
        <v>1626</v>
      </c>
      <c r="AH43" s="102" t="str">
        <f t="shared" si="65"/>
        <v/>
      </c>
      <c r="AI43" s="48" t="str">
        <f>IF(AG43&lt;&gt;"", IF(RANK(AG43, AG$5:AG$75)+COUNTIF(AG$5:AG43, AG43)-1=1, 1, ""), "")</f>
        <v/>
      </c>
      <c r="AJ43" s="45">
        <v>709</v>
      </c>
      <c r="AK43" s="102" t="str">
        <f t="shared" si="66"/>
        <v/>
      </c>
      <c r="AL43" s="47" t="str">
        <f>IF(AJ43&lt;&gt;"", IF(RANK(AJ43, AJ$5:AJ$75)+COUNTIF(AJ$5:AJ43, AJ43)-1=1, 1, ""), "")</f>
        <v/>
      </c>
      <c r="AM43" s="46">
        <v>1546</v>
      </c>
      <c r="AN43" s="102" t="str">
        <f t="shared" si="67"/>
        <v/>
      </c>
      <c r="AO43" s="48" t="str">
        <f>IF(AM43&lt;&gt;"", IF(RANK(AM43, AM$5:AM$75)+COUNTIF(AM$5:AM43, AM43)-1=1, 1, ""), "")</f>
        <v/>
      </c>
      <c r="AP43" s="45">
        <v>5621</v>
      </c>
      <c r="AQ43" s="102" t="str">
        <f t="shared" si="68"/>
        <v/>
      </c>
      <c r="AR43" s="47" t="str">
        <f>IF(AP43&lt;&gt;"", IF(RANK(AP43, AP$5:AP$75)+COUNTIF(AP$5:AP43, AP43)-1=1, 1, ""), "")</f>
        <v/>
      </c>
      <c r="AS43" s="46">
        <v>1034</v>
      </c>
      <c r="AT43" s="102" t="str">
        <f t="shared" si="69"/>
        <v/>
      </c>
      <c r="AU43" s="48" t="str">
        <f>IF(AS43&lt;&gt;"", IF(RANK(AS43, AS$5:AS$75)+COUNTIF(AS$5:AS43, AS43)-1=1, 1, ""), "")</f>
        <v/>
      </c>
      <c r="AV43" s="45">
        <v>1709</v>
      </c>
      <c r="AW43" s="102" t="str">
        <f t="shared" si="70"/>
        <v/>
      </c>
      <c r="AX43" s="47" t="str">
        <f>IF(AV43&lt;&gt;"", IF(RANK(AV43, AV$5:AV$75)+COUNTIF(AV$5:AV43, AV43)-1=1, 1, ""), "")</f>
        <v/>
      </c>
      <c r="AY43" s="46">
        <v>423</v>
      </c>
      <c r="AZ43" s="102" t="str">
        <f t="shared" si="71"/>
        <v/>
      </c>
      <c r="BA43" s="48" t="str">
        <f>IF(AY43&lt;&gt;"", IF(RANK(AY43, AY$5:AY$75)+COUNTIF(AY$5:AY43, AY43)-1=1, 1, ""), "")</f>
        <v/>
      </c>
      <c r="BB43" s="45">
        <v>298</v>
      </c>
      <c r="BC43" s="102" t="str">
        <f t="shared" si="72"/>
        <v/>
      </c>
      <c r="BD43" s="47" t="str">
        <f>IF(BB43&lt;&gt;"", IF(RANK(BB43, BB$5:BB$75)+COUNTIF(BB$5:BB43, BB43)-1=1, 1, ""), "")</f>
        <v/>
      </c>
      <c r="BE43" s="46">
        <v>201</v>
      </c>
      <c r="BF43" s="102" t="str">
        <f t="shared" si="73"/>
        <v/>
      </c>
      <c r="BG43" s="48" t="str">
        <f>IF(BE43&lt;&gt;"", IF(RANK(BE43, BE$5:BE$75)+COUNTIF(BE$5:BE43, BE43)-1=1, 1, ""), "")</f>
        <v/>
      </c>
      <c r="BH43" s="45">
        <v>304</v>
      </c>
      <c r="BI43" s="102" t="str">
        <f t="shared" si="74"/>
        <v/>
      </c>
      <c r="BJ43" s="47" t="str">
        <f>IF(BH43&lt;&gt;"", IF(RANK(BH43, BH$5:BH$75)+COUNTIF(BH$5:BH43, BH43)-1=1, 1, ""), "")</f>
        <v/>
      </c>
      <c r="BK43" s="46">
        <v>1563</v>
      </c>
      <c r="BL43" s="102" t="str">
        <f t="shared" si="75"/>
        <v/>
      </c>
      <c r="BM43" s="48" t="str">
        <f>IF(BK43&lt;&gt;"", IF(RANK(BK43, BK$5:BK$75)+COUNTIF(BK$5:BK43, BK43)-1=1, 1, ""), "")</f>
        <v/>
      </c>
      <c r="BN43" s="45">
        <v>2178</v>
      </c>
      <c r="BO43" s="102" t="str">
        <f t="shared" si="76"/>
        <v/>
      </c>
      <c r="BP43" s="47" t="str">
        <f>IF(BN43&lt;&gt;"", IF(RANK(BN43, BN$5:BN$75)+COUNTIF(BN$5:BN43, BN43)-1=1, 1, ""), "")</f>
        <v/>
      </c>
      <c r="BQ43" s="46">
        <v>1260</v>
      </c>
      <c r="BR43" s="102" t="str">
        <f t="shared" si="77"/>
        <v/>
      </c>
      <c r="BS43" s="48" t="str">
        <f>IF(BQ43&lt;&gt;"", IF(RANK(BQ43, BQ$5:BQ$75)+COUNTIF(BQ$5:BQ43, BQ43)-1=1, 1, ""), "")</f>
        <v/>
      </c>
      <c r="BT43" s="45">
        <v>724</v>
      </c>
      <c r="BU43" s="102" t="str">
        <f t="shared" si="78"/>
        <v/>
      </c>
      <c r="BV43" s="47" t="str">
        <f>IF(BT43&lt;&gt;"", IF(RANK(BT43, BT$5:BT$75)+COUNTIF(BT$5:BT43, BT43)-1=1, 1, ""), "")</f>
        <v/>
      </c>
      <c r="BW43" s="46">
        <v>1483</v>
      </c>
      <c r="BX43" s="102" t="str">
        <f t="shared" si="79"/>
        <v/>
      </c>
      <c r="BY43" s="48" t="str">
        <f>IF(BW43&lt;&gt;"", IF(RANK(BW43, BW$5:BW$75)+COUNTIF(BW$5:BW43, BW43)-1=1, 1, ""), "")</f>
        <v/>
      </c>
      <c r="BZ43" s="45">
        <v>735</v>
      </c>
      <c r="CA43" s="102" t="str">
        <f t="shared" si="80"/>
        <v/>
      </c>
      <c r="CB43" s="47" t="str">
        <f>IF(BZ43&lt;&gt;"", IF(RANK(BZ43, BZ$5:BZ$75)+COUNTIF(BZ$5:BZ43, BZ43)-1=1, 1, ""), "")</f>
        <v/>
      </c>
      <c r="CC43" s="46">
        <v>694</v>
      </c>
      <c r="CD43" s="102" t="str">
        <f t="shared" si="81"/>
        <v/>
      </c>
      <c r="CE43" s="48" t="str">
        <f>IF(CC43&lt;&gt;"", IF(RANK(CC43, CC$5:CC$75)+COUNTIF(CC$5:CC43, CC43)-1=1, 1, ""), "")</f>
        <v/>
      </c>
      <c r="CF43" s="45">
        <v>215</v>
      </c>
      <c r="CG43" s="102" t="str">
        <f t="shared" si="82"/>
        <v/>
      </c>
      <c r="CH43" s="47" t="str">
        <f>IF(CF43&lt;&gt;"", IF(RANK(CF43, CF$5:CF$75)+COUNTIF(CF$5:CF43, CF43)-1=1, 1, ""), "")</f>
        <v/>
      </c>
      <c r="CI43" s="46">
        <v>496</v>
      </c>
      <c r="CJ43" s="102" t="str">
        <f t="shared" si="83"/>
        <v/>
      </c>
      <c r="CK43" s="48" t="str">
        <f>IF(CI43&lt;&gt;"", IF(RANK(CI43, CI$5:CI$75)+COUNTIF(CI$5:CI43, CI43)-1=1, 1, ""), "")</f>
        <v/>
      </c>
      <c r="CL43" s="45">
        <v>695</v>
      </c>
      <c r="CM43" s="102" t="str">
        <f t="shared" si="84"/>
        <v/>
      </c>
      <c r="CN43" s="47" t="str">
        <f>IF(CL43&lt;&gt;"", IF(RANK(CL43, CL$5:CL$75)+COUNTIF(CL$5:CL43, CL43)-1=1, 1, ""), "")</f>
        <v/>
      </c>
      <c r="CO43" s="46">
        <v>195</v>
      </c>
      <c r="CP43" s="102" t="str">
        <f t="shared" si="85"/>
        <v/>
      </c>
      <c r="CQ43" s="48" t="str">
        <f>IF(CO43&lt;&gt;"", IF(RANK(CO43, CO$5:CO$75)+COUNTIF(CO$5:CO43, CO43)-1=1, 1, ""), "")</f>
        <v/>
      </c>
      <c r="CR43" s="45">
        <v>365</v>
      </c>
      <c r="CS43" s="102" t="str">
        <f t="shared" si="86"/>
        <v/>
      </c>
      <c r="CT43" s="47" t="str">
        <f>IF(CR43&lt;&gt;"", IF(RANK(CR43, CR$5:CR$75)+COUNTIF(CR$5:CR43, CR43)-1=1, 1, ""), "")</f>
        <v/>
      </c>
      <c r="CU43" s="45">
        <v>123</v>
      </c>
      <c r="CV43" s="102" t="str">
        <f t="shared" si="87"/>
        <v/>
      </c>
      <c r="CW43" s="47" t="str">
        <f>IF(CU43&lt;&gt;"", IF(RANK(CU43, CU$5:CU$75)+COUNTIF(CU$5:CU43, CU43)-1=1, 1, ""), "")</f>
        <v/>
      </c>
      <c r="CX43" s="45">
        <v>214</v>
      </c>
      <c r="CY43" s="102" t="str">
        <f t="shared" si="88"/>
        <v/>
      </c>
      <c r="CZ43" s="47" t="str">
        <f>IF(CX43&lt;&gt;"", IF(RANK(CX43, CX$5:CX$75)+COUNTIF(CX$5:CX43, CX43)-1=1, 1, ""), "")</f>
        <v/>
      </c>
      <c r="DA43" s="46">
        <v>151</v>
      </c>
      <c r="DB43" s="102" t="str">
        <f t="shared" si="89"/>
        <v/>
      </c>
      <c r="DC43" s="48" t="str">
        <f>IF(DA43&lt;&gt;"", IF(RANK(DA43, DA$5:DA$75)+COUNTIF(DA$5:DA43, DA43)-1=1, 1, ""), "")</f>
        <v/>
      </c>
      <c r="DD43" s="45">
        <v>96</v>
      </c>
      <c r="DE43" s="102" t="str">
        <f t="shared" si="90"/>
        <v/>
      </c>
      <c r="DF43" s="47" t="str">
        <f>IF(DD43&lt;&gt;"", IF(RANK(DD43, DD$5:DD$75)+COUNTIF(DD$5:DD43, DD43)-1=1, 1, ""), "")</f>
        <v/>
      </c>
      <c r="DG43" s="46">
        <v>125</v>
      </c>
      <c r="DH43" s="102" t="str">
        <f t="shared" si="91"/>
        <v/>
      </c>
      <c r="DI43" s="48" t="str">
        <f>IF(DG43&lt;&gt;"", IF(RANK(DG43, DG$5:DG$75)+COUNTIF(DG$5:DG43, DG43)-1=1, 1, ""), "")</f>
        <v/>
      </c>
      <c r="DJ43" s="45">
        <v>109</v>
      </c>
      <c r="DK43" s="102" t="str">
        <f t="shared" si="92"/>
        <v/>
      </c>
      <c r="DL43" s="47" t="str">
        <f>IF(DJ43&lt;&gt;"", IF(RANK(DJ43, DJ$5:DJ$75)+COUNTIF(DJ$5:DJ43, DJ43)-1=1, 1, ""), "")</f>
        <v/>
      </c>
      <c r="DM43" s="46">
        <v>239</v>
      </c>
      <c r="DN43" s="102" t="str">
        <f t="shared" si="93"/>
        <v/>
      </c>
      <c r="DO43" s="48" t="str">
        <f>IF(DM43&lt;&gt;"", IF(RANK(DM43, DM$5:DM$75)+COUNTIF(DM$5:DM43, DM43)-1=1, 1, ""), "")</f>
        <v/>
      </c>
      <c r="DP43" s="45">
        <v>178</v>
      </c>
      <c r="DQ43" s="102" t="str">
        <f t="shared" si="94"/>
        <v/>
      </c>
      <c r="DR43" s="47" t="str">
        <f>IF(DP43&lt;&gt;"", IF(RANK(DP43, DP$5:DP$75)+COUNTIF(DP$5:DP43, DP43)-1=1, 1, ""), "")</f>
        <v/>
      </c>
      <c r="DS43" s="129" t="str">
        <f t="shared" si="95"/>
        <v/>
      </c>
      <c r="DT43" s="66">
        <f t="shared" si="96"/>
        <v>34261</v>
      </c>
      <c r="DU43" s="60"/>
      <c r="DV43" s="60" t="str">
        <f t="shared" si="97"/>
        <v/>
      </c>
      <c r="DW43" s="60" t="str">
        <f t="shared" si="98"/>
        <v/>
      </c>
      <c r="DX43" s="60"/>
      <c r="DY43" s="85" t="str">
        <f t="shared" si="99"/>
        <v/>
      </c>
      <c r="DZ43" s="60" t="str">
        <f t="shared" si="100"/>
        <v/>
      </c>
      <c r="EA43" s="60" t="str">
        <f t="shared" si="101"/>
        <v/>
      </c>
      <c r="EB43" s="60" t="str">
        <f>IF(DV43&lt;&gt;"", IF(RANK(EA43, EA$5:EA$75)+COUNTIF(EA$43:EA43, EA43) -1&lt;=(B$80-DW$76-DZ$76), RANK(EA43, EA$5:EA$75)+COUNTIF(EA$43:EA43, EA43) -1, ""), "")</f>
        <v/>
      </c>
      <c r="EC43" s="72" t="str">
        <f t="shared" si="102"/>
        <v/>
      </c>
      <c r="ED43" s="66" t="str">
        <f t="shared" si="103"/>
        <v/>
      </c>
      <c r="EF43" s="91">
        <f>IF(DT43&lt;&gt; "", DT43/DT76, "")</f>
        <v>8.7083499607296909E-3</v>
      </c>
      <c r="EG43" s="39" t="str">
        <f t="shared" si="104"/>
        <v/>
      </c>
      <c r="EH43" s="92">
        <f t="shared" si="105"/>
        <v>-8.7083499607296892E-3</v>
      </c>
      <c r="EJ43" s="65" t="str">
        <f t="shared" si="51"/>
        <v/>
      </c>
      <c r="EK43" s="99" t="str">
        <f t="shared" si="52"/>
        <v/>
      </c>
      <c r="EL43" s="99" t="str">
        <f t="shared" si="53"/>
        <v/>
      </c>
      <c r="EM43" s="100" t="str">
        <f t="shared" si="54"/>
        <v/>
      </c>
    </row>
    <row r="44" spans="1:143" ht="16" x14ac:dyDescent="0.2">
      <c r="A44" s="20" t="s">
        <v>352</v>
      </c>
      <c r="B44" s="33" t="s">
        <v>423</v>
      </c>
      <c r="C44" s="41"/>
      <c r="D44" s="102" t="str">
        <f t="shared" si="55"/>
        <v/>
      </c>
      <c r="E44" s="47" t="str">
        <f>IF(C44&lt;&gt;"", IF(RANK(C44, C$5:C$75)+COUNTIF(C$5:C44, C44)-1=1, 1, ""), "")</f>
        <v/>
      </c>
      <c r="F44" s="43"/>
      <c r="G44" s="102" t="str">
        <f t="shared" si="56"/>
        <v/>
      </c>
      <c r="H44" s="48" t="str">
        <f>IF(F44&lt;&gt;"", IF(RANK(F44, F$5:F$75)+COUNTIF(F$5:F44, F44)-1=1, 1, ""), "")</f>
        <v/>
      </c>
      <c r="I44" s="41"/>
      <c r="J44" s="102" t="str">
        <f t="shared" si="57"/>
        <v/>
      </c>
      <c r="K44" s="47" t="str">
        <f>IF(I44&lt;&gt;"", IF(RANK(I44, I$5:I$75)+COUNTIF(I$5:I44, I44)-1=1, 1, ""), "")</f>
        <v/>
      </c>
      <c r="L44" s="43"/>
      <c r="M44" s="102" t="str">
        <f t="shared" si="58"/>
        <v/>
      </c>
      <c r="N44" s="48" t="str">
        <f>IF(L44&lt;&gt;"", IF(RANK(L44, L$5:L$75)+COUNTIF(L$5:L44, L44)-1=1, 1, ""), "")</f>
        <v/>
      </c>
      <c r="O44" s="41"/>
      <c r="P44" s="102" t="str">
        <f t="shared" si="59"/>
        <v/>
      </c>
      <c r="Q44" s="47" t="str">
        <f>IF(O44&lt;&gt;"", IF(RANK(O44, O$5:O$75)+COUNTIF(O$5:O44, O44)-1=1, 1, ""), "")</f>
        <v/>
      </c>
      <c r="R44" s="43"/>
      <c r="S44" s="102" t="str">
        <f t="shared" si="60"/>
        <v/>
      </c>
      <c r="T44" s="48" t="str">
        <f>IF(R44&lt;&gt;"", IF(RANK(R44, R$5:R$75)+COUNTIF(R$5:R44, R44)-1=1, 1, ""), "")</f>
        <v/>
      </c>
      <c r="U44" s="41"/>
      <c r="V44" s="102" t="str">
        <f t="shared" si="61"/>
        <v/>
      </c>
      <c r="W44" s="47" t="str">
        <f>IF(U44&lt;&gt;"", IF(RANK(U44, U$5:U$75)+COUNTIF(U$5:U44, U44)-1=1, 1, ""), "")</f>
        <v/>
      </c>
      <c r="X44" s="43"/>
      <c r="Y44" s="102" t="str">
        <f t="shared" si="62"/>
        <v/>
      </c>
      <c r="Z44" s="48" t="str">
        <f>IF(X44&lt;&gt;"", IF(RANK(X44, X$5:X$75)+COUNTIF(X$5:X44, X44)-1=1, 1, ""), "")</f>
        <v/>
      </c>
      <c r="AA44" s="41"/>
      <c r="AB44" s="102" t="str">
        <f t="shared" si="63"/>
        <v/>
      </c>
      <c r="AC44" s="47" t="str">
        <f>IF(AA44&lt;&gt;"", IF(RANK(AA44, AA$5:AA$75)+COUNTIF(AA$5:AA44, AA44)-1=1, 1, ""), "")</f>
        <v/>
      </c>
      <c r="AD44" s="43"/>
      <c r="AE44" s="102" t="str">
        <f t="shared" si="64"/>
        <v/>
      </c>
      <c r="AF44" s="47" t="str">
        <f>IF(AD44&lt;&gt;"", IF(RANK(AD44, AD$5:AD$75)+COUNTIF(AD$5:AD44, AD44)-1=1, 1, ""), "")</f>
        <v/>
      </c>
      <c r="AG44" s="43"/>
      <c r="AH44" s="102" t="str">
        <f t="shared" si="65"/>
        <v/>
      </c>
      <c r="AI44" s="48" t="str">
        <f>IF(AG44&lt;&gt;"", IF(RANK(AG44, AG$5:AG$75)+COUNTIF(AG$5:AG44, AG44)-1=1, 1, ""), "")</f>
        <v/>
      </c>
      <c r="AJ44" s="41"/>
      <c r="AK44" s="102" t="str">
        <f t="shared" si="66"/>
        <v/>
      </c>
      <c r="AL44" s="47" t="str">
        <f>IF(AJ44&lt;&gt;"", IF(RANK(AJ44, AJ$5:AJ$75)+COUNTIF(AJ$5:AJ44, AJ44)-1=1, 1, ""), "")</f>
        <v/>
      </c>
      <c r="AM44" s="43"/>
      <c r="AN44" s="102" t="str">
        <f t="shared" si="67"/>
        <v/>
      </c>
      <c r="AO44" s="48" t="str">
        <f>IF(AM44&lt;&gt;"", IF(RANK(AM44, AM$5:AM$75)+COUNTIF(AM$5:AM44, AM44)-1=1, 1, ""), "")</f>
        <v/>
      </c>
      <c r="AP44" s="41"/>
      <c r="AQ44" s="102" t="str">
        <f t="shared" si="68"/>
        <v/>
      </c>
      <c r="AR44" s="47" t="str">
        <f>IF(AP44&lt;&gt;"", IF(RANK(AP44, AP$5:AP$75)+COUNTIF(AP$5:AP44, AP44)-1=1, 1, ""), "")</f>
        <v/>
      </c>
      <c r="AS44" s="43"/>
      <c r="AT44" s="102" t="str">
        <f t="shared" si="69"/>
        <v/>
      </c>
      <c r="AU44" s="48" t="str">
        <f>IF(AS44&lt;&gt;"", IF(RANK(AS44, AS$5:AS$75)+COUNTIF(AS$5:AS44, AS44)-1=1, 1, ""), "")</f>
        <v/>
      </c>
      <c r="AV44" s="41"/>
      <c r="AW44" s="102" t="str">
        <f t="shared" si="70"/>
        <v/>
      </c>
      <c r="AX44" s="47" t="str">
        <f>IF(AV44&lt;&gt;"", IF(RANK(AV44, AV$5:AV$75)+COUNTIF(AV$5:AV44, AV44)-1=1, 1, ""), "")</f>
        <v/>
      </c>
      <c r="AY44" s="43"/>
      <c r="AZ44" s="102" t="str">
        <f t="shared" si="71"/>
        <v/>
      </c>
      <c r="BA44" s="48" t="str">
        <f>IF(AY44&lt;&gt;"", IF(RANK(AY44, AY$5:AY$75)+COUNTIF(AY$5:AY44, AY44)-1=1, 1, ""), "")</f>
        <v/>
      </c>
      <c r="BB44" s="41"/>
      <c r="BC44" s="102" t="str">
        <f t="shared" si="72"/>
        <v/>
      </c>
      <c r="BD44" s="47" t="str">
        <f>IF(BB44&lt;&gt;"", IF(RANK(BB44, BB$5:BB$75)+COUNTIF(BB$5:BB44, BB44)-1=1, 1, ""), "")</f>
        <v/>
      </c>
      <c r="BE44" s="43"/>
      <c r="BF44" s="102" t="str">
        <f t="shared" si="73"/>
        <v/>
      </c>
      <c r="BG44" s="48" t="str">
        <f>IF(BE44&lt;&gt;"", IF(RANK(BE44, BE$5:BE$75)+COUNTIF(BE$5:BE44, BE44)-1=1, 1, ""), "")</f>
        <v/>
      </c>
      <c r="BH44" s="41"/>
      <c r="BI44" s="102" t="str">
        <f t="shared" si="74"/>
        <v/>
      </c>
      <c r="BJ44" s="47" t="str">
        <f>IF(BH44&lt;&gt;"", IF(RANK(BH44, BH$5:BH$75)+COUNTIF(BH$5:BH44, BH44)-1=1, 1, ""), "")</f>
        <v/>
      </c>
      <c r="BK44" s="43"/>
      <c r="BL44" s="102" t="str">
        <f t="shared" si="75"/>
        <v/>
      </c>
      <c r="BM44" s="48" t="str">
        <f>IF(BK44&lt;&gt;"", IF(RANK(BK44, BK$5:BK$75)+COUNTIF(BK$5:BK44, BK44)-1=1, 1, ""), "")</f>
        <v/>
      </c>
      <c r="BN44" s="41"/>
      <c r="BO44" s="102" t="str">
        <f t="shared" si="76"/>
        <v/>
      </c>
      <c r="BP44" s="47" t="str">
        <f>IF(BN44&lt;&gt;"", IF(RANK(BN44, BN$5:BN$75)+COUNTIF(BN$5:BN44, BN44)-1=1, 1, ""), "")</f>
        <v/>
      </c>
      <c r="BQ44" s="43"/>
      <c r="BR44" s="102" t="str">
        <f t="shared" si="77"/>
        <v/>
      </c>
      <c r="BS44" s="48" t="str">
        <f>IF(BQ44&lt;&gt;"", IF(RANK(BQ44, BQ$5:BQ$75)+COUNTIF(BQ$5:BQ44, BQ44)-1=1, 1, ""), "")</f>
        <v/>
      </c>
      <c r="BT44" s="41"/>
      <c r="BU44" s="102" t="str">
        <f t="shared" si="78"/>
        <v/>
      </c>
      <c r="BV44" s="47" t="str">
        <f>IF(BT44&lt;&gt;"", IF(RANK(BT44, BT$5:BT$75)+COUNTIF(BT$5:BT44, BT44)-1=1, 1, ""), "")</f>
        <v/>
      </c>
      <c r="BW44" s="43"/>
      <c r="BX44" s="102" t="str">
        <f t="shared" si="79"/>
        <v/>
      </c>
      <c r="BY44" s="48" t="str">
        <f>IF(BW44&lt;&gt;"", IF(RANK(BW44, BW$5:BW$75)+COUNTIF(BW$5:BW44, BW44)-1=1, 1, ""), "")</f>
        <v/>
      </c>
      <c r="BZ44" s="41"/>
      <c r="CA44" s="102" t="str">
        <f t="shared" si="80"/>
        <v/>
      </c>
      <c r="CB44" s="47" t="str">
        <f>IF(BZ44&lt;&gt;"", IF(RANK(BZ44, BZ$5:BZ$75)+COUNTIF(BZ$5:BZ44, BZ44)-1=1, 1, ""), "")</f>
        <v/>
      </c>
      <c r="CC44" s="43"/>
      <c r="CD44" s="102" t="str">
        <f t="shared" si="81"/>
        <v/>
      </c>
      <c r="CE44" s="48" t="str">
        <f>IF(CC44&lt;&gt;"", IF(RANK(CC44, CC$5:CC$75)+COUNTIF(CC$5:CC44, CC44)-1=1, 1, ""), "")</f>
        <v/>
      </c>
      <c r="CF44" s="41"/>
      <c r="CG44" s="102" t="str">
        <f t="shared" si="82"/>
        <v/>
      </c>
      <c r="CH44" s="47" t="str">
        <f>IF(CF44&lt;&gt;"", IF(RANK(CF44, CF$5:CF$75)+COUNTIF(CF$5:CF44, CF44)-1=1, 1, ""), "")</f>
        <v/>
      </c>
      <c r="CI44" s="43"/>
      <c r="CJ44" s="102" t="str">
        <f t="shared" si="83"/>
        <v/>
      </c>
      <c r="CK44" s="48" t="str">
        <f>IF(CI44&lt;&gt;"", IF(RANK(CI44, CI$5:CI$75)+COUNTIF(CI$5:CI44, CI44)-1=1, 1, ""), "")</f>
        <v/>
      </c>
      <c r="CL44" s="41"/>
      <c r="CM44" s="102" t="str">
        <f t="shared" si="84"/>
        <v/>
      </c>
      <c r="CN44" s="47" t="str">
        <f>IF(CL44&lt;&gt;"", IF(RANK(CL44, CL$5:CL$75)+COUNTIF(CL$5:CL44, CL44)-1=1, 1, ""), "")</f>
        <v/>
      </c>
      <c r="CO44" s="43"/>
      <c r="CP44" s="102" t="str">
        <f t="shared" si="85"/>
        <v/>
      </c>
      <c r="CQ44" s="48" t="str">
        <f>IF(CO44&lt;&gt;"", IF(RANK(CO44, CO$5:CO$75)+COUNTIF(CO$5:CO44, CO44)-1=1, 1, ""), "")</f>
        <v/>
      </c>
      <c r="CR44" s="41"/>
      <c r="CS44" s="102" t="str">
        <f t="shared" si="86"/>
        <v/>
      </c>
      <c r="CT44" s="47" t="str">
        <f>IF(CR44&lt;&gt;"", IF(RANK(CR44, CR$5:CR$75)+COUNTIF(CR$5:CR44, CR44)-1=1, 1, ""), "")</f>
        <v/>
      </c>
      <c r="CU44" s="41"/>
      <c r="CV44" s="102" t="str">
        <f t="shared" si="87"/>
        <v/>
      </c>
      <c r="CW44" s="47" t="str">
        <f>IF(CU44&lt;&gt;"", IF(RANK(CU44, CU$5:CU$75)+COUNTIF(CU$5:CU44, CU44)-1=1, 1, ""), "")</f>
        <v/>
      </c>
      <c r="CX44" s="41"/>
      <c r="CY44" s="102" t="str">
        <f t="shared" si="88"/>
        <v/>
      </c>
      <c r="CZ44" s="47" t="str">
        <f>IF(CX44&lt;&gt;"", IF(RANK(CX44, CX$5:CX$75)+COUNTIF(CX$5:CX44, CX44)-1=1, 1, ""), "")</f>
        <v/>
      </c>
      <c r="DA44" s="43"/>
      <c r="DB44" s="102" t="str">
        <f t="shared" si="89"/>
        <v/>
      </c>
      <c r="DC44" s="48" t="str">
        <f>IF(DA44&lt;&gt;"", IF(RANK(DA44, DA$5:DA$75)+COUNTIF(DA$5:DA44, DA44)-1=1, 1, ""), "")</f>
        <v/>
      </c>
      <c r="DD44" s="41"/>
      <c r="DE44" s="102" t="str">
        <f t="shared" si="90"/>
        <v/>
      </c>
      <c r="DF44" s="47" t="str">
        <f>IF(DD44&lt;&gt;"", IF(RANK(DD44, DD$5:DD$75)+COUNTIF(DD$5:DD44, DD44)-1=1, 1, ""), "")</f>
        <v/>
      </c>
      <c r="DG44" s="43"/>
      <c r="DH44" s="102" t="str">
        <f t="shared" si="91"/>
        <v/>
      </c>
      <c r="DI44" s="48" t="str">
        <f>IF(DG44&lt;&gt;"", IF(RANK(DG44, DG$5:DG$75)+COUNTIF(DG$5:DG44, DG44)-1=1, 1, ""), "")</f>
        <v/>
      </c>
      <c r="DJ44" s="41"/>
      <c r="DK44" s="102" t="str">
        <f t="shared" si="92"/>
        <v/>
      </c>
      <c r="DL44" s="47" t="str">
        <f>IF(DJ44&lt;&gt;"", IF(RANK(DJ44, DJ$5:DJ$75)+COUNTIF(DJ$5:DJ44, DJ44)-1=1, 1, ""), "")</f>
        <v/>
      </c>
      <c r="DM44" s="43"/>
      <c r="DN44" s="102" t="str">
        <f t="shared" si="93"/>
        <v/>
      </c>
      <c r="DO44" s="48" t="str">
        <f>IF(DM44&lt;&gt;"", IF(RANK(DM44, DM$5:DM$75)+COUNTIF(DM$5:DM44, DM44)-1=1, 1, ""), "")</f>
        <v/>
      </c>
      <c r="DP44" s="41"/>
      <c r="DQ44" s="102" t="str">
        <f t="shared" si="94"/>
        <v/>
      </c>
      <c r="DR44" s="47" t="str">
        <f>IF(DP44&lt;&gt;"", IF(RANK(DP44, DP$5:DP$75)+COUNTIF(DP$5:DP44, DP44)-1=1, 1, ""), "")</f>
        <v/>
      </c>
      <c r="DS44" s="129" t="str">
        <f t="shared" si="95"/>
        <v/>
      </c>
      <c r="DT44" s="66" t="str">
        <f t="shared" si="96"/>
        <v/>
      </c>
      <c r="DU44" s="60"/>
      <c r="DV44" s="60" t="str">
        <f t="shared" si="97"/>
        <v/>
      </c>
      <c r="DW44" s="60" t="str">
        <f t="shared" si="98"/>
        <v/>
      </c>
      <c r="DX44" s="60"/>
      <c r="DY44" s="85" t="str">
        <f t="shared" si="99"/>
        <v/>
      </c>
      <c r="DZ44" s="60" t="str">
        <f t="shared" si="100"/>
        <v/>
      </c>
      <c r="EA44" s="60" t="str">
        <f t="shared" si="101"/>
        <v/>
      </c>
      <c r="EB44" s="60" t="str">
        <f>IF(DV44&lt;&gt;"", IF(RANK(EA44, EA$5:EA$75)+COUNTIF(EA$44:EA44, EA44) -1&lt;=(B$80-DW$76-DZ$76), RANK(EA44, EA$5:EA$75)+COUNTIF(EA$44:EA44, EA44) -1, ""), "")</f>
        <v/>
      </c>
      <c r="EC44" s="72" t="str">
        <f t="shared" si="102"/>
        <v/>
      </c>
      <c r="ED44" s="66" t="str">
        <f t="shared" si="103"/>
        <v/>
      </c>
      <c r="EF44" s="91" t="str">
        <f>IF(DT44&lt;&gt; "", DT44/DT76, "")</f>
        <v/>
      </c>
      <c r="EG44" s="39" t="str">
        <f t="shared" si="104"/>
        <v/>
      </c>
      <c r="EH44" s="92" t="str">
        <f t="shared" si="105"/>
        <v/>
      </c>
      <c r="EJ44" s="65" t="str">
        <f t="shared" si="51"/>
        <v/>
      </c>
      <c r="EK44" s="99" t="str">
        <f t="shared" si="52"/>
        <v/>
      </c>
      <c r="EL44" s="99" t="str">
        <f t="shared" si="53"/>
        <v/>
      </c>
      <c r="EM44" s="100" t="str">
        <f t="shared" si="54"/>
        <v/>
      </c>
    </row>
    <row r="45" spans="1:143" ht="16" x14ac:dyDescent="0.2">
      <c r="A45" s="20" t="s">
        <v>353</v>
      </c>
      <c r="B45" s="33" t="s">
        <v>263</v>
      </c>
      <c r="C45" s="41"/>
      <c r="D45" s="102" t="str">
        <f t="shared" si="55"/>
        <v/>
      </c>
      <c r="E45" s="47" t="str">
        <f>IF(C45&lt;&gt;"", IF(RANK(C45, C$5:C$75)+COUNTIF(C$5:C45, C45)-1=1, 1, ""), "")</f>
        <v/>
      </c>
      <c r="F45" s="43"/>
      <c r="G45" s="102" t="str">
        <f t="shared" si="56"/>
        <v/>
      </c>
      <c r="H45" s="48" t="str">
        <f>IF(F45&lt;&gt;"", IF(RANK(F45, F$5:F$75)+COUNTIF(F$5:F45, F45)-1=1, 1, ""), "")</f>
        <v/>
      </c>
      <c r="I45" s="41"/>
      <c r="J45" s="102" t="str">
        <f t="shared" si="57"/>
        <v/>
      </c>
      <c r="K45" s="47" t="str">
        <f>IF(I45&lt;&gt;"", IF(RANK(I45, I$5:I$75)+COUNTIF(I$5:I45, I45)-1=1, 1, ""), "")</f>
        <v/>
      </c>
      <c r="L45" s="43"/>
      <c r="M45" s="102" t="str">
        <f t="shared" si="58"/>
        <v/>
      </c>
      <c r="N45" s="48" t="str">
        <f>IF(L45&lt;&gt;"", IF(RANK(L45, L$5:L$75)+COUNTIF(L$5:L45, L45)-1=1, 1, ""), "")</f>
        <v/>
      </c>
      <c r="O45" s="41"/>
      <c r="P45" s="102" t="str">
        <f t="shared" si="59"/>
        <v/>
      </c>
      <c r="Q45" s="47" t="str">
        <f>IF(O45&lt;&gt;"", IF(RANK(O45, O$5:O$75)+COUNTIF(O$5:O45, O45)-1=1, 1, ""), "")</f>
        <v/>
      </c>
      <c r="R45" s="43"/>
      <c r="S45" s="102" t="str">
        <f t="shared" si="60"/>
        <v/>
      </c>
      <c r="T45" s="48" t="str">
        <f>IF(R45&lt;&gt;"", IF(RANK(R45, R$5:R$75)+COUNTIF(R$5:R45, R45)-1=1, 1, ""), "")</f>
        <v/>
      </c>
      <c r="U45" s="41"/>
      <c r="V45" s="102" t="str">
        <f t="shared" si="61"/>
        <v/>
      </c>
      <c r="W45" s="47" t="str">
        <f>IF(U45&lt;&gt;"", IF(RANK(U45, U$5:U$75)+COUNTIF(U$5:U45, U45)-1=1, 1, ""), "")</f>
        <v/>
      </c>
      <c r="X45" s="43"/>
      <c r="Y45" s="102" t="str">
        <f t="shared" si="62"/>
        <v/>
      </c>
      <c r="Z45" s="48" t="str">
        <f>IF(X45&lt;&gt;"", IF(RANK(X45, X$5:X$75)+COUNTIF(X$5:X45, X45)-1=1, 1, ""), "")</f>
        <v/>
      </c>
      <c r="AA45" s="41"/>
      <c r="AB45" s="102" t="str">
        <f t="shared" si="63"/>
        <v/>
      </c>
      <c r="AC45" s="47" t="str">
        <f>IF(AA45&lt;&gt;"", IF(RANK(AA45, AA$5:AA$75)+COUNTIF(AA$5:AA45, AA45)-1=1, 1, ""), "")</f>
        <v/>
      </c>
      <c r="AD45" s="43"/>
      <c r="AE45" s="102" t="str">
        <f t="shared" si="64"/>
        <v/>
      </c>
      <c r="AF45" s="47" t="str">
        <f>IF(AD45&lt;&gt;"", IF(RANK(AD45, AD$5:AD$75)+COUNTIF(AD$5:AD45, AD45)-1=1, 1, ""), "")</f>
        <v/>
      </c>
      <c r="AG45" s="43"/>
      <c r="AH45" s="102" t="str">
        <f t="shared" si="65"/>
        <v/>
      </c>
      <c r="AI45" s="48" t="str">
        <f>IF(AG45&lt;&gt;"", IF(RANK(AG45, AG$5:AG$75)+COUNTIF(AG$5:AG45, AG45)-1=1, 1, ""), "")</f>
        <v/>
      </c>
      <c r="AJ45" s="41"/>
      <c r="AK45" s="102" t="str">
        <f t="shared" si="66"/>
        <v/>
      </c>
      <c r="AL45" s="47" t="str">
        <f>IF(AJ45&lt;&gt;"", IF(RANK(AJ45, AJ$5:AJ$75)+COUNTIF(AJ$5:AJ45, AJ45)-1=1, 1, ""), "")</f>
        <v/>
      </c>
      <c r="AM45" s="43"/>
      <c r="AN45" s="102" t="str">
        <f t="shared" si="67"/>
        <v/>
      </c>
      <c r="AO45" s="48" t="str">
        <f>IF(AM45&lt;&gt;"", IF(RANK(AM45, AM$5:AM$75)+COUNTIF(AM$5:AM45, AM45)-1=1, 1, ""), "")</f>
        <v/>
      </c>
      <c r="AP45" s="41"/>
      <c r="AQ45" s="102" t="str">
        <f t="shared" si="68"/>
        <v/>
      </c>
      <c r="AR45" s="47" t="str">
        <f>IF(AP45&lt;&gt;"", IF(RANK(AP45, AP$5:AP$75)+COUNTIF(AP$5:AP45, AP45)-1=1, 1, ""), "")</f>
        <v/>
      </c>
      <c r="AS45" s="43"/>
      <c r="AT45" s="102" t="str">
        <f t="shared" si="69"/>
        <v/>
      </c>
      <c r="AU45" s="48" t="str">
        <f>IF(AS45&lt;&gt;"", IF(RANK(AS45, AS$5:AS$75)+COUNTIF(AS$5:AS45, AS45)-1=1, 1, ""), "")</f>
        <v/>
      </c>
      <c r="AV45" s="41"/>
      <c r="AW45" s="102" t="str">
        <f t="shared" si="70"/>
        <v/>
      </c>
      <c r="AX45" s="47" t="str">
        <f>IF(AV45&lt;&gt;"", IF(RANK(AV45, AV$5:AV$75)+COUNTIF(AV$5:AV45, AV45)-1=1, 1, ""), "")</f>
        <v/>
      </c>
      <c r="AY45" s="43"/>
      <c r="AZ45" s="102" t="str">
        <f t="shared" si="71"/>
        <v/>
      </c>
      <c r="BA45" s="48" t="str">
        <f>IF(AY45&lt;&gt;"", IF(RANK(AY45, AY$5:AY$75)+COUNTIF(AY$5:AY45, AY45)-1=1, 1, ""), "")</f>
        <v/>
      </c>
      <c r="BB45" s="41"/>
      <c r="BC45" s="102" t="str">
        <f t="shared" si="72"/>
        <v/>
      </c>
      <c r="BD45" s="47" t="str">
        <f>IF(BB45&lt;&gt;"", IF(RANK(BB45, BB$5:BB$75)+COUNTIF(BB$5:BB45, BB45)-1=1, 1, ""), "")</f>
        <v/>
      </c>
      <c r="BE45" s="43"/>
      <c r="BF45" s="102" t="str">
        <f t="shared" si="73"/>
        <v/>
      </c>
      <c r="BG45" s="48" t="str">
        <f>IF(BE45&lt;&gt;"", IF(RANK(BE45, BE$5:BE$75)+COUNTIF(BE$5:BE45, BE45)-1=1, 1, ""), "")</f>
        <v/>
      </c>
      <c r="BH45" s="41"/>
      <c r="BI45" s="102" t="str">
        <f t="shared" si="74"/>
        <v/>
      </c>
      <c r="BJ45" s="47" t="str">
        <f>IF(BH45&lt;&gt;"", IF(RANK(BH45, BH$5:BH$75)+COUNTIF(BH$5:BH45, BH45)-1=1, 1, ""), "")</f>
        <v/>
      </c>
      <c r="BK45" s="43"/>
      <c r="BL45" s="102" t="str">
        <f t="shared" si="75"/>
        <v/>
      </c>
      <c r="BM45" s="48" t="str">
        <f>IF(BK45&lt;&gt;"", IF(RANK(BK45, BK$5:BK$75)+COUNTIF(BK$5:BK45, BK45)-1=1, 1, ""), "")</f>
        <v/>
      </c>
      <c r="BN45" s="41"/>
      <c r="BO45" s="102" t="str">
        <f t="shared" si="76"/>
        <v/>
      </c>
      <c r="BP45" s="47" t="str">
        <f>IF(BN45&lt;&gt;"", IF(RANK(BN45, BN$5:BN$75)+COUNTIF(BN$5:BN45, BN45)-1=1, 1, ""), "")</f>
        <v/>
      </c>
      <c r="BQ45" s="43"/>
      <c r="BR45" s="102" t="str">
        <f t="shared" si="77"/>
        <v/>
      </c>
      <c r="BS45" s="48" t="str">
        <f>IF(BQ45&lt;&gt;"", IF(RANK(BQ45, BQ$5:BQ$75)+COUNTIF(BQ$5:BQ45, BQ45)-1=1, 1, ""), "")</f>
        <v/>
      </c>
      <c r="BT45" s="41"/>
      <c r="BU45" s="102" t="str">
        <f t="shared" si="78"/>
        <v/>
      </c>
      <c r="BV45" s="47" t="str">
        <f>IF(BT45&lt;&gt;"", IF(RANK(BT45, BT$5:BT$75)+COUNTIF(BT$5:BT45, BT45)-1=1, 1, ""), "")</f>
        <v/>
      </c>
      <c r="BW45" s="43"/>
      <c r="BX45" s="102" t="str">
        <f t="shared" si="79"/>
        <v/>
      </c>
      <c r="BY45" s="48" t="str">
        <f>IF(BW45&lt;&gt;"", IF(RANK(BW45, BW$5:BW$75)+COUNTIF(BW$5:BW45, BW45)-1=1, 1, ""), "")</f>
        <v/>
      </c>
      <c r="BZ45" s="41"/>
      <c r="CA45" s="102" t="str">
        <f t="shared" si="80"/>
        <v/>
      </c>
      <c r="CB45" s="47" t="str">
        <f>IF(BZ45&lt;&gt;"", IF(RANK(BZ45, BZ$5:BZ$75)+COUNTIF(BZ$5:BZ45, BZ45)-1=1, 1, ""), "")</f>
        <v/>
      </c>
      <c r="CC45" s="43"/>
      <c r="CD45" s="102" t="str">
        <f t="shared" si="81"/>
        <v/>
      </c>
      <c r="CE45" s="48" t="str">
        <f>IF(CC45&lt;&gt;"", IF(RANK(CC45, CC$5:CC$75)+COUNTIF(CC$5:CC45, CC45)-1=1, 1, ""), "")</f>
        <v/>
      </c>
      <c r="CF45" s="41"/>
      <c r="CG45" s="102" t="str">
        <f t="shared" si="82"/>
        <v/>
      </c>
      <c r="CH45" s="47" t="str">
        <f>IF(CF45&lt;&gt;"", IF(RANK(CF45, CF$5:CF$75)+COUNTIF(CF$5:CF45, CF45)-1=1, 1, ""), "")</f>
        <v/>
      </c>
      <c r="CI45" s="43"/>
      <c r="CJ45" s="102" t="str">
        <f t="shared" si="83"/>
        <v/>
      </c>
      <c r="CK45" s="48" t="str">
        <f>IF(CI45&lt;&gt;"", IF(RANK(CI45, CI$5:CI$75)+COUNTIF(CI$5:CI45, CI45)-1=1, 1, ""), "")</f>
        <v/>
      </c>
      <c r="CL45" s="41"/>
      <c r="CM45" s="102" t="str">
        <f t="shared" si="84"/>
        <v/>
      </c>
      <c r="CN45" s="47" t="str">
        <f>IF(CL45&lt;&gt;"", IF(RANK(CL45, CL$5:CL$75)+COUNTIF(CL$5:CL45, CL45)-1=1, 1, ""), "")</f>
        <v/>
      </c>
      <c r="CO45" s="43"/>
      <c r="CP45" s="102" t="str">
        <f t="shared" si="85"/>
        <v/>
      </c>
      <c r="CQ45" s="48" t="str">
        <f>IF(CO45&lt;&gt;"", IF(RANK(CO45, CO$5:CO$75)+COUNTIF(CO$5:CO45, CO45)-1=1, 1, ""), "")</f>
        <v/>
      </c>
      <c r="CR45" s="41"/>
      <c r="CS45" s="102" t="str">
        <f t="shared" si="86"/>
        <v/>
      </c>
      <c r="CT45" s="47" t="str">
        <f>IF(CR45&lt;&gt;"", IF(RANK(CR45, CR$5:CR$75)+COUNTIF(CR$5:CR45, CR45)-1=1, 1, ""), "")</f>
        <v/>
      </c>
      <c r="CU45" s="41"/>
      <c r="CV45" s="102" t="str">
        <f t="shared" si="87"/>
        <v/>
      </c>
      <c r="CW45" s="47" t="str">
        <f>IF(CU45&lt;&gt;"", IF(RANK(CU45, CU$5:CU$75)+COUNTIF(CU$5:CU45, CU45)-1=1, 1, ""), "")</f>
        <v/>
      </c>
      <c r="CX45" s="41"/>
      <c r="CY45" s="102" t="str">
        <f t="shared" si="88"/>
        <v/>
      </c>
      <c r="CZ45" s="47" t="str">
        <f>IF(CX45&lt;&gt;"", IF(RANK(CX45, CX$5:CX$75)+COUNTIF(CX$5:CX45, CX45)-1=1, 1, ""), "")</f>
        <v/>
      </c>
      <c r="DA45" s="43"/>
      <c r="DB45" s="102" t="str">
        <f t="shared" si="89"/>
        <v/>
      </c>
      <c r="DC45" s="48" t="str">
        <f>IF(DA45&lt;&gt;"", IF(RANK(DA45, DA$5:DA$75)+COUNTIF(DA$5:DA45, DA45)-1=1, 1, ""), "")</f>
        <v/>
      </c>
      <c r="DD45" s="41"/>
      <c r="DE45" s="102" t="str">
        <f t="shared" si="90"/>
        <v/>
      </c>
      <c r="DF45" s="47" t="str">
        <f>IF(DD45&lt;&gt;"", IF(RANK(DD45, DD$5:DD$75)+COUNTIF(DD$5:DD45, DD45)-1=1, 1, ""), "")</f>
        <v/>
      </c>
      <c r="DG45" s="43"/>
      <c r="DH45" s="102" t="str">
        <f t="shared" si="91"/>
        <v/>
      </c>
      <c r="DI45" s="48" t="str">
        <f>IF(DG45&lt;&gt;"", IF(RANK(DG45, DG$5:DG$75)+COUNTIF(DG$5:DG45, DG45)-1=1, 1, ""), "")</f>
        <v/>
      </c>
      <c r="DJ45" s="41"/>
      <c r="DK45" s="102" t="str">
        <f t="shared" si="92"/>
        <v/>
      </c>
      <c r="DL45" s="47" t="str">
        <f>IF(DJ45&lt;&gt;"", IF(RANK(DJ45, DJ$5:DJ$75)+COUNTIF(DJ$5:DJ45, DJ45)-1=1, 1, ""), "")</f>
        <v/>
      </c>
      <c r="DM45" s="43"/>
      <c r="DN45" s="102" t="str">
        <f t="shared" si="93"/>
        <v/>
      </c>
      <c r="DO45" s="48" t="str">
        <f>IF(DM45&lt;&gt;"", IF(RANK(DM45, DM$5:DM$75)+COUNTIF(DM$5:DM45, DM45)-1=1, 1, ""), "")</f>
        <v/>
      </c>
      <c r="DP45" s="41"/>
      <c r="DQ45" s="102" t="str">
        <f t="shared" si="94"/>
        <v/>
      </c>
      <c r="DR45" s="47" t="str">
        <f>IF(DP45&lt;&gt;"", IF(RANK(DP45, DP$5:DP$75)+COUNTIF(DP$5:DP45, DP45)-1=1, 1, ""), "")</f>
        <v/>
      </c>
      <c r="DS45" s="129" t="str">
        <f t="shared" si="95"/>
        <v/>
      </c>
      <c r="DT45" s="66" t="str">
        <f t="shared" si="96"/>
        <v/>
      </c>
      <c r="DU45" s="60"/>
      <c r="DV45" s="60" t="str">
        <f t="shared" si="97"/>
        <v/>
      </c>
      <c r="DW45" s="60" t="str">
        <f t="shared" si="98"/>
        <v/>
      </c>
      <c r="DX45" s="60"/>
      <c r="DY45" s="85" t="str">
        <f t="shared" si="99"/>
        <v/>
      </c>
      <c r="DZ45" s="60" t="str">
        <f t="shared" si="100"/>
        <v/>
      </c>
      <c r="EA45" s="60" t="str">
        <f t="shared" si="101"/>
        <v/>
      </c>
      <c r="EB45" s="60" t="str">
        <f>IF(DV45&lt;&gt;"", IF(RANK(EA45, EA$5:EA$75)+COUNTIF(EA$45:EA45, EA45) -1&lt;=(B$80-DW$76-DZ$76), RANK(EA45, EA$5:EA$75)+COUNTIF(EA$45:EA45, EA45) -1, ""), "")</f>
        <v/>
      </c>
      <c r="EC45" s="72" t="str">
        <f t="shared" si="102"/>
        <v/>
      </c>
      <c r="ED45" s="66" t="str">
        <f t="shared" si="103"/>
        <v/>
      </c>
      <c r="EF45" s="91" t="str">
        <f>IF(DT45&lt;&gt; "", DT45/DT76, "")</f>
        <v/>
      </c>
      <c r="EG45" s="39" t="str">
        <f t="shared" si="104"/>
        <v/>
      </c>
      <c r="EH45" s="92" t="str">
        <f t="shared" si="105"/>
        <v/>
      </c>
      <c r="EJ45" s="65" t="str">
        <f t="shared" si="51"/>
        <v/>
      </c>
      <c r="EK45" s="99" t="str">
        <f t="shared" si="52"/>
        <v/>
      </c>
      <c r="EL45" s="99" t="str">
        <f t="shared" si="53"/>
        <v/>
      </c>
      <c r="EM45" s="100" t="str">
        <f t="shared" si="54"/>
        <v/>
      </c>
    </row>
    <row r="46" spans="1:143" ht="16" x14ac:dyDescent="0.2">
      <c r="A46" s="20" t="s">
        <v>354</v>
      </c>
      <c r="B46" s="33" t="s">
        <v>424</v>
      </c>
      <c r="C46" s="41"/>
      <c r="D46" s="102" t="str">
        <f t="shared" si="55"/>
        <v/>
      </c>
      <c r="E46" s="42" t="str">
        <f>IF(C46&lt;&gt;"", IF(RANK(C46, C$5:C$75)+COUNTIF(C$5:C46, C46)-1=1, 1, ""), "")</f>
        <v/>
      </c>
      <c r="F46" s="43"/>
      <c r="G46" s="102" t="str">
        <f t="shared" si="56"/>
        <v/>
      </c>
      <c r="H46" s="44" t="str">
        <f>IF(F46&lt;&gt;"", IF(RANK(F46, F$5:F$75)+COUNTIF(F$5:F46, F46)-1=1, 1, ""), "")</f>
        <v/>
      </c>
      <c r="I46" s="41"/>
      <c r="J46" s="102" t="str">
        <f t="shared" si="57"/>
        <v/>
      </c>
      <c r="K46" s="42" t="str">
        <f>IF(I46&lt;&gt;"", IF(RANK(I46, I$5:I$75)+COUNTIF(I$5:I46, I46)-1=1, 1, ""), "")</f>
        <v/>
      </c>
      <c r="L46" s="43"/>
      <c r="M46" s="102" t="str">
        <f t="shared" si="58"/>
        <v/>
      </c>
      <c r="N46" s="44" t="str">
        <f>IF(L46&lt;&gt;"", IF(RANK(L46, L$5:L$75)+COUNTIF(L$5:L46, L46)-1=1, 1, ""), "")</f>
        <v/>
      </c>
      <c r="O46" s="41"/>
      <c r="P46" s="102" t="str">
        <f t="shared" si="59"/>
        <v/>
      </c>
      <c r="Q46" s="42" t="str">
        <f>IF(O46&lt;&gt;"", IF(RANK(O46, O$5:O$75)+COUNTIF(O$5:O46, O46)-1=1, 1, ""), "")</f>
        <v/>
      </c>
      <c r="R46" s="43"/>
      <c r="S46" s="102" t="str">
        <f t="shared" si="60"/>
        <v/>
      </c>
      <c r="T46" s="44" t="str">
        <f>IF(R46&lt;&gt;"", IF(RANK(R46, R$5:R$75)+COUNTIF(R$5:R46, R46)-1=1, 1, ""), "")</f>
        <v/>
      </c>
      <c r="U46" s="41"/>
      <c r="V46" s="102" t="str">
        <f t="shared" si="61"/>
        <v/>
      </c>
      <c r="W46" s="42" t="str">
        <f>IF(U46&lt;&gt;"", IF(RANK(U46, U$5:U$75)+COUNTIF(U$5:U46, U46)-1=1, 1, ""), "")</f>
        <v/>
      </c>
      <c r="X46" s="43"/>
      <c r="Y46" s="102" t="str">
        <f t="shared" si="62"/>
        <v/>
      </c>
      <c r="Z46" s="44" t="str">
        <f>IF(X46&lt;&gt;"", IF(RANK(X46, X$5:X$75)+COUNTIF(X$5:X46, X46)-1=1, 1, ""), "")</f>
        <v/>
      </c>
      <c r="AA46" s="41"/>
      <c r="AB46" s="102" t="str">
        <f t="shared" si="63"/>
        <v/>
      </c>
      <c r="AC46" s="42" t="str">
        <f>IF(AA46&lt;&gt;"", IF(RANK(AA46, AA$5:AA$75)+COUNTIF(AA$5:AA46, AA46)-1=1, 1, ""), "")</f>
        <v/>
      </c>
      <c r="AD46" s="43"/>
      <c r="AE46" s="102" t="str">
        <f t="shared" si="64"/>
        <v/>
      </c>
      <c r="AF46" s="42" t="str">
        <f>IF(AD46&lt;&gt;"", IF(RANK(AD46, AD$5:AD$75)+COUNTIF(AD$5:AD46, AD46)-1=1, 1, ""), "")</f>
        <v/>
      </c>
      <c r="AG46" s="43"/>
      <c r="AH46" s="102" t="str">
        <f t="shared" si="65"/>
        <v/>
      </c>
      <c r="AI46" s="44" t="str">
        <f>IF(AG46&lt;&gt;"", IF(RANK(AG46, AG$5:AG$75)+COUNTIF(AG$5:AG46, AG46)-1=1, 1, ""), "")</f>
        <v/>
      </c>
      <c r="AJ46" s="41"/>
      <c r="AK46" s="102" t="str">
        <f t="shared" si="66"/>
        <v/>
      </c>
      <c r="AL46" s="42" t="str">
        <f>IF(AJ46&lt;&gt;"", IF(RANK(AJ46, AJ$5:AJ$75)+COUNTIF(AJ$5:AJ46, AJ46)-1=1, 1, ""), "")</f>
        <v/>
      </c>
      <c r="AM46" s="43"/>
      <c r="AN46" s="102" t="str">
        <f t="shared" si="67"/>
        <v/>
      </c>
      <c r="AO46" s="44" t="str">
        <f>IF(AM46&lt;&gt;"", IF(RANK(AM46, AM$5:AM$75)+COUNTIF(AM$5:AM46, AM46)-1=1, 1, ""), "")</f>
        <v/>
      </c>
      <c r="AP46" s="41"/>
      <c r="AQ46" s="102" t="str">
        <f t="shared" si="68"/>
        <v/>
      </c>
      <c r="AR46" s="42" t="str">
        <f>IF(AP46&lt;&gt;"", IF(RANK(AP46, AP$5:AP$75)+COUNTIF(AP$5:AP46, AP46)-1=1, 1, ""), "")</f>
        <v/>
      </c>
      <c r="AS46" s="43"/>
      <c r="AT46" s="102" t="str">
        <f t="shared" si="69"/>
        <v/>
      </c>
      <c r="AU46" s="44" t="str">
        <f>IF(AS46&lt;&gt;"", IF(RANK(AS46, AS$5:AS$75)+COUNTIF(AS$5:AS46, AS46)-1=1, 1, ""), "")</f>
        <v/>
      </c>
      <c r="AV46" s="41"/>
      <c r="AW46" s="102" t="str">
        <f t="shared" si="70"/>
        <v/>
      </c>
      <c r="AX46" s="42" t="str">
        <f>IF(AV46&lt;&gt;"", IF(RANK(AV46, AV$5:AV$75)+COUNTIF(AV$5:AV46, AV46)-1=1, 1, ""), "")</f>
        <v/>
      </c>
      <c r="AY46" s="43"/>
      <c r="AZ46" s="102" t="str">
        <f t="shared" si="71"/>
        <v/>
      </c>
      <c r="BA46" s="44" t="str">
        <f>IF(AY46&lt;&gt;"", IF(RANK(AY46, AY$5:AY$75)+COUNTIF(AY$5:AY46, AY46)-1=1, 1, ""), "")</f>
        <v/>
      </c>
      <c r="BB46" s="41"/>
      <c r="BC46" s="102" t="str">
        <f t="shared" si="72"/>
        <v/>
      </c>
      <c r="BD46" s="42" t="str">
        <f>IF(BB46&lt;&gt;"", IF(RANK(BB46, BB$5:BB$75)+COUNTIF(BB$5:BB46, BB46)-1=1, 1, ""), "")</f>
        <v/>
      </c>
      <c r="BE46" s="43"/>
      <c r="BF46" s="102" t="str">
        <f t="shared" si="73"/>
        <v/>
      </c>
      <c r="BG46" s="44" t="str">
        <f>IF(BE46&lt;&gt;"", IF(RANK(BE46, BE$5:BE$75)+COUNTIF(BE$5:BE46, BE46)-1=1, 1, ""), "")</f>
        <v/>
      </c>
      <c r="BH46" s="41"/>
      <c r="BI46" s="102" t="str">
        <f t="shared" si="74"/>
        <v/>
      </c>
      <c r="BJ46" s="42" t="str">
        <f>IF(BH46&lt;&gt;"", IF(RANK(BH46, BH$5:BH$75)+COUNTIF(BH$5:BH46, BH46)-1=1, 1, ""), "")</f>
        <v/>
      </c>
      <c r="BK46" s="43"/>
      <c r="BL46" s="102" t="str">
        <f t="shared" si="75"/>
        <v/>
      </c>
      <c r="BM46" s="44" t="str">
        <f>IF(BK46&lt;&gt;"", IF(RANK(BK46, BK$5:BK$75)+COUNTIF(BK$5:BK46, BK46)-1=1, 1, ""), "")</f>
        <v/>
      </c>
      <c r="BN46" s="41"/>
      <c r="BO46" s="102" t="str">
        <f t="shared" si="76"/>
        <v/>
      </c>
      <c r="BP46" s="42" t="str">
        <f>IF(BN46&lt;&gt;"", IF(RANK(BN46, BN$5:BN$75)+COUNTIF(BN$5:BN46, BN46)-1=1, 1, ""), "")</f>
        <v/>
      </c>
      <c r="BQ46" s="43"/>
      <c r="BR46" s="102" t="str">
        <f t="shared" si="77"/>
        <v/>
      </c>
      <c r="BS46" s="44" t="str">
        <f>IF(BQ46&lt;&gt;"", IF(RANK(BQ46, BQ$5:BQ$75)+COUNTIF(BQ$5:BQ46, BQ46)-1=1, 1, ""), "")</f>
        <v/>
      </c>
      <c r="BT46" s="41"/>
      <c r="BU46" s="102" t="str">
        <f t="shared" si="78"/>
        <v/>
      </c>
      <c r="BV46" s="42" t="str">
        <f>IF(BT46&lt;&gt;"", IF(RANK(BT46, BT$5:BT$75)+COUNTIF(BT$5:BT46, BT46)-1=1, 1, ""), "")</f>
        <v/>
      </c>
      <c r="BW46" s="43"/>
      <c r="BX46" s="102" t="str">
        <f t="shared" si="79"/>
        <v/>
      </c>
      <c r="BY46" s="44" t="str">
        <f>IF(BW46&lt;&gt;"", IF(RANK(BW46, BW$5:BW$75)+COUNTIF(BW$5:BW46, BW46)-1=1, 1, ""), "")</f>
        <v/>
      </c>
      <c r="BZ46" s="41"/>
      <c r="CA46" s="102" t="str">
        <f t="shared" si="80"/>
        <v/>
      </c>
      <c r="CB46" s="42" t="str">
        <f>IF(BZ46&lt;&gt;"", IF(RANK(BZ46, BZ$5:BZ$75)+COUNTIF(BZ$5:BZ46, BZ46)-1=1, 1, ""), "")</f>
        <v/>
      </c>
      <c r="CC46" s="43"/>
      <c r="CD46" s="102" t="str">
        <f t="shared" si="81"/>
        <v/>
      </c>
      <c r="CE46" s="44" t="str">
        <f>IF(CC46&lt;&gt;"", IF(RANK(CC46, CC$5:CC$75)+COUNTIF(CC$5:CC46, CC46)-1=1, 1, ""), "")</f>
        <v/>
      </c>
      <c r="CF46" s="41"/>
      <c r="CG46" s="102" t="str">
        <f t="shared" si="82"/>
        <v/>
      </c>
      <c r="CH46" s="42" t="str">
        <f>IF(CF46&lt;&gt;"", IF(RANK(CF46, CF$5:CF$75)+COUNTIF(CF$5:CF46, CF46)-1=1, 1, ""), "")</f>
        <v/>
      </c>
      <c r="CI46" s="43"/>
      <c r="CJ46" s="102" t="str">
        <f t="shared" si="83"/>
        <v/>
      </c>
      <c r="CK46" s="44" t="str">
        <f>IF(CI46&lt;&gt;"", IF(RANK(CI46, CI$5:CI$75)+COUNTIF(CI$5:CI46, CI46)-1=1, 1, ""), "")</f>
        <v/>
      </c>
      <c r="CL46" s="41"/>
      <c r="CM46" s="102" t="str">
        <f t="shared" si="84"/>
        <v/>
      </c>
      <c r="CN46" s="42" t="str">
        <f>IF(CL46&lt;&gt;"", IF(RANK(CL46, CL$5:CL$75)+COUNTIF(CL$5:CL46, CL46)-1=1, 1, ""), "")</f>
        <v/>
      </c>
      <c r="CO46" s="43"/>
      <c r="CP46" s="102" t="str">
        <f t="shared" si="85"/>
        <v/>
      </c>
      <c r="CQ46" s="44" t="str">
        <f>IF(CO46&lt;&gt;"", IF(RANK(CO46, CO$5:CO$75)+COUNTIF(CO$5:CO46, CO46)-1=1, 1, ""), "")</f>
        <v/>
      </c>
      <c r="CR46" s="41"/>
      <c r="CS46" s="102" t="str">
        <f t="shared" si="86"/>
        <v/>
      </c>
      <c r="CT46" s="42" t="str">
        <f>IF(CR46&lt;&gt;"", IF(RANK(CR46, CR$5:CR$75)+COUNTIF(CR$5:CR46, CR46)-1=1, 1, ""), "")</f>
        <v/>
      </c>
      <c r="CU46" s="41"/>
      <c r="CV46" s="102" t="str">
        <f t="shared" si="87"/>
        <v/>
      </c>
      <c r="CW46" s="42" t="str">
        <f>IF(CU46&lt;&gt;"", IF(RANK(CU46, CU$5:CU$75)+COUNTIF(CU$5:CU46, CU46)-1=1, 1, ""), "")</f>
        <v/>
      </c>
      <c r="CX46" s="41"/>
      <c r="CY46" s="102" t="str">
        <f t="shared" si="88"/>
        <v/>
      </c>
      <c r="CZ46" s="42" t="str">
        <f>IF(CX46&lt;&gt;"", IF(RANK(CX46, CX$5:CX$75)+COUNTIF(CX$5:CX46, CX46)-1=1, 1, ""), "")</f>
        <v/>
      </c>
      <c r="DA46" s="43"/>
      <c r="DB46" s="102" t="str">
        <f t="shared" si="89"/>
        <v/>
      </c>
      <c r="DC46" s="44" t="str">
        <f>IF(DA46&lt;&gt;"", IF(RANK(DA46, DA$5:DA$75)+COUNTIF(DA$5:DA46, DA46)-1=1, 1, ""), "")</f>
        <v/>
      </c>
      <c r="DD46" s="41"/>
      <c r="DE46" s="102" t="str">
        <f t="shared" si="90"/>
        <v/>
      </c>
      <c r="DF46" s="42" t="str">
        <f>IF(DD46&lt;&gt;"", IF(RANK(DD46, DD$5:DD$75)+COUNTIF(DD$5:DD46, DD46)-1=1, 1, ""), "")</f>
        <v/>
      </c>
      <c r="DG46" s="43"/>
      <c r="DH46" s="102" t="str">
        <f t="shared" si="91"/>
        <v/>
      </c>
      <c r="DI46" s="44" t="str">
        <f>IF(DG46&lt;&gt;"", IF(RANK(DG46, DG$5:DG$75)+COUNTIF(DG$5:DG46, DG46)-1=1, 1, ""), "")</f>
        <v/>
      </c>
      <c r="DJ46" s="41"/>
      <c r="DK46" s="102" t="str">
        <f t="shared" si="92"/>
        <v/>
      </c>
      <c r="DL46" s="42" t="str">
        <f>IF(DJ46&lt;&gt;"", IF(RANK(DJ46, DJ$5:DJ$75)+COUNTIF(DJ$5:DJ46, DJ46)-1=1, 1, ""), "")</f>
        <v/>
      </c>
      <c r="DM46" s="43"/>
      <c r="DN46" s="102" t="str">
        <f t="shared" si="93"/>
        <v/>
      </c>
      <c r="DO46" s="44" t="str">
        <f>IF(DM46&lt;&gt;"", IF(RANK(DM46, DM$5:DM$75)+COUNTIF(DM$5:DM46, DM46)-1=1, 1, ""), "")</f>
        <v/>
      </c>
      <c r="DP46" s="41"/>
      <c r="DQ46" s="102" t="str">
        <f t="shared" si="94"/>
        <v/>
      </c>
      <c r="DR46" s="42" t="str">
        <f>IF(DP46&lt;&gt;"", IF(RANK(DP46, DP$5:DP$75)+COUNTIF(DP$5:DP46, DP46)-1=1, 1, ""), "")</f>
        <v/>
      </c>
      <c r="DS46" s="129" t="str">
        <f t="shared" si="95"/>
        <v/>
      </c>
      <c r="DT46" s="66" t="str">
        <f t="shared" si="96"/>
        <v/>
      </c>
      <c r="DU46" s="60"/>
      <c r="DV46" s="60" t="str">
        <f t="shared" si="97"/>
        <v/>
      </c>
      <c r="DW46" s="60" t="str">
        <f t="shared" si="98"/>
        <v/>
      </c>
      <c r="DX46" s="60"/>
      <c r="DY46" s="85" t="str">
        <f t="shared" si="99"/>
        <v/>
      </c>
      <c r="DZ46" s="60" t="str">
        <f t="shared" si="100"/>
        <v/>
      </c>
      <c r="EA46" s="60" t="str">
        <f t="shared" si="101"/>
        <v/>
      </c>
      <c r="EB46" s="60" t="str">
        <f>IF(DV46&lt;&gt;"", IF(RANK(EA46, EA$5:EA$75)+COUNTIF(EA$46:EA46, EA46) -1&lt;=(B$80-DW$76-DZ$76), RANK(EA46, EA$5:EA$75)+COUNTIF(EA$46:EA46, EA46) -1, ""), "")</f>
        <v/>
      </c>
      <c r="EC46" s="72" t="str">
        <f t="shared" si="102"/>
        <v/>
      </c>
      <c r="ED46" s="66" t="str">
        <f t="shared" si="103"/>
        <v/>
      </c>
      <c r="EF46" s="91" t="str">
        <f>IF(DT46&lt;&gt; "", DT46/DT76, "")</f>
        <v/>
      </c>
      <c r="EG46" s="39" t="str">
        <f t="shared" si="104"/>
        <v/>
      </c>
      <c r="EH46" s="92" t="str">
        <f t="shared" si="105"/>
        <v/>
      </c>
      <c r="EJ46" s="65" t="str">
        <f t="shared" si="51"/>
        <v/>
      </c>
      <c r="EK46" s="99" t="str">
        <f t="shared" si="52"/>
        <v/>
      </c>
      <c r="EL46" s="99" t="str">
        <f t="shared" si="53"/>
        <v/>
      </c>
      <c r="EM46" s="100" t="str">
        <f t="shared" si="54"/>
        <v/>
      </c>
    </row>
    <row r="47" spans="1:143" ht="16" x14ac:dyDescent="0.2">
      <c r="A47" s="20" t="s">
        <v>355</v>
      </c>
      <c r="B47" s="33" t="s">
        <v>425</v>
      </c>
      <c r="C47" s="41"/>
      <c r="D47" s="102" t="str">
        <f t="shared" si="55"/>
        <v/>
      </c>
      <c r="E47" s="47" t="str">
        <f>IF(C47&lt;&gt;"", IF(RANK(C47, C$5:C$75)+COUNTIF(C$5:C47, C47)-1=1, 1, ""), "")</f>
        <v/>
      </c>
      <c r="F47" s="43"/>
      <c r="G47" s="102" t="str">
        <f t="shared" si="56"/>
        <v/>
      </c>
      <c r="H47" s="48" t="str">
        <f>IF(F47&lt;&gt;"", IF(RANK(F47, F$5:F$75)+COUNTIF(F$5:F47, F47)-1=1, 1, ""), "")</f>
        <v/>
      </c>
      <c r="I47" s="41"/>
      <c r="J47" s="102" t="str">
        <f t="shared" si="57"/>
        <v/>
      </c>
      <c r="K47" s="47" t="str">
        <f>IF(I47&lt;&gt;"", IF(RANK(I47, I$5:I$75)+COUNTIF(I$5:I47, I47)-1=1, 1, ""), "")</f>
        <v/>
      </c>
      <c r="L47" s="43"/>
      <c r="M47" s="102" t="str">
        <f t="shared" si="58"/>
        <v/>
      </c>
      <c r="N47" s="48" t="str">
        <f>IF(L47&lt;&gt;"", IF(RANK(L47, L$5:L$75)+COUNTIF(L$5:L47, L47)-1=1, 1, ""), "")</f>
        <v/>
      </c>
      <c r="O47" s="41"/>
      <c r="P47" s="102" t="str">
        <f t="shared" si="59"/>
        <v/>
      </c>
      <c r="Q47" s="47" t="str">
        <f>IF(O47&lt;&gt;"", IF(RANK(O47, O$5:O$75)+COUNTIF(O$5:O47, O47)-1=1, 1, ""), "")</f>
        <v/>
      </c>
      <c r="R47" s="43"/>
      <c r="S47" s="102" t="str">
        <f t="shared" si="60"/>
        <v/>
      </c>
      <c r="T47" s="48" t="str">
        <f>IF(R47&lt;&gt;"", IF(RANK(R47, R$5:R$75)+COUNTIF(R$5:R47, R47)-1=1, 1, ""), "")</f>
        <v/>
      </c>
      <c r="U47" s="41"/>
      <c r="V47" s="102" t="str">
        <f t="shared" si="61"/>
        <v/>
      </c>
      <c r="W47" s="47" t="str">
        <f>IF(U47&lt;&gt;"", IF(RANK(U47, U$5:U$75)+COUNTIF(U$5:U47, U47)-1=1, 1, ""), "")</f>
        <v/>
      </c>
      <c r="X47" s="43"/>
      <c r="Y47" s="102" t="str">
        <f t="shared" si="62"/>
        <v/>
      </c>
      <c r="Z47" s="48" t="str">
        <f>IF(X47&lt;&gt;"", IF(RANK(X47, X$5:X$75)+COUNTIF(X$5:X47, X47)-1=1, 1, ""), "")</f>
        <v/>
      </c>
      <c r="AA47" s="41"/>
      <c r="AB47" s="102" t="str">
        <f t="shared" si="63"/>
        <v/>
      </c>
      <c r="AC47" s="47" t="str">
        <f>IF(AA47&lt;&gt;"", IF(RANK(AA47, AA$5:AA$75)+COUNTIF(AA$5:AA47, AA47)-1=1, 1, ""), "")</f>
        <v/>
      </c>
      <c r="AD47" s="43"/>
      <c r="AE47" s="102" t="str">
        <f t="shared" si="64"/>
        <v/>
      </c>
      <c r="AF47" s="47" t="str">
        <f>IF(AD47&lt;&gt;"", IF(RANK(AD47, AD$5:AD$75)+COUNTIF(AD$5:AD47, AD47)-1=1, 1, ""), "")</f>
        <v/>
      </c>
      <c r="AG47" s="43"/>
      <c r="AH47" s="102" t="str">
        <f t="shared" si="65"/>
        <v/>
      </c>
      <c r="AI47" s="48" t="str">
        <f>IF(AG47&lt;&gt;"", IF(RANK(AG47, AG$5:AG$75)+COUNTIF(AG$5:AG47, AG47)-1=1, 1, ""), "")</f>
        <v/>
      </c>
      <c r="AJ47" s="41"/>
      <c r="AK47" s="102" t="str">
        <f t="shared" si="66"/>
        <v/>
      </c>
      <c r="AL47" s="47" t="str">
        <f>IF(AJ47&lt;&gt;"", IF(RANK(AJ47, AJ$5:AJ$75)+COUNTIF(AJ$5:AJ47, AJ47)-1=1, 1, ""), "")</f>
        <v/>
      </c>
      <c r="AM47" s="43"/>
      <c r="AN47" s="102" t="str">
        <f t="shared" si="67"/>
        <v/>
      </c>
      <c r="AO47" s="48" t="str">
        <f>IF(AM47&lt;&gt;"", IF(RANK(AM47, AM$5:AM$75)+COUNTIF(AM$5:AM47, AM47)-1=1, 1, ""), "")</f>
        <v/>
      </c>
      <c r="AP47" s="41"/>
      <c r="AQ47" s="102" t="str">
        <f t="shared" si="68"/>
        <v/>
      </c>
      <c r="AR47" s="47" t="str">
        <f>IF(AP47&lt;&gt;"", IF(RANK(AP47, AP$5:AP$75)+COUNTIF(AP$5:AP47, AP47)-1=1, 1, ""), "")</f>
        <v/>
      </c>
      <c r="AS47" s="43"/>
      <c r="AT47" s="102" t="str">
        <f t="shared" si="69"/>
        <v/>
      </c>
      <c r="AU47" s="48" t="str">
        <f>IF(AS47&lt;&gt;"", IF(RANK(AS47, AS$5:AS$75)+COUNTIF(AS$5:AS47, AS47)-1=1, 1, ""), "")</f>
        <v/>
      </c>
      <c r="AV47" s="41"/>
      <c r="AW47" s="102" t="str">
        <f t="shared" si="70"/>
        <v/>
      </c>
      <c r="AX47" s="47" t="str">
        <f>IF(AV47&lt;&gt;"", IF(RANK(AV47, AV$5:AV$75)+COUNTIF(AV$5:AV47, AV47)-1=1, 1, ""), "")</f>
        <v/>
      </c>
      <c r="AY47" s="43"/>
      <c r="AZ47" s="102" t="str">
        <f t="shared" si="71"/>
        <v/>
      </c>
      <c r="BA47" s="48" t="str">
        <f>IF(AY47&lt;&gt;"", IF(RANK(AY47, AY$5:AY$75)+COUNTIF(AY$5:AY47, AY47)-1=1, 1, ""), "")</f>
        <v/>
      </c>
      <c r="BB47" s="41"/>
      <c r="BC47" s="102" t="str">
        <f t="shared" si="72"/>
        <v/>
      </c>
      <c r="BD47" s="47" t="str">
        <f>IF(BB47&lt;&gt;"", IF(RANK(BB47, BB$5:BB$75)+COUNTIF(BB$5:BB47, BB47)-1=1, 1, ""), "")</f>
        <v/>
      </c>
      <c r="BE47" s="43"/>
      <c r="BF47" s="102" t="str">
        <f t="shared" si="73"/>
        <v/>
      </c>
      <c r="BG47" s="48" t="str">
        <f>IF(BE47&lt;&gt;"", IF(RANK(BE47, BE$5:BE$75)+COUNTIF(BE$5:BE47, BE47)-1=1, 1, ""), "")</f>
        <v/>
      </c>
      <c r="BH47" s="41"/>
      <c r="BI47" s="102" t="str">
        <f t="shared" si="74"/>
        <v/>
      </c>
      <c r="BJ47" s="47" t="str">
        <f>IF(BH47&lt;&gt;"", IF(RANK(BH47, BH$5:BH$75)+COUNTIF(BH$5:BH47, BH47)-1=1, 1, ""), "")</f>
        <v/>
      </c>
      <c r="BK47" s="43"/>
      <c r="BL47" s="102" t="str">
        <f t="shared" si="75"/>
        <v/>
      </c>
      <c r="BM47" s="48" t="str">
        <f>IF(BK47&lt;&gt;"", IF(RANK(BK47, BK$5:BK$75)+COUNTIF(BK$5:BK47, BK47)-1=1, 1, ""), "")</f>
        <v/>
      </c>
      <c r="BN47" s="41"/>
      <c r="BO47" s="102" t="str">
        <f t="shared" si="76"/>
        <v/>
      </c>
      <c r="BP47" s="47" t="str">
        <f>IF(BN47&lt;&gt;"", IF(RANK(BN47, BN$5:BN$75)+COUNTIF(BN$5:BN47, BN47)-1=1, 1, ""), "")</f>
        <v/>
      </c>
      <c r="BQ47" s="43"/>
      <c r="BR47" s="102" t="str">
        <f t="shared" si="77"/>
        <v/>
      </c>
      <c r="BS47" s="48" t="str">
        <f>IF(BQ47&lt;&gt;"", IF(RANK(BQ47, BQ$5:BQ$75)+COUNTIF(BQ$5:BQ47, BQ47)-1=1, 1, ""), "")</f>
        <v/>
      </c>
      <c r="BT47" s="41"/>
      <c r="BU47" s="102" t="str">
        <f t="shared" si="78"/>
        <v/>
      </c>
      <c r="BV47" s="47" t="str">
        <f>IF(BT47&lt;&gt;"", IF(RANK(BT47, BT$5:BT$75)+COUNTIF(BT$5:BT47, BT47)-1=1, 1, ""), "")</f>
        <v/>
      </c>
      <c r="BW47" s="43"/>
      <c r="BX47" s="102" t="str">
        <f t="shared" si="79"/>
        <v/>
      </c>
      <c r="BY47" s="48" t="str">
        <f>IF(BW47&lt;&gt;"", IF(RANK(BW47, BW$5:BW$75)+COUNTIF(BW$5:BW47, BW47)-1=1, 1, ""), "")</f>
        <v/>
      </c>
      <c r="BZ47" s="41"/>
      <c r="CA47" s="102" t="str">
        <f t="shared" si="80"/>
        <v/>
      </c>
      <c r="CB47" s="47" t="str">
        <f>IF(BZ47&lt;&gt;"", IF(RANK(BZ47, BZ$5:BZ$75)+COUNTIF(BZ$5:BZ47, BZ47)-1=1, 1, ""), "")</f>
        <v/>
      </c>
      <c r="CC47" s="43"/>
      <c r="CD47" s="102" t="str">
        <f t="shared" si="81"/>
        <v/>
      </c>
      <c r="CE47" s="48" t="str">
        <f>IF(CC47&lt;&gt;"", IF(RANK(CC47, CC$5:CC$75)+COUNTIF(CC$5:CC47, CC47)-1=1, 1, ""), "")</f>
        <v/>
      </c>
      <c r="CF47" s="41"/>
      <c r="CG47" s="102" t="str">
        <f t="shared" si="82"/>
        <v/>
      </c>
      <c r="CH47" s="47" t="str">
        <f>IF(CF47&lt;&gt;"", IF(RANK(CF47, CF$5:CF$75)+COUNTIF(CF$5:CF47, CF47)-1=1, 1, ""), "")</f>
        <v/>
      </c>
      <c r="CI47" s="43"/>
      <c r="CJ47" s="102" t="str">
        <f t="shared" si="83"/>
        <v/>
      </c>
      <c r="CK47" s="48" t="str">
        <f>IF(CI47&lt;&gt;"", IF(RANK(CI47, CI$5:CI$75)+COUNTIF(CI$5:CI47, CI47)-1=1, 1, ""), "")</f>
        <v/>
      </c>
      <c r="CL47" s="41"/>
      <c r="CM47" s="102" t="str">
        <f t="shared" si="84"/>
        <v/>
      </c>
      <c r="CN47" s="47" t="str">
        <f>IF(CL47&lt;&gt;"", IF(RANK(CL47, CL$5:CL$75)+COUNTIF(CL$5:CL47, CL47)-1=1, 1, ""), "")</f>
        <v/>
      </c>
      <c r="CO47" s="43"/>
      <c r="CP47" s="102" t="str">
        <f t="shared" si="85"/>
        <v/>
      </c>
      <c r="CQ47" s="48" t="str">
        <f>IF(CO47&lt;&gt;"", IF(RANK(CO47, CO$5:CO$75)+COUNTIF(CO$5:CO47, CO47)-1=1, 1, ""), "")</f>
        <v/>
      </c>
      <c r="CR47" s="41"/>
      <c r="CS47" s="102" t="str">
        <f t="shared" si="86"/>
        <v/>
      </c>
      <c r="CT47" s="47" t="str">
        <f>IF(CR47&lt;&gt;"", IF(RANK(CR47, CR$5:CR$75)+COUNTIF(CR$5:CR47, CR47)-1=1, 1, ""), "")</f>
        <v/>
      </c>
      <c r="CU47" s="41"/>
      <c r="CV47" s="102" t="str">
        <f t="shared" si="87"/>
        <v/>
      </c>
      <c r="CW47" s="47" t="str">
        <f>IF(CU47&lt;&gt;"", IF(RANK(CU47, CU$5:CU$75)+COUNTIF(CU$5:CU47, CU47)-1=1, 1, ""), "")</f>
        <v/>
      </c>
      <c r="CX47" s="41"/>
      <c r="CY47" s="102" t="str">
        <f t="shared" si="88"/>
        <v/>
      </c>
      <c r="CZ47" s="47" t="str">
        <f>IF(CX47&lt;&gt;"", IF(RANK(CX47, CX$5:CX$75)+COUNTIF(CX$5:CX47, CX47)-1=1, 1, ""), "")</f>
        <v/>
      </c>
      <c r="DA47" s="43"/>
      <c r="DB47" s="102" t="str">
        <f t="shared" si="89"/>
        <v/>
      </c>
      <c r="DC47" s="48" t="str">
        <f>IF(DA47&lt;&gt;"", IF(RANK(DA47, DA$5:DA$75)+COUNTIF(DA$5:DA47, DA47)-1=1, 1, ""), "")</f>
        <v/>
      </c>
      <c r="DD47" s="41"/>
      <c r="DE47" s="102" t="str">
        <f t="shared" si="90"/>
        <v/>
      </c>
      <c r="DF47" s="47" t="str">
        <f>IF(DD47&lt;&gt;"", IF(RANK(DD47, DD$5:DD$75)+COUNTIF(DD$5:DD47, DD47)-1=1, 1, ""), "")</f>
        <v/>
      </c>
      <c r="DG47" s="43"/>
      <c r="DH47" s="102" t="str">
        <f t="shared" si="91"/>
        <v/>
      </c>
      <c r="DI47" s="48" t="str">
        <f>IF(DG47&lt;&gt;"", IF(RANK(DG47, DG$5:DG$75)+COUNTIF(DG$5:DG47, DG47)-1=1, 1, ""), "")</f>
        <v/>
      </c>
      <c r="DJ47" s="41"/>
      <c r="DK47" s="102" t="str">
        <f t="shared" si="92"/>
        <v/>
      </c>
      <c r="DL47" s="47" t="str">
        <f>IF(DJ47&lt;&gt;"", IF(RANK(DJ47, DJ$5:DJ$75)+COUNTIF(DJ$5:DJ47, DJ47)-1=1, 1, ""), "")</f>
        <v/>
      </c>
      <c r="DM47" s="43"/>
      <c r="DN47" s="102" t="str">
        <f t="shared" si="93"/>
        <v/>
      </c>
      <c r="DO47" s="48" t="str">
        <f>IF(DM47&lt;&gt;"", IF(RANK(DM47, DM$5:DM$75)+COUNTIF(DM$5:DM47, DM47)-1=1, 1, ""), "")</f>
        <v/>
      </c>
      <c r="DP47" s="41"/>
      <c r="DQ47" s="102" t="str">
        <f t="shared" si="94"/>
        <v/>
      </c>
      <c r="DR47" s="47" t="str">
        <f>IF(DP47&lt;&gt;"", IF(RANK(DP47, DP$5:DP$75)+COUNTIF(DP$5:DP47, DP47)-1=1, 1, ""), "")</f>
        <v/>
      </c>
      <c r="DS47" s="129" t="str">
        <f t="shared" si="95"/>
        <v/>
      </c>
      <c r="DT47" s="66" t="str">
        <f t="shared" si="96"/>
        <v/>
      </c>
      <c r="DU47" s="60"/>
      <c r="DV47" s="60" t="str">
        <f t="shared" si="97"/>
        <v/>
      </c>
      <c r="DW47" s="60" t="str">
        <f t="shared" si="98"/>
        <v/>
      </c>
      <c r="DX47" s="60"/>
      <c r="DY47" s="85" t="str">
        <f t="shared" si="99"/>
        <v/>
      </c>
      <c r="DZ47" s="60" t="str">
        <f t="shared" si="100"/>
        <v/>
      </c>
      <c r="EA47" s="60" t="str">
        <f t="shared" si="101"/>
        <v/>
      </c>
      <c r="EB47" s="60" t="str">
        <f>IF(DV47&lt;&gt;"", IF(RANK(EA47, EA$5:EA$75)+COUNTIF(EA$47:EA47, EA47) -1&lt;=(B$80-DW$76-DZ$76), RANK(EA47, EA$5:EA$75)+COUNTIF(EA$47:EA47, EA47) -1, ""), "")</f>
        <v/>
      </c>
      <c r="EC47" s="72" t="str">
        <f t="shared" si="102"/>
        <v/>
      </c>
      <c r="ED47" s="66" t="str">
        <f t="shared" si="103"/>
        <v/>
      </c>
      <c r="EF47" s="91" t="str">
        <f>IF(DT47&lt;&gt; "", DT47/DT76, "")</f>
        <v/>
      </c>
      <c r="EG47" s="39" t="str">
        <f t="shared" si="104"/>
        <v/>
      </c>
      <c r="EH47" s="92" t="str">
        <f t="shared" si="105"/>
        <v/>
      </c>
      <c r="EJ47" s="65" t="str">
        <f t="shared" si="51"/>
        <v/>
      </c>
      <c r="EK47" s="99" t="str">
        <f t="shared" si="52"/>
        <v/>
      </c>
      <c r="EL47" s="99" t="str">
        <f t="shared" si="53"/>
        <v/>
      </c>
      <c r="EM47" s="100" t="str">
        <f t="shared" si="54"/>
        <v/>
      </c>
    </row>
    <row r="48" spans="1:143" ht="16" x14ac:dyDescent="0.2">
      <c r="A48" s="20" t="s">
        <v>356</v>
      </c>
      <c r="B48" s="33" t="s">
        <v>426</v>
      </c>
      <c r="C48" s="45">
        <v>19</v>
      </c>
      <c r="D48" s="102" t="str">
        <f t="shared" si="55"/>
        <v/>
      </c>
      <c r="E48" s="47" t="str">
        <f>IF(C48&lt;&gt;"", IF(RANK(C48, C$5:C$75)+COUNTIF(C$5:C48, C48)-1=1, 1, ""), "")</f>
        <v/>
      </c>
      <c r="F48" s="46">
        <v>28</v>
      </c>
      <c r="G48" s="102" t="str">
        <f t="shared" si="56"/>
        <v/>
      </c>
      <c r="H48" s="48" t="str">
        <f>IF(F48&lt;&gt;"", IF(RANK(F48, F$5:F$75)+COUNTIF(F$5:F48, F48)-1=1, 1, ""), "")</f>
        <v/>
      </c>
      <c r="I48" s="45">
        <v>15</v>
      </c>
      <c r="J48" s="102" t="str">
        <f t="shared" si="57"/>
        <v/>
      </c>
      <c r="K48" s="47" t="str">
        <f>IF(I48&lt;&gt;"", IF(RANK(I48, I$5:I$75)+COUNTIF(I$5:I48, I48)-1=1, 1, ""), "")</f>
        <v/>
      </c>
      <c r="L48" s="46">
        <v>14</v>
      </c>
      <c r="M48" s="102" t="str">
        <f t="shared" si="58"/>
        <v/>
      </c>
      <c r="N48" s="48" t="str">
        <f>IF(L48&lt;&gt;"", IF(RANK(L48, L$5:L$75)+COUNTIF(L$5:L48, L48)-1=1, 1, ""), "")</f>
        <v/>
      </c>
      <c r="O48" s="45">
        <v>25</v>
      </c>
      <c r="P48" s="102" t="str">
        <f t="shared" si="59"/>
        <v/>
      </c>
      <c r="Q48" s="47" t="str">
        <f>IF(O48&lt;&gt;"", IF(RANK(O48, O$5:O$75)+COUNTIF(O$5:O48, O48)-1=1, 1, ""), "")</f>
        <v/>
      </c>
      <c r="R48" s="46">
        <v>5</v>
      </c>
      <c r="S48" s="102" t="str">
        <f t="shared" si="60"/>
        <v/>
      </c>
      <c r="T48" s="48" t="str">
        <f>IF(R48&lt;&gt;"", IF(RANK(R48, R$5:R$75)+COUNTIF(R$5:R48, R48)-1=1, 1, ""), "")</f>
        <v/>
      </c>
      <c r="U48" s="45">
        <v>32</v>
      </c>
      <c r="V48" s="102" t="str">
        <f t="shared" si="61"/>
        <v/>
      </c>
      <c r="W48" s="47" t="str">
        <f>IF(U48&lt;&gt;"", IF(RANK(U48, U$5:U$75)+COUNTIF(U$5:U48, U48)-1=1, 1, ""), "")</f>
        <v/>
      </c>
      <c r="X48" s="46">
        <v>84</v>
      </c>
      <c r="Y48" s="102" t="str">
        <f t="shared" si="62"/>
        <v/>
      </c>
      <c r="Z48" s="48" t="str">
        <f>IF(X48&lt;&gt;"", IF(RANK(X48, X$5:X$75)+COUNTIF(X$5:X48, X48)-1=1, 1, ""), "")</f>
        <v/>
      </c>
      <c r="AA48" s="45">
        <v>22</v>
      </c>
      <c r="AB48" s="102" t="str">
        <f t="shared" si="63"/>
        <v/>
      </c>
      <c r="AC48" s="47" t="str">
        <f>IF(AA48&lt;&gt;"", IF(RANK(AA48, AA$5:AA$75)+COUNTIF(AA$5:AA48, AA48)-1=1, 1, ""), "")</f>
        <v/>
      </c>
      <c r="AD48" s="46">
        <v>58</v>
      </c>
      <c r="AE48" s="102" t="str">
        <f t="shared" si="64"/>
        <v/>
      </c>
      <c r="AF48" s="47" t="str">
        <f>IF(AD48&lt;&gt;"", IF(RANK(AD48, AD$5:AD$75)+COUNTIF(AD$5:AD48, AD48)-1=1, 1, ""), "")</f>
        <v/>
      </c>
      <c r="AG48" s="46">
        <v>36</v>
      </c>
      <c r="AH48" s="102" t="str">
        <f t="shared" si="65"/>
        <v/>
      </c>
      <c r="AI48" s="48" t="str">
        <f>IF(AG48&lt;&gt;"", IF(RANK(AG48, AG$5:AG$75)+COUNTIF(AG$5:AG48, AG48)-1=1, 1, ""), "")</f>
        <v/>
      </c>
      <c r="AJ48" s="45">
        <v>16</v>
      </c>
      <c r="AK48" s="102" t="str">
        <f t="shared" si="66"/>
        <v/>
      </c>
      <c r="AL48" s="47" t="str">
        <f>IF(AJ48&lt;&gt;"", IF(RANK(AJ48, AJ$5:AJ$75)+COUNTIF(AJ$5:AJ48, AJ48)-1=1, 1, ""), "")</f>
        <v/>
      </c>
      <c r="AM48" s="46">
        <v>37</v>
      </c>
      <c r="AN48" s="102" t="str">
        <f t="shared" si="67"/>
        <v/>
      </c>
      <c r="AO48" s="48" t="str">
        <f>IF(AM48&lt;&gt;"", IF(RANK(AM48, AM$5:AM$75)+COUNTIF(AM$5:AM48, AM48)-1=1, 1, ""), "")</f>
        <v/>
      </c>
      <c r="AP48" s="45">
        <v>49</v>
      </c>
      <c r="AQ48" s="102" t="str">
        <f t="shared" si="68"/>
        <v/>
      </c>
      <c r="AR48" s="47" t="str">
        <f>IF(AP48&lt;&gt;"", IF(RANK(AP48, AP$5:AP$75)+COUNTIF(AP$5:AP48, AP48)-1=1, 1, ""), "")</f>
        <v/>
      </c>
      <c r="AS48" s="46">
        <v>27</v>
      </c>
      <c r="AT48" s="102" t="str">
        <f t="shared" si="69"/>
        <v/>
      </c>
      <c r="AU48" s="48" t="str">
        <f>IF(AS48&lt;&gt;"", IF(RANK(AS48, AS$5:AS$75)+COUNTIF(AS$5:AS48, AS48)-1=1, 1, ""), "")</f>
        <v/>
      </c>
      <c r="AV48" s="45">
        <v>25</v>
      </c>
      <c r="AW48" s="102" t="str">
        <f t="shared" si="70"/>
        <v/>
      </c>
      <c r="AX48" s="47" t="str">
        <f>IF(AV48&lt;&gt;"", IF(RANK(AV48, AV$5:AV$75)+COUNTIF(AV$5:AV48, AV48)-1=1, 1, ""), "")</f>
        <v/>
      </c>
      <c r="AY48" s="46">
        <v>37</v>
      </c>
      <c r="AZ48" s="102" t="str">
        <f t="shared" si="71"/>
        <v/>
      </c>
      <c r="BA48" s="48" t="str">
        <f>IF(AY48&lt;&gt;"", IF(RANK(AY48, AY$5:AY$75)+COUNTIF(AY$5:AY48, AY48)-1=1, 1, ""), "")</f>
        <v/>
      </c>
      <c r="BB48" s="45">
        <v>12</v>
      </c>
      <c r="BC48" s="102" t="str">
        <f t="shared" si="72"/>
        <v/>
      </c>
      <c r="BD48" s="47" t="str">
        <f>IF(BB48&lt;&gt;"", IF(RANK(BB48, BB$5:BB$75)+COUNTIF(BB$5:BB48, BB48)-1=1, 1, ""), "")</f>
        <v/>
      </c>
      <c r="BE48" s="46">
        <v>13</v>
      </c>
      <c r="BF48" s="102" t="str">
        <f t="shared" si="73"/>
        <v/>
      </c>
      <c r="BG48" s="48" t="str">
        <f>IF(BE48&lt;&gt;"", IF(RANK(BE48, BE$5:BE$75)+COUNTIF(BE$5:BE48, BE48)-1=1, 1, ""), "")</f>
        <v/>
      </c>
      <c r="BH48" s="45">
        <v>10</v>
      </c>
      <c r="BI48" s="102" t="str">
        <f t="shared" si="74"/>
        <v/>
      </c>
      <c r="BJ48" s="47" t="str">
        <f>IF(BH48&lt;&gt;"", IF(RANK(BH48, BH$5:BH$75)+COUNTIF(BH$5:BH48, BH48)-1=1, 1, ""), "")</f>
        <v/>
      </c>
      <c r="BK48" s="46">
        <v>36</v>
      </c>
      <c r="BL48" s="102" t="str">
        <f t="shared" si="75"/>
        <v/>
      </c>
      <c r="BM48" s="48" t="str">
        <f>IF(BK48&lt;&gt;"", IF(RANK(BK48, BK$5:BK$75)+COUNTIF(BK$5:BK48, BK48)-1=1, 1, ""), "")</f>
        <v/>
      </c>
      <c r="BN48" s="45">
        <v>60</v>
      </c>
      <c r="BO48" s="102" t="str">
        <f t="shared" si="76"/>
        <v/>
      </c>
      <c r="BP48" s="47" t="str">
        <f>IF(BN48&lt;&gt;"", IF(RANK(BN48, BN$5:BN$75)+COUNTIF(BN$5:BN48, BN48)-1=1, 1, ""), "")</f>
        <v/>
      </c>
      <c r="BQ48" s="46">
        <v>31</v>
      </c>
      <c r="BR48" s="102" t="str">
        <f t="shared" si="77"/>
        <v/>
      </c>
      <c r="BS48" s="48" t="str">
        <f>IF(BQ48&lt;&gt;"", IF(RANK(BQ48, BQ$5:BQ$75)+COUNTIF(BQ$5:BQ48, BQ48)-1=1, 1, ""), "")</f>
        <v/>
      </c>
      <c r="BT48" s="45">
        <v>37</v>
      </c>
      <c r="BU48" s="102" t="str">
        <f t="shared" si="78"/>
        <v/>
      </c>
      <c r="BV48" s="47" t="str">
        <f>IF(BT48&lt;&gt;"", IF(RANK(BT48, BT$5:BT$75)+COUNTIF(BT$5:BT48, BT48)-1=1, 1, ""), "")</f>
        <v/>
      </c>
      <c r="BW48" s="46">
        <v>144</v>
      </c>
      <c r="BX48" s="102" t="str">
        <f t="shared" si="79"/>
        <v/>
      </c>
      <c r="BY48" s="48" t="str">
        <f>IF(BW48&lt;&gt;"", IF(RANK(BW48, BW$5:BW$75)+COUNTIF(BW$5:BW48, BW48)-1=1, 1, ""), "")</f>
        <v/>
      </c>
      <c r="BZ48" s="45">
        <v>19</v>
      </c>
      <c r="CA48" s="102" t="str">
        <f t="shared" si="80"/>
        <v/>
      </c>
      <c r="CB48" s="47" t="str">
        <f>IF(BZ48&lt;&gt;"", IF(RANK(BZ48, BZ$5:BZ$75)+COUNTIF(BZ$5:BZ48, BZ48)-1=1, 1, ""), "")</f>
        <v/>
      </c>
      <c r="CC48" s="46">
        <v>23</v>
      </c>
      <c r="CD48" s="102" t="str">
        <f t="shared" si="81"/>
        <v/>
      </c>
      <c r="CE48" s="48" t="str">
        <f>IF(CC48&lt;&gt;"", IF(RANK(CC48, CC$5:CC$75)+COUNTIF(CC$5:CC48, CC48)-1=1, 1, ""), "")</f>
        <v/>
      </c>
      <c r="CF48" s="45">
        <v>15</v>
      </c>
      <c r="CG48" s="102" t="str">
        <f t="shared" si="82"/>
        <v/>
      </c>
      <c r="CH48" s="47" t="str">
        <f>IF(CF48&lt;&gt;"", IF(RANK(CF48, CF$5:CF$75)+COUNTIF(CF$5:CF48, CF48)-1=1, 1, ""), "")</f>
        <v/>
      </c>
      <c r="CI48" s="46">
        <v>147</v>
      </c>
      <c r="CJ48" s="102" t="str">
        <f t="shared" si="83"/>
        <v/>
      </c>
      <c r="CK48" s="48" t="str">
        <f>IF(CI48&lt;&gt;"", IF(RANK(CI48, CI$5:CI$75)+COUNTIF(CI$5:CI48, CI48)-1=1, 1, ""), "")</f>
        <v/>
      </c>
      <c r="CL48" s="45">
        <v>14</v>
      </c>
      <c r="CM48" s="102" t="str">
        <f t="shared" si="84"/>
        <v/>
      </c>
      <c r="CN48" s="47" t="str">
        <f>IF(CL48&lt;&gt;"", IF(RANK(CL48, CL$5:CL$75)+COUNTIF(CL$5:CL48, CL48)-1=1, 1, ""), "")</f>
        <v/>
      </c>
      <c r="CO48" s="46">
        <v>5</v>
      </c>
      <c r="CP48" s="102" t="str">
        <f t="shared" si="85"/>
        <v/>
      </c>
      <c r="CQ48" s="48" t="str">
        <f>IF(CO48&lt;&gt;"", IF(RANK(CO48, CO$5:CO$75)+COUNTIF(CO$5:CO48, CO48)-1=1, 1, ""), "")</f>
        <v/>
      </c>
      <c r="CR48" s="45">
        <v>9</v>
      </c>
      <c r="CS48" s="102" t="str">
        <f t="shared" si="86"/>
        <v/>
      </c>
      <c r="CT48" s="47" t="str">
        <f>IF(CR48&lt;&gt;"", IF(RANK(CR48, CR$5:CR$75)+COUNTIF(CR$5:CR48, CR48)-1=1, 1, ""), "")</f>
        <v/>
      </c>
      <c r="CU48" s="45">
        <v>8</v>
      </c>
      <c r="CV48" s="102" t="str">
        <f t="shared" si="87"/>
        <v/>
      </c>
      <c r="CW48" s="47" t="str">
        <f>IF(CU48&lt;&gt;"", IF(RANK(CU48, CU$5:CU$75)+COUNTIF(CU$5:CU48, CU48)-1=1, 1, ""), "")</f>
        <v/>
      </c>
      <c r="CX48" s="45">
        <v>24</v>
      </c>
      <c r="CY48" s="102" t="str">
        <f t="shared" si="88"/>
        <v/>
      </c>
      <c r="CZ48" s="47" t="str">
        <f>IF(CX48&lt;&gt;"", IF(RANK(CX48, CX$5:CX$75)+COUNTIF(CX$5:CX48, CX48)-1=1, 1, ""), "")</f>
        <v/>
      </c>
      <c r="DA48" s="46">
        <v>14</v>
      </c>
      <c r="DB48" s="102" t="str">
        <f t="shared" si="89"/>
        <v/>
      </c>
      <c r="DC48" s="48" t="str">
        <f>IF(DA48&lt;&gt;"", IF(RANK(DA48, DA$5:DA$75)+COUNTIF(DA$5:DA48, DA48)-1=1, 1, ""), "")</f>
        <v/>
      </c>
      <c r="DD48" s="45">
        <v>11</v>
      </c>
      <c r="DE48" s="102" t="str">
        <f t="shared" si="90"/>
        <v/>
      </c>
      <c r="DF48" s="47" t="str">
        <f>IF(DD48&lt;&gt;"", IF(RANK(DD48, DD$5:DD$75)+COUNTIF(DD$5:DD48, DD48)-1=1, 1, ""), "")</f>
        <v/>
      </c>
      <c r="DG48" s="46">
        <v>29</v>
      </c>
      <c r="DH48" s="102" t="str">
        <f t="shared" si="91"/>
        <v/>
      </c>
      <c r="DI48" s="48" t="str">
        <f>IF(DG48&lt;&gt;"", IF(RANK(DG48, DG$5:DG$75)+COUNTIF(DG$5:DG48, DG48)-1=1, 1, ""), "")</f>
        <v/>
      </c>
      <c r="DJ48" s="45">
        <v>17</v>
      </c>
      <c r="DK48" s="102" t="str">
        <f t="shared" si="92"/>
        <v/>
      </c>
      <c r="DL48" s="47" t="str">
        <f>IF(DJ48&lt;&gt;"", IF(RANK(DJ48, DJ$5:DJ$75)+COUNTIF(DJ$5:DJ48, DJ48)-1=1, 1, ""), "")</f>
        <v/>
      </c>
      <c r="DM48" s="46">
        <v>15</v>
      </c>
      <c r="DN48" s="102" t="str">
        <f t="shared" si="93"/>
        <v/>
      </c>
      <c r="DO48" s="48" t="str">
        <f>IF(DM48&lt;&gt;"", IF(RANK(DM48, DM$5:DM$75)+COUNTIF(DM$5:DM48, DM48)-1=1, 1, ""), "")</f>
        <v/>
      </c>
      <c r="DP48" s="45">
        <v>26</v>
      </c>
      <c r="DQ48" s="102" t="str">
        <f t="shared" si="94"/>
        <v/>
      </c>
      <c r="DR48" s="47" t="str">
        <f>IF(DP48&lt;&gt;"", IF(RANK(DP48, DP$5:DP$75)+COUNTIF(DP$5:DP48, DP48)-1=1, 1, ""), "")</f>
        <v/>
      </c>
      <c r="DS48" s="129" t="str">
        <f t="shared" si="95"/>
        <v/>
      </c>
      <c r="DT48" s="66">
        <f t="shared" si="96"/>
        <v>1248</v>
      </c>
      <c r="DU48" s="60"/>
      <c r="DV48" s="60" t="str">
        <f t="shared" si="97"/>
        <v/>
      </c>
      <c r="DW48" s="60" t="str">
        <f t="shared" si="98"/>
        <v/>
      </c>
      <c r="DX48" s="60"/>
      <c r="DY48" s="85" t="str">
        <f t="shared" si="99"/>
        <v/>
      </c>
      <c r="DZ48" s="60" t="str">
        <f t="shared" si="100"/>
        <v/>
      </c>
      <c r="EA48" s="60" t="str">
        <f t="shared" si="101"/>
        <v/>
      </c>
      <c r="EB48" s="60" t="str">
        <f>IF(DV48&lt;&gt;"", IF(RANK(EA48, EA$5:EA$75)+COUNTIF(EA$48:EA48, EA48) -1&lt;=(B$80-DW$76-DZ$76), RANK(EA48, EA$5:EA$75)+COUNTIF(EA$48:EA48, EA48) -1, ""), "")</f>
        <v/>
      </c>
      <c r="EC48" s="72" t="str">
        <f t="shared" si="102"/>
        <v/>
      </c>
      <c r="ED48" s="66" t="str">
        <f t="shared" si="103"/>
        <v/>
      </c>
      <c r="EF48" s="91">
        <f>IF(DT48&lt;&gt; "", DT48/DT76, "")</f>
        <v>3.1721259598349886E-4</v>
      </c>
      <c r="EG48" s="39" t="str">
        <f t="shared" si="104"/>
        <v/>
      </c>
      <c r="EH48" s="92">
        <f t="shared" si="105"/>
        <v>-3.1721259598349897E-4</v>
      </c>
      <c r="EJ48" s="65" t="str">
        <f t="shared" si="51"/>
        <v/>
      </c>
      <c r="EK48" s="99" t="str">
        <f t="shared" si="52"/>
        <v/>
      </c>
      <c r="EL48" s="99" t="str">
        <f t="shared" si="53"/>
        <v/>
      </c>
      <c r="EM48" s="100" t="str">
        <f t="shared" si="54"/>
        <v/>
      </c>
    </row>
    <row r="49" spans="1:143" ht="16" x14ac:dyDescent="0.2">
      <c r="A49" s="20" t="s">
        <v>357</v>
      </c>
      <c r="B49" s="33" t="s">
        <v>427</v>
      </c>
      <c r="C49" s="41"/>
      <c r="D49" s="102" t="str">
        <f t="shared" si="55"/>
        <v/>
      </c>
      <c r="E49" s="47" t="str">
        <f>IF(C49&lt;&gt;"", IF(RANK(C49, C$5:C$75)+COUNTIF(C$5:C49, C49)-1=1, 1, ""), "")</f>
        <v/>
      </c>
      <c r="F49" s="43"/>
      <c r="G49" s="102" t="str">
        <f t="shared" si="56"/>
        <v/>
      </c>
      <c r="H49" s="48" t="str">
        <f>IF(F49&lt;&gt;"", IF(RANK(F49, F$5:F$75)+COUNTIF(F$5:F49, F49)-1=1, 1, ""), "")</f>
        <v/>
      </c>
      <c r="I49" s="41"/>
      <c r="J49" s="102" t="str">
        <f t="shared" si="57"/>
        <v/>
      </c>
      <c r="K49" s="47" t="str">
        <f>IF(I49&lt;&gt;"", IF(RANK(I49, I$5:I$75)+COUNTIF(I$5:I49, I49)-1=1, 1, ""), "")</f>
        <v/>
      </c>
      <c r="L49" s="43"/>
      <c r="M49" s="102" t="str">
        <f t="shared" si="58"/>
        <v/>
      </c>
      <c r="N49" s="48" t="str">
        <f>IF(L49&lt;&gt;"", IF(RANK(L49, L$5:L$75)+COUNTIF(L$5:L49, L49)-1=1, 1, ""), "")</f>
        <v/>
      </c>
      <c r="O49" s="41"/>
      <c r="P49" s="102" t="str">
        <f t="shared" si="59"/>
        <v/>
      </c>
      <c r="Q49" s="47" t="str">
        <f>IF(O49&lt;&gt;"", IF(RANK(O49, O$5:O$75)+COUNTIF(O$5:O49, O49)-1=1, 1, ""), "")</f>
        <v/>
      </c>
      <c r="R49" s="43"/>
      <c r="S49" s="102" t="str">
        <f t="shared" si="60"/>
        <v/>
      </c>
      <c r="T49" s="48" t="str">
        <f>IF(R49&lt;&gt;"", IF(RANK(R49, R$5:R$75)+COUNTIF(R$5:R49, R49)-1=1, 1, ""), "")</f>
        <v/>
      </c>
      <c r="U49" s="41"/>
      <c r="V49" s="102" t="str">
        <f t="shared" si="61"/>
        <v/>
      </c>
      <c r="W49" s="47" t="str">
        <f>IF(U49&lt;&gt;"", IF(RANK(U49, U$5:U$75)+COUNTIF(U$5:U49, U49)-1=1, 1, ""), "")</f>
        <v/>
      </c>
      <c r="X49" s="43"/>
      <c r="Y49" s="102" t="str">
        <f t="shared" si="62"/>
        <v/>
      </c>
      <c r="Z49" s="48" t="str">
        <f>IF(X49&lt;&gt;"", IF(RANK(X49, X$5:X$75)+COUNTIF(X$5:X49, X49)-1=1, 1, ""), "")</f>
        <v/>
      </c>
      <c r="AA49" s="41"/>
      <c r="AB49" s="102" t="str">
        <f t="shared" si="63"/>
        <v/>
      </c>
      <c r="AC49" s="47" t="str">
        <f>IF(AA49&lt;&gt;"", IF(RANK(AA49, AA$5:AA$75)+COUNTIF(AA$5:AA49, AA49)-1=1, 1, ""), "")</f>
        <v/>
      </c>
      <c r="AD49" s="43"/>
      <c r="AE49" s="102" t="str">
        <f t="shared" si="64"/>
        <v/>
      </c>
      <c r="AF49" s="47" t="str">
        <f>IF(AD49&lt;&gt;"", IF(RANK(AD49, AD$5:AD$75)+COUNTIF(AD$5:AD49, AD49)-1=1, 1, ""), "")</f>
        <v/>
      </c>
      <c r="AG49" s="43"/>
      <c r="AH49" s="102" t="str">
        <f t="shared" si="65"/>
        <v/>
      </c>
      <c r="AI49" s="48" t="str">
        <f>IF(AG49&lt;&gt;"", IF(RANK(AG49, AG$5:AG$75)+COUNTIF(AG$5:AG49, AG49)-1=1, 1, ""), "")</f>
        <v/>
      </c>
      <c r="AJ49" s="41"/>
      <c r="AK49" s="102" t="str">
        <f t="shared" si="66"/>
        <v/>
      </c>
      <c r="AL49" s="47" t="str">
        <f>IF(AJ49&lt;&gt;"", IF(RANK(AJ49, AJ$5:AJ$75)+COUNTIF(AJ$5:AJ49, AJ49)-1=1, 1, ""), "")</f>
        <v/>
      </c>
      <c r="AM49" s="43"/>
      <c r="AN49" s="102" t="str">
        <f t="shared" si="67"/>
        <v/>
      </c>
      <c r="AO49" s="48" t="str">
        <f>IF(AM49&lt;&gt;"", IF(RANK(AM49, AM$5:AM$75)+COUNTIF(AM$5:AM49, AM49)-1=1, 1, ""), "")</f>
        <v/>
      </c>
      <c r="AP49" s="41"/>
      <c r="AQ49" s="102" t="str">
        <f t="shared" si="68"/>
        <v/>
      </c>
      <c r="AR49" s="47" t="str">
        <f>IF(AP49&lt;&gt;"", IF(RANK(AP49, AP$5:AP$75)+COUNTIF(AP$5:AP49, AP49)-1=1, 1, ""), "")</f>
        <v/>
      </c>
      <c r="AS49" s="43"/>
      <c r="AT49" s="102" t="str">
        <f t="shared" si="69"/>
        <v/>
      </c>
      <c r="AU49" s="48" t="str">
        <f>IF(AS49&lt;&gt;"", IF(RANK(AS49, AS$5:AS$75)+COUNTIF(AS$5:AS49, AS49)-1=1, 1, ""), "")</f>
        <v/>
      </c>
      <c r="AV49" s="41"/>
      <c r="AW49" s="102" t="str">
        <f t="shared" si="70"/>
        <v/>
      </c>
      <c r="AX49" s="47" t="str">
        <f>IF(AV49&lt;&gt;"", IF(RANK(AV49, AV$5:AV$75)+COUNTIF(AV$5:AV49, AV49)-1=1, 1, ""), "")</f>
        <v/>
      </c>
      <c r="AY49" s="43"/>
      <c r="AZ49" s="102" t="str">
        <f t="shared" si="71"/>
        <v/>
      </c>
      <c r="BA49" s="48" t="str">
        <f>IF(AY49&lt;&gt;"", IF(RANK(AY49, AY$5:AY$75)+COUNTIF(AY$5:AY49, AY49)-1=1, 1, ""), "")</f>
        <v/>
      </c>
      <c r="BB49" s="41"/>
      <c r="BC49" s="102" t="str">
        <f t="shared" si="72"/>
        <v/>
      </c>
      <c r="BD49" s="47" t="str">
        <f>IF(BB49&lt;&gt;"", IF(RANK(BB49, BB$5:BB$75)+COUNTIF(BB$5:BB49, BB49)-1=1, 1, ""), "")</f>
        <v/>
      </c>
      <c r="BE49" s="43"/>
      <c r="BF49" s="102" t="str">
        <f t="shared" si="73"/>
        <v/>
      </c>
      <c r="BG49" s="48" t="str">
        <f>IF(BE49&lt;&gt;"", IF(RANK(BE49, BE$5:BE$75)+COUNTIF(BE$5:BE49, BE49)-1=1, 1, ""), "")</f>
        <v/>
      </c>
      <c r="BH49" s="41"/>
      <c r="BI49" s="102" t="str">
        <f t="shared" si="74"/>
        <v/>
      </c>
      <c r="BJ49" s="47" t="str">
        <f>IF(BH49&lt;&gt;"", IF(RANK(BH49, BH$5:BH$75)+COUNTIF(BH$5:BH49, BH49)-1=1, 1, ""), "")</f>
        <v/>
      </c>
      <c r="BK49" s="43"/>
      <c r="BL49" s="102" t="str">
        <f t="shared" si="75"/>
        <v/>
      </c>
      <c r="BM49" s="48" t="str">
        <f>IF(BK49&lt;&gt;"", IF(RANK(BK49, BK$5:BK$75)+COUNTIF(BK$5:BK49, BK49)-1=1, 1, ""), "")</f>
        <v/>
      </c>
      <c r="BN49" s="41"/>
      <c r="BO49" s="102" t="str">
        <f t="shared" si="76"/>
        <v/>
      </c>
      <c r="BP49" s="47" t="str">
        <f>IF(BN49&lt;&gt;"", IF(RANK(BN49, BN$5:BN$75)+COUNTIF(BN$5:BN49, BN49)-1=1, 1, ""), "")</f>
        <v/>
      </c>
      <c r="BQ49" s="43"/>
      <c r="BR49" s="102" t="str">
        <f t="shared" si="77"/>
        <v/>
      </c>
      <c r="BS49" s="48" t="str">
        <f>IF(BQ49&lt;&gt;"", IF(RANK(BQ49, BQ$5:BQ$75)+COUNTIF(BQ$5:BQ49, BQ49)-1=1, 1, ""), "")</f>
        <v/>
      </c>
      <c r="BT49" s="41"/>
      <c r="BU49" s="102" t="str">
        <f t="shared" si="78"/>
        <v/>
      </c>
      <c r="BV49" s="47" t="str">
        <f>IF(BT49&lt;&gt;"", IF(RANK(BT49, BT$5:BT$75)+COUNTIF(BT$5:BT49, BT49)-1=1, 1, ""), "")</f>
        <v/>
      </c>
      <c r="BW49" s="43"/>
      <c r="BX49" s="102" t="str">
        <f t="shared" si="79"/>
        <v/>
      </c>
      <c r="BY49" s="48" t="str">
        <f>IF(BW49&lt;&gt;"", IF(RANK(BW49, BW$5:BW$75)+COUNTIF(BW$5:BW49, BW49)-1=1, 1, ""), "")</f>
        <v/>
      </c>
      <c r="BZ49" s="41"/>
      <c r="CA49" s="102" t="str">
        <f t="shared" si="80"/>
        <v/>
      </c>
      <c r="CB49" s="47" t="str">
        <f>IF(BZ49&lt;&gt;"", IF(RANK(BZ49, BZ$5:BZ$75)+COUNTIF(BZ$5:BZ49, BZ49)-1=1, 1, ""), "")</f>
        <v/>
      </c>
      <c r="CC49" s="43"/>
      <c r="CD49" s="102" t="str">
        <f t="shared" si="81"/>
        <v/>
      </c>
      <c r="CE49" s="48" t="str">
        <f>IF(CC49&lt;&gt;"", IF(RANK(CC49, CC$5:CC$75)+COUNTIF(CC$5:CC49, CC49)-1=1, 1, ""), "")</f>
        <v/>
      </c>
      <c r="CF49" s="41"/>
      <c r="CG49" s="102" t="str">
        <f t="shared" si="82"/>
        <v/>
      </c>
      <c r="CH49" s="47" t="str">
        <f>IF(CF49&lt;&gt;"", IF(RANK(CF49, CF$5:CF$75)+COUNTIF(CF$5:CF49, CF49)-1=1, 1, ""), "")</f>
        <v/>
      </c>
      <c r="CI49" s="43"/>
      <c r="CJ49" s="102" t="str">
        <f t="shared" si="83"/>
        <v/>
      </c>
      <c r="CK49" s="48" t="str">
        <f>IF(CI49&lt;&gt;"", IF(RANK(CI49, CI$5:CI$75)+COUNTIF(CI$5:CI49, CI49)-1=1, 1, ""), "")</f>
        <v/>
      </c>
      <c r="CL49" s="41"/>
      <c r="CM49" s="102" t="str">
        <f t="shared" si="84"/>
        <v/>
      </c>
      <c r="CN49" s="47" t="str">
        <f>IF(CL49&lt;&gt;"", IF(RANK(CL49, CL$5:CL$75)+COUNTIF(CL$5:CL49, CL49)-1=1, 1, ""), "")</f>
        <v/>
      </c>
      <c r="CO49" s="43"/>
      <c r="CP49" s="102" t="str">
        <f t="shared" si="85"/>
        <v/>
      </c>
      <c r="CQ49" s="48" t="str">
        <f>IF(CO49&lt;&gt;"", IF(RANK(CO49, CO$5:CO$75)+COUNTIF(CO$5:CO49, CO49)-1=1, 1, ""), "")</f>
        <v/>
      </c>
      <c r="CR49" s="41"/>
      <c r="CS49" s="102" t="str">
        <f t="shared" si="86"/>
        <v/>
      </c>
      <c r="CT49" s="47" t="str">
        <f>IF(CR49&lt;&gt;"", IF(RANK(CR49, CR$5:CR$75)+COUNTIF(CR$5:CR49, CR49)-1=1, 1, ""), "")</f>
        <v/>
      </c>
      <c r="CU49" s="41"/>
      <c r="CV49" s="102" t="str">
        <f t="shared" si="87"/>
        <v/>
      </c>
      <c r="CW49" s="47" t="str">
        <f>IF(CU49&lt;&gt;"", IF(RANK(CU49, CU$5:CU$75)+COUNTIF(CU$5:CU49, CU49)-1=1, 1, ""), "")</f>
        <v/>
      </c>
      <c r="CX49" s="41"/>
      <c r="CY49" s="102" t="str">
        <f t="shared" si="88"/>
        <v/>
      </c>
      <c r="CZ49" s="47" t="str">
        <f>IF(CX49&lt;&gt;"", IF(RANK(CX49, CX$5:CX$75)+COUNTIF(CX$5:CX49, CX49)-1=1, 1, ""), "")</f>
        <v/>
      </c>
      <c r="DA49" s="43"/>
      <c r="DB49" s="102" t="str">
        <f t="shared" si="89"/>
        <v/>
      </c>
      <c r="DC49" s="48" t="str">
        <f>IF(DA49&lt;&gt;"", IF(RANK(DA49, DA$5:DA$75)+COUNTIF(DA$5:DA49, DA49)-1=1, 1, ""), "")</f>
        <v/>
      </c>
      <c r="DD49" s="41"/>
      <c r="DE49" s="102" t="str">
        <f t="shared" si="90"/>
        <v/>
      </c>
      <c r="DF49" s="47" t="str">
        <f>IF(DD49&lt;&gt;"", IF(RANK(DD49, DD$5:DD$75)+COUNTIF(DD$5:DD49, DD49)-1=1, 1, ""), "")</f>
        <v/>
      </c>
      <c r="DG49" s="43"/>
      <c r="DH49" s="102" t="str">
        <f t="shared" si="91"/>
        <v/>
      </c>
      <c r="DI49" s="48" t="str">
        <f>IF(DG49&lt;&gt;"", IF(RANK(DG49, DG$5:DG$75)+COUNTIF(DG$5:DG49, DG49)-1=1, 1, ""), "")</f>
        <v/>
      </c>
      <c r="DJ49" s="41"/>
      <c r="DK49" s="102" t="str">
        <f t="shared" si="92"/>
        <v/>
      </c>
      <c r="DL49" s="47" t="str">
        <f>IF(DJ49&lt;&gt;"", IF(RANK(DJ49, DJ$5:DJ$75)+COUNTIF(DJ$5:DJ49, DJ49)-1=1, 1, ""), "")</f>
        <v/>
      </c>
      <c r="DM49" s="43"/>
      <c r="DN49" s="102" t="str">
        <f t="shared" si="93"/>
        <v/>
      </c>
      <c r="DO49" s="48" t="str">
        <f>IF(DM49&lt;&gt;"", IF(RANK(DM49, DM$5:DM$75)+COUNTIF(DM$5:DM49, DM49)-1=1, 1, ""), "")</f>
        <v/>
      </c>
      <c r="DP49" s="41"/>
      <c r="DQ49" s="102" t="str">
        <f t="shared" si="94"/>
        <v/>
      </c>
      <c r="DR49" s="47" t="str">
        <f>IF(DP49&lt;&gt;"", IF(RANK(DP49, DP$5:DP$75)+COUNTIF(DP$5:DP49, DP49)-1=1, 1, ""), "")</f>
        <v/>
      </c>
      <c r="DS49" s="129" t="str">
        <f t="shared" si="95"/>
        <v/>
      </c>
      <c r="DT49" s="66" t="str">
        <f t="shared" si="96"/>
        <v/>
      </c>
      <c r="DU49" s="60"/>
      <c r="DV49" s="60" t="str">
        <f t="shared" si="97"/>
        <v/>
      </c>
      <c r="DW49" s="60" t="str">
        <f t="shared" si="98"/>
        <v/>
      </c>
      <c r="DX49" s="60"/>
      <c r="DY49" s="85" t="str">
        <f t="shared" si="99"/>
        <v/>
      </c>
      <c r="DZ49" s="60" t="str">
        <f t="shared" si="100"/>
        <v/>
      </c>
      <c r="EA49" s="60" t="str">
        <f t="shared" si="101"/>
        <v/>
      </c>
      <c r="EB49" s="60" t="str">
        <f>IF(DV49&lt;&gt;"", IF(RANK(EA49, EA$5:EA$75)+COUNTIF(EA$49:EA49, EA49) -1&lt;=(B$80-DW$76-DZ$76), RANK(EA49, EA$5:EA$75)+COUNTIF(EA$49:EA49, EA49) -1, ""), "")</f>
        <v/>
      </c>
      <c r="EC49" s="72" t="str">
        <f t="shared" si="102"/>
        <v/>
      </c>
      <c r="ED49" s="66" t="str">
        <f t="shared" si="103"/>
        <v/>
      </c>
      <c r="EF49" s="91" t="str">
        <f>IF(DT49&lt;&gt; "", DT49/DT76, "")</f>
        <v/>
      </c>
      <c r="EG49" s="39" t="str">
        <f t="shared" si="104"/>
        <v/>
      </c>
      <c r="EH49" s="92" t="str">
        <f t="shared" si="105"/>
        <v/>
      </c>
      <c r="EJ49" s="65" t="str">
        <f t="shared" si="51"/>
        <v/>
      </c>
      <c r="EK49" s="99" t="str">
        <f t="shared" si="52"/>
        <v/>
      </c>
      <c r="EL49" s="99" t="str">
        <f t="shared" si="53"/>
        <v/>
      </c>
      <c r="EM49" s="100" t="str">
        <f t="shared" si="54"/>
        <v/>
      </c>
    </row>
    <row r="50" spans="1:143" ht="16" x14ac:dyDescent="0.2">
      <c r="A50" s="20" t="s">
        <v>358</v>
      </c>
      <c r="B50" s="33" t="s">
        <v>428</v>
      </c>
      <c r="C50" s="41"/>
      <c r="D50" s="102" t="str">
        <f t="shared" si="55"/>
        <v/>
      </c>
      <c r="E50" s="42" t="str">
        <f>IF(C50&lt;&gt;"", IF(RANK(C50, C$5:C$75)+COUNTIF(C$5:C50, C50)-1=1, 1, ""), "")</f>
        <v/>
      </c>
      <c r="F50" s="43"/>
      <c r="G50" s="102" t="str">
        <f t="shared" si="56"/>
        <v/>
      </c>
      <c r="H50" s="44" t="str">
        <f>IF(F50&lt;&gt;"", IF(RANK(F50, F$5:F$75)+COUNTIF(F$5:F50, F50)-1=1, 1, ""), "")</f>
        <v/>
      </c>
      <c r="I50" s="41"/>
      <c r="J50" s="102" t="str">
        <f t="shared" si="57"/>
        <v/>
      </c>
      <c r="K50" s="42" t="str">
        <f>IF(I50&lt;&gt;"", IF(RANK(I50, I$5:I$75)+COUNTIF(I$5:I50, I50)-1=1, 1, ""), "")</f>
        <v/>
      </c>
      <c r="L50" s="43"/>
      <c r="M50" s="102" t="str">
        <f t="shared" si="58"/>
        <v/>
      </c>
      <c r="N50" s="44" t="str">
        <f>IF(L50&lt;&gt;"", IF(RANK(L50, L$5:L$75)+COUNTIF(L$5:L50, L50)-1=1, 1, ""), "")</f>
        <v/>
      </c>
      <c r="O50" s="41"/>
      <c r="P50" s="102" t="str">
        <f t="shared" si="59"/>
        <v/>
      </c>
      <c r="Q50" s="42" t="str">
        <f>IF(O50&lt;&gt;"", IF(RANK(O50, O$5:O$75)+COUNTIF(O$5:O50, O50)-1=1, 1, ""), "")</f>
        <v/>
      </c>
      <c r="R50" s="43"/>
      <c r="S50" s="102" t="str">
        <f t="shared" si="60"/>
        <v/>
      </c>
      <c r="T50" s="44" t="str">
        <f>IF(R50&lt;&gt;"", IF(RANK(R50, R$5:R$75)+COUNTIF(R$5:R50, R50)-1=1, 1, ""), "")</f>
        <v/>
      </c>
      <c r="U50" s="41"/>
      <c r="V50" s="102" t="str">
        <f t="shared" si="61"/>
        <v/>
      </c>
      <c r="W50" s="42" t="str">
        <f>IF(U50&lt;&gt;"", IF(RANK(U50, U$5:U$75)+COUNTIF(U$5:U50, U50)-1=1, 1, ""), "")</f>
        <v/>
      </c>
      <c r="X50" s="43"/>
      <c r="Y50" s="102" t="str">
        <f t="shared" si="62"/>
        <v/>
      </c>
      <c r="Z50" s="44" t="str">
        <f>IF(X50&lt;&gt;"", IF(RANK(X50, X$5:X$75)+COUNTIF(X$5:X50, X50)-1=1, 1, ""), "")</f>
        <v/>
      </c>
      <c r="AA50" s="41"/>
      <c r="AB50" s="102" t="str">
        <f t="shared" si="63"/>
        <v/>
      </c>
      <c r="AC50" s="42" t="str">
        <f>IF(AA50&lt;&gt;"", IF(RANK(AA50, AA$5:AA$75)+COUNTIF(AA$5:AA50, AA50)-1=1, 1, ""), "")</f>
        <v/>
      </c>
      <c r="AD50" s="43"/>
      <c r="AE50" s="102" t="str">
        <f t="shared" si="64"/>
        <v/>
      </c>
      <c r="AF50" s="42" t="str">
        <f>IF(AD50&lt;&gt;"", IF(RANK(AD50, AD$5:AD$75)+COUNTIF(AD$5:AD50, AD50)-1=1, 1, ""), "")</f>
        <v/>
      </c>
      <c r="AG50" s="43"/>
      <c r="AH50" s="102" t="str">
        <f t="shared" si="65"/>
        <v/>
      </c>
      <c r="AI50" s="44" t="str">
        <f>IF(AG50&lt;&gt;"", IF(RANK(AG50, AG$5:AG$75)+COUNTIF(AG$5:AG50, AG50)-1=1, 1, ""), "")</f>
        <v/>
      </c>
      <c r="AJ50" s="41"/>
      <c r="AK50" s="102" t="str">
        <f t="shared" si="66"/>
        <v/>
      </c>
      <c r="AL50" s="42" t="str">
        <f>IF(AJ50&lt;&gt;"", IF(RANK(AJ50, AJ$5:AJ$75)+COUNTIF(AJ$5:AJ50, AJ50)-1=1, 1, ""), "")</f>
        <v/>
      </c>
      <c r="AM50" s="43"/>
      <c r="AN50" s="102" t="str">
        <f t="shared" si="67"/>
        <v/>
      </c>
      <c r="AO50" s="44" t="str">
        <f>IF(AM50&lt;&gt;"", IF(RANK(AM50, AM$5:AM$75)+COUNTIF(AM$5:AM50, AM50)-1=1, 1, ""), "")</f>
        <v/>
      </c>
      <c r="AP50" s="41"/>
      <c r="AQ50" s="102" t="str">
        <f t="shared" si="68"/>
        <v/>
      </c>
      <c r="AR50" s="42" t="str">
        <f>IF(AP50&lt;&gt;"", IF(RANK(AP50, AP$5:AP$75)+COUNTIF(AP$5:AP50, AP50)-1=1, 1, ""), "")</f>
        <v/>
      </c>
      <c r="AS50" s="43"/>
      <c r="AT50" s="102" t="str">
        <f t="shared" si="69"/>
        <v/>
      </c>
      <c r="AU50" s="44" t="str">
        <f>IF(AS50&lt;&gt;"", IF(RANK(AS50, AS$5:AS$75)+COUNTIF(AS$5:AS50, AS50)-1=1, 1, ""), "")</f>
        <v/>
      </c>
      <c r="AV50" s="41"/>
      <c r="AW50" s="102" t="str">
        <f t="shared" si="70"/>
        <v/>
      </c>
      <c r="AX50" s="42" t="str">
        <f>IF(AV50&lt;&gt;"", IF(RANK(AV50, AV$5:AV$75)+COUNTIF(AV$5:AV50, AV50)-1=1, 1, ""), "")</f>
        <v/>
      </c>
      <c r="AY50" s="43"/>
      <c r="AZ50" s="102" t="str">
        <f t="shared" si="71"/>
        <v/>
      </c>
      <c r="BA50" s="44" t="str">
        <f>IF(AY50&lt;&gt;"", IF(RANK(AY50, AY$5:AY$75)+COUNTIF(AY$5:AY50, AY50)-1=1, 1, ""), "")</f>
        <v/>
      </c>
      <c r="BB50" s="41"/>
      <c r="BC50" s="102" t="str">
        <f t="shared" si="72"/>
        <v/>
      </c>
      <c r="BD50" s="42" t="str">
        <f>IF(BB50&lt;&gt;"", IF(RANK(BB50, BB$5:BB$75)+COUNTIF(BB$5:BB50, BB50)-1=1, 1, ""), "")</f>
        <v/>
      </c>
      <c r="BE50" s="43"/>
      <c r="BF50" s="102" t="str">
        <f t="shared" si="73"/>
        <v/>
      </c>
      <c r="BG50" s="44" t="str">
        <f>IF(BE50&lt;&gt;"", IF(RANK(BE50, BE$5:BE$75)+COUNTIF(BE$5:BE50, BE50)-1=1, 1, ""), "")</f>
        <v/>
      </c>
      <c r="BH50" s="41"/>
      <c r="BI50" s="102" t="str">
        <f t="shared" si="74"/>
        <v/>
      </c>
      <c r="BJ50" s="42" t="str">
        <f>IF(BH50&lt;&gt;"", IF(RANK(BH50, BH$5:BH$75)+COUNTIF(BH$5:BH50, BH50)-1=1, 1, ""), "")</f>
        <v/>
      </c>
      <c r="BK50" s="43"/>
      <c r="BL50" s="102" t="str">
        <f t="shared" si="75"/>
        <v/>
      </c>
      <c r="BM50" s="44" t="str">
        <f>IF(BK50&lt;&gt;"", IF(RANK(BK50, BK$5:BK$75)+COUNTIF(BK$5:BK50, BK50)-1=1, 1, ""), "")</f>
        <v/>
      </c>
      <c r="BN50" s="41"/>
      <c r="BO50" s="102" t="str">
        <f t="shared" si="76"/>
        <v/>
      </c>
      <c r="BP50" s="42" t="str">
        <f>IF(BN50&lt;&gt;"", IF(RANK(BN50, BN$5:BN$75)+COUNTIF(BN$5:BN50, BN50)-1=1, 1, ""), "")</f>
        <v/>
      </c>
      <c r="BQ50" s="43"/>
      <c r="BR50" s="102" t="str">
        <f t="shared" si="77"/>
        <v/>
      </c>
      <c r="BS50" s="44" t="str">
        <f>IF(BQ50&lt;&gt;"", IF(RANK(BQ50, BQ$5:BQ$75)+COUNTIF(BQ$5:BQ50, BQ50)-1=1, 1, ""), "")</f>
        <v/>
      </c>
      <c r="BT50" s="41"/>
      <c r="BU50" s="102" t="str">
        <f t="shared" si="78"/>
        <v/>
      </c>
      <c r="BV50" s="42" t="str">
        <f>IF(BT50&lt;&gt;"", IF(RANK(BT50, BT$5:BT$75)+COUNTIF(BT$5:BT50, BT50)-1=1, 1, ""), "")</f>
        <v/>
      </c>
      <c r="BW50" s="43"/>
      <c r="BX50" s="102" t="str">
        <f t="shared" si="79"/>
        <v/>
      </c>
      <c r="BY50" s="44" t="str">
        <f>IF(BW50&lt;&gt;"", IF(RANK(BW50, BW$5:BW$75)+COUNTIF(BW$5:BW50, BW50)-1=1, 1, ""), "")</f>
        <v/>
      </c>
      <c r="BZ50" s="41"/>
      <c r="CA50" s="102" t="str">
        <f t="shared" si="80"/>
        <v/>
      </c>
      <c r="CB50" s="42" t="str">
        <f>IF(BZ50&lt;&gt;"", IF(RANK(BZ50, BZ$5:BZ$75)+COUNTIF(BZ$5:BZ50, BZ50)-1=1, 1, ""), "")</f>
        <v/>
      </c>
      <c r="CC50" s="43"/>
      <c r="CD50" s="102" t="str">
        <f t="shared" si="81"/>
        <v/>
      </c>
      <c r="CE50" s="44" t="str">
        <f>IF(CC50&lt;&gt;"", IF(RANK(CC50, CC$5:CC$75)+COUNTIF(CC$5:CC50, CC50)-1=1, 1, ""), "")</f>
        <v/>
      </c>
      <c r="CF50" s="41"/>
      <c r="CG50" s="102" t="str">
        <f t="shared" si="82"/>
        <v/>
      </c>
      <c r="CH50" s="42" t="str">
        <f>IF(CF50&lt;&gt;"", IF(RANK(CF50, CF$5:CF$75)+COUNTIF(CF$5:CF50, CF50)-1=1, 1, ""), "")</f>
        <v/>
      </c>
      <c r="CI50" s="43"/>
      <c r="CJ50" s="102" t="str">
        <f t="shared" si="83"/>
        <v/>
      </c>
      <c r="CK50" s="44" t="str">
        <f>IF(CI50&lt;&gt;"", IF(RANK(CI50, CI$5:CI$75)+COUNTIF(CI$5:CI50, CI50)-1=1, 1, ""), "")</f>
        <v/>
      </c>
      <c r="CL50" s="41"/>
      <c r="CM50" s="102" t="str">
        <f t="shared" si="84"/>
        <v/>
      </c>
      <c r="CN50" s="42" t="str">
        <f>IF(CL50&lt;&gt;"", IF(RANK(CL50, CL$5:CL$75)+COUNTIF(CL$5:CL50, CL50)-1=1, 1, ""), "")</f>
        <v/>
      </c>
      <c r="CO50" s="43"/>
      <c r="CP50" s="102" t="str">
        <f t="shared" si="85"/>
        <v/>
      </c>
      <c r="CQ50" s="44" t="str">
        <f>IF(CO50&lt;&gt;"", IF(RANK(CO50, CO$5:CO$75)+COUNTIF(CO$5:CO50, CO50)-1=1, 1, ""), "")</f>
        <v/>
      </c>
      <c r="CR50" s="41"/>
      <c r="CS50" s="102" t="str">
        <f t="shared" si="86"/>
        <v/>
      </c>
      <c r="CT50" s="42" t="str">
        <f>IF(CR50&lt;&gt;"", IF(RANK(CR50, CR$5:CR$75)+COUNTIF(CR$5:CR50, CR50)-1=1, 1, ""), "")</f>
        <v/>
      </c>
      <c r="CU50" s="41"/>
      <c r="CV50" s="102" t="str">
        <f t="shared" si="87"/>
        <v/>
      </c>
      <c r="CW50" s="42" t="str">
        <f>IF(CU50&lt;&gt;"", IF(RANK(CU50, CU$5:CU$75)+COUNTIF(CU$5:CU50, CU50)-1=1, 1, ""), "")</f>
        <v/>
      </c>
      <c r="CX50" s="41"/>
      <c r="CY50" s="102" t="str">
        <f t="shared" si="88"/>
        <v/>
      </c>
      <c r="CZ50" s="42" t="str">
        <f>IF(CX50&lt;&gt;"", IF(RANK(CX50, CX$5:CX$75)+COUNTIF(CX$5:CX50, CX50)-1=1, 1, ""), "")</f>
        <v/>
      </c>
      <c r="DA50" s="43"/>
      <c r="DB50" s="102" t="str">
        <f t="shared" si="89"/>
        <v/>
      </c>
      <c r="DC50" s="44" t="str">
        <f>IF(DA50&lt;&gt;"", IF(RANK(DA50, DA$5:DA$75)+COUNTIF(DA$5:DA50, DA50)-1=1, 1, ""), "")</f>
        <v/>
      </c>
      <c r="DD50" s="41"/>
      <c r="DE50" s="102" t="str">
        <f t="shared" si="90"/>
        <v/>
      </c>
      <c r="DF50" s="42" t="str">
        <f>IF(DD50&lt;&gt;"", IF(RANK(DD50, DD$5:DD$75)+COUNTIF(DD$5:DD50, DD50)-1=1, 1, ""), "")</f>
        <v/>
      </c>
      <c r="DG50" s="43"/>
      <c r="DH50" s="102" t="str">
        <f t="shared" si="91"/>
        <v/>
      </c>
      <c r="DI50" s="44" t="str">
        <f>IF(DG50&lt;&gt;"", IF(RANK(DG50, DG$5:DG$75)+COUNTIF(DG$5:DG50, DG50)-1=1, 1, ""), "")</f>
        <v/>
      </c>
      <c r="DJ50" s="41"/>
      <c r="DK50" s="102" t="str">
        <f t="shared" si="92"/>
        <v/>
      </c>
      <c r="DL50" s="42" t="str">
        <f>IF(DJ50&lt;&gt;"", IF(RANK(DJ50, DJ$5:DJ$75)+COUNTIF(DJ$5:DJ50, DJ50)-1=1, 1, ""), "")</f>
        <v/>
      </c>
      <c r="DM50" s="43"/>
      <c r="DN50" s="102" t="str">
        <f t="shared" si="93"/>
        <v/>
      </c>
      <c r="DO50" s="44" t="str">
        <f>IF(DM50&lt;&gt;"", IF(RANK(DM50, DM$5:DM$75)+COUNTIF(DM$5:DM50, DM50)-1=1, 1, ""), "")</f>
        <v/>
      </c>
      <c r="DP50" s="41"/>
      <c r="DQ50" s="102" t="str">
        <f t="shared" si="94"/>
        <v/>
      </c>
      <c r="DR50" s="42" t="str">
        <f>IF(DP50&lt;&gt;"", IF(RANK(DP50, DP$5:DP$75)+COUNTIF(DP$5:DP50, DP50)-1=1, 1, ""), "")</f>
        <v/>
      </c>
      <c r="DS50" s="129" t="str">
        <f t="shared" si="95"/>
        <v/>
      </c>
      <c r="DT50" s="66" t="str">
        <f t="shared" si="96"/>
        <v/>
      </c>
      <c r="DU50" s="60"/>
      <c r="DV50" s="60" t="str">
        <f t="shared" si="97"/>
        <v/>
      </c>
      <c r="DW50" s="60" t="str">
        <f t="shared" si="98"/>
        <v/>
      </c>
      <c r="DX50" s="60"/>
      <c r="DY50" s="85" t="str">
        <f t="shared" si="99"/>
        <v/>
      </c>
      <c r="DZ50" s="60" t="str">
        <f t="shared" si="100"/>
        <v/>
      </c>
      <c r="EA50" s="60" t="str">
        <f t="shared" si="101"/>
        <v/>
      </c>
      <c r="EB50" s="60" t="str">
        <f>IF(DV50&lt;&gt;"", IF(RANK(EA50, EA$5:EA$75)+COUNTIF(EA$50:EA50, EA50) -1&lt;=(B$80-DW$76-DZ$76), RANK(EA50, EA$5:EA$75)+COUNTIF(EA$50:EA50, EA50) -1, ""), "")</f>
        <v/>
      </c>
      <c r="EC50" s="72" t="str">
        <f t="shared" si="102"/>
        <v/>
      </c>
      <c r="ED50" s="66" t="str">
        <f t="shared" si="103"/>
        <v/>
      </c>
      <c r="EF50" s="91" t="str">
        <f>IF(DT50&lt;&gt; "", DT50/DT76, "")</f>
        <v/>
      </c>
      <c r="EG50" s="39" t="str">
        <f t="shared" si="104"/>
        <v/>
      </c>
      <c r="EH50" s="92" t="str">
        <f t="shared" si="105"/>
        <v/>
      </c>
      <c r="EJ50" s="65" t="str">
        <f t="shared" si="51"/>
        <v/>
      </c>
      <c r="EK50" s="99" t="str">
        <f t="shared" si="52"/>
        <v/>
      </c>
      <c r="EL50" s="99" t="str">
        <f t="shared" si="53"/>
        <v/>
      </c>
      <c r="EM50" s="100" t="str">
        <f t="shared" si="54"/>
        <v/>
      </c>
    </row>
    <row r="51" spans="1:143" ht="16" x14ac:dyDescent="0.2">
      <c r="A51" s="20" t="s">
        <v>359</v>
      </c>
      <c r="B51" s="33" t="s">
        <v>429</v>
      </c>
      <c r="C51" s="45">
        <v>29</v>
      </c>
      <c r="D51" s="102" t="str">
        <f t="shared" si="55"/>
        <v/>
      </c>
      <c r="E51" s="47" t="str">
        <f>IF(C51&lt;&gt;"", IF(RANK(C51, C$5:C$75)+COUNTIF(C$5:C51, C51)-1=1, 1, ""), "")</f>
        <v/>
      </c>
      <c r="F51" s="46">
        <v>29</v>
      </c>
      <c r="G51" s="102" t="str">
        <f t="shared" si="56"/>
        <v/>
      </c>
      <c r="H51" s="48" t="str">
        <f>IF(F51&lt;&gt;"", IF(RANK(F51, F$5:F$75)+COUNTIF(F$5:F51, F51)-1=1, 1, ""), "")</f>
        <v/>
      </c>
      <c r="I51" s="45">
        <v>21</v>
      </c>
      <c r="J51" s="102" t="str">
        <f t="shared" si="57"/>
        <v/>
      </c>
      <c r="K51" s="47" t="str">
        <f>IF(I51&lt;&gt;"", IF(RANK(I51, I$5:I$75)+COUNTIF(I$5:I51, I51)-1=1, 1, ""), "")</f>
        <v/>
      </c>
      <c r="L51" s="46">
        <v>30</v>
      </c>
      <c r="M51" s="102" t="str">
        <f t="shared" si="58"/>
        <v/>
      </c>
      <c r="N51" s="48" t="str">
        <f>IF(L51&lt;&gt;"", IF(RANK(L51, L$5:L$75)+COUNTIF(L$5:L51, L51)-1=1, 1, ""), "")</f>
        <v/>
      </c>
      <c r="O51" s="45">
        <v>29</v>
      </c>
      <c r="P51" s="102" t="str">
        <f t="shared" si="59"/>
        <v/>
      </c>
      <c r="Q51" s="47" t="str">
        <f>IF(O51&lt;&gt;"", IF(RANK(O51, O$5:O$75)+COUNTIF(O$5:O51, O51)-1=1, 1, ""), "")</f>
        <v/>
      </c>
      <c r="R51" s="46">
        <v>35</v>
      </c>
      <c r="S51" s="102" t="str">
        <f t="shared" si="60"/>
        <v/>
      </c>
      <c r="T51" s="48" t="str">
        <f>IF(R51&lt;&gt;"", IF(RANK(R51, R$5:R$75)+COUNTIF(R$5:R51, R51)-1=1, 1, ""), "")</f>
        <v/>
      </c>
      <c r="U51" s="45">
        <v>28</v>
      </c>
      <c r="V51" s="102" t="str">
        <f t="shared" si="61"/>
        <v/>
      </c>
      <c r="W51" s="47" t="str">
        <f>IF(U51&lt;&gt;"", IF(RANK(U51, U$5:U$75)+COUNTIF(U$5:U51, U51)-1=1, 1, ""), "")</f>
        <v/>
      </c>
      <c r="X51" s="46">
        <v>66</v>
      </c>
      <c r="Y51" s="102" t="str">
        <f t="shared" si="62"/>
        <v/>
      </c>
      <c r="Z51" s="48" t="str">
        <f>IF(X51&lt;&gt;"", IF(RANK(X51, X$5:X$75)+COUNTIF(X$5:X51, X51)-1=1, 1, ""), "")</f>
        <v/>
      </c>
      <c r="AA51" s="45">
        <v>107</v>
      </c>
      <c r="AB51" s="102" t="str">
        <f t="shared" si="63"/>
        <v/>
      </c>
      <c r="AC51" s="47" t="str">
        <f>IF(AA51&lt;&gt;"", IF(RANK(AA51, AA$5:AA$75)+COUNTIF(AA$5:AA51, AA51)-1=1, 1, ""), "")</f>
        <v/>
      </c>
      <c r="AD51" s="46">
        <v>131</v>
      </c>
      <c r="AE51" s="102" t="str">
        <f t="shared" si="64"/>
        <v/>
      </c>
      <c r="AF51" s="47" t="str">
        <f>IF(AD51&lt;&gt;"", IF(RANK(AD51, AD$5:AD$75)+COUNTIF(AD$5:AD51, AD51)-1=1, 1, ""), "")</f>
        <v/>
      </c>
      <c r="AG51" s="46">
        <v>389</v>
      </c>
      <c r="AH51" s="102" t="str">
        <f t="shared" si="65"/>
        <v/>
      </c>
      <c r="AI51" s="48" t="str">
        <f>IF(AG51&lt;&gt;"", IF(RANK(AG51, AG$5:AG$75)+COUNTIF(AG$5:AG51, AG51)-1=1, 1, ""), "")</f>
        <v/>
      </c>
      <c r="AJ51" s="45">
        <v>88</v>
      </c>
      <c r="AK51" s="102" t="str">
        <f t="shared" si="66"/>
        <v/>
      </c>
      <c r="AL51" s="47" t="str">
        <f>IF(AJ51&lt;&gt;"", IF(RANK(AJ51, AJ$5:AJ$75)+COUNTIF(AJ$5:AJ51, AJ51)-1=1, 1, ""), "")</f>
        <v/>
      </c>
      <c r="AM51" s="46">
        <v>75</v>
      </c>
      <c r="AN51" s="102" t="str">
        <f t="shared" si="67"/>
        <v/>
      </c>
      <c r="AO51" s="48" t="str">
        <f>IF(AM51&lt;&gt;"", IF(RANK(AM51, AM$5:AM$75)+COUNTIF(AM$5:AM51, AM51)-1=1, 1, ""), "")</f>
        <v/>
      </c>
      <c r="AP51" s="45">
        <v>186</v>
      </c>
      <c r="AQ51" s="102" t="str">
        <f t="shared" si="68"/>
        <v/>
      </c>
      <c r="AR51" s="47" t="str">
        <f>IF(AP51&lt;&gt;"", IF(RANK(AP51, AP$5:AP$75)+COUNTIF(AP$5:AP51, AP51)-1=1, 1, ""), "")</f>
        <v/>
      </c>
      <c r="AS51" s="46">
        <v>136</v>
      </c>
      <c r="AT51" s="102" t="str">
        <f t="shared" si="69"/>
        <v/>
      </c>
      <c r="AU51" s="48" t="str">
        <f>IF(AS51&lt;&gt;"", IF(RANK(AS51, AS$5:AS$75)+COUNTIF(AS$5:AS51, AS51)-1=1, 1, ""), "")</f>
        <v/>
      </c>
      <c r="AV51" s="45">
        <v>55</v>
      </c>
      <c r="AW51" s="102" t="str">
        <f t="shared" si="70"/>
        <v/>
      </c>
      <c r="AX51" s="47" t="str">
        <f>IF(AV51&lt;&gt;"", IF(RANK(AV51, AV$5:AV$75)+COUNTIF(AV$5:AV51, AV51)-1=1, 1, ""), "")</f>
        <v/>
      </c>
      <c r="AY51" s="46">
        <v>89</v>
      </c>
      <c r="AZ51" s="102" t="str">
        <f t="shared" si="71"/>
        <v/>
      </c>
      <c r="BA51" s="48" t="str">
        <f>IF(AY51&lt;&gt;"", IF(RANK(AY51, AY$5:AY$75)+COUNTIF(AY$5:AY51, AY51)-1=1, 1, ""), "")</f>
        <v/>
      </c>
      <c r="BB51" s="45">
        <v>34</v>
      </c>
      <c r="BC51" s="102" t="str">
        <f t="shared" si="72"/>
        <v/>
      </c>
      <c r="BD51" s="47" t="str">
        <f>IF(BB51&lt;&gt;"", IF(RANK(BB51, BB$5:BB$75)+COUNTIF(BB$5:BB51, BB51)-1=1, 1, ""), "")</f>
        <v/>
      </c>
      <c r="BE51" s="46">
        <v>73</v>
      </c>
      <c r="BF51" s="102" t="str">
        <f t="shared" si="73"/>
        <v/>
      </c>
      <c r="BG51" s="48" t="str">
        <f>IF(BE51&lt;&gt;"", IF(RANK(BE51, BE$5:BE$75)+COUNTIF(BE$5:BE51, BE51)-1=1, 1, ""), "")</f>
        <v/>
      </c>
      <c r="BH51" s="45">
        <v>47</v>
      </c>
      <c r="BI51" s="102" t="str">
        <f t="shared" si="74"/>
        <v/>
      </c>
      <c r="BJ51" s="47" t="str">
        <f>IF(BH51&lt;&gt;"", IF(RANK(BH51, BH$5:BH$75)+COUNTIF(BH$5:BH51, BH51)-1=1, 1, ""), "")</f>
        <v/>
      </c>
      <c r="BK51" s="46">
        <v>51</v>
      </c>
      <c r="BL51" s="102" t="str">
        <f t="shared" si="75"/>
        <v/>
      </c>
      <c r="BM51" s="48" t="str">
        <f>IF(BK51&lt;&gt;"", IF(RANK(BK51, BK$5:BK$75)+COUNTIF(BK$5:BK51, BK51)-1=1, 1, ""), "")</f>
        <v/>
      </c>
      <c r="BN51" s="45">
        <v>90</v>
      </c>
      <c r="BO51" s="102" t="str">
        <f t="shared" si="76"/>
        <v/>
      </c>
      <c r="BP51" s="47" t="str">
        <f>IF(BN51&lt;&gt;"", IF(RANK(BN51, BN$5:BN$75)+COUNTIF(BN$5:BN51, BN51)-1=1, 1, ""), "")</f>
        <v/>
      </c>
      <c r="BQ51" s="46">
        <v>50</v>
      </c>
      <c r="BR51" s="102" t="str">
        <f t="shared" si="77"/>
        <v/>
      </c>
      <c r="BS51" s="48" t="str">
        <f>IF(BQ51&lt;&gt;"", IF(RANK(BQ51, BQ$5:BQ$75)+COUNTIF(BQ$5:BQ51, BQ51)-1=1, 1, ""), "")</f>
        <v/>
      </c>
      <c r="BT51" s="45">
        <v>77</v>
      </c>
      <c r="BU51" s="102" t="str">
        <f t="shared" si="78"/>
        <v/>
      </c>
      <c r="BV51" s="47" t="str">
        <f>IF(BT51&lt;&gt;"", IF(RANK(BT51, BT$5:BT$75)+COUNTIF(BT$5:BT51, BT51)-1=1, 1, ""), "")</f>
        <v/>
      </c>
      <c r="BW51" s="46">
        <v>49</v>
      </c>
      <c r="BX51" s="102" t="str">
        <f t="shared" si="79"/>
        <v/>
      </c>
      <c r="BY51" s="48" t="str">
        <f>IF(BW51&lt;&gt;"", IF(RANK(BW51, BW$5:BW$75)+COUNTIF(BW$5:BW51, BW51)-1=1, 1, ""), "")</f>
        <v/>
      </c>
      <c r="BZ51" s="45">
        <v>45</v>
      </c>
      <c r="CA51" s="102" t="str">
        <f t="shared" si="80"/>
        <v/>
      </c>
      <c r="CB51" s="47" t="str">
        <f>IF(BZ51&lt;&gt;"", IF(RANK(BZ51, BZ$5:BZ$75)+COUNTIF(BZ$5:BZ51, BZ51)-1=1, 1, ""), "")</f>
        <v/>
      </c>
      <c r="CC51" s="46">
        <v>22</v>
      </c>
      <c r="CD51" s="102" t="str">
        <f t="shared" si="81"/>
        <v/>
      </c>
      <c r="CE51" s="48" t="str">
        <f>IF(CC51&lt;&gt;"", IF(RANK(CC51, CC$5:CC$75)+COUNTIF(CC$5:CC51, CC51)-1=1, 1, ""), "")</f>
        <v/>
      </c>
      <c r="CF51" s="45">
        <v>36</v>
      </c>
      <c r="CG51" s="102" t="str">
        <f t="shared" si="82"/>
        <v/>
      </c>
      <c r="CH51" s="47" t="str">
        <f>IF(CF51&lt;&gt;"", IF(RANK(CF51, CF$5:CF$75)+COUNTIF(CF$5:CF51, CF51)-1=1, 1, ""), "")</f>
        <v/>
      </c>
      <c r="CI51" s="46">
        <v>81</v>
      </c>
      <c r="CJ51" s="102" t="str">
        <f t="shared" si="83"/>
        <v/>
      </c>
      <c r="CK51" s="48" t="str">
        <f>IF(CI51&lt;&gt;"", IF(RANK(CI51, CI$5:CI$75)+COUNTIF(CI$5:CI51, CI51)-1=1, 1, ""), "")</f>
        <v/>
      </c>
      <c r="CL51" s="45">
        <v>59</v>
      </c>
      <c r="CM51" s="102" t="str">
        <f t="shared" si="84"/>
        <v/>
      </c>
      <c r="CN51" s="47" t="str">
        <f>IF(CL51&lt;&gt;"", IF(RANK(CL51, CL$5:CL$75)+COUNTIF(CL$5:CL51, CL51)-1=1, 1, ""), "")</f>
        <v/>
      </c>
      <c r="CO51" s="46">
        <v>35</v>
      </c>
      <c r="CP51" s="102" t="str">
        <f t="shared" si="85"/>
        <v/>
      </c>
      <c r="CQ51" s="48" t="str">
        <f>IF(CO51&lt;&gt;"", IF(RANK(CO51, CO$5:CO$75)+COUNTIF(CO$5:CO51, CO51)-1=1, 1, ""), "")</f>
        <v/>
      </c>
      <c r="CR51" s="45">
        <v>20</v>
      </c>
      <c r="CS51" s="102" t="str">
        <f t="shared" si="86"/>
        <v/>
      </c>
      <c r="CT51" s="47" t="str">
        <f>IF(CR51&lt;&gt;"", IF(RANK(CR51, CR$5:CR$75)+COUNTIF(CR$5:CR51, CR51)-1=1, 1, ""), "")</f>
        <v/>
      </c>
      <c r="CU51" s="45">
        <v>13</v>
      </c>
      <c r="CV51" s="102" t="str">
        <f t="shared" si="87"/>
        <v/>
      </c>
      <c r="CW51" s="47" t="str">
        <f>IF(CU51&lt;&gt;"", IF(RANK(CU51, CU$5:CU$75)+COUNTIF(CU$5:CU51, CU51)-1=1, 1, ""), "")</f>
        <v/>
      </c>
      <c r="CX51" s="45">
        <v>131</v>
      </c>
      <c r="CY51" s="102" t="str">
        <f t="shared" si="88"/>
        <v/>
      </c>
      <c r="CZ51" s="47" t="str">
        <f>IF(CX51&lt;&gt;"", IF(RANK(CX51, CX$5:CX$75)+COUNTIF(CX$5:CX51, CX51)-1=1, 1, ""), "")</f>
        <v/>
      </c>
      <c r="DA51" s="46">
        <v>19</v>
      </c>
      <c r="DB51" s="102" t="str">
        <f t="shared" si="89"/>
        <v/>
      </c>
      <c r="DC51" s="48" t="str">
        <f>IF(DA51&lt;&gt;"", IF(RANK(DA51, DA$5:DA$75)+COUNTIF(DA$5:DA51, DA51)-1=1, 1, ""), "")</f>
        <v/>
      </c>
      <c r="DD51" s="45">
        <v>42</v>
      </c>
      <c r="DE51" s="102" t="str">
        <f t="shared" si="90"/>
        <v/>
      </c>
      <c r="DF51" s="47" t="str">
        <f>IF(DD51&lt;&gt;"", IF(RANK(DD51, DD$5:DD$75)+COUNTIF(DD$5:DD51, DD51)-1=1, 1, ""), "")</f>
        <v/>
      </c>
      <c r="DG51" s="46">
        <v>27</v>
      </c>
      <c r="DH51" s="102" t="str">
        <f t="shared" si="91"/>
        <v/>
      </c>
      <c r="DI51" s="48" t="str">
        <f>IF(DG51&lt;&gt;"", IF(RANK(DG51, DG$5:DG$75)+COUNTIF(DG$5:DG51, DG51)-1=1, 1, ""), "")</f>
        <v/>
      </c>
      <c r="DJ51" s="45">
        <v>56</v>
      </c>
      <c r="DK51" s="102" t="str">
        <f t="shared" si="92"/>
        <v/>
      </c>
      <c r="DL51" s="47" t="str">
        <f>IF(DJ51&lt;&gt;"", IF(RANK(DJ51, DJ$5:DJ$75)+COUNTIF(DJ$5:DJ51, DJ51)-1=1, 1, ""), "")</f>
        <v/>
      </c>
      <c r="DM51" s="46">
        <v>52</v>
      </c>
      <c r="DN51" s="102" t="str">
        <f t="shared" si="93"/>
        <v/>
      </c>
      <c r="DO51" s="48" t="str">
        <f>IF(DM51&lt;&gt;"", IF(RANK(DM51, DM$5:DM$75)+COUNTIF(DM$5:DM51, DM51)-1=1, 1, ""), "")</f>
        <v/>
      </c>
      <c r="DP51" s="45">
        <v>35</v>
      </c>
      <c r="DQ51" s="102" t="str">
        <f t="shared" si="94"/>
        <v/>
      </c>
      <c r="DR51" s="47" t="str">
        <f>IF(DP51&lt;&gt;"", IF(RANK(DP51, DP$5:DP$75)+COUNTIF(DP$5:DP51, DP51)-1=1, 1, ""), "")</f>
        <v/>
      </c>
      <c r="DS51" s="129" t="str">
        <f t="shared" si="95"/>
        <v/>
      </c>
      <c r="DT51" s="66">
        <f t="shared" si="96"/>
        <v>2667</v>
      </c>
      <c r="DU51" s="60"/>
      <c r="DV51" s="60" t="str">
        <f t="shared" si="97"/>
        <v/>
      </c>
      <c r="DW51" s="60" t="str">
        <f t="shared" si="98"/>
        <v/>
      </c>
      <c r="DX51" s="60"/>
      <c r="DY51" s="85" t="str">
        <f t="shared" si="99"/>
        <v/>
      </c>
      <c r="DZ51" s="60" t="str">
        <f t="shared" si="100"/>
        <v/>
      </c>
      <c r="EA51" s="60" t="str">
        <f t="shared" si="101"/>
        <v/>
      </c>
      <c r="EB51" s="60" t="str">
        <f>IF(DV51&lt;&gt;"", IF(RANK(EA51, EA$5:EA$75)+COUNTIF(EA$51:EA51, EA51) -1&lt;=(B$80-DW$76-DZ$76), RANK(EA51, EA$5:EA$75)+COUNTIF(EA$51:EA51, EA51) -1, ""), "")</f>
        <v/>
      </c>
      <c r="EC51" s="72" t="str">
        <f t="shared" si="102"/>
        <v/>
      </c>
      <c r="ED51" s="66" t="str">
        <f t="shared" si="103"/>
        <v/>
      </c>
      <c r="EF51" s="91">
        <f>IF(DT51&lt;&gt; "", DT51/DT76, "")</f>
        <v>6.7788941785896747E-4</v>
      </c>
      <c r="EG51" s="39" t="str">
        <f t="shared" si="104"/>
        <v/>
      </c>
      <c r="EH51" s="92">
        <f t="shared" si="105"/>
        <v>-6.7788941785896703E-4</v>
      </c>
      <c r="EJ51" s="65" t="str">
        <f t="shared" si="51"/>
        <v/>
      </c>
      <c r="EK51" s="99" t="str">
        <f t="shared" si="52"/>
        <v/>
      </c>
      <c r="EL51" s="99" t="str">
        <f t="shared" si="53"/>
        <v/>
      </c>
      <c r="EM51" s="100" t="str">
        <f t="shared" si="54"/>
        <v/>
      </c>
    </row>
    <row r="52" spans="1:143" ht="16" x14ac:dyDescent="0.2">
      <c r="A52" s="20" t="s">
        <v>360</v>
      </c>
      <c r="B52" s="33" t="s">
        <v>430</v>
      </c>
      <c r="C52" s="45">
        <v>309</v>
      </c>
      <c r="D52" s="102" t="str">
        <f t="shared" si="55"/>
        <v/>
      </c>
      <c r="E52" s="42" t="str">
        <f>IF(C52&lt;&gt;"", IF(RANK(C52, C$5:C$75)+COUNTIF(C$5:C52, C52)-1=1, 1, ""), "")</f>
        <v/>
      </c>
      <c r="F52" s="46">
        <v>1024</v>
      </c>
      <c r="G52" s="102" t="str">
        <f t="shared" si="56"/>
        <v/>
      </c>
      <c r="H52" s="44" t="str">
        <f>IF(F52&lt;&gt;"", IF(RANK(F52, F$5:F$75)+COUNTIF(F$5:F52, F52)-1=1, 1, ""), "")</f>
        <v/>
      </c>
      <c r="I52" s="45">
        <v>1055</v>
      </c>
      <c r="J52" s="102" t="str">
        <f t="shared" si="57"/>
        <v/>
      </c>
      <c r="K52" s="42" t="str">
        <f>IF(I52&lt;&gt;"", IF(RANK(I52, I$5:I$75)+COUNTIF(I$5:I52, I52)-1=1, 1, ""), "")</f>
        <v/>
      </c>
      <c r="L52" s="46">
        <v>172</v>
      </c>
      <c r="M52" s="102" t="str">
        <f t="shared" si="58"/>
        <v/>
      </c>
      <c r="N52" s="44" t="str">
        <f>IF(L52&lt;&gt;"", IF(RANK(L52, L$5:L$75)+COUNTIF(L$5:L52, L52)-1=1, 1, ""), "")</f>
        <v/>
      </c>
      <c r="O52" s="45">
        <v>563</v>
      </c>
      <c r="P52" s="102" t="str">
        <f t="shared" si="59"/>
        <v/>
      </c>
      <c r="Q52" s="42" t="str">
        <f>IF(O52&lt;&gt;"", IF(RANK(O52, O$5:O$75)+COUNTIF(O$5:O52, O52)-1=1, 1, ""), "")</f>
        <v/>
      </c>
      <c r="R52" s="46">
        <v>308</v>
      </c>
      <c r="S52" s="102" t="str">
        <f t="shared" si="60"/>
        <v/>
      </c>
      <c r="T52" s="44" t="str">
        <f>IF(R52&lt;&gt;"", IF(RANK(R52, R$5:R$75)+COUNTIF(R$5:R52, R52)-1=1, 1, ""), "")</f>
        <v/>
      </c>
      <c r="U52" s="45">
        <v>295</v>
      </c>
      <c r="V52" s="102" t="str">
        <f t="shared" si="61"/>
        <v/>
      </c>
      <c r="W52" s="42" t="str">
        <f>IF(U52&lt;&gt;"", IF(RANK(U52, U$5:U$75)+COUNTIF(U$5:U52, U52)-1=1, 1, ""), "")</f>
        <v/>
      </c>
      <c r="X52" s="46">
        <v>273</v>
      </c>
      <c r="Y52" s="102" t="str">
        <f t="shared" si="62"/>
        <v/>
      </c>
      <c r="Z52" s="44" t="str">
        <f>IF(X52&lt;&gt;"", IF(RANK(X52, X$5:X$75)+COUNTIF(X$5:X52, X52)-1=1, 1, ""), "")</f>
        <v/>
      </c>
      <c r="AA52" s="45">
        <v>392</v>
      </c>
      <c r="AB52" s="102" t="str">
        <f t="shared" si="63"/>
        <v/>
      </c>
      <c r="AC52" s="42" t="str">
        <f>IF(AA52&lt;&gt;"", IF(RANK(AA52, AA$5:AA$75)+COUNTIF(AA$5:AA52, AA52)-1=1, 1, ""), "")</f>
        <v/>
      </c>
      <c r="AD52" s="46">
        <v>459</v>
      </c>
      <c r="AE52" s="102" t="str">
        <f t="shared" si="64"/>
        <v/>
      </c>
      <c r="AF52" s="42" t="str">
        <f>IF(AD52&lt;&gt;"", IF(RANK(AD52, AD$5:AD$75)+COUNTIF(AD$5:AD52, AD52)-1=1, 1, ""), "")</f>
        <v/>
      </c>
      <c r="AG52" s="46">
        <v>397</v>
      </c>
      <c r="AH52" s="102" t="str">
        <f t="shared" si="65"/>
        <v/>
      </c>
      <c r="AI52" s="44" t="str">
        <f>IF(AG52&lt;&gt;"", IF(RANK(AG52, AG$5:AG$75)+COUNTIF(AG$5:AG52, AG52)-1=1, 1, ""), "")</f>
        <v/>
      </c>
      <c r="AJ52" s="45">
        <v>350</v>
      </c>
      <c r="AK52" s="102" t="str">
        <f t="shared" si="66"/>
        <v/>
      </c>
      <c r="AL52" s="42" t="str">
        <f>IF(AJ52&lt;&gt;"", IF(RANK(AJ52, AJ$5:AJ$75)+COUNTIF(AJ$5:AJ52, AJ52)-1=1, 1, ""), "")</f>
        <v/>
      </c>
      <c r="AM52" s="46">
        <v>188</v>
      </c>
      <c r="AN52" s="102" t="str">
        <f t="shared" si="67"/>
        <v/>
      </c>
      <c r="AO52" s="44" t="str">
        <f>IF(AM52&lt;&gt;"", IF(RANK(AM52, AM$5:AM$75)+COUNTIF(AM$5:AM52, AM52)-1=1, 1, ""), "")</f>
        <v/>
      </c>
      <c r="AP52" s="45">
        <v>129</v>
      </c>
      <c r="AQ52" s="102" t="str">
        <f t="shared" si="68"/>
        <v/>
      </c>
      <c r="AR52" s="42" t="str">
        <f>IF(AP52&lt;&gt;"", IF(RANK(AP52, AP$5:AP$75)+COUNTIF(AP$5:AP52, AP52)-1=1, 1, ""), "")</f>
        <v/>
      </c>
      <c r="AS52" s="46">
        <v>92</v>
      </c>
      <c r="AT52" s="102" t="str">
        <f t="shared" si="69"/>
        <v/>
      </c>
      <c r="AU52" s="44" t="str">
        <f>IF(AS52&lt;&gt;"", IF(RANK(AS52, AS$5:AS$75)+COUNTIF(AS$5:AS52, AS52)-1=1, 1, ""), "")</f>
        <v/>
      </c>
      <c r="AV52" s="45">
        <v>115</v>
      </c>
      <c r="AW52" s="102" t="str">
        <f t="shared" si="70"/>
        <v/>
      </c>
      <c r="AX52" s="42" t="str">
        <f>IF(AV52&lt;&gt;"", IF(RANK(AV52, AV$5:AV$75)+COUNTIF(AV$5:AV52, AV52)-1=1, 1, ""), "")</f>
        <v/>
      </c>
      <c r="AY52" s="46">
        <v>99</v>
      </c>
      <c r="AZ52" s="102" t="str">
        <f t="shared" si="71"/>
        <v/>
      </c>
      <c r="BA52" s="44" t="str">
        <f>IF(AY52&lt;&gt;"", IF(RANK(AY52, AY$5:AY$75)+COUNTIF(AY$5:AY52, AY52)-1=1, 1, ""), "")</f>
        <v/>
      </c>
      <c r="BB52" s="45">
        <v>90</v>
      </c>
      <c r="BC52" s="102" t="str">
        <f t="shared" si="72"/>
        <v/>
      </c>
      <c r="BD52" s="42" t="str">
        <f>IF(BB52&lt;&gt;"", IF(RANK(BB52, BB$5:BB$75)+COUNTIF(BB$5:BB52, BB52)-1=1, 1, ""), "")</f>
        <v/>
      </c>
      <c r="BE52" s="46">
        <v>74</v>
      </c>
      <c r="BF52" s="102" t="str">
        <f t="shared" si="73"/>
        <v/>
      </c>
      <c r="BG52" s="44" t="str">
        <f>IF(BE52&lt;&gt;"", IF(RANK(BE52, BE$5:BE$75)+COUNTIF(BE$5:BE52, BE52)-1=1, 1, ""), "")</f>
        <v/>
      </c>
      <c r="BH52" s="45">
        <v>202</v>
      </c>
      <c r="BI52" s="102" t="str">
        <f t="shared" si="74"/>
        <v/>
      </c>
      <c r="BJ52" s="42" t="str">
        <f>IF(BH52&lt;&gt;"", IF(RANK(BH52, BH$5:BH$75)+COUNTIF(BH$5:BH52, BH52)-1=1, 1, ""), "")</f>
        <v/>
      </c>
      <c r="BK52" s="46">
        <v>329</v>
      </c>
      <c r="BL52" s="102" t="str">
        <f t="shared" si="75"/>
        <v/>
      </c>
      <c r="BM52" s="44" t="str">
        <f>IF(BK52&lt;&gt;"", IF(RANK(BK52, BK$5:BK$75)+COUNTIF(BK$5:BK52, BK52)-1=1, 1, ""), "")</f>
        <v/>
      </c>
      <c r="BN52" s="45">
        <v>547</v>
      </c>
      <c r="BO52" s="102" t="str">
        <f t="shared" si="76"/>
        <v/>
      </c>
      <c r="BP52" s="42" t="str">
        <f>IF(BN52&lt;&gt;"", IF(RANK(BN52, BN$5:BN$75)+COUNTIF(BN$5:BN52, BN52)-1=1, 1, ""), "")</f>
        <v/>
      </c>
      <c r="BQ52" s="46">
        <v>369</v>
      </c>
      <c r="BR52" s="102" t="str">
        <f t="shared" si="77"/>
        <v/>
      </c>
      <c r="BS52" s="44" t="str">
        <f>IF(BQ52&lt;&gt;"", IF(RANK(BQ52, BQ$5:BQ$75)+COUNTIF(BQ$5:BQ52, BQ52)-1=1, 1, ""), "")</f>
        <v/>
      </c>
      <c r="BT52" s="45">
        <v>478</v>
      </c>
      <c r="BU52" s="102" t="str">
        <f t="shared" si="78"/>
        <v/>
      </c>
      <c r="BV52" s="42" t="str">
        <f>IF(BT52&lt;&gt;"", IF(RANK(BT52, BT$5:BT$75)+COUNTIF(BT$5:BT52, BT52)-1=1, 1, ""), "")</f>
        <v/>
      </c>
      <c r="BW52" s="46">
        <v>218</v>
      </c>
      <c r="BX52" s="102" t="str">
        <f t="shared" si="79"/>
        <v/>
      </c>
      <c r="BY52" s="44" t="str">
        <f>IF(BW52&lt;&gt;"", IF(RANK(BW52, BW$5:BW$75)+COUNTIF(BW$5:BW52, BW52)-1=1, 1, ""), "")</f>
        <v/>
      </c>
      <c r="BZ52" s="45">
        <v>130</v>
      </c>
      <c r="CA52" s="102" t="str">
        <f t="shared" si="80"/>
        <v/>
      </c>
      <c r="CB52" s="42" t="str">
        <f>IF(BZ52&lt;&gt;"", IF(RANK(BZ52, BZ$5:BZ$75)+COUNTIF(BZ$5:BZ52, BZ52)-1=1, 1, ""), "")</f>
        <v/>
      </c>
      <c r="CC52" s="46">
        <v>77</v>
      </c>
      <c r="CD52" s="102" t="str">
        <f t="shared" si="81"/>
        <v/>
      </c>
      <c r="CE52" s="44" t="str">
        <f>IF(CC52&lt;&gt;"", IF(RANK(CC52, CC$5:CC$75)+COUNTIF(CC$5:CC52, CC52)-1=1, 1, ""), "")</f>
        <v/>
      </c>
      <c r="CF52" s="45">
        <v>132</v>
      </c>
      <c r="CG52" s="102" t="str">
        <f t="shared" si="82"/>
        <v/>
      </c>
      <c r="CH52" s="42" t="str">
        <f>IF(CF52&lt;&gt;"", IF(RANK(CF52, CF$5:CF$75)+COUNTIF(CF$5:CF52, CF52)-1=1, 1, ""), "")</f>
        <v/>
      </c>
      <c r="CI52" s="46">
        <v>216</v>
      </c>
      <c r="CJ52" s="102" t="str">
        <f t="shared" si="83"/>
        <v/>
      </c>
      <c r="CK52" s="44" t="str">
        <f>IF(CI52&lt;&gt;"", IF(RANK(CI52, CI$5:CI$75)+COUNTIF(CI$5:CI52, CI52)-1=1, 1, ""), "")</f>
        <v/>
      </c>
      <c r="CL52" s="45">
        <v>291</v>
      </c>
      <c r="CM52" s="102" t="str">
        <f t="shared" si="84"/>
        <v/>
      </c>
      <c r="CN52" s="42" t="str">
        <f>IF(CL52&lt;&gt;"", IF(RANK(CL52, CL$5:CL$75)+COUNTIF(CL$5:CL52, CL52)-1=1, 1, ""), "")</f>
        <v/>
      </c>
      <c r="CO52" s="46">
        <v>90</v>
      </c>
      <c r="CP52" s="102" t="str">
        <f t="shared" si="85"/>
        <v/>
      </c>
      <c r="CQ52" s="44" t="str">
        <f>IF(CO52&lt;&gt;"", IF(RANK(CO52, CO$5:CO$75)+COUNTIF(CO$5:CO52, CO52)-1=1, 1, ""), "")</f>
        <v/>
      </c>
      <c r="CR52" s="45">
        <v>108</v>
      </c>
      <c r="CS52" s="102" t="str">
        <f t="shared" si="86"/>
        <v/>
      </c>
      <c r="CT52" s="42" t="str">
        <f>IF(CR52&lt;&gt;"", IF(RANK(CR52, CR$5:CR$75)+COUNTIF(CR$5:CR52, CR52)-1=1, 1, ""), "")</f>
        <v/>
      </c>
      <c r="CU52" s="45">
        <v>106</v>
      </c>
      <c r="CV52" s="102" t="str">
        <f t="shared" si="87"/>
        <v/>
      </c>
      <c r="CW52" s="42" t="str">
        <f>IF(CU52&lt;&gt;"", IF(RANK(CU52, CU$5:CU$75)+COUNTIF(CU$5:CU52, CU52)-1=1, 1, ""), "")</f>
        <v/>
      </c>
      <c r="CX52" s="45">
        <v>434</v>
      </c>
      <c r="CY52" s="102" t="str">
        <f t="shared" si="88"/>
        <v/>
      </c>
      <c r="CZ52" s="42" t="str">
        <f>IF(CX52&lt;&gt;"", IF(RANK(CX52, CX$5:CX$75)+COUNTIF(CX$5:CX52, CX52)-1=1, 1, ""), "")</f>
        <v/>
      </c>
      <c r="DA52" s="46">
        <v>113</v>
      </c>
      <c r="DB52" s="102" t="str">
        <f t="shared" si="89"/>
        <v/>
      </c>
      <c r="DC52" s="44" t="str">
        <f>IF(DA52&lt;&gt;"", IF(RANK(DA52, DA$5:DA$75)+COUNTIF(DA$5:DA52, DA52)-1=1, 1, ""), "")</f>
        <v/>
      </c>
      <c r="DD52" s="45">
        <v>190</v>
      </c>
      <c r="DE52" s="102" t="str">
        <f t="shared" si="90"/>
        <v/>
      </c>
      <c r="DF52" s="42" t="str">
        <f>IF(DD52&lt;&gt;"", IF(RANK(DD52, DD$5:DD$75)+COUNTIF(DD$5:DD52, DD52)-1=1, 1, ""), "")</f>
        <v/>
      </c>
      <c r="DG52" s="46">
        <v>198</v>
      </c>
      <c r="DH52" s="102" t="str">
        <f t="shared" si="91"/>
        <v/>
      </c>
      <c r="DI52" s="44" t="str">
        <f>IF(DG52&lt;&gt;"", IF(RANK(DG52, DG$5:DG$75)+COUNTIF(DG$5:DG52, DG52)-1=1, 1, ""), "")</f>
        <v/>
      </c>
      <c r="DJ52" s="45">
        <v>266</v>
      </c>
      <c r="DK52" s="102" t="str">
        <f t="shared" si="92"/>
        <v/>
      </c>
      <c r="DL52" s="42" t="str">
        <f>IF(DJ52&lt;&gt;"", IF(RANK(DJ52, DJ$5:DJ$75)+COUNTIF(DJ$5:DJ52, DJ52)-1=1, 1, ""), "")</f>
        <v/>
      </c>
      <c r="DM52" s="46">
        <v>244</v>
      </c>
      <c r="DN52" s="102" t="str">
        <f t="shared" si="93"/>
        <v/>
      </c>
      <c r="DO52" s="44" t="str">
        <f>IF(DM52&lt;&gt;"", IF(RANK(DM52, DM$5:DM$75)+COUNTIF(DM$5:DM52, DM52)-1=1, 1, ""), "")</f>
        <v/>
      </c>
      <c r="DP52" s="45">
        <v>109</v>
      </c>
      <c r="DQ52" s="102" t="str">
        <f t="shared" si="94"/>
        <v/>
      </c>
      <c r="DR52" s="42" t="str">
        <f>IF(DP52&lt;&gt;"", IF(RANK(DP52, DP$5:DP$75)+COUNTIF(DP$5:DP52, DP52)-1=1, 1, ""), "")</f>
        <v/>
      </c>
      <c r="DS52" s="129" t="str">
        <f t="shared" si="95"/>
        <v/>
      </c>
      <c r="DT52" s="66">
        <f t="shared" si="96"/>
        <v>11231</v>
      </c>
      <c r="DU52" s="60"/>
      <c r="DV52" s="60" t="str">
        <f t="shared" si="97"/>
        <v/>
      </c>
      <c r="DW52" s="60" t="str">
        <f t="shared" si="98"/>
        <v/>
      </c>
      <c r="DX52" s="60"/>
      <c r="DY52" s="85" t="str">
        <f t="shared" si="99"/>
        <v/>
      </c>
      <c r="DZ52" s="60" t="str">
        <f t="shared" si="100"/>
        <v/>
      </c>
      <c r="EA52" s="60" t="str">
        <f t="shared" si="101"/>
        <v/>
      </c>
      <c r="EB52" s="60" t="str">
        <f>IF(DV52&lt;&gt;"", IF(RANK(EA52, EA$5:EA$75)+COUNTIF(EA$52:EA52, EA52) -1&lt;=(B$80-DW$76-DZ$76), RANK(EA52, EA$5:EA$75)+COUNTIF(EA$52:EA52, EA52) -1, ""), "")</f>
        <v/>
      </c>
      <c r="EC52" s="72" t="str">
        <f t="shared" si="102"/>
        <v/>
      </c>
      <c r="ED52" s="66" t="str">
        <f t="shared" si="103"/>
        <v/>
      </c>
      <c r="EF52" s="91">
        <f>IF(DT52&lt;&gt; "", DT52/DT76, "")</f>
        <v>2.8546591870918874E-3</v>
      </c>
      <c r="EG52" s="39" t="str">
        <f t="shared" si="104"/>
        <v/>
      </c>
      <c r="EH52" s="92">
        <f t="shared" si="105"/>
        <v>-2.85465918709189E-3</v>
      </c>
      <c r="EJ52" s="65" t="str">
        <f t="shared" si="51"/>
        <v/>
      </c>
      <c r="EK52" s="99" t="str">
        <f t="shared" si="52"/>
        <v/>
      </c>
      <c r="EL52" s="99" t="str">
        <f t="shared" si="53"/>
        <v/>
      </c>
      <c r="EM52" s="100" t="str">
        <f t="shared" si="54"/>
        <v/>
      </c>
    </row>
    <row r="53" spans="1:143" ht="16" x14ac:dyDescent="0.2">
      <c r="A53" s="105" t="s">
        <v>361</v>
      </c>
      <c r="B53" s="106" t="s">
        <v>431</v>
      </c>
      <c r="C53" s="107">
        <v>2120</v>
      </c>
      <c r="D53" s="108" t="str">
        <f t="shared" si="55"/>
        <v/>
      </c>
      <c r="E53" s="109" t="str">
        <f>IF(C53&lt;&gt;"", IF(RANK(C53, C$5:C$75)+COUNTIF(C$5:C53, C53)-1=1, 1, ""), "")</f>
        <v/>
      </c>
      <c r="F53" s="110">
        <v>468</v>
      </c>
      <c r="G53" s="108" t="str">
        <f t="shared" si="56"/>
        <v/>
      </c>
      <c r="H53" s="111" t="str">
        <f>IF(F53&lt;&gt;"", IF(RANK(F53, F$5:F$75)+COUNTIF(F$5:F53, F53)-1=1, 1, ""), "")</f>
        <v/>
      </c>
      <c r="I53" s="107">
        <v>727</v>
      </c>
      <c r="J53" s="108" t="str">
        <f t="shared" si="57"/>
        <v/>
      </c>
      <c r="K53" s="109" t="str">
        <f>IF(I53&lt;&gt;"", IF(RANK(I53, I$5:I$75)+COUNTIF(I$5:I53, I53)-1=1, 1, ""), "")</f>
        <v/>
      </c>
      <c r="L53" s="110">
        <v>557</v>
      </c>
      <c r="M53" s="108" t="str">
        <f t="shared" si="58"/>
        <v/>
      </c>
      <c r="N53" s="111" t="str">
        <f>IF(L53&lt;&gt;"", IF(RANK(L53, L$5:L$75)+COUNTIF(L$5:L53, L53)-1=1, 1, ""), "")</f>
        <v/>
      </c>
      <c r="O53" s="107">
        <v>2898</v>
      </c>
      <c r="P53" s="108" t="str">
        <f t="shared" si="59"/>
        <v/>
      </c>
      <c r="Q53" s="109" t="str">
        <f>IF(O53&lt;&gt;"", IF(RANK(O53, O$5:O$75)+COUNTIF(O$5:O53, O53)-1=1, 1, ""), "")</f>
        <v/>
      </c>
      <c r="R53" s="110">
        <v>2045</v>
      </c>
      <c r="S53" s="108" t="str">
        <f t="shared" si="60"/>
        <v/>
      </c>
      <c r="T53" s="111" t="str">
        <f>IF(R53&lt;&gt;"", IF(RANK(R53, R$5:R$75)+COUNTIF(R$5:R53, R53)-1=1, 1, ""), "")</f>
        <v/>
      </c>
      <c r="U53" s="107">
        <v>5754</v>
      </c>
      <c r="V53" s="108" t="str">
        <f t="shared" si="61"/>
        <v/>
      </c>
      <c r="W53" s="109" t="str">
        <f>IF(U53&lt;&gt;"", IF(RANK(U53, U$5:U$75)+COUNTIF(U$5:U53, U53)-1=1, 1, ""), "")</f>
        <v/>
      </c>
      <c r="X53" s="110">
        <v>5897</v>
      </c>
      <c r="Y53" s="108" t="str">
        <f t="shared" si="62"/>
        <v/>
      </c>
      <c r="Z53" s="111" t="str">
        <f>IF(X53&lt;&gt;"", IF(RANK(X53, X$5:X$75)+COUNTIF(X$5:X53, X53)-1=1, 1, ""), "")</f>
        <v/>
      </c>
      <c r="AA53" s="107">
        <v>951</v>
      </c>
      <c r="AB53" s="108" t="str">
        <f t="shared" si="63"/>
        <v/>
      </c>
      <c r="AC53" s="109" t="str">
        <f>IF(AA53&lt;&gt;"", IF(RANK(AA53, AA$5:AA$75)+COUNTIF(AA$5:AA53, AA53)-1=1, 1, ""), "")</f>
        <v/>
      </c>
      <c r="AD53" s="110">
        <v>1376</v>
      </c>
      <c r="AE53" s="108" t="str">
        <f t="shared" si="64"/>
        <v/>
      </c>
      <c r="AF53" s="109" t="str">
        <f>IF(AD53&lt;&gt;"", IF(RANK(AD53, AD$5:AD$75)+COUNTIF(AD$5:AD53, AD53)-1=1, 1, ""), "")</f>
        <v/>
      </c>
      <c r="AG53" s="110">
        <v>7019</v>
      </c>
      <c r="AH53" s="108" t="str">
        <f t="shared" si="65"/>
        <v/>
      </c>
      <c r="AI53" s="111" t="str">
        <f>IF(AG53&lt;&gt;"", IF(RANK(AG53, AG$5:AG$75)+COUNTIF(AG$5:AG53, AG53)-1=1, 1, ""), "")</f>
        <v/>
      </c>
      <c r="AJ53" s="107">
        <v>2006</v>
      </c>
      <c r="AK53" s="108" t="str">
        <f t="shared" si="66"/>
        <v/>
      </c>
      <c r="AL53" s="109" t="str">
        <f>IF(AJ53&lt;&gt;"", IF(RANK(AJ53, AJ$5:AJ$75)+COUNTIF(AJ$5:AJ53, AJ53)-1=1, 1, ""), "")</f>
        <v/>
      </c>
      <c r="AM53" s="110">
        <v>6737</v>
      </c>
      <c r="AN53" s="108" t="str">
        <f t="shared" si="67"/>
        <v/>
      </c>
      <c r="AO53" s="111" t="str">
        <f>IF(AM53&lt;&gt;"", IF(RANK(AM53, AM$5:AM$75)+COUNTIF(AM$5:AM53, AM53)-1=1, 1, ""), "")</f>
        <v/>
      </c>
      <c r="AP53" s="107">
        <v>3603</v>
      </c>
      <c r="AQ53" s="108" t="str">
        <f t="shared" si="68"/>
        <v/>
      </c>
      <c r="AR53" s="109" t="str">
        <f>IF(AP53&lt;&gt;"", IF(RANK(AP53, AP$5:AP$75)+COUNTIF(AP$5:AP53, AP53)-1=1, 1, ""), "")</f>
        <v/>
      </c>
      <c r="AS53" s="110">
        <v>960</v>
      </c>
      <c r="AT53" s="108" t="str">
        <f t="shared" si="69"/>
        <v/>
      </c>
      <c r="AU53" s="111" t="str">
        <f>IF(AS53&lt;&gt;"", IF(RANK(AS53, AS$5:AS$75)+COUNTIF(AS$5:AS53, AS53)-1=1, 1, ""), "")</f>
        <v/>
      </c>
      <c r="AV53" s="107">
        <v>831</v>
      </c>
      <c r="AW53" s="108" t="str">
        <f t="shared" si="70"/>
        <v/>
      </c>
      <c r="AX53" s="109" t="str">
        <f>IF(AV53&lt;&gt;"", IF(RANK(AV53, AV$5:AV$75)+COUNTIF(AV$5:AV53, AV53)-1=1, 1, ""), "")</f>
        <v/>
      </c>
      <c r="AY53" s="110">
        <v>1088</v>
      </c>
      <c r="AZ53" s="108" t="str">
        <f t="shared" si="71"/>
        <v/>
      </c>
      <c r="BA53" s="111" t="str">
        <f>IF(AY53&lt;&gt;"", IF(RANK(AY53, AY$5:AY$75)+COUNTIF(AY$5:AY53, AY53)-1=1, 1, ""), "")</f>
        <v/>
      </c>
      <c r="BB53" s="107">
        <v>991</v>
      </c>
      <c r="BC53" s="108" t="str">
        <f t="shared" si="72"/>
        <v/>
      </c>
      <c r="BD53" s="109" t="str">
        <f>IF(BB53&lt;&gt;"", IF(RANK(BB53, BB$5:BB$75)+COUNTIF(BB$5:BB53, BB53)-1=1, 1, ""), "")</f>
        <v/>
      </c>
      <c r="BE53" s="110">
        <v>1040</v>
      </c>
      <c r="BF53" s="108" t="str">
        <f t="shared" si="73"/>
        <v/>
      </c>
      <c r="BG53" s="111" t="str">
        <f>IF(BE53&lt;&gt;"", IF(RANK(BE53, BE$5:BE$75)+COUNTIF(BE$5:BE53, BE53)-1=1, 1, ""), "")</f>
        <v/>
      </c>
      <c r="BH53" s="107">
        <v>1276</v>
      </c>
      <c r="BI53" s="108" t="str">
        <f t="shared" si="74"/>
        <v/>
      </c>
      <c r="BJ53" s="109" t="str">
        <f>IF(BH53&lt;&gt;"", IF(RANK(BH53, BH$5:BH$75)+COUNTIF(BH$5:BH53, BH53)-1=1, 1, ""), "")</f>
        <v/>
      </c>
      <c r="BK53" s="110">
        <v>5462</v>
      </c>
      <c r="BL53" s="108" t="str">
        <f t="shared" si="75"/>
        <v/>
      </c>
      <c r="BM53" s="111" t="str">
        <f>IF(BK53&lt;&gt;"", IF(RANK(BK53, BK$5:BK$75)+COUNTIF(BK$5:BK53, BK53)-1=1, 1, ""), "")</f>
        <v/>
      </c>
      <c r="BN53" s="107">
        <v>1042</v>
      </c>
      <c r="BO53" s="108" t="str">
        <f t="shared" si="76"/>
        <v/>
      </c>
      <c r="BP53" s="109" t="str">
        <f>IF(BN53&lt;&gt;"", IF(RANK(BN53, BN$5:BN$75)+COUNTIF(BN$5:BN53, BN53)-1=1, 1, ""), "")</f>
        <v/>
      </c>
      <c r="BQ53" s="110">
        <v>1618</v>
      </c>
      <c r="BR53" s="108" t="str">
        <f t="shared" si="77"/>
        <v/>
      </c>
      <c r="BS53" s="111" t="str">
        <f>IF(BQ53&lt;&gt;"", IF(RANK(BQ53, BQ$5:BQ$75)+COUNTIF(BQ$5:BQ53, BQ53)-1=1, 1, ""), "")</f>
        <v/>
      </c>
      <c r="BT53" s="107">
        <v>1399</v>
      </c>
      <c r="BU53" s="108" t="str">
        <f t="shared" si="78"/>
        <v/>
      </c>
      <c r="BV53" s="109" t="str">
        <f>IF(BT53&lt;&gt;"", IF(RANK(BT53, BT$5:BT$75)+COUNTIF(BT$5:BT53, BT53)-1=1, 1, ""), "")</f>
        <v/>
      </c>
      <c r="BW53" s="110">
        <v>1108</v>
      </c>
      <c r="BX53" s="108" t="str">
        <f t="shared" si="79"/>
        <v/>
      </c>
      <c r="BY53" s="111" t="str">
        <f>IF(BW53&lt;&gt;"", IF(RANK(BW53, BW$5:BW$75)+COUNTIF(BW$5:BW53, BW53)-1=1, 1, ""), "")</f>
        <v/>
      </c>
      <c r="BZ53" s="107">
        <v>4941</v>
      </c>
      <c r="CA53" s="108" t="str">
        <f t="shared" si="80"/>
        <v/>
      </c>
      <c r="CB53" s="109" t="str">
        <f>IF(BZ53&lt;&gt;"", IF(RANK(BZ53, BZ$5:BZ$75)+COUNTIF(BZ$5:BZ53, BZ53)-1=1, 1, ""), "")</f>
        <v/>
      </c>
      <c r="CC53" s="110">
        <v>1541</v>
      </c>
      <c r="CD53" s="108" t="str">
        <f t="shared" si="81"/>
        <v/>
      </c>
      <c r="CE53" s="111" t="str">
        <f>IF(CC53&lt;&gt;"", IF(RANK(CC53, CC$5:CC$75)+COUNTIF(CC$5:CC53, CC53)-1=1, 1, ""), "")</f>
        <v/>
      </c>
      <c r="CF53" s="107">
        <v>837</v>
      </c>
      <c r="CG53" s="108" t="str">
        <f t="shared" si="82"/>
        <v/>
      </c>
      <c r="CH53" s="109" t="str">
        <f>IF(CF53&lt;&gt;"", IF(RANK(CF53, CF$5:CF$75)+COUNTIF(CF$5:CF53, CF53)-1=1, 1, ""), "")</f>
        <v/>
      </c>
      <c r="CI53" s="110">
        <v>666</v>
      </c>
      <c r="CJ53" s="108" t="str">
        <f t="shared" si="83"/>
        <v/>
      </c>
      <c r="CK53" s="111" t="str">
        <f>IF(CI53&lt;&gt;"", IF(RANK(CI53, CI$5:CI$75)+COUNTIF(CI$5:CI53, CI53)-1=1, 1, ""), "")</f>
        <v/>
      </c>
      <c r="CL53" s="107">
        <v>480</v>
      </c>
      <c r="CM53" s="108" t="str">
        <f t="shared" si="84"/>
        <v/>
      </c>
      <c r="CN53" s="109" t="str">
        <f>IF(CL53&lt;&gt;"", IF(RANK(CL53, CL$5:CL$75)+COUNTIF(CL$5:CL53, CL53)-1=1, 1, ""), "")</f>
        <v/>
      </c>
      <c r="CO53" s="110">
        <v>563</v>
      </c>
      <c r="CP53" s="108" t="str">
        <f t="shared" si="85"/>
        <v/>
      </c>
      <c r="CQ53" s="111" t="str">
        <f>IF(CO53&lt;&gt;"", IF(RANK(CO53, CO$5:CO$75)+COUNTIF(CO$5:CO53, CO53)-1=1, 1, ""), "")</f>
        <v/>
      </c>
      <c r="CR53" s="107">
        <v>1498</v>
      </c>
      <c r="CS53" s="108" t="str">
        <f t="shared" si="86"/>
        <v/>
      </c>
      <c r="CT53" s="109" t="str">
        <f>IF(CR53&lt;&gt;"", IF(RANK(CR53, CR$5:CR$75)+COUNTIF(CR$5:CR53, CR53)-1=1, 1, ""), "")</f>
        <v/>
      </c>
      <c r="CU53" s="107">
        <v>607</v>
      </c>
      <c r="CV53" s="108" t="str">
        <f t="shared" si="87"/>
        <v/>
      </c>
      <c r="CW53" s="109" t="str">
        <f>IF(CU53&lt;&gt;"", IF(RANK(CU53, CU$5:CU$75)+COUNTIF(CU$5:CU53, CU53)-1=1, 1, ""), "")</f>
        <v/>
      </c>
      <c r="CX53" s="107">
        <v>961</v>
      </c>
      <c r="CY53" s="108" t="str">
        <f t="shared" si="88"/>
        <v/>
      </c>
      <c r="CZ53" s="109" t="str">
        <f>IF(CX53&lt;&gt;"", IF(RANK(CX53, CX$5:CX$75)+COUNTIF(CX$5:CX53, CX53)-1=1, 1, ""), "")</f>
        <v/>
      </c>
      <c r="DA53" s="110">
        <v>904</v>
      </c>
      <c r="DB53" s="108" t="str">
        <f t="shared" si="89"/>
        <v/>
      </c>
      <c r="DC53" s="111" t="str">
        <f>IF(DA53&lt;&gt;"", IF(RANK(DA53, DA$5:DA$75)+COUNTIF(DA$5:DA53, DA53)-1=1, 1, ""), "")</f>
        <v/>
      </c>
      <c r="DD53" s="107">
        <v>980</v>
      </c>
      <c r="DE53" s="108" t="str">
        <f t="shared" si="90"/>
        <v/>
      </c>
      <c r="DF53" s="109" t="str">
        <f>IF(DD53&lt;&gt;"", IF(RANK(DD53, DD$5:DD$75)+COUNTIF(DD$5:DD53, DD53)-1=1, 1, ""), "")</f>
        <v/>
      </c>
      <c r="DG53" s="110">
        <v>5033</v>
      </c>
      <c r="DH53" s="108" t="str">
        <f t="shared" si="91"/>
        <v/>
      </c>
      <c r="DI53" s="111" t="str">
        <f>IF(DG53&lt;&gt;"", IF(RANK(DG53, DG$5:DG$75)+COUNTIF(DG$5:DG53, DG53)-1=1, 1, ""), "")</f>
        <v/>
      </c>
      <c r="DJ53" s="107">
        <v>913</v>
      </c>
      <c r="DK53" s="108" t="str">
        <f t="shared" si="92"/>
        <v/>
      </c>
      <c r="DL53" s="109" t="str">
        <f>IF(DJ53&lt;&gt;"", IF(RANK(DJ53, DJ$5:DJ$75)+COUNTIF(DJ$5:DJ53, DJ53)-1=1, 1, ""), "")</f>
        <v/>
      </c>
      <c r="DM53" s="110">
        <v>692</v>
      </c>
      <c r="DN53" s="108" t="str">
        <f t="shared" si="93"/>
        <v/>
      </c>
      <c r="DO53" s="111" t="str">
        <f>IF(DM53&lt;&gt;"", IF(RANK(DM53, DM$5:DM$75)+COUNTIF(DM$5:DM53, DM53)-1=1, 1, ""), "")</f>
        <v/>
      </c>
      <c r="DP53" s="107">
        <v>394</v>
      </c>
      <c r="DQ53" s="108" t="str">
        <f t="shared" si="94"/>
        <v/>
      </c>
      <c r="DR53" s="109" t="str">
        <f>IF(DP53&lt;&gt;"", IF(RANK(DP53, DP$5:DP$75)+COUNTIF(DP$5:DP53, DP53)-1=1, 1, ""), "")</f>
        <v/>
      </c>
      <c r="DS53" s="112" t="str">
        <f t="shared" si="95"/>
        <v/>
      </c>
      <c r="DT53" s="116">
        <f t="shared" si="96"/>
        <v>79983</v>
      </c>
      <c r="DU53" s="114"/>
      <c r="DV53" s="114">
        <f t="shared" si="97"/>
        <v>79983</v>
      </c>
      <c r="DW53" s="114" t="str">
        <f t="shared" si="98"/>
        <v/>
      </c>
      <c r="DX53" s="114"/>
      <c r="DY53" s="115">
        <f t="shared" si="99"/>
        <v>1.7624000176277461</v>
      </c>
      <c r="DZ53" s="114">
        <f t="shared" si="100"/>
        <v>1</v>
      </c>
      <c r="EA53" s="114">
        <f t="shared" si="101"/>
        <v>34600</v>
      </c>
      <c r="EB53" s="114">
        <f>IF(DV53&lt;&gt;"", IF(RANK(EA53, EA$5:EA$75)+COUNTIF(EA$53:EA53, EA53) -1&lt;=(B$80-DW$76-DZ$76), RANK(EA53, EA$5:EA$75)+COUNTIF(EA$53:EA53, EA53) -1, ""), "")</f>
        <v>2</v>
      </c>
      <c r="EC53" s="114">
        <f t="shared" si="102"/>
        <v>2</v>
      </c>
      <c r="ED53" s="116">
        <f t="shared" si="103"/>
        <v>2</v>
      </c>
      <c r="EF53" s="117">
        <f>IF(DT53&lt;&gt; "", DT53/DT76, "")</f>
        <v>2.0329819763259767E-2</v>
      </c>
      <c r="EG53" s="118">
        <f t="shared" si="104"/>
        <v>2.5000000000000001E-2</v>
      </c>
      <c r="EH53" s="119">
        <f t="shared" si="105"/>
        <v>4.6701802367401998E-3</v>
      </c>
      <c r="EJ53" s="120">
        <f t="shared" si="51"/>
        <v>79983</v>
      </c>
      <c r="EK53" s="121">
        <f t="shared" si="52"/>
        <v>2.1758291262896568E-2</v>
      </c>
      <c r="EL53" s="121">
        <f t="shared" si="53"/>
        <v>2.5000000000000001E-2</v>
      </c>
      <c r="EM53" s="122">
        <f t="shared" si="54"/>
        <v>3.2417087371034332E-3</v>
      </c>
    </row>
    <row r="54" spans="1:143" ht="16" x14ac:dyDescent="0.2">
      <c r="A54" s="20" t="s">
        <v>362</v>
      </c>
      <c r="B54" s="33" t="s">
        <v>432</v>
      </c>
      <c r="C54" s="41"/>
      <c r="D54" s="102" t="str">
        <f t="shared" si="55"/>
        <v/>
      </c>
      <c r="E54" s="47" t="str">
        <f>IF(C54&lt;&gt;"", IF(RANK(C54, C$5:C$75)+COUNTIF(C$5:C54, C54)-1=1, 1, ""), "")</f>
        <v/>
      </c>
      <c r="F54" s="43"/>
      <c r="G54" s="102" t="str">
        <f t="shared" si="56"/>
        <v/>
      </c>
      <c r="H54" s="48" t="str">
        <f>IF(F54&lt;&gt;"", IF(RANK(F54, F$5:F$75)+COUNTIF(F$5:F54, F54)-1=1, 1, ""), "")</f>
        <v/>
      </c>
      <c r="I54" s="41"/>
      <c r="J54" s="102" t="str">
        <f t="shared" si="57"/>
        <v/>
      </c>
      <c r="K54" s="47" t="str">
        <f>IF(I54&lt;&gt;"", IF(RANK(I54, I$5:I$75)+COUNTIF(I$5:I54, I54)-1=1, 1, ""), "")</f>
        <v/>
      </c>
      <c r="L54" s="43"/>
      <c r="M54" s="102" t="str">
        <f t="shared" si="58"/>
        <v/>
      </c>
      <c r="N54" s="48" t="str">
        <f>IF(L54&lt;&gt;"", IF(RANK(L54, L$5:L$75)+COUNTIF(L$5:L54, L54)-1=1, 1, ""), "")</f>
        <v/>
      </c>
      <c r="O54" s="41"/>
      <c r="P54" s="102" t="str">
        <f t="shared" si="59"/>
        <v/>
      </c>
      <c r="Q54" s="47" t="str">
        <f>IF(O54&lt;&gt;"", IF(RANK(O54, O$5:O$75)+COUNTIF(O$5:O54, O54)-1=1, 1, ""), "")</f>
        <v/>
      </c>
      <c r="R54" s="43"/>
      <c r="S54" s="102" t="str">
        <f t="shared" si="60"/>
        <v/>
      </c>
      <c r="T54" s="48" t="str">
        <f>IF(R54&lt;&gt;"", IF(RANK(R54, R$5:R$75)+COUNTIF(R$5:R54, R54)-1=1, 1, ""), "")</f>
        <v/>
      </c>
      <c r="U54" s="41"/>
      <c r="V54" s="102" t="str">
        <f t="shared" si="61"/>
        <v/>
      </c>
      <c r="W54" s="47" t="str">
        <f>IF(U54&lt;&gt;"", IF(RANK(U54, U$5:U$75)+COUNTIF(U$5:U54, U54)-1=1, 1, ""), "")</f>
        <v/>
      </c>
      <c r="X54" s="43"/>
      <c r="Y54" s="102" t="str">
        <f t="shared" si="62"/>
        <v/>
      </c>
      <c r="Z54" s="48" t="str">
        <f>IF(X54&lt;&gt;"", IF(RANK(X54, X$5:X$75)+COUNTIF(X$5:X54, X54)-1=1, 1, ""), "")</f>
        <v/>
      </c>
      <c r="AA54" s="41"/>
      <c r="AB54" s="102" t="str">
        <f t="shared" si="63"/>
        <v/>
      </c>
      <c r="AC54" s="47" t="str">
        <f>IF(AA54&lt;&gt;"", IF(RANK(AA54, AA$5:AA$75)+COUNTIF(AA$5:AA54, AA54)-1=1, 1, ""), "")</f>
        <v/>
      </c>
      <c r="AD54" s="43"/>
      <c r="AE54" s="102" t="str">
        <f t="shared" si="64"/>
        <v/>
      </c>
      <c r="AF54" s="47" t="str">
        <f>IF(AD54&lt;&gt;"", IF(RANK(AD54, AD$5:AD$75)+COUNTIF(AD$5:AD54, AD54)-1=1, 1, ""), "")</f>
        <v/>
      </c>
      <c r="AG54" s="43"/>
      <c r="AH54" s="102" t="str">
        <f t="shared" si="65"/>
        <v/>
      </c>
      <c r="AI54" s="48" t="str">
        <f>IF(AG54&lt;&gt;"", IF(RANK(AG54, AG$5:AG$75)+COUNTIF(AG$5:AG54, AG54)-1=1, 1, ""), "")</f>
        <v/>
      </c>
      <c r="AJ54" s="41"/>
      <c r="AK54" s="102" t="str">
        <f t="shared" si="66"/>
        <v/>
      </c>
      <c r="AL54" s="47" t="str">
        <f>IF(AJ54&lt;&gt;"", IF(RANK(AJ54, AJ$5:AJ$75)+COUNTIF(AJ$5:AJ54, AJ54)-1=1, 1, ""), "")</f>
        <v/>
      </c>
      <c r="AM54" s="43"/>
      <c r="AN54" s="102" t="str">
        <f t="shared" si="67"/>
        <v/>
      </c>
      <c r="AO54" s="48" t="str">
        <f>IF(AM54&lt;&gt;"", IF(RANK(AM54, AM$5:AM$75)+COUNTIF(AM$5:AM54, AM54)-1=1, 1, ""), "")</f>
        <v/>
      </c>
      <c r="AP54" s="41"/>
      <c r="AQ54" s="102" t="str">
        <f t="shared" si="68"/>
        <v/>
      </c>
      <c r="AR54" s="47" t="str">
        <f>IF(AP54&lt;&gt;"", IF(RANK(AP54, AP$5:AP$75)+COUNTIF(AP$5:AP54, AP54)-1=1, 1, ""), "")</f>
        <v/>
      </c>
      <c r="AS54" s="43"/>
      <c r="AT54" s="102" t="str">
        <f t="shared" si="69"/>
        <v/>
      </c>
      <c r="AU54" s="48" t="str">
        <f>IF(AS54&lt;&gt;"", IF(RANK(AS54, AS$5:AS$75)+COUNTIF(AS$5:AS54, AS54)-1=1, 1, ""), "")</f>
        <v/>
      </c>
      <c r="AV54" s="41"/>
      <c r="AW54" s="102" t="str">
        <f t="shared" si="70"/>
        <v/>
      </c>
      <c r="AX54" s="47" t="str">
        <f>IF(AV54&lt;&gt;"", IF(RANK(AV54, AV$5:AV$75)+COUNTIF(AV$5:AV54, AV54)-1=1, 1, ""), "")</f>
        <v/>
      </c>
      <c r="AY54" s="43"/>
      <c r="AZ54" s="102" t="str">
        <f t="shared" si="71"/>
        <v/>
      </c>
      <c r="BA54" s="48" t="str">
        <f>IF(AY54&lt;&gt;"", IF(RANK(AY54, AY$5:AY$75)+COUNTIF(AY$5:AY54, AY54)-1=1, 1, ""), "")</f>
        <v/>
      </c>
      <c r="BB54" s="41"/>
      <c r="BC54" s="102" t="str">
        <f t="shared" si="72"/>
        <v/>
      </c>
      <c r="BD54" s="47" t="str">
        <f>IF(BB54&lt;&gt;"", IF(RANK(BB54, BB$5:BB$75)+COUNTIF(BB$5:BB54, BB54)-1=1, 1, ""), "")</f>
        <v/>
      </c>
      <c r="BE54" s="43"/>
      <c r="BF54" s="102" t="str">
        <f t="shared" si="73"/>
        <v/>
      </c>
      <c r="BG54" s="48" t="str">
        <f>IF(BE54&lt;&gt;"", IF(RANK(BE54, BE$5:BE$75)+COUNTIF(BE$5:BE54, BE54)-1=1, 1, ""), "")</f>
        <v/>
      </c>
      <c r="BH54" s="41"/>
      <c r="BI54" s="102" t="str">
        <f t="shared" si="74"/>
        <v/>
      </c>
      <c r="BJ54" s="47" t="str">
        <f>IF(BH54&lt;&gt;"", IF(RANK(BH54, BH$5:BH$75)+COUNTIF(BH$5:BH54, BH54)-1=1, 1, ""), "")</f>
        <v/>
      </c>
      <c r="BK54" s="43"/>
      <c r="BL54" s="102" t="str">
        <f t="shared" si="75"/>
        <v/>
      </c>
      <c r="BM54" s="48" t="str">
        <f>IF(BK54&lt;&gt;"", IF(RANK(BK54, BK$5:BK$75)+COUNTIF(BK$5:BK54, BK54)-1=1, 1, ""), "")</f>
        <v/>
      </c>
      <c r="BN54" s="41"/>
      <c r="BO54" s="102" t="str">
        <f t="shared" si="76"/>
        <v/>
      </c>
      <c r="BP54" s="47" t="str">
        <f>IF(BN54&lt;&gt;"", IF(RANK(BN54, BN$5:BN$75)+COUNTIF(BN$5:BN54, BN54)-1=1, 1, ""), "")</f>
        <v/>
      </c>
      <c r="BQ54" s="43"/>
      <c r="BR54" s="102" t="str">
        <f t="shared" si="77"/>
        <v/>
      </c>
      <c r="BS54" s="48" t="str">
        <f>IF(BQ54&lt;&gt;"", IF(RANK(BQ54, BQ$5:BQ$75)+COUNTIF(BQ$5:BQ54, BQ54)-1=1, 1, ""), "")</f>
        <v/>
      </c>
      <c r="BT54" s="41"/>
      <c r="BU54" s="102" t="str">
        <f t="shared" si="78"/>
        <v/>
      </c>
      <c r="BV54" s="47" t="str">
        <f>IF(BT54&lt;&gt;"", IF(RANK(BT54, BT$5:BT$75)+COUNTIF(BT$5:BT54, BT54)-1=1, 1, ""), "")</f>
        <v/>
      </c>
      <c r="BW54" s="43"/>
      <c r="BX54" s="102" t="str">
        <f t="shared" si="79"/>
        <v/>
      </c>
      <c r="BY54" s="48" t="str">
        <f>IF(BW54&lt;&gt;"", IF(RANK(BW54, BW$5:BW$75)+COUNTIF(BW$5:BW54, BW54)-1=1, 1, ""), "")</f>
        <v/>
      </c>
      <c r="BZ54" s="41"/>
      <c r="CA54" s="102" t="str">
        <f t="shared" si="80"/>
        <v/>
      </c>
      <c r="CB54" s="47" t="str">
        <f>IF(BZ54&lt;&gt;"", IF(RANK(BZ54, BZ$5:BZ$75)+COUNTIF(BZ$5:BZ54, BZ54)-1=1, 1, ""), "")</f>
        <v/>
      </c>
      <c r="CC54" s="43"/>
      <c r="CD54" s="102" t="str">
        <f t="shared" si="81"/>
        <v/>
      </c>
      <c r="CE54" s="48" t="str">
        <f>IF(CC54&lt;&gt;"", IF(RANK(CC54, CC$5:CC$75)+COUNTIF(CC$5:CC54, CC54)-1=1, 1, ""), "")</f>
        <v/>
      </c>
      <c r="CF54" s="41"/>
      <c r="CG54" s="102" t="str">
        <f t="shared" si="82"/>
        <v/>
      </c>
      <c r="CH54" s="47" t="str">
        <f>IF(CF54&lt;&gt;"", IF(RANK(CF54, CF$5:CF$75)+COUNTIF(CF$5:CF54, CF54)-1=1, 1, ""), "")</f>
        <v/>
      </c>
      <c r="CI54" s="43"/>
      <c r="CJ54" s="102" t="str">
        <f t="shared" si="83"/>
        <v/>
      </c>
      <c r="CK54" s="48" t="str">
        <f>IF(CI54&lt;&gt;"", IF(RANK(CI54, CI$5:CI$75)+COUNTIF(CI$5:CI54, CI54)-1=1, 1, ""), "")</f>
        <v/>
      </c>
      <c r="CL54" s="41"/>
      <c r="CM54" s="102" t="str">
        <f t="shared" si="84"/>
        <v/>
      </c>
      <c r="CN54" s="47" t="str">
        <f>IF(CL54&lt;&gt;"", IF(RANK(CL54, CL$5:CL$75)+COUNTIF(CL$5:CL54, CL54)-1=1, 1, ""), "")</f>
        <v/>
      </c>
      <c r="CO54" s="43"/>
      <c r="CP54" s="102" t="str">
        <f t="shared" si="85"/>
        <v/>
      </c>
      <c r="CQ54" s="48" t="str">
        <f>IF(CO54&lt;&gt;"", IF(RANK(CO54, CO$5:CO$75)+COUNTIF(CO$5:CO54, CO54)-1=1, 1, ""), "")</f>
        <v/>
      </c>
      <c r="CR54" s="41"/>
      <c r="CS54" s="102" t="str">
        <f t="shared" si="86"/>
        <v/>
      </c>
      <c r="CT54" s="47" t="str">
        <f>IF(CR54&lt;&gt;"", IF(RANK(CR54, CR$5:CR$75)+COUNTIF(CR$5:CR54, CR54)-1=1, 1, ""), "")</f>
        <v/>
      </c>
      <c r="CU54" s="41"/>
      <c r="CV54" s="102" t="str">
        <f t="shared" si="87"/>
        <v/>
      </c>
      <c r="CW54" s="47" t="str">
        <f>IF(CU54&lt;&gt;"", IF(RANK(CU54, CU$5:CU$75)+COUNTIF(CU$5:CU54, CU54)-1=1, 1, ""), "")</f>
        <v/>
      </c>
      <c r="CX54" s="41"/>
      <c r="CY54" s="102" t="str">
        <f t="shared" si="88"/>
        <v/>
      </c>
      <c r="CZ54" s="47" t="str">
        <f>IF(CX54&lt;&gt;"", IF(RANK(CX54, CX$5:CX$75)+COUNTIF(CX$5:CX54, CX54)-1=1, 1, ""), "")</f>
        <v/>
      </c>
      <c r="DA54" s="43"/>
      <c r="DB54" s="102" t="str">
        <f t="shared" si="89"/>
        <v/>
      </c>
      <c r="DC54" s="48" t="str">
        <f>IF(DA54&lt;&gt;"", IF(RANK(DA54, DA$5:DA$75)+COUNTIF(DA$5:DA54, DA54)-1=1, 1, ""), "")</f>
        <v/>
      </c>
      <c r="DD54" s="41"/>
      <c r="DE54" s="102" t="str">
        <f t="shared" si="90"/>
        <v/>
      </c>
      <c r="DF54" s="47" t="str">
        <f>IF(DD54&lt;&gt;"", IF(RANK(DD54, DD$5:DD$75)+COUNTIF(DD$5:DD54, DD54)-1=1, 1, ""), "")</f>
        <v/>
      </c>
      <c r="DG54" s="43"/>
      <c r="DH54" s="102" t="str">
        <f t="shared" si="91"/>
        <v/>
      </c>
      <c r="DI54" s="48" t="str">
        <f>IF(DG54&lt;&gt;"", IF(RANK(DG54, DG$5:DG$75)+COUNTIF(DG$5:DG54, DG54)-1=1, 1, ""), "")</f>
        <v/>
      </c>
      <c r="DJ54" s="41"/>
      <c r="DK54" s="102" t="str">
        <f t="shared" si="92"/>
        <v/>
      </c>
      <c r="DL54" s="47" t="str">
        <f>IF(DJ54&lt;&gt;"", IF(RANK(DJ54, DJ$5:DJ$75)+COUNTIF(DJ$5:DJ54, DJ54)-1=1, 1, ""), "")</f>
        <v/>
      </c>
      <c r="DM54" s="43"/>
      <c r="DN54" s="102" t="str">
        <f t="shared" si="93"/>
        <v/>
      </c>
      <c r="DO54" s="48" t="str">
        <f>IF(DM54&lt;&gt;"", IF(RANK(DM54, DM$5:DM$75)+COUNTIF(DM$5:DM54, DM54)-1=1, 1, ""), "")</f>
        <v/>
      </c>
      <c r="DP54" s="41"/>
      <c r="DQ54" s="102" t="str">
        <f t="shared" si="94"/>
        <v/>
      </c>
      <c r="DR54" s="47" t="str">
        <f>IF(DP54&lt;&gt;"", IF(RANK(DP54, DP$5:DP$75)+COUNTIF(DP$5:DP54, DP54)-1=1, 1, ""), "")</f>
        <v/>
      </c>
      <c r="DS54" s="129" t="str">
        <f t="shared" si="95"/>
        <v/>
      </c>
      <c r="DT54" s="66" t="str">
        <f t="shared" si="96"/>
        <v/>
      </c>
      <c r="DU54" s="60"/>
      <c r="DV54" s="60" t="str">
        <f t="shared" si="97"/>
        <v/>
      </c>
      <c r="DW54" s="60" t="str">
        <f t="shared" si="98"/>
        <v/>
      </c>
      <c r="DX54" s="60"/>
      <c r="DY54" s="85" t="str">
        <f t="shared" si="99"/>
        <v/>
      </c>
      <c r="DZ54" s="60" t="str">
        <f t="shared" si="100"/>
        <v/>
      </c>
      <c r="EA54" s="60" t="str">
        <f t="shared" si="101"/>
        <v/>
      </c>
      <c r="EB54" s="60" t="str">
        <f>IF(DV54&lt;&gt;"", IF(RANK(EA54, EA$5:EA$75)+COUNTIF(EA$54:EA54, EA54) -1&lt;=(B$80-DW$76-DZ$76), RANK(EA54, EA$5:EA$75)+COUNTIF(EA$54:EA54, EA54) -1, ""), "")</f>
        <v/>
      </c>
      <c r="EC54" s="72" t="str">
        <f t="shared" si="102"/>
        <v/>
      </c>
      <c r="ED54" s="66" t="str">
        <f t="shared" si="103"/>
        <v/>
      </c>
      <c r="EF54" s="91" t="str">
        <f>IF(DT54&lt;&gt; "", DT54/DT76, "")</f>
        <v/>
      </c>
      <c r="EG54" s="39" t="str">
        <f t="shared" si="104"/>
        <v/>
      </c>
      <c r="EH54" s="92" t="str">
        <f t="shared" si="105"/>
        <v/>
      </c>
      <c r="EJ54" s="65" t="str">
        <f t="shared" si="51"/>
        <v/>
      </c>
      <c r="EK54" s="99" t="str">
        <f t="shared" si="52"/>
        <v/>
      </c>
      <c r="EL54" s="99" t="str">
        <f t="shared" si="53"/>
        <v/>
      </c>
      <c r="EM54" s="100" t="str">
        <f t="shared" si="54"/>
        <v/>
      </c>
    </row>
    <row r="55" spans="1:143" ht="16" x14ac:dyDescent="0.2">
      <c r="A55" s="20" t="s">
        <v>363</v>
      </c>
      <c r="B55" s="33" t="s">
        <v>433</v>
      </c>
      <c r="C55" s="41"/>
      <c r="D55" s="102" t="str">
        <f t="shared" si="55"/>
        <v/>
      </c>
      <c r="E55" s="47" t="str">
        <f>IF(C55&lt;&gt;"", IF(RANK(C55, C$5:C$75)+COUNTIF(C$5:C55, C55)-1=1, 1, ""), "")</f>
        <v/>
      </c>
      <c r="F55" s="43"/>
      <c r="G55" s="102" t="str">
        <f t="shared" si="56"/>
        <v/>
      </c>
      <c r="H55" s="48" t="str">
        <f>IF(F55&lt;&gt;"", IF(RANK(F55, F$5:F$75)+COUNTIF(F$5:F55, F55)-1=1, 1, ""), "")</f>
        <v/>
      </c>
      <c r="I55" s="41"/>
      <c r="J55" s="102" t="str">
        <f t="shared" si="57"/>
        <v/>
      </c>
      <c r="K55" s="47" t="str">
        <f>IF(I55&lt;&gt;"", IF(RANK(I55, I$5:I$75)+COUNTIF(I$5:I55, I55)-1=1, 1, ""), "")</f>
        <v/>
      </c>
      <c r="L55" s="43"/>
      <c r="M55" s="102" t="str">
        <f t="shared" si="58"/>
        <v/>
      </c>
      <c r="N55" s="48" t="str">
        <f>IF(L55&lt;&gt;"", IF(RANK(L55, L$5:L$75)+COUNTIF(L$5:L55, L55)-1=1, 1, ""), "")</f>
        <v/>
      </c>
      <c r="O55" s="41"/>
      <c r="P55" s="102" t="str">
        <f t="shared" si="59"/>
        <v/>
      </c>
      <c r="Q55" s="47" t="str">
        <f>IF(O55&lt;&gt;"", IF(RANK(O55, O$5:O$75)+COUNTIF(O$5:O55, O55)-1=1, 1, ""), "")</f>
        <v/>
      </c>
      <c r="R55" s="43"/>
      <c r="S55" s="102" t="str">
        <f t="shared" si="60"/>
        <v/>
      </c>
      <c r="T55" s="48" t="str">
        <f>IF(R55&lt;&gt;"", IF(RANK(R55, R$5:R$75)+COUNTIF(R$5:R55, R55)-1=1, 1, ""), "")</f>
        <v/>
      </c>
      <c r="U55" s="41"/>
      <c r="V55" s="102" t="str">
        <f t="shared" si="61"/>
        <v/>
      </c>
      <c r="W55" s="47" t="str">
        <f>IF(U55&lt;&gt;"", IF(RANK(U55, U$5:U$75)+COUNTIF(U$5:U55, U55)-1=1, 1, ""), "")</f>
        <v/>
      </c>
      <c r="X55" s="43"/>
      <c r="Y55" s="102" t="str">
        <f t="shared" si="62"/>
        <v/>
      </c>
      <c r="Z55" s="48" t="str">
        <f>IF(X55&lt;&gt;"", IF(RANK(X55, X$5:X$75)+COUNTIF(X$5:X55, X55)-1=1, 1, ""), "")</f>
        <v/>
      </c>
      <c r="AA55" s="41"/>
      <c r="AB55" s="102" t="str">
        <f t="shared" si="63"/>
        <v/>
      </c>
      <c r="AC55" s="47" t="str">
        <f>IF(AA55&lt;&gt;"", IF(RANK(AA55, AA$5:AA$75)+COUNTIF(AA$5:AA55, AA55)-1=1, 1, ""), "")</f>
        <v/>
      </c>
      <c r="AD55" s="43"/>
      <c r="AE55" s="102" t="str">
        <f t="shared" si="64"/>
        <v/>
      </c>
      <c r="AF55" s="47" t="str">
        <f>IF(AD55&lt;&gt;"", IF(RANK(AD55, AD$5:AD$75)+COUNTIF(AD$5:AD55, AD55)-1=1, 1, ""), "")</f>
        <v/>
      </c>
      <c r="AG55" s="43"/>
      <c r="AH55" s="102" t="str">
        <f t="shared" si="65"/>
        <v/>
      </c>
      <c r="AI55" s="48" t="str">
        <f>IF(AG55&lt;&gt;"", IF(RANK(AG55, AG$5:AG$75)+COUNTIF(AG$5:AG55, AG55)-1=1, 1, ""), "")</f>
        <v/>
      </c>
      <c r="AJ55" s="41"/>
      <c r="AK55" s="102" t="str">
        <f t="shared" si="66"/>
        <v/>
      </c>
      <c r="AL55" s="47" t="str">
        <f>IF(AJ55&lt;&gt;"", IF(RANK(AJ55, AJ$5:AJ$75)+COUNTIF(AJ$5:AJ55, AJ55)-1=1, 1, ""), "")</f>
        <v/>
      </c>
      <c r="AM55" s="43"/>
      <c r="AN55" s="102" t="str">
        <f t="shared" si="67"/>
        <v/>
      </c>
      <c r="AO55" s="48" t="str">
        <f>IF(AM55&lt;&gt;"", IF(RANK(AM55, AM$5:AM$75)+COUNTIF(AM$5:AM55, AM55)-1=1, 1, ""), "")</f>
        <v/>
      </c>
      <c r="AP55" s="41"/>
      <c r="AQ55" s="102" t="str">
        <f t="shared" si="68"/>
        <v/>
      </c>
      <c r="AR55" s="47" t="str">
        <f>IF(AP55&lt;&gt;"", IF(RANK(AP55, AP$5:AP$75)+COUNTIF(AP$5:AP55, AP55)-1=1, 1, ""), "")</f>
        <v/>
      </c>
      <c r="AS55" s="43"/>
      <c r="AT55" s="102" t="str">
        <f t="shared" si="69"/>
        <v/>
      </c>
      <c r="AU55" s="48" t="str">
        <f>IF(AS55&lt;&gt;"", IF(RANK(AS55, AS$5:AS$75)+COUNTIF(AS$5:AS55, AS55)-1=1, 1, ""), "")</f>
        <v/>
      </c>
      <c r="AV55" s="41"/>
      <c r="AW55" s="102" t="str">
        <f t="shared" si="70"/>
        <v/>
      </c>
      <c r="AX55" s="47" t="str">
        <f>IF(AV55&lt;&gt;"", IF(RANK(AV55, AV$5:AV$75)+COUNTIF(AV$5:AV55, AV55)-1=1, 1, ""), "")</f>
        <v/>
      </c>
      <c r="AY55" s="43"/>
      <c r="AZ55" s="102" t="str">
        <f t="shared" si="71"/>
        <v/>
      </c>
      <c r="BA55" s="48" t="str">
        <f>IF(AY55&lt;&gt;"", IF(RANK(AY55, AY$5:AY$75)+COUNTIF(AY$5:AY55, AY55)-1=1, 1, ""), "")</f>
        <v/>
      </c>
      <c r="BB55" s="41"/>
      <c r="BC55" s="102" t="str">
        <f t="shared" si="72"/>
        <v/>
      </c>
      <c r="BD55" s="47" t="str">
        <f>IF(BB55&lt;&gt;"", IF(RANK(BB55, BB$5:BB$75)+COUNTIF(BB$5:BB55, BB55)-1=1, 1, ""), "")</f>
        <v/>
      </c>
      <c r="BE55" s="43"/>
      <c r="BF55" s="102" t="str">
        <f t="shared" si="73"/>
        <v/>
      </c>
      <c r="BG55" s="48" t="str">
        <f>IF(BE55&lt;&gt;"", IF(RANK(BE55, BE$5:BE$75)+COUNTIF(BE$5:BE55, BE55)-1=1, 1, ""), "")</f>
        <v/>
      </c>
      <c r="BH55" s="41"/>
      <c r="BI55" s="102" t="str">
        <f t="shared" si="74"/>
        <v/>
      </c>
      <c r="BJ55" s="47" t="str">
        <f>IF(BH55&lt;&gt;"", IF(RANK(BH55, BH$5:BH$75)+COUNTIF(BH$5:BH55, BH55)-1=1, 1, ""), "")</f>
        <v/>
      </c>
      <c r="BK55" s="43"/>
      <c r="BL55" s="102" t="str">
        <f t="shared" si="75"/>
        <v/>
      </c>
      <c r="BM55" s="48" t="str">
        <f>IF(BK55&lt;&gt;"", IF(RANK(BK55, BK$5:BK$75)+COUNTIF(BK$5:BK55, BK55)-1=1, 1, ""), "")</f>
        <v/>
      </c>
      <c r="BN55" s="41"/>
      <c r="BO55" s="102" t="str">
        <f t="shared" si="76"/>
        <v/>
      </c>
      <c r="BP55" s="47" t="str">
        <f>IF(BN55&lt;&gt;"", IF(RANK(BN55, BN$5:BN$75)+COUNTIF(BN$5:BN55, BN55)-1=1, 1, ""), "")</f>
        <v/>
      </c>
      <c r="BQ55" s="43"/>
      <c r="BR55" s="102" t="str">
        <f t="shared" si="77"/>
        <v/>
      </c>
      <c r="BS55" s="48" t="str">
        <f>IF(BQ55&lt;&gt;"", IF(RANK(BQ55, BQ$5:BQ$75)+COUNTIF(BQ$5:BQ55, BQ55)-1=1, 1, ""), "")</f>
        <v/>
      </c>
      <c r="BT55" s="41"/>
      <c r="BU55" s="102" t="str">
        <f t="shared" si="78"/>
        <v/>
      </c>
      <c r="BV55" s="47" t="str">
        <f>IF(BT55&lt;&gt;"", IF(RANK(BT55, BT$5:BT$75)+COUNTIF(BT$5:BT55, BT55)-1=1, 1, ""), "")</f>
        <v/>
      </c>
      <c r="BW55" s="43"/>
      <c r="BX55" s="102" t="str">
        <f t="shared" si="79"/>
        <v/>
      </c>
      <c r="BY55" s="48" t="str">
        <f>IF(BW55&lt;&gt;"", IF(RANK(BW55, BW$5:BW$75)+COUNTIF(BW$5:BW55, BW55)-1=1, 1, ""), "")</f>
        <v/>
      </c>
      <c r="BZ55" s="41"/>
      <c r="CA55" s="102" t="str">
        <f t="shared" si="80"/>
        <v/>
      </c>
      <c r="CB55" s="47" t="str">
        <f>IF(BZ55&lt;&gt;"", IF(RANK(BZ55, BZ$5:BZ$75)+COUNTIF(BZ$5:BZ55, BZ55)-1=1, 1, ""), "")</f>
        <v/>
      </c>
      <c r="CC55" s="43"/>
      <c r="CD55" s="102" t="str">
        <f t="shared" si="81"/>
        <v/>
      </c>
      <c r="CE55" s="48" t="str">
        <f>IF(CC55&lt;&gt;"", IF(RANK(CC55, CC$5:CC$75)+COUNTIF(CC$5:CC55, CC55)-1=1, 1, ""), "")</f>
        <v/>
      </c>
      <c r="CF55" s="41"/>
      <c r="CG55" s="102" t="str">
        <f t="shared" si="82"/>
        <v/>
      </c>
      <c r="CH55" s="47" t="str">
        <f>IF(CF55&lt;&gt;"", IF(RANK(CF55, CF$5:CF$75)+COUNTIF(CF$5:CF55, CF55)-1=1, 1, ""), "")</f>
        <v/>
      </c>
      <c r="CI55" s="43"/>
      <c r="CJ55" s="102" t="str">
        <f t="shared" si="83"/>
        <v/>
      </c>
      <c r="CK55" s="48" t="str">
        <f>IF(CI55&lt;&gt;"", IF(RANK(CI55, CI$5:CI$75)+COUNTIF(CI$5:CI55, CI55)-1=1, 1, ""), "")</f>
        <v/>
      </c>
      <c r="CL55" s="41"/>
      <c r="CM55" s="102" t="str">
        <f t="shared" si="84"/>
        <v/>
      </c>
      <c r="CN55" s="47" t="str">
        <f>IF(CL55&lt;&gt;"", IF(RANK(CL55, CL$5:CL$75)+COUNTIF(CL$5:CL55, CL55)-1=1, 1, ""), "")</f>
        <v/>
      </c>
      <c r="CO55" s="43"/>
      <c r="CP55" s="102" t="str">
        <f t="shared" si="85"/>
        <v/>
      </c>
      <c r="CQ55" s="48" t="str">
        <f>IF(CO55&lt;&gt;"", IF(RANK(CO55, CO$5:CO$75)+COUNTIF(CO$5:CO55, CO55)-1=1, 1, ""), "")</f>
        <v/>
      </c>
      <c r="CR55" s="41"/>
      <c r="CS55" s="102" t="str">
        <f t="shared" si="86"/>
        <v/>
      </c>
      <c r="CT55" s="47" t="str">
        <f>IF(CR55&lt;&gt;"", IF(RANK(CR55, CR$5:CR$75)+COUNTIF(CR$5:CR55, CR55)-1=1, 1, ""), "")</f>
        <v/>
      </c>
      <c r="CU55" s="41"/>
      <c r="CV55" s="102" t="str">
        <f t="shared" si="87"/>
        <v/>
      </c>
      <c r="CW55" s="47" t="str">
        <f>IF(CU55&lt;&gt;"", IF(RANK(CU55, CU$5:CU$75)+COUNTIF(CU$5:CU55, CU55)-1=1, 1, ""), "")</f>
        <v/>
      </c>
      <c r="CX55" s="41"/>
      <c r="CY55" s="102" t="str">
        <f t="shared" si="88"/>
        <v/>
      </c>
      <c r="CZ55" s="47" t="str">
        <f>IF(CX55&lt;&gt;"", IF(RANK(CX55, CX$5:CX$75)+COUNTIF(CX$5:CX55, CX55)-1=1, 1, ""), "")</f>
        <v/>
      </c>
      <c r="DA55" s="43"/>
      <c r="DB55" s="102" t="str">
        <f t="shared" si="89"/>
        <v/>
      </c>
      <c r="DC55" s="48" t="str">
        <f>IF(DA55&lt;&gt;"", IF(RANK(DA55, DA$5:DA$75)+COUNTIF(DA$5:DA55, DA55)-1=1, 1, ""), "")</f>
        <v/>
      </c>
      <c r="DD55" s="41"/>
      <c r="DE55" s="102" t="str">
        <f t="shared" si="90"/>
        <v/>
      </c>
      <c r="DF55" s="47" t="str">
        <f>IF(DD55&lt;&gt;"", IF(RANK(DD55, DD$5:DD$75)+COUNTIF(DD$5:DD55, DD55)-1=1, 1, ""), "")</f>
        <v/>
      </c>
      <c r="DG55" s="43"/>
      <c r="DH55" s="102" t="str">
        <f t="shared" si="91"/>
        <v/>
      </c>
      <c r="DI55" s="48" t="str">
        <f>IF(DG55&lt;&gt;"", IF(RANK(DG55, DG$5:DG$75)+COUNTIF(DG$5:DG55, DG55)-1=1, 1, ""), "")</f>
        <v/>
      </c>
      <c r="DJ55" s="41"/>
      <c r="DK55" s="102" t="str">
        <f t="shared" si="92"/>
        <v/>
      </c>
      <c r="DL55" s="47" t="str">
        <f>IF(DJ55&lt;&gt;"", IF(RANK(DJ55, DJ$5:DJ$75)+COUNTIF(DJ$5:DJ55, DJ55)-1=1, 1, ""), "")</f>
        <v/>
      </c>
      <c r="DM55" s="43"/>
      <c r="DN55" s="102" t="str">
        <f t="shared" si="93"/>
        <v/>
      </c>
      <c r="DO55" s="48" t="str">
        <f>IF(DM55&lt;&gt;"", IF(RANK(DM55, DM$5:DM$75)+COUNTIF(DM$5:DM55, DM55)-1=1, 1, ""), "")</f>
        <v/>
      </c>
      <c r="DP55" s="41"/>
      <c r="DQ55" s="102" t="str">
        <f t="shared" si="94"/>
        <v/>
      </c>
      <c r="DR55" s="47" t="str">
        <f>IF(DP55&lt;&gt;"", IF(RANK(DP55, DP$5:DP$75)+COUNTIF(DP$5:DP55, DP55)-1=1, 1, ""), "")</f>
        <v/>
      </c>
      <c r="DS55" s="129" t="str">
        <f t="shared" si="95"/>
        <v/>
      </c>
      <c r="DT55" s="66" t="str">
        <f t="shared" si="96"/>
        <v/>
      </c>
      <c r="DU55" s="60"/>
      <c r="DV55" s="60" t="str">
        <f t="shared" si="97"/>
        <v/>
      </c>
      <c r="DW55" s="60" t="str">
        <f t="shared" si="98"/>
        <v/>
      </c>
      <c r="DX55" s="60"/>
      <c r="DY55" s="85" t="str">
        <f t="shared" si="99"/>
        <v/>
      </c>
      <c r="DZ55" s="60" t="str">
        <f t="shared" si="100"/>
        <v/>
      </c>
      <c r="EA55" s="60" t="str">
        <f t="shared" si="101"/>
        <v/>
      </c>
      <c r="EB55" s="60" t="str">
        <f>IF(DV55&lt;&gt;"", IF(RANK(EA55, EA$5:EA$75)+COUNTIF(EA$55:EA55, EA55) -1&lt;=(B$80-DW$76-DZ$76), RANK(EA55, EA$5:EA$75)+COUNTIF(EA$55:EA55, EA55) -1, ""), "")</f>
        <v/>
      </c>
      <c r="EC55" s="72" t="str">
        <f t="shared" si="102"/>
        <v/>
      </c>
      <c r="ED55" s="66" t="str">
        <f t="shared" si="103"/>
        <v/>
      </c>
      <c r="EF55" s="91" t="str">
        <f>IF(DT55&lt;&gt; "", DT55/DT76, "")</f>
        <v/>
      </c>
      <c r="EG55" s="39" t="str">
        <f t="shared" si="104"/>
        <v/>
      </c>
      <c r="EH55" s="92" t="str">
        <f t="shared" si="105"/>
        <v/>
      </c>
      <c r="EJ55" s="65" t="str">
        <f t="shared" si="51"/>
        <v/>
      </c>
      <c r="EK55" s="99" t="str">
        <f t="shared" si="52"/>
        <v/>
      </c>
      <c r="EL55" s="99" t="str">
        <f t="shared" si="53"/>
        <v/>
      </c>
      <c r="EM55" s="100" t="str">
        <f t="shared" si="54"/>
        <v/>
      </c>
    </row>
    <row r="56" spans="1:143" ht="16" x14ac:dyDescent="0.2">
      <c r="A56" s="20" t="s">
        <v>364</v>
      </c>
      <c r="B56" s="33" t="s">
        <v>434</v>
      </c>
      <c r="C56" s="41"/>
      <c r="D56" s="102" t="str">
        <f t="shared" si="55"/>
        <v/>
      </c>
      <c r="E56" s="42" t="str">
        <f>IF(C56&lt;&gt;"", IF(RANK(C56, C$5:C$75)+COUNTIF(C$5:C56, C56)-1=1, 1, ""), "")</f>
        <v/>
      </c>
      <c r="F56" s="43"/>
      <c r="G56" s="102" t="str">
        <f t="shared" si="56"/>
        <v/>
      </c>
      <c r="H56" s="44" t="str">
        <f>IF(F56&lt;&gt;"", IF(RANK(F56, F$5:F$75)+COUNTIF(F$5:F56, F56)-1=1, 1, ""), "")</f>
        <v/>
      </c>
      <c r="I56" s="41"/>
      <c r="J56" s="102" t="str">
        <f t="shared" si="57"/>
        <v/>
      </c>
      <c r="K56" s="42" t="str">
        <f>IF(I56&lt;&gt;"", IF(RANK(I56, I$5:I$75)+COUNTIF(I$5:I56, I56)-1=1, 1, ""), "")</f>
        <v/>
      </c>
      <c r="L56" s="43"/>
      <c r="M56" s="102" t="str">
        <f t="shared" si="58"/>
        <v/>
      </c>
      <c r="N56" s="44" t="str">
        <f>IF(L56&lt;&gt;"", IF(RANK(L56, L$5:L$75)+COUNTIF(L$5:L56, L56)-1=1, 1, ""), "")</f>
        <v/>
      </c>
      <c r="O56" s="41"/>
      <c r="P56" s="102" t="str">
        <f t="shared" si="59"/>
        <v/>
      </c>
      <c r="Q56" s="42" t="str">
        <f>IF(O56&lt;&gt;"", IF(RANK(O56, O$5:O$75)+COUNTIF(O$5:O56, O56)-1=1, 1, ""), "")</f>
        <v/>
      </c>
      <c r="R56" s="43"/>
      <c r="S56" s="102" t="str">
        <f t="shared" si="60"/>
        <v/>
      </c>
      <c r="T56" s="44" t="str">
        <f>IF(R56&lt;&gt;"", IF(RANK(R56, R$5:R$75)+COUNTIF(R$5:R56, R56)-1=1, 1, ""), "")</f>
        <v/>
      </c>
      <c r="U56" s="41"/>
      <c r="V56" s="102" t="str">
        <f t="shared" si="61"/>
        <v/>
      </c>
      <c r="W56" s="42" t="str">
        <f>IF(U56&lt;&gt;"", IF(RANK(U56, U$5:U$75)+COUNTIF(U$5:U56, U56)-1=1, 1, ""), "")</f>
        <v/>
      </c>
      <c r="X56" s="43"/>
      <c r="Y56" s="102" t="str">
        <f t="shared" si="62"/>
        <v/>
      </c>
      <c r="Z56" s="44" t="str">
        <f>IF(X56&lt;&gt;"", IF(RANK(X56, X$5:X$75)+COUNTIF(X$5:X56, X56)-1=1, 1, ""), "")</f>
        <v/>
      </c>
      <c r="AA56" s="41"/>
      <c r="AB56" s="102" t="str">
        <f t="shared" si="63"/>
        <v/>
      </c>
      <c r="AC56" s="42" t="str">
        <f>IF(AA56&lt;&gt;"", IF(RANK(AA56, AA$5:AA$75)+COUNTIF(AA$5:AA56, AA56)-1=1, 1, ""), "")</f>
        <v/>
      </c>
      <c r="AD56" s="43"/>
      <c r="AE56" s="102" t="str">
        <f t="shared" si="64"/>
        <v/>
      </c>
      <c r="AF56" s="42" t="str">
        <f>IF(AD56&lt;&gt;"", IF(RANK(AD56, AD$5:AD$75)+COUNTIF(AD$5:AD56, AD56)-1=1, 1, ""), "")</f>
        <v/>
      </c>
      <c r="AG56" s="43"/>
      <c r="AH56" s="102" t="str">
        <f t="shared" si="65"/>
        <v/>
      </c>
      <c r="AI56" s="44" t="str">
        <f>IF(AG56&lt;&gt;"", IF(RANK(AG56, AG$5:AG$75)+COUNTIF(AG$5:AG56, AG56)-1=1, 1, ""), "")</f>
        <v/>
      </c>
      <c r="AJ56" s="41"/>
      <c r="AK56" s="102" t="str">
        <f t="shared" si="66"/>
        <v/>
      </c>
      <c r="AL56" s="42" t="str">
        <f>IF(AJ56&lt;&gt;"", IF(RANK(AJ56, AJ$5:AJ$75)+COUNTIF(AJ$5:AJ56, AJ56)-1=1, 1, ""), "")</f>
        <v/>
      </c>
      <c r="AM56" s="43"/>
      <c r="AN56" s="102" t="str">
        <f t="shared" si="67"/>
        <v/>
      </c>
      <c r="AO56" s="44" t="str">
        <f>IF(AM56&lt;&gt;"", IF(RANK(AM56, AM$5:AM$75)+COUNTIF(AM$5:AM56, AM56)-1=1, 1, ""), "")</f>
        <v/>
      </c>
      <c r="AP56" s="41"/>
      <c r="AQ56" s="102" t="str">
        <f t="shared" si="68"/>
        <v/>
      </c>
      <c r="AR56" s="42" t="str">
        <f>IF(AP56&lt;&gt;"", IF(RANK(AP56, AP$5:AP$75)+COUNTIF(AP$5:AP56, AP56)-1=1, 1, ""), "")</f>
        <v/>
      </c>
      <c r="AS56" s="43"/>
      <c r="AT56" s="102" t="str">
        <f t="shared" si="69"/>
        <v/>
      </c>
      <c r="AU56" s="44" t="str">
        <f>IF(AS56&lt;&gt;"", IF(RANK(AS56, AS$5:AS$75)+COUNTIF(AS$5:AS56, AS56)-1=1, 1, ""), "")</f>
        <v/>
      </c>
      <c r="AV56" s="41"/>
      <c r="AW56" s="102" t="str">
        <f t="shared" si="70"/>
        <v/>
      </c>
      <c r="AX56" s="42" t="str">
        <f>IF(AV56&lt;&gt;"", IF(RANK(AV56, AV$5:AV$75)+COUNTIF(AV$5:AV56, AV56)-1=1, 1, ""), "")</f>
        <v/>
      </c>
      <c r="AY56" s="43"/>
      <c r="AZ56" s="102" t="str">
        <f t="shared" si="71"/>
        <v/>
      </c>
      <c r="BA56" s="44" t="str">
        <f>IF(AY56&lt;&gt;"", IF(RANK(AY56, AY$5:AY$75)+COUNTIF(AY$5:AY56, AY56)-1=1, 1, ""), "")</f>
        <v/>
      </c>
      <c r="BB56" s="41"/>
      <c r="BC56" s="102" t="str">
        <f t="shared" si="72"/>
        <v/>
      </c>
      <c r="BD56" s="42" t="str">
        <f>IF(BB56&lt;&gt;"", IF(RANK(BB56, BB$5:BB$75)+COUNTIF(BB$5:BB56, BB56)-1=1, 1, ""), "")</f>
        <v/>
      </c>
      <c r="BE56" s="43"/>
      <c r="BF56" s="102" t="str">
        <f t="shared" si="73"/>
        <v/>
      </c>
      <c r="BG56" s="44" t="str">
        <f>IF(BE56&lt;&gt;"", IF(RANK(BE56, BE$5:BE$75)+COUNTIF(BE$5:BE56, BE56)-1=1, 1, ""), "")</f>
        <v/>
      </c>
      <c r="BH56" s="41"/>
      <c r="BI56" s="102" t="str">
        <f t="shared" si="74"/>
        <v/>
      </c>
      <c r="BJ56" s="42" t="str">
        <f>IF(BH56&lt;&gt;"", IF(RANK(BH56, BH$5:BH$75)+COUNTIF(BH$5:BH56, BH56)-1=1, 1, ""), "")</f>
        <v/>
      </c>
      <c r="BK56" s="43"/>
      <c r="BL56" s="102" t="str">
        <f t="shared" si="75"/>
        <v/>
      </c>
      <c r="BM56" s="44" t="str">
        <f>IF(BK56&lt;&gt;"", IF(RANK(BK56, BK$5:BK$75)+COUNTIF(BK$5:BK56, BK56)-1=1, 1, ""), "")</f>
        <v/>
      </c>
      <c r="BN56" s="41"/>
      <c r="BO56" s="102" t="str">
        <f t="shared" si="76"/>
        <v/>
      </c>
      <c r="BP56" s="42" t="str">
        <f>IF(BN56&lt;&gt;"", IF(RANK(BN56, BN$5:BN$75)+COUNTIF(BN$5:BN56, BN56)-1=1, 1, ""), "")</f>
        <v/>
      </c>
      <c r="BQ56" s="43"/>
      <c r="BR56" s="102" t="str">
        <f t="shared" si="77"/>
        <v/>
      </c>
      <c r="BS56" s="44" t="str">
        <f>IF(BQ56&lt;&gt;"", IF(RANK(BQ56, BQ$5:BQ$75)+COUNTIF(BQ$5:BQ56, BQ56)-1=1, 1, ""), "")</f>
        <v/>
      </c>
      <c r="BT56" s="41"/>
      <c r="BU56" s="102" t="str">
        <f t="shared" si="78"/>
        <v/>
      </c>
      <c r="BV56" s="42" t="str">
        <f>IF(BT56&lt;&gt;"", IF(RANK(BT56, BT$5:BT$75)+COUNTIF(BT$5:BT56, BT56)-1=1, 1, ""), "")</f>
        <v/>
      </c>
      <c r="BW56" s="43"/>
      <c r="BX56" s="102" t="str">
        <f t="shared" si="79"/>
        <v/>
      </c>
      <c r="BY56" s="44" t="str">
        <f>IF(BW56&lt;&gt;"", IF(RANK(BW56, BW$5:BW$75)+COUNTIF(BW$5:BW56, BW56)-1=1, 1, ""), "")</f>
        <v/>
      </c>
      <c r="BZ56" s="41"/>
      <c r="CA56" s="102" t="str">
        <f t="shared" si="80"/>
        <v/>
      </c>
      <c r="CB56" s="42" t="str">
        <f>IF(BZ56&lt;&gt;"", IF(RANK(BZ56, BZ$5:BZ$75)+COUNTIF(BZ$5:BZ56, BZ56)-1=1, 1, ""), "")</f>
        <v/>
      </c>
      <c r="CC56" s="43"/>
      <c r="CD56" s="102" t="str">
        <f t="shared" si="81"/>
        <v/>
      </c>
      <c r="CE56" s="44" t="str">
        <f>IF(CC56&lt;&gt;"", IF(RANK(CC56, CC$5:CC$75)+COUNTIF(CC$5:CC56, CC56)-1=1, 1, ""), "")</f>
        <v/>
      </c>
      <c r="CF56" s="41"/>
      <c r="CG56" s="102" t="str">
        <f t="shared" si="82"/>
        <v/>
      </c>
      <c r="CH56" s="42" t="str">
        <f>IF(CF56&lt;&gt;"", IF(RANK(CF56, CF$5:CF$75)+COUNTIF(CF$5:CF56, CF56)-1=1, 1, ""), "")</f>
        <v/>
      </c>
      <c r="CI56" s="43"/>
      <c r="CJ56" s="102" t="str">
        <f t="shared" si="83"/>
        <v/>
      </c>
      <c r="CK56" s="44" t="str">
        <f>IF(CI56&lt;&gt;"", IF(RANK(CI56, CI$5:CI$75)+COUNTIF(CI$5:CI56, CI56)-1=1, 1, ""), "")</f>
        <v/>
      </c>
      <c r="CL56" s="41"/>
      <c r="CM56" s="102" t="str">
        <f t="shared" si="84"/>
        <v/>
      </c>
      <c r="CN56" s="42" t="str">
        <f>IF(CL56&lt;&gt;"", IF(RANK(CL56, CL$5:CL$75)+COUNTIF(CL$5:CL56, CL56)-1=1, 1, ""), "")</f>
        <v/>
      </c>
      <c r="CO56" s="43"/>
      <c r="CP56" s="102" t="str">
        <f t="shared" si="85"/>
        <v/>
      </c>
      <c r="CQ56" s="44" t="str">
        <f>IF(CO56&lt;&gt;"", IF(RANK(CO56, CO$5:CO$75)+COUNTIF(CO$5:CO56, CO56)-1=1, 1, ""), "")</f>
        <v/>
      </c>
      <c r="CR56" s="41"/>
      <c r="CS56" s="102" t="str">
        <f t="shared" si="86"/>
        <v/>
      </c>
      <c r="CT56" s="42" t="str">
        <f>IF(CR56&lt;&gt;"", IF(RANK(CR56, CR$5:CR$75)+COUNTIF(CR$5:CR56, CR56)-1=1, 1, ""), "")</f>
        <v/>
      </c>
      <c r="CU56" s="41"/>
      <c r="CV56" s="102" t="str">
        <f t="shared" si="87"/>
        <v/>
      </c>
      <c r="CW56" s="42" t="str">
        <f>IF(CU56&lt;&gt;"", IF(RANK(CU56, CU$5:CU$75)+COUNTIF(CU$5:CU56, CU56)-1=1, 1, ""), "")</f>
        <v/>
      </c>
      <c r="CX56" s="41"/>
      <c r="CY56" s="102" t="str">
        <f t="shared" si="88"/>
        <v/>
      </c>
      <c r="CZ56" s="42" t="str">
        <f>IF(CX56&lt;&gt;"", IF(RANK(CX56, CX$5:CX$75)+COUNTIF(CX$5:CX56, CX56)-1=1, 1, ""), "")</f>
        <v/>
      </c>
      <c r="DA56" s="43"/>
      <c r="DB56" s="102" t="str">
        <f t="shared" si="89"/>
        <v/>
      </c>
      <c r="DC56" s="44" t="str">
        <f>IF(DA56&lt;&gt;"", IF(RANK(DA56, DA$5:DA$75)+COUNTIF(DA$5:DA56, DA56)-1=1, 1, ""), "")</f>
        <v/>
      </c>
      <c r="DD56" s="41"/>
      <c r="DE56" s="102" t="str">
        <f t="shared" si="90"/>
        <v/>
      </c>
      <c r="DF56" s="42" t="str">
        <f>IF(DD56&lt;&gt;"", IF(RANK(DD56, DD$5:DD$75)+COUNTIF(DD$5:DD56, DD56)-1=1, 1, ""), "")</f>
        <v/>
      </c>
      <c r="DG56" s="43"/>
      <c r="DH56" s="102" t="str">
        <f t="shared" si="91"/>
        <v/>
      </c>
      <c r="DI56" s="44" t="str">
        <f>IF(DG56&lt;&gt;"", IF(RANK(DG56, DG$5:DG$75)+COUNTIF(DG$5:DG56, DG56)-1=1, 1, ""), "")</f>
        <v/>
      </c>
      <c r="DJ56" s="41"/>
      <c r="DK56" s="102" t="str">
        <f t="shared" si="92"/>
        <v/>
      </c>
      <c r="DL56" s="42" t="str">
        <f>IF(DJ56&lt;&gt;"", IF(RANK(DJ56, DJ$5:DJ$75)+COUNTIF(DJ$5:DJ56, DJ56)-1=1, 1, ""), "")</f>
        <v/>
      </c>
      <c r="DM56" s="43"/>
      <c r="DN56" s="102" t="str">
        <f t="shared" si="93"/>
        <v/>
      </c>
      <c r="DO56" s="44" t="str">
        <f>IF(DM56&lt;&gt;"", IF(RANK(DM56, DM$5:DM$75)+COUNTIF(DM$5:DM56, DM56)-1=1, 1, ""), "")</f>
        <v/>
      </c>
      <c r="DP56" s="41"/>
      <c r="DQ56" s="102" t="str">
        <f t="shared" si="94"/>
        <v/>
      </c>
      <c r="DR56" s="42" t="str">
        <f>IF(DP56&lt;&gt;"", IF(RANK(DP56, DP$5:DP$75)+COUNTIF(DP$5:DP56, DP56)-1=1, 1, ""), "")</f>
        <v/>
      </c>
      <c r="DS56" s="129" t="str">
        <f t="shared" si="95"/>
        <v/>
      </c>
      <c r="DT56" s="66" t="str">
        <f t="shared" si="96"/>
        <v/>
      </c>
      <c r="DU56" s="60"/>
      <c r="DV56" s="60" t="str">
        <f t="shared" si="97"/>
        <v/>
      </c>
      <c r="DW56" s="60" t="str">
        <f t="shared" si="98"/>
        <v/>
      </c>
      <c r="DX56" s="60"/>
      <c r="DY56" s="85" t="str">
        <f t="shared" si="99"/>
        <v/>
      </c>
      <c r="DZ56" s="60" t="str">
        <f t="shared" si="100"/>
        <v/>
      </c>
      <c r="EA56" s="60" t="str">
        <f t="shared" si="101"/>
        <v/>
      </c>
      <c r="EB56" s="60" t="str">
        <f>IF(DV56&lt;&gt;"", IF(RANK(EA56, EA$5:EA$75)+COUNTIF(EA$56:EA56, EA56) -1&lt;=(B$80-DW$76-DZ$76), RANK(EA56, EA$5:EA$75)+COUNTIF(EA$56:EA56, EA56) -1, ""), "")</f>
        <v/>
      </c>
      <c r="EC56" s="72" t="str">
        <f t="shared" si="102"/>
        <v/>
      </c>
      <c r="ED56" s="66" t="str">
        <f t="shared" si="103"/>
        <v/>
      </c>
      <c r="EF56" s="91" t="str">
        <f>IF(DT56&lt;&gt; "", DT56/DT76, "")</f>
        <v/>
      </c>
      <c r="EG56" s="39" t="str">
        <f t="shared" si="104"/>
        <v/>
      </c>
      <c r="EH56" s="92" t="str">
        <f t="shared" si="105"/>
        <v/>
      </c>
      <c r="EJ56" s="65" t="str">
        <f t="shared" si="51"/>
        <v/>
      </c>
      <c r="EK56" s="99" t="str">
        <f t="shared" si="52"/>
        <v/>
      </c>
      <c r="EL56" s="99" t="str">
        <f t="shared" si="53"/>
        <v/>
      </c>
      <c r="EM56" s="100" t="str">
        <f t="shared" si="54"/>
        <v/>
      </c>
    </row>
    <row r="57" spans="1:143" ht="16" x14ac:dyDescent="0.2">
      <c r="A57" s="20" t="s">
        <v>365</v>
      </c>
      <c r="B57" s="33" t="s">
        <v>435</v>
      </c>
      <c r="C57" s="45">
        <v>392</v>
      </c>
      <c r="D57" s="102" t="str">
        <f t="shared" si="55"/>
        <v/>
      </c>
      <c r="E57" s="42" t="str">
        <f>IF(C57&lt;&gt;"", IF(RANK(C57, C$5:C$75)+COUNTIF(C$5:C57, C57)-1=1, 1, ""), "")</f>
        <v/>
      </c>
      <c r="F57" s="46">
        <v>339</v>
      </c>
      <c r="G57" s="102" t="str">
        <f t="shared" si="56"/>
        <v/>
      </c>
      <c r="H57" s="44" t="str">
        <f>IF(F57&lt;&gt;"", IF(RANK(F57, F$5:F$75)+COUNTIF(F$5:F57, F57)-1=1, 1, ""), "")</f>
        <v/>
      </c>
      <c r="I57" s="45">
        <v>321</v>
      </c>
      <c r="J57" s="102" t="str">
        <f t="shared" si="57"/>
        <v/>
      </c>
      <c r="K57" s="42" t="str">
        <f>IF(I57&lt;&gt;"", IF(RANK(I57, I$5:I$75)+COUNTIF(I$5:I57, I57)-1=1, 1, ""), "")</f>
        <v/>
      </c>
      <c r="L57" s="46">
        <v>311</v>
      </c>
      <c r="M57" s="102" t="str">
        <f t="shared" si="58"/>
        <v/>
      </c>
      <c r="N57" s="44" t="str">
        <f>IF(L57&lt;&gt;"", IF(RANK(L57, L$5:L$75)+COUNTIF(L$5:L57, L57)-1=1, 1, ""), "")</f>
        <v/>
      </c>
      <c r="O57" s="45">
        <v>773</v>
      </c>
      <c r="P57" s="102" t="str">
        <f t="shared" si="59"/>
        <v/>
      </c>
      <c r="Q57" s="42" t="str">
        <f>IF(O57&lt;&gt;"", IF(RANK(O57, O$5:O$75)+COUNTIF(O$5:O57, O57)-1=1, 1, ""), "")</f>
        <v/>
      </c>
      <c r="R57" s="46">
        <v>1150</v>
      </c>
      <c r="S57" s="102" t="str">
        <f t="shared" si="60"/>
        <v/>
      </c>
      <c r="T57" s="44" t="str">
        <f>IF(R57&lt;&gt;"", IF(RANK(R57, R$5:R$75)+COUNTIF(R$5:R57, R57)-1=1, 1, ""), "")</f>
        <v/>
      </c>
      <c r="U57" s="45">
        <v>723</v>
      </c>
      <c r="V57" s="102" t="str">
        <f t="shared" si="61"/>
        <v/>
      </c>
      <c r="W57" s="42" t="str">
        <f>IF(U57&lt;&gt;"", IF(RANK(U57, U$5:U$75)+COUNTIF(U$5:U57, U57)-1=1, 1, ""), "")</f>
        <v/>
      </c>
      <c r="X57" s="46">
        <v>1160</v>
      </c>
      <c r="Y57" s="102" t="str">
        <f t="shared" si="62"/>
        <v/>
      </c>
      <c r="Z57" s="44" t="str">
        <f>IF(X57&lt;&gt;"", IF(RANK(X57, X$5:X$75)+COUNTIF(X$5:X57, X57)-1=1, 1, ""), "")</f>
        <v/>
      </c>
      <c r="AA57" s="45">
        <v>698</v>
      </c>
      <c r="AB57" s="102" t="str">
        <f t="shared" si="63"/>
        <v/>
      </c>
      <c r="AC57" s="42" t="str">
        <f>IF(AA57&lt;&gt;"", IF(RANK(AA57, AA$5:AA$75)+COUNTIF(AA$5:AA57, AA57)-1=1, 1, ""), "")</f>
        <v/>
      </c>
      <c r="AD57" s="46">
        <v>748</v>
      </c>
      <c r="AE57" s="102" t="str">
        <f t="shared" si="64"/>
        <v/>
      </c>
      <c r="AF57" s="42" t="str">
        <f>IF(AD57&lt;&gt;"", IF(RANK(AD57, AD$5:AD$75)+COUNTIF(AD$5:AD57, AD57)-1=1, 1, ""), "")</f>
        <v/>
      </c>
      <c r="AG57" s="46">
        <v>842</v>
      </c>
      <c r="AH57" s="102" t="str">
        <f t="shared" si="65"/>
        <v/>
      </c>
      <c r="AI57" s="44" t="str">
        <f>IF(AG57&lt;&gt;"", IF(RANK(AG57, AG$5:AG$75)+COUNTIF(AG$5:AG57, AG57)-1=1, 1, ""), "")</f>
        <v/>
      </c>
      <c r="AJ57" s="45">
        <v>925</v>
      </c>
      <c r="AK57" s="102" t="str">
        <f t="shared" si="66"/>
        <v/>
      </c>
      <c r="AL57" s="42" t="str">
        <f>IF(AJ57&lt;&gt;"", IF(RANK(AJ57, AJ$5:AJ$75)+COUNTIF(AJ$5:AJ57, AJ57)-1=1, 1, ""), "")</f>
        <v/>
      </c>
      <c r="AM57" s="46">
        <v>1392</v>
      </c>
      <c r="AN57" s="102" t="str">
        <f t="shared" si="67"/>
        <v/>
      </c>
      <c r="AO57" s="44" t="str">
        <f>IF(AM57&lt;&gt;"", IF(RANK(AM57, AM$5:AM$75)+COUNTIF(AM$5:AM57, AM57)-1=1, 1, ""), "")</f>
        <v/>
      </c>
      <c r="AP57" s="45">
        <v>1289</v>
      </c>
      <c r="AQ57" s="102" t="str">
        <f t="shared" si="68"/>
        <v/>
      </c>
      <c r="AR57" s="42" t="str">
        <f>IF(AP57&lt;&gt;"", IF(RANK(AP57, AP$5:AP$75)+COUNTIF(AP$5:AP57, AP57)-1=1, 1, ""), "")</f>
        <v/>
      </c>
      <c r="AS57" s="46">
        <v>2091</v>
      </c>
      <c r="AT57" s="102" t="str">
        <f t="shared" si="69"/>
        <v/>
      </c>
      <c r="AU57" s="44" t="str">
        <f>IF(AS57&lt;&gt;"", IF(RANK(AS57, AS$5:AS$75)+COUNTIF(AS$5:AS57, AS57)-1=1, 1, ""), "")</f>
        <v/>
      </c>
      <c r="AV57" s="45">
        <v>1674</v>
      </c>
      <c r="AW57" s="102" t="str">
        <f t="shared" si="70"/>
        <v/>
      </c>
      <c r="AX57" s="42" t="str">
        <f>IF(AV57&lt;&gt;"", IF(RANK(AV57, AV$5:AV$75)+COUNTIF(AV$5:AV57, AV57)-1=1, 1, ""), "")</f>
        <v/>
      </c>
      <c r="AY57" s="46">
        <v>3242</v>
      </c>
      <c r="AZ57" s="102" t="str">
        <f t="shared" si="71"/>
        <v/>
      </c>
      <c r="BA57" s="44" t="str">
        <f>IF(AY57&lt;&gt;"", IF(RANK(AY57, AY$5:AY$75)+COUNTIF(AY$5:AY57, AY57)-1=1, 1, ""), "")</f>
        <v/>
      </c>
      <c r="BB57" s="45">
        <v>3594</v>
      </c>
      <c r="BC57" s="102" t="str">
        <f t="shared" si="72"/>
        <v/>
      </c>
      <c r="BD57" s="42" t="str">
        <f>IF(BB57&lt;&gt;"", IF(RANK(BB57, BB$5:BB$75)+COUNTIF(BB$5:BB57, BB57)-1=1, 1, ""), "")</f>
        <v/>
      </c>
      <c r="BE57" s="46">
        <v>2116</v>
      </c>
      <c r="BF57" s="102" t="str">
        <f t="shared" si="73"/>
        <v/>
      </c>
      <c r="BG57" s="44" t="str">
        <f>IF(BE57&lt;&gt;"", IF(RANK(BE57, BE$5:BE$75)+COUNTIF(BE$5:BE57, BE57)-1=1, 1, ""), "")</f>
        <v/>
      </c>
      <c r="BH57" s="45">
        <v>946</v>
      </c>
      <c r="BI57" s="102" t="str">
        <f t="shared" si="74"/>
        <v/>
      </c>
      <c r="BJ57" s="42" t="str">
        <f>IF(BH57&lt;&gt;"", IF(RANK(BH57, BH$5:BH$75)+COUNTIF(BH$5:BH57, BH57)-1=1, 1, ""), "")</f>
        <v/>
      </c>
      <c r="BK57" s="46">
        <v>370</v>
      </c>
      <c r="BL57" s="102" t="str">
        <f t="shared" si="75"/>
        <v/>
      </c>
      <c r="BM57" s="44" t="str">
        <f>IF(BK57&lt;&gt;"", IF(RANK(BK57, BK$5:BK$75)+COUNTIF(BK$5:BK57, BK57)-1=1, 1, ""), "")</f>
        <v/>
      </c>
      <c r="BN57" s="45">
        <v>597</v>
      </c>
      <c r="BO57" s="102" t="str">
        <f t="shared" si="76"/>
        <v/>
      </c>
      <c r="BP57" s="42" t="str">
        <f>IF(BN57&lt;&gt;"", IF(RANK(BN57, BN$5:BN$75)+COUNTIF(BN$5:BN57, BN57)-1=1, 1, ""), "")</f>
        <v/>
      </c>
      <c r="BQ57" s="46">
        <v>604</v>
      </c>
      <c r="BR57" s="102" t="str">
        <f t="shared" si="77"/>
        <v/>
      </c>
      <c r="BS57" s="44" t="str">
        <f>IF(BQ57&lt;&gt;"", IF(RANK(BQ57, BQ$5:BQ$75)+COUNTIF(BQ$5:BQ57, BQ57)-1=1, 1, ""), "")</f>
        <v/>
      </c>
      <c r="BT57" s="45">
        <v>451</v>
      </c>
      <c r="BU57" s="102" t="str">
        <f t="shared" si="78"/>
        <v/>
      </c>
      <c r="BV57" s="42" t="str">
        <f>IF(BT57&lt;&gt;"", IF(RANK(BT57, BT$5:BT$75)+COUNTIF(BT$5:BT57, BT57)-1=1, 1, ""), "")</f>
        <v/>
      </c>
      <c r="BW57" s="46">
        <v>547</v>
      </c>
      <c r="BX57" s="102" t="str">
        <f t="shared" si="79"/>
        <v/>
      </c>
      <c r="BY57" s="44" t="str">
        <f>IF(BW57&lt;&gt;"", IF(RANK(BW57, BW$5:BW$75)+COUNTIF(BW$5:BW57, BW57)-1=1, 1, ""), "")</f>
        <v/>
      </c>
      <c r="BZ57" s="45">
        <v>589</v>
      </c>
      <c r="CA57" s="102" t="str">
        <f t="shared" si="80"/>
        <v/>
      </c>
      <c r="CB57" s="42" t="str">
        <f>IF(BZ57&lt;&gt;"", IF(RANK(BZ57, BZ$5:BZ$75)+COUNTIF(BZ$5:BZ57, BZ57)-1=1, 1, ""), "")</f>
        <v/>
      </c>
      <c r="CC57" s="46">
        <v>641</v>
      </c>
      <c r="CD57" s="102" t="str">
        <f t="shared" si="81"/>
        <v/>
      </c>
      <c r="CE57" s="44" t="str">
        <f>IF(CC57&lt;&gt;"", IF(RANK(CC57, CC$5:CC$75)+COUNTIF(CC$5:CC57, CC57)-1=1, 1, ""), "")</f>
        <v/>
      </c>
      <c r="CF57" s="45">
        <v>658</v>
      </c>
      <c r="CG57" s="102" t="str">
        <f t="shared" si="82"/>
        <v/>
      </c>
      <c r="CH57" s="42" t="str">
        <f>IF(CF57&lt;&gt;"", IF(RANK(CF57, CF$5:CF$75)+COUNTIF(CF$5:CF57, CF57)-1=1, 1, ""), "")</f>
        <v/>
      </c>
      <c r="CI57" s="46">
        <v>450</v>
      </c>
      <c r="CJ57" s="102" t="str">
        <f t="shared" si="83"/>
        <v/>
      </c>
      <c r="CK57" s="44" t="str">
        <f>IF(CI57&lt;&gt;"", IF(RANK(CI57, CI$5:CI$75)+COUNTIF(CI$5:CI57, CI57)-1=1, 1, ""), "")</f>
        <v/>
      </c>
      <c r="CL57" s="45">
        <v>328</v>
      </c>
      <c r="CM57" s="102" t="str">
        <f t="shared" si="84"/>
        <v/>
      </c>
      <c r="CN57" s="42" t="str">
        <f>IF(CL57&lt;&gt;"", IF(RANK(CL57, CL$5:CL$75)+COUNTIF(CL$5:CL57, CL57)-1=1, 1, ""), "")</f>
        <v/>
      </c>
      <c r="CO57" s="46">
        <v>948</v>
      </c>
      <c r="CP57" s="102" t="str">
        <f t="shared" si="85"/>
        <v/>
      </c>
      <c r="CQ57" s="44" t="str">
        <f>IF(CO57&lt;&gt;"", IF(RANK(CO57, CO$5:CO$75)+COUNTIF(CO$5:CO57, CO57)-1=1, 1, ""), "")</f>
        <v/>
      </c>
      <c r="CR57" s="45">
        <v>1596</v>
      </c>
      <c r="CS57" s="102" t="str">
        <f t="shared" si="86"/>
        <v/>
      </c>
      <c r="CT57" s="42" t="str">
        <f>IF(CR57&lt;&gt;"", IF(RANK(CR57, CR$5:CR$75)+COUNTIF(CR$5:CR57, CR57)-1=1, 1, ""), "")</f>
        <v/>
      </c>
      <c r="CU57" s="45">
        <v>1324</v>
      </c>
      <c r="CV57" s="102" t="str">
        <f t="shared" si="87"/>
        <v/>
      </c>
      <c r="CW57" s="42" t="str">
        <f>IF(CU57&lt;&gt;"", IF(RANK(CU57, CU$5:CU$75)+COUNTIF(CU$5:CU57, CU57)-1=1, 1, ""), "")</f>
        <v/>
      </c>
      <c r="CX57" s="45">
        <v>648</v>
      </c>
      <c r="CY57" s="102" t="str">
        <f t="shared" si="88"/>
        <v/>
      </c>
      <c r="CZ57" s="42" t="str">
        <f>IF(CX57&lt;&gt;"", IF(RANK(CX57, CX$5:CX$75)+COUNTIF(CX$5:CX57, CX57)-1=1, 1, ""), "")</f>
        <v/>
      </c>
      <c r="DA57" s="46">
        <v>615</v>
      </c>
      <c r="DB57" s="102" t="str">
        <f t="shared" si="89"/>
        <v/>
      </c>
      <c r="DC57" s="44" t="str">
        <f>IF(DA57&lt;&gt;"", IF(RANK(DA57, DA$5:DA$75)+COUNTIF(DA$5:DA57, DA57)-1=1, 1, ""), "")</f>
        <v/>
      </c>
      <c r="DD57" s="45">
        <v>575</v>
      </c>
      <c r="DE57" s="102" t="str">
        <f t="shared" si="90"/>
        <v/>
      </c>
      <c r="DF57" s="42" t="str">
        <f>IF(DD57&lt;&gt;"", IF(RANK(DD57, DD$5:DD$75)+COUNTIF(DD$5:DD57, DD57)-1=1, 1, ""), "")</f>
        <v/>
      </c>
      <c r="DG57" s="46">
        <v>420</v>
      </c>
      <c r="DH57" s="102" t="str">
        <f t="shared" si="91"/>
        <v/>
      </c>
      <c r="DI57" s="44" t="str">
        <f>IF(DG57&lt;&gt;"", IF(RANK(DG57, DG$5:DG$75)+COUNTIF(DG$5:DG57, DG57)-1=1, 1, ""), "")</f>
        <v/>
      </c>
      <c r="DJ57" s="45">
        <v>908</v>
      </c>
      <c r="DK57" s="102" t="str">
        <f t="shared" si="92"/>
        <v/>
      </c>
      <c r="DL57" s="42" t="str">
        <f>IF(DJ57&lt;&gt;"", IF(RANK(DJ57, DJ$5:DJ$75)+COUNTIF(DJ$5:DJ57, DJ57)-1=1, 1, ""), "")</f>
        <v/>
      </c>
      <c r="DM57" s="46">
        <v>825</v>
      </c>
      <c r="DN57" s="102" t="str">
        <f t="shared" si="93"/>
        <v/>
      </c>
      <c r="DO57" s="44" t="str">
        <f>IF(DM57&lt;&gt;"", IF(RANK(DM57, DM$5:DM$75)+COUNTIF(DM$5:DM57, DM57)-1=1, 1, ""), "")</f>
        <v/>
      </c>
      <c r="DP57" s="45">
        <v>702</v>
      </c>
      <c r="DQ57" s="102" t="str">
        <f t="shared" si="94"/>
        <v/>
      </c>
      <c r="DR57" s="42" t="str">
        <f>IF(DP57&lt;&gt;"", IF(RANK(DP57, DP$5:DP$75)+COUNTIF(DP$5:DP57, DP57)-1=1, 1, ""), "")</f>
        <v/>
      </c>
      <c r="DS57" s="129" t="str">
        <f t="shared" si="95"/>
        <v/>
      </c>
      <c r="DT57" s="66">
        <f t="shared" si="96"/>
        <v>38522</v>
      </c>
      <c r="DU57" s="60"/>
      <c r="DV57" s="60" t="str">
        <f t="shared" si="97"/>
        <v/>
      </c>
      <c r="DW57" s="60" t="str">
        <f t="shared" si="98"/>
        <v/>
      </c>
      <c r="DX57" s="60"/>
      <c r="DY57" s="85" t="str">
        <f t="shared" si="99"/>
        <v/>
      </c>
      <c r="DZ57" s="60" t="str">
        <f t="shared" si="100"/>
        <v/>
      </c>
      <c r="EA57" s="60" t="str">
        <f t="shared" si="101"/>
        <v/>
      </c>
      <c r="EB57" s="60" t="str">
        <f>IF(DV57&lt;&gt;"", IF(RANK(EA57, EA$5:EA$75)+COUNTIF(EA$57:EA57, EA57) -1&lt;=(B$80-DW$76-DZ$76), RANK(EA57, EA$5:EA$75)+COUNTIF(EA$57:EA57, EA57) -1, ""), "")</f>
        <v/>
      </c>
      <c r="EC57" s="72" t="str">
        <f t="shared" si="102"/>
        <v/>
      </c>
      <c r="ED57" s="66" t="str">
        <f t="shared" si="103"/>
        <v/>
      </c>
      <c r="EF57" s="91">
        <f>IF(DT57&lt;&gt; "", DT57/DT76, "")</f>
        <v>9.7913971333945058E-3</v>
      </c>
      <c r="EG57" s="39" t="str">
        <f t="shared" si="104"/>
        <v/>
      </c>
      <c r="EH57" s="92">
        <f t="shared" si="105"/>
        <v>-9.7913971333945093E-3</v>
      </c>
      <c r="EJ57" s="65" t="str">
        <f t="shared" si="51"/>
        <v/>
      </c>
      <c r="EK57" s="99" t="str">
        <f t="shared" si="52"/>
        <v/>
      </c>
      <c r="EL57" s="99" t="str">
        <f t="shared" si="53"/>
        <v/>
      </c>
      <c r="EM57" s="100" t="str">
        <f t="shared" si="54"/>
        <v/>
      </c>
    </row>
    <row r="58" spans="1:143" ht="16" x14ac:dyDescent="0.2">
      <c r="A58" s="20" t="s">
        <v>366</v>
      </c>
      <c r="B58" s="33" t="s">
        <v>436</v>
      </c>
      <c r="C58" s="41"/>
      <c r="D58" s="102" t="str">
        <f t="shared" si="55"/>
        <v/>
      </c>
      <c r="E58" s="42" t="str">
        <f>IF(C58&lt;&gt;"", IF(RANK(C58, C$5:C$75)+COUNTIF(C$5:C58, C58)-1=1, 1, ""), "")</f>
        <v/>
      </c>
      <c r="F58" s="43"/>
      <c r="G58" s="102" t="str">
        <f t="shared" si="56"/>
        <v/>
      </c>
      <c r="H58" s="44" t="str">
        <f>IF(F58&lt;&gt;"", IF(RANK(F58, F$5:F$75)+COUNTIF(F$5:F58, F58)-1=1, 1, ""), "")</f>
        <v/>
      </c>
      <c r="I58" s="41"/>
      <c r="J58" s="102" t="str">
        <f t="shared" si="57"/>
        <v/>
      </c>
      <c r="K58" s="42" t="str">
        <f>IF(I58&lt;&gt;"", IF(RANK(I58, I$5:I$75)+COUNTIF(I$5:I58, I58)-1=1, 1, ""), "")</f>
        <v/>
      </c>
      <c r="L58" s="43"/>
      <c r="M58" s="102" t="str">
        <f t="shared" si="58"/>
        <v/>
      </c>
      <c r="N58" s="44" t="str">
        <f>IF(L58&lt;&gt;"", IF(RANK(L58, L$5:L$75)+COUNTIF(L$5:L58, L58)-1=1, 1, ""), "")</f>
        <v/>
      </c>
      <c r="O58" s="41"/>
      <c r="P58" s="102" t="str">
        <f t="shared" si="59"/>
        <v/>
      </c>
      <c r="Q58" s="42" t="str">
        <f>IF(O58&lt;&gt;"", IF(RANK(O58, O$5:O$75)+COUNTIF(O$5:O58, O58)-1=1, 1, ""), "")</f>
        <v/>
      </c>
      <c r="R58" s="43"/>
      <c r="S58" s="102" t="str">
        <f t="shared" si="60"/>
        <v/>
      </c>
      <c r="T58" s="44" t="str">
        <f>IF(R58&lt;&gt;"", IF(RANK(R58, R$5:R$75)+COUNTIF(R$5:R58, R58)-1=1, 1, ""), "")</f>
        <v/>
      </c>
      <c r="U58" s="41"/>
      <c r="V58" s="102" t="str">
        <f t="shared" si="61"/>
        <v/>
      </c>
      <c r="W58" s="42" t="str">
        <f>IF(U58&lt;&gt;"", IF(RANK(U58, U$5:U$75)+COUNTIF(U$5:U58, U58)-1=1, 1, ""), "")</f>
        <v/>
      </c>
      <c r="X58" s="43"/>
      <c r="Y58" s="102" t="str">
        <f t="shared" si="62"/>
        <v/>
      </c>
      <c r="Z58" s="44" t="str">
        <f>IF(X58&lt;&gt;"", IF(RANK(X58, X$5:X$75)+COUNTIF(X$5:X58, X58)-1=1, 1, ""), "")</f>
        <v/>
      </c>
      <c r="AA58" s="41"/>
      <c r="AB58" s="102" t="str">
        <f t="shared" si="63"/>
        <v/>
      </c>
      <c r="AC58" s="42" t="str">
        <f>IF(AA58&lt;&gt;"", IF(RANK(AA58, AA$5:AA$75)+COUNTIF(AA$5:AA58, AA58)-1=1, 1, ""), "")</f>
        <v/>
      </c>
      <c r="AD58" s="43"/>
      <c r="AE58" s="102" t="str">
        <f t="shared" si="64"/>
        <v/>
      </c>
      <c r="AF58" s="42" t="str">
        <f>IF(AD58&lt;&gt;"", IF(RANK(AD58, AD$5:AD$75)+COUNTIF(AD$5:AD58, AD58)-1=1, 1, ""), "")</f>
        <v/>
      </c>
      <c r="AG58" s="43"/>
      <c r="AH58" s="102" t="str">
        <f t="shared" si="65"/>
        <v/>
      </c>
      <c r="AI58" s="44" t="str">
        <f>IF(AG58&lt;&gt;"", IF(RANK(AG58, AG$5:AG$75)+COUNTIF(AG$5:AG58, AG58)-1=1, 1, ""), "")</f>
        <v/>
      </c>
      <c r="AJ58" s="41"/>
      <c r="AK58" s="102" t="str">
        <f t="shared" si="66"/>
        <v/>
      </c>
      <c r="AL58" s="42" t="str">
        <f>IF(AJ58&lt;&gt;"", IF(RANK(AJ58, AJ$5:AJ$75)+COUNTIF(AJ$5:AJ58, AJ58)-1=1, 1, ""), "")</f>
        <v/>
      </c>
      <c r="AM58" s="43"/>
      <c r="AN58" s="102" t="str">
        <f t="shared" si="67"/>
        <v/>
      </c>
      <c r="AO58" s="44" t="str">
        <f>IF(AM58&lt;&gt;"", IF(RANK(AM58, AM$5:AM$75)+COUNTIF(AM$5:AM58, AM58)-1=1, 1, ""), "")</f>
        <v/>
      </c>
      <c r="AP58" s="41"/>
      <c r="AQ58" s="102" t="str">
        <f t="shared" si="68"/>
        <v/>
      </c>
      <c r="AR58" s="42" t="str">
        <f>IF(AP58&lt;&gt;"", IF(RANK(AP58, AP$5:AP$75)+COUNTIF(AP$5:AP58, AP58)-1=1, 1, ""), "")</f>
        <v/>
      </c>
      <c r="AS58" s="43"/>
      <c r="AT58" s="102" t="str">
        <f t="shared" si="69"/>
        <v/>
      </c>
      <c r="AU58" s="44" t="str">
        <f>IF(AS58&lt;&gt;"", IF(RANK(AS58, AS$5:AS$75)+COUNTIF(AS$5:AS58, AS58)-1=1, 1, ""), "")</f>
        <v/>
      </c>
      <c r="AV58" s="41"/>
      <c r="AW58" s="102" t="str">
        <f t="shared" si="70"/>
        <v/>
      </c>
      <c r="AX58" s="42" t="str">
        <f>IF(AV58&lt;&gt;"", IF(RANK(AV58, AV$5:AV$75)+COUNTIF(AV$5:AV58, AV58)-1=1, 1, ""), "")</f>
        <v/>
      </c>
      <c r="AY58" s="43"/>
      <c r="AZ58" s="102" t="str">
        <f t="shared" si="71"/>
        <v/>
      </c>
      <c r="BA58" s="44" t="str">
        <f>IF(AY58&lt;&gt;"", IF(RANK(AY58, AY$5:AY$75)+COUNTIF(AY$5:AY58, AY58)-1=1, 1, ""), "")</f>
        <v/>
      </c>
      <c r="BB58" s="41"/>
      <c r="BC58" s="102" t="str">
        <f t="shared" si="72"/>
        <v/>
      </c>
      <c r="BD58" s="42" t="str">
        <f>IF(BB58&lt;&gt;"", IF(RANK(BB58, BB$5:BB$75)+COUNTIF(BB$5:BB58, BB58)-1=1, 1, ""), "")</f>
        <v/>
      </c>
      <c r="BE58" s="43"/>
      <c r="BF58" s="102" t="str">
        <f t="shared" si="73"/>
        <v/>
      </c>
      <c r="BG58" s="44" t="str">
        <f>IF(BE58&lt;&gt;"", IF(RANK(BE58, BE$5:BE$75)+COUNTIF(BE$5:BE58, BE58)-1=1, 1, ""), "")</f>
        <v/>
      </c>
      <c r="BH58" s="41"/>
      <c r="BI58" s="102" t="str">
        <f t="shared" si="74"/>
        <v/>
      </c>
      <c r="BJ58" s="42" t="str">
        <f>IF(BH58&lt;&gt;"", IF(RANK(BH58, BH$5:BH$75)+COUNTIF(BH$5:BH58, BH58)-1=1, 1, ""), "")</f>
        <v/>
      </c>
      <c r="BK58" s="43"/>
      <c r="BL58" s="102" t="str">
        <f t="shared" si="75"/>
        <v/>
      </c>
      <c r="BM58" s="44" t="str">
        <f>IF(BK58&lt;&gt;"", IF(RANK(BK58, BK$5:BK$75)+COUNTIF(BK$5:BK58, BK58)-1=1, 1, ""), "")</f>
        <v/>
      </c>
      <c r="BN58" s="41"/>
      <c r="BO58" s="102" t="str">
        <f t="shared" si="76"/>
        <v/>
      </c>
      <c r="BP58" s="42" t="str">
        <f>IF(BN58&lt;&gt;"", IF(RANK(BN58, BN$5:BN$75)+COUNTIF(BN$5:BN58, BN58)-1=1, 1, ""), "")</f>
        <v/>
      </c>
      <c r="BQ58" s="43"/>
      <c r="BR58" s="102" t="str">
        <f t="shared" si="77"/>
        <v/>
      </c>
      <c r="BS58" s="44" t="str">
        <f>IF(BQ58&lt;&gt;"", IF(RANK(BQ58, BQ$5:BQ$75)+COUNTIF(BQ$5:BQ58, BQ58)-1=1, 1, ""), "")</f>
        <v/>
      </c>
      <c r="BT58" s="41"/>
      <c r="BU58" s="102" t="str">
        <f t="shared" si="78"/>
        <v/>
      </c>
      <c r="BV58" s="42" t="str">
        <f>IF(BT58&lt;&gt;"", IF(RANK(BT58, BT$5:BT$75)+COUNTIF(BT$5:BT58, BT58)-1=1, 1, ""), "")</f>
        <v/>
      </c>
      <c r="BW58" s="43"/>
      <c r="BX58" s="102" t="str">
        <f t="shared" si="79"/>
        <v/>
      </c>
      <c r="BY58" s="44" t="str">
        <f>IF(BW58&lt;&gt;"", IF(RANK(BW58, BW$5:BW$75)+COUNTIF(BW$5:BW58, BW58)-1=1, 1, ""), "")</f>
        <v/>
      </c>
      <c r="BZ58" s="41"/>
      <c r="CA58" s="102" t="str">
        <f t="shared" si="80"/>
        <v/>
      </c>
      <c r="CB58" s="42" t="str">
        <f>IF(BZ58&lt;&gt;"", IF(RANK(BZ58, BZ$5:BZ$75)+COUNTIF(BZ$5:BZ58, BZ58)-1=1, 1, ""), "")</f>
        <v/>
      </c>
      <c r="CC58" s="43"/>
      <c r="CD58" s="102" t="str">
        <f t="shared" si="81"/>
        <v/>
      </c>
      <c r="CE58" s="44" t="str">
        <f>IF(CC58&lt;&gt;"", IF(RANK(CC58, CC$5:CC$75)+COUNTIF(CC$5:CC58, CC58)-1=1, 1, ""), "")</f>
        <v/>
      </c>
      <c r="CF58" s="41"/>
      <c r="CG58" s="102" t="str">
        <f t="shared" si="82"/>
        <v/>
      </c>
      <c r="CH58" s="42" t="str">
        <f>IF(CF58&lt;&gt;"", IF(RANK(CF58, CF$5:CF$75)+COUNTIF(CF$5:CF58, CF58)-1=1, 1, ""), "")</f>
        <v/>
      </c>
      <c r="CI58" s="43"/>
      <c r="CJ58" s="102" t="str">
        <f t="shared" si="83"/>
        <v/>
      </c>
      <c r="CK58" s="44" t="str">
        <f>IF(CI58&lt;&gt;"", IF(RANK(CI58, CI$5:CI$75)+COUNTIF(CI$5:CI58, CI58)-1=1, 1, ""), "")</f>
        <v/>
      </c>
      <c r="CL58" s="41"/>
      <c r="CM58" s="102" t="str">
        <f t="shared" si="84"/>
        <v/>
      </c>
      <c r="CN58" s="42" t="str">
        <f>IF(CL58&lt;&gt;"", IF(RANK(CL58, CL$5:CL$75)+COUNTIF(CL$5:CL58, CL58)-1=1, 1, ""), "")</f>
        <v/>
      </c>
      <c r="CO58" s="43"/>
      <c r="CP58" s="102" t="str">
        <f t="shared" si="85"/>
        <v/>
      </c>
      <c r="CQ58" s="44" t="str">
        <f>IF(CO58&lt;&gt;"", IF(RANK(CO58, CO$5:CO$75)+COUNTIF(CO$5:CO58, CO58)-1=1, 1, ""), "")</f>
        <v/>
      </c>
      <c r="CR58" s="41"/>
      <c r="CS58" s="102" t="str">
        <f t="shared" si="86"/>
        <v/>
      </c>
      <c r="CT58" s="42" t="str">
        <f>IF(CR58&lt;&gt;"", IF(RANK(CR58, CR$5:CR$75)+COUNTIF(CR$5:CR58, CR58)-1=1, 1, ""), "")</f>
        <v/>
      </c>
      <c r="CU58" s="41"/>
      <c r="CV58" s="102" t="str">
        <f t="shared" si="87"/>
        <v/>
      </c>
      <c r="CW58" s="42" t="str">
        <f>IF(CU58&lt;&gt;"", IF(RANK(CU58, CU$5:CU$75)+COUNTIF(CU$5:CU58, CU58)-1=1, 1, ""), "")</f>
        <v/>
      </c>
      <c r="CX58" s="41"/>
      <c r="CY58" s="102" t="str">
        <f t="shared" si="88"/>
        <v/>
      </c>
      <c r="CZ58" s="42" t="str">
        <f>IF(CX58&lt;&gt;"", IF(RANK(CX58, CX$5:CX$75)+COUNTIF(CX$5:CX58, CX58)-1=1, 1, ""), "")</f>
        <v/>
      </c>
      <c r="DA58" s="43"/>
      <c r="DB58" s="102" t="str">
        <f t="shared" si="89"/>
        <v/>
      </c>
      <c r="DC58" s="44" t="str">
        <f>IF(DA58&lt;&gt;"", IF(RANK(DA58, DA$5:DA$75)+COUNTIF(DA$5:DA58, DA58)-1=1, 1, ""), "")</f>
        <v/>
      </c>
      <c r="DD58" s="41"/>
      <c r="DE58" s="102" t="str">
        <f t="shared" si="90"/>
        <v/>
      </c>
      <c r="DF58" s="42" t="str">
        <f>IF(DD58&lt;&gt;"", IF(RANK(DD58, DD$5:DD$75)+COUNTIF(DD$5:DD58, DD58)-1=1, 1, ""), "")</f>
        <v/>
      </c>
      <c r="DG58" s="43"/>
      <c r="DH58" s="102" t="str">
        <f t="shared" si="91"/>
        <v/>
      </c>
      <c r="DI58" s="44" t="str">
        <f>IF(DG58&lt;&gt;"", IF(RANK(DG58, DG$5:DG$75)+COUNTIF(DG$5:DG58, DG58)-1=1, 1, ""), "")</f>
        <v/>
      </c>
      <c r="DJ58" s="41"/>
      <c r="DK58" s="102" t="str">
        <f t="shared" si="92"/>
        <v/>
      </c>
      <c r="DL58" s="42" t="str">
        <f>IF(DJ58&lt;&gt;"", IF(RANK(DJ58, DJ$5:DJ$75)+COUNTIF(DJ$5:DJ58, DJ58)-1=1, 1, ""), "")</f>
        <v/>
      </c>
      <c r="DM58" s="43"/>
      <c r="DN58" s="102" t="str">
        <f t="shared" si="93"/>
        <v/>
      </c>
      <c r="DO58" s="44" t="str">
        <f>IF(DM58&lt;&gt;"", IF(RANK(DM58, DM$5:DM$75)+COUNTIF(DM$5:DM58, DM58)-1=1, 1, ""), "")</f>
        <v/>
      </c>
      <c r="DP58" s="41"/>
      <c r="DQ58" s="102" t="str">
        <f t="shared" si="94"/>
        <v/>
      </c>
      <c r="DR58" s="42" t="str">
        <f>IF(DP58&lt;&gt;"", IF(RANK(DP58, DP$5:DP$75)+COUNTIF(DP$5:DP58, DP58)-1=1, 1, ""), "")</f>
        <v/>
      </c>
      <c r="DS58" s="129" t="str">
        <f t="shared" si="95"/>
        <v/>
      </c>
      <c r="DT58" s="66" t="str">
        <f t="shared" si="96"/>
        <v/>
      </c>
      <c r="DU58" s="60"/>
      <c r="DV58" s="60" t="str">
        <f t="shared" si="97"/>
        <v/>
      </c>
      <c r="DW58" s="60" t="str">
        <f t="shared" si="98"/>
        <v/>
      </c>
      <c r="DX58" s="60"/>
      <c r="DY58" s="85" t="str">
        <f t="shared" si="99"/>
        <v/>
      </c>
      <c r="DZ58" s="60" t="str">
        <f t="shared" si="100"/>
        <v/>
      </c>
      <c r="EA58" s="60" t="str">
        <f t="shared" si="101"/>
        <v/>
      </c>
      <c r="EB58" s="60" t="str">
        <f>IF(DV58&lt;&gt;"", IF(RANK(EA58, EA$5:EA$75)+COUNTIF(EA$58:EA58, EA58) -1&lt;=(B$80-DW$76-DZ$76), RANK(EA58, EA$5:EA$75)+COUNTIF(EA$58:EA58, EA58) -1, ""), "")</f>
        <v/>
      </c>
      <c r="EC58" s="72" t="str">
        <f t="shared" si="102"/>
        <v/>
      </c>
      <c r="ED58" s="66" t="str">
        <f t="shared" si="103"/>
        <v/>
      </c>
      <c r="EF58" s="91" t="str">
        <f>IF(DT58&lt;&gt; "", DT58/DT76, "")</f>
        <v/>
      </c>
      <c r="EG58" s="39" t="str">
        <f t="shared" si="104"/>
        <v/>
      </c>
      <c r="EH58" s="92" t="str">
        <f t="shared" si="105"/>
        <v/>
      </c>
      <c r="EJ58" s="65" t="str">
        <f t="shared" si="51"/>
        <v/>
      </c>
      <c r="EK58" s="99" t="str">
        <f t="shared" si="52"/>
        <v/>
      </c>
      <c r="EL58" s="99" t="str">
        <f t="shared" si="53"/>
        <v/>
      </c>
      <c r="EM58" s="100" t="str">
        <f t="shared" si="54"/>
        <v/>
      </c>
    </row>
    <row r="59" spans="1:143" ht="16" x14ac:dyDescent="0.2">
      <c r="A59" s="20" t="s">
        <v>367</v>
      </c>
      <c r="B59" s="33" t="s">
        <v>437</v>
      </c>
      <c r="C59" s="45">
        <v>13</v>
      </c>
      <c r="D59" s="102" t="str">
        <f t="shared" si="55"/>
        <v/>
      </c>
      <c r="E59" s="42" t="str">
        <f>IF(C59&lt;&gt;"", IF(RANK(C59, C$5:C$75)+COUNTIF(C$5:C59, C59)-1=1, 1, ""), "")</f>
        <v/>
      </c>
      <c r="F59" s="46">
        <v>26</v>
      </c>
      <c r="G59" s="102" t="str">
        <f t="shared" si="56"/>
        <v/>
      </c>
      <c r="H59" s="44" t="str">
        <f>IF(F59&lt;&gt;"", IF(RANK(F59, F$5:F$75)+COUNTIF(F$5:F59, F59)-1=1, 1, ""), "")</f>
        <v/>
      </c>
      <c r="I59" s="45">
        <v>12</v>
      </c>
      <c r="J59" s="102" t="str">
        <f t="shared" si="57"/>
        <v/>
      </c>
      <c r="K59" s="42" t="str">
        <f>IF(I59&lt;&gt;"", IF(RANK(I59, I$5:I$75)+COUNTIF(I$5:I59, I59)-1=1, 1, ""), "")</f>
        <v/>
      </c>
      <c r="L59" s="46">
        <v>16</v>
      </c>
      <c r="M59" s="102" t="str">
        <f t="shared" si="58"/>
        <v/>
      </c>
      <c r="N59" s="44" t="str">
        <f>IF(L59&lt;&gt;"", IF(RANK(L59, L$5:L$75)+COUNTIF(L$5:L59, L59)-1=1, 1, ""), "")</f>
        <v/>
      </c>
      <c r="O59" s="45">
        <v>11</v>
      </c>
      <c r="P59" s="102" t="str">
        <f t="shared" si="59"/>
        <v/>
      </c>
      <c r="Q59" s="42" t="str">
        <f>IF(O59&lt;&gt;"", IF(RANK(O59, O$5:O$75)+COUNTIF(O$5:O59, O59)-1=1, 1, ""), "")</f>
        <v/>
      </c>
      <c r="R59" s="46">
        <v>12</v>
      </c>
      <c r="S59" s="102" t="str">
        <f t="shared" si="60"/>
        <v/>
      </c>
      <c r="T59" s="44" t="str">
        <f>IF(R59&lt;&gt;"", IF(RANK(R59, R$5:R$75)+COUNTIF(R$5:R59, R59)-1=1, 1, ""), "")</f>
        <v/>
      </c>
      <c r="U59" s="45">
        <v>18</v>
      </c>
      <c r="V59" s="102" t="str">
        <f t="shared" si="61"/>
        <v/>
      </c>
      <c r="W59" s="42" t="str">
        <f>IF(U59&lt;&gt;"", IF(RANK(U59, U$5:U$75)+COUNTIF(U$5:U59, U59)-1=1, 1, ""), "")</f>
        <v/>
      </c>
      <c r="X59" s="46">
        <v>20</v>
      </c>
      <c r="Y59" s="102" t="str">
        <f t="shared" si="62"/>
        <v/>
      </c>
      <c r="Z59" s="44" t="str">
        <f>IF(X59&lt;&gt;"", IF(RANK(X59, X$5:X$75)+COUNTIF(X$5:X59, X59)-1=1, 1, ""), "")</f>
        <v/>
      </c>
      <c r="AA59" s="45">
        <v>18</v>
      </c>
      <c r="AB59" s="102" t="str">
        <f t="shared" si="63"/>
        <v/>
      </c>
      <c r="AC59" s="42" t="str">
        <f>IF(AA59&lt;&gt;"", IF(RANK(AA59, AA$5:AA$75)+COUNTIF(AA$5:AA59, AA59)-1=1, 1, ""), "")</f>
        <v/>
      </c>
      <c r="AD59" s="46">
        <v>26</v>
      </c>
      <c r="AE59" s="102" t="str">
        <f t="shared" si="64"/>
        <v/>
      </c>
      <c r="AF59" s="42" t="str">
        <f>IF(AD59&lt;&gt;"", IF(RANK(AD59, AD$5:AD$75)+COUNTIF(AD$5:AD59, AD59)-1=1, 1, ""), "")</f>
        <v/>
      </c>
      <c r="AG59" s="46">
        <v>21</v>
      </c>
      <c r="AH59" s="102" t="str">
        <f t="shared" si="65"/>
        <v/>
      </c>
      <c r="AI59" s="44" t="str">
        <f>IF(AG59&lt;&gt;"", IF(RANK(AG59, AG$5:AG$75)+COUNTIF(AG$5:AG59, AG59)-1=1, 1, ""), "")</f>
        <v/>
      </c>
      <c r="AJ59" s="45">
        <v>9</v>
      </c>
      <c r="AK59" s="102" t="str">
        <f t="shared" si="66"/>
        <v/>
      </c>
      <c r="AL59" s="42" t="str">
        <f>IF(AJ59&lt;&gt;"", IF(RANK(AJ59, AJ$5:AJ$75)+COUNTIF(AJ$5:AJ59, AJ59)-1=1, 1, ""), "")</f>
        <v/>
      </c>
      <c r="AM59" s="46">
        <v>29</v>
      </c>
      <c r="AN59" s="102" t="str">
        <f t="shared" si="67"/>
        <v/>
      </c>
      <c r="AO59" s="44" t="str">
        <f>IF(AM59&lt;&gt;"", IF(RANK(AM59, AM$5:AM$75)+COUNTIF(AM$5:AM59, AM59)-1=1, 1, ""), "")</f>
        <v/>
      </c>
      <c r="AP59" s="45">
        <v>33</v>
      </c>
      <c r="AQ59" s="102" t="str">
        <f t="shared" si="68"/>
        <v/>
      </c>
      <c r="AR59" s="42" t="str">
        <f>IF(AP59&lt;&gt;"", IF(RANK(AP59, AP$5:AP$75)+COUNTIF(AP$5:AP59, AP59)-1=1, 1, ""), "")</f>
        <v/>
      </c>
      <c r="AS59" s="46">
        <v>65</v>
      </c>
      <c r="AT59" s="102" t="str">
        <f t="shared" si="69"/>
        <v/>
      </c>
      <c r="AU59" s="44" t="str">
        <f>IF(AS59&lt;&gt;"", IF(RANK(AS59, AS$5:AS$75)+COUNTIF(AS$5:AS59, AS59)-1=1, 1, ""), "")</f>
        <v/>
      </c>
      <c r="AV59" s="45">
        <v>90</v>
      </c>
      <c r="AW59" s="102" t="str">
        <f t="shared" si="70"/>
        <v/>
      </c>
      <c r="AX59" s="42" t="str">
        <f>IF(AV59&lt;&gt;"", IF(RANK(AV59, AV$5:AV$75)+COUNTIF(AV$5:AV59, AV59)-1=1, 1, ""), "")</f>
        <v/>
      </c>
      <c r="AY59" s="46">
        <v>70</v>
      </c>
      <c r="AZ59" s="102" t="str">
        <f t="shared" si="71"/>
        <v/>
      </c>
      <c r="BA59" s="44" t="str">
        <f>IF(AY59&lt;&gt;"", IF(RANK(AY59, AY$5:AY$75)+COUNTIF(AY$5:AY59, AY59)-1=1, 1, ""), "")</f>
        <v/>
      </c>
      <c r="BB59" s="45">
        <v>29</v>
      </c>
      <c r="BC59" s="102" t="str">
        <f t="shared" si="72"/>
        <v/>
      </c>
      <c r="BD59" s="42" t="str">
        <f>IF(BB59&lt;&gt;"", IF(RANK(BB59, BB$5:BB$75)+COUNTIF(BB$5:BB59, BB59)-1=1, 1, ""), "")</f>
        <v/>
      </c>
      <c r="BE59" s="46">
        <v>18</v>
      </c>
      <c r="BF59" s="102" t="str">
        <f t="shared" si="73"/>
        <v/>
      </c>
      <c r="BG59" s="44" t="str">
        <f>IF(BE59&lt;&gt;"", IF(RANK(BE59, BE$5:BE$75)+COUNTIF(BE$5:BE59, BE59)-1=1, 1, ""), "")</f>
        <v/>
      </c>
      <c r="BH59" s="45">
        <v>14</v>
      </c>
      <c r="BI59" s="102" t="str">
        <f t="shared" si="74"/>
        <v/>
      </c>
      <c r="BJ59" s="42" t="str">
        <f>IF(BH59&lt;&gt;"", IF(RANK(BH59, BH$5:BH$75)+COUNTIF(BH$5:BH59, BH59)-1=1, 1, ""), "")</f>
        <v/>
      </c>
      <c r="BK59" s="46">
        <v>21</v>
      </c>
      <c r="BL59" s="102" t="str">
        <f t="shared" si="75"/>
        <v/>
      </c>
      <c r="BM59" s="44" t="str">
        <f>IF(BK59&lt;&gt;"", IF(RANK(BK59, BK$5:BK$75)+COUNTIF(BK$5:BK59, BK59)-1=1, 1, ""), "")</f>
        <v/>
      </c>
      <c r="BN59" s="45">
        <v>10</v>
      </c>
      <c r="BO59" s="102" t="str">
        <f t="shared" si="76"/>
        <v/>
      </c>
      <c r="BP59" s="42" t="str">
        <f>IF(BN59&lt;&gt;"", IF(RANK(BN59, BN$5:BN$75)+COUNTIF(BN$5:BN59, BN59)-1=1, 1, ""), "")</f>
        <v/>
      </c>
      <c r="BQ59" s="46">
        <v>16</v>
      </c>
      <c r="BR59" s="102" t="str">
        <f t="shared" si="77"/>
        <v/>
      </c>
      <c r="BS59" s="44" t="str">
        <f>IF(BQ59&lt;&gt;"", IF(RANK(BQ59, BQ$5:BQ$75)+COUNTIF(BQ$5:BQ59, BQ59)-1=1, 1, ""), "")</f>
        <v/>
      </c>
      <c r="BT59" s="45">
        <v>11</v>
      </c>
      <c r="BU59" s="102" t="str">
        <f t="shared" si="78"/>
        <v/>
      </c>
      <c r="BV59" s="42" t="str">
        <f>IF(BT59&lt;&gt;"", IF(RANK(BT59, BT$5:BT$75)+COUNTIF(BT$5:BT59, BT59)-1=1, 1, ""), "")</f>
        <v/>
      </c>
      <c r="BW59" s="46">
        <v>23</v>
      </c>
      <c r="BX59" s="102" t="str">
        <f t="shared" si="79"/>
        <v/>
      </c>
      <c r="BY59" s="44" t="str">
        <f>IF(BW59&lt;&gt;"", IF(RANK(BW59, BW$5:BW$75)+COUNTIF(BW$5:BW59, BW59)-1=1, 1, ""), "")</f>
        <v/>
      </c>
      <c r="BZ59" s="45">
        <v>7</v>
      </c>
      <c r="CA59" s="102" t="str">
        <f t="shared" si="80"/>
        <v/>
      </c>
      <c r="CB59" s="42" t="str">
        <f>IF(BZ59&lt;&gt;"", IF(RANK(BZ59, BZ$5:BZ$75)+COUNTIF(BZ$5:BZ59, BZ59)-1=1, 1, ""), "")</f>
        <v/>
      </c>
      <c r="CC59" s="46">
        <v>6</v>
      </c>
      <c r="CD59" s="102" t="str">
        <f t="shared" si="81"/>
        <v/>
      </c>
      <c r="CE59" s="44" t="str">
        <f>IF(CC59&lt;&gt;"", IF(RANK(CC59, CC$5:CC$75)+COUNTIF(CC$5:CC59, CC59)-1=1, 1, ""), "")</f>
        <v/>
      </c>
      <c r="CF59" s="45">
        <v>17</v>
      </c>
      <c r="CG59" s="102" t="str">
        <f t="shared" si="82"/>
        <v/>
      </c>
      <c r="CH59" s="42" t="str">
        <f>IF(CF59&lt;&gt;"", IF(RANK(CF59, CF$5:CF$75)+COUNTIF(CF$5:CF59, CF59)-1=1, 1, ""), "")</f>
        <v/>
      </c>
      <c r="CI59" s="46">
        <v>5</v>
      </c>
      <c r="CJ59" s="102" t="str">
        <f t="shared" si="83"/>
        <v/>
      </c>
      <c r="CK59" s="44" t="str">
        <f>IF(CI59&lt;&gt;"", IF(RANK(CI59, CI$5:CI$75)+COUNTIF(CI$5:CI59, CI59)-1=1, 1, ""), "")</f>
        <v/>
      </c>
      <c r="CL59" s="45">
        <v>3</v>
      </c>
      <c r="CM59" s="102" t="str">
        <f t="shared" si="84"/>
        <v/>
      </c>
      <c r="CN59" s="42" t="str">
        <f>IF(CL59&lt;&gt;"", IF(RANK(CL59, CL$5:CL$75)+COUNTIF(CL$5:CL59, CL59)-1=1, 1, ""), "")</f>
        <v/>
      </c>
      <c r="CO59" s="46">
        <v>7</v>
      </c>
      <c r="CP59" s="102" t="str">
        <f t="shared" si="85"/>
        <v/>
      </c>
      <c r="CQ59" s="44" t="str">
        <f>IF(CO59&lt;&gt;"", IF(RANK(CO59, CO$5:CO$75)+COUNTIF(CO$5:CO59, CO59)-1=1, 1, ""), "")</f>
        <v/>
      </c>
      <c r="CR59" s="45">
        <v>48</v>
      </c>
      <c r="CS59" s="102" t="str">
        <f t="shared" si="86"/>
        <v/>
      </c>
      <c r="CT59" s="42" t="str">
        <f>IF(CR59&lt;&gt;"", IF(RANK(CR59, CR$5:CR$75)+COUNTIF(CR$5:CR59, CR59)-1=1, 1, ""), "")</f>
        <v/>
      </c>
      <c r="CU59" s="45">
        <v>6</v>
      </c>
      <c r="CV59" s="102" t="str">
        <f t="shared" si="87"/>
        <v/>
      </c>
      <c r="CW59" s="42" t="str">
        <f>IF(CU59&lt;&gt;"", IF(RANK(CU59, CU$5:CU$75)+COUNTIF(CU$5:CU59, CU59)-1=1, 1, ""), "")</f>
        <v/>
      </c>
      <c r="CX59" s="45">
        <v>10</v>
      </c>
      <c r="CY59" s="102" t="str">
        <f t="shared" si="88"/>
        <v/>
      </c>
      <c r="CZ59" s="42" t="str">
        <f>IF(CX59&lt;&gt;"", IF(RANK(CX59, CX$5:CX$75)+COUNTIF(CX$5:CX59, CX59)-1=1, 1, ""), "")</f>
        <v/>
      </c>
      <c r="DA59" s="46">
        <v>4</v>
      </c>
      <c r="DB59" s="102" t="str">
        <f t="shared" si="89"/>
        <v/>
      </c>
      <c r="DC59" s="44" t="str">
        <f>IF(DA59&lt;&gt;"", IF(RANK(DA59, DA$5:DA$75)+COUNTIF(DA$5:DA59, DA59)-1=1, 1, ""), "")</f>
        <v/>
      </c>
      <c r="DD59" s="45">
        <v>12</v>
      </c>
      <c r="DE59" s="102" t="str">
        <f t="shared" si="90"/>
        <v/>
      </c>
      <c r="DF59" s="42" t="str">
        <f>IF(DD59&lt;&gt;"", IF(RANK(DD59, DD$5:DD$75)+COUNTIF(DD$5:DD59, DD59)-1=1, 1, ""), "")</f>
        <v/>
      </c>
      <c r="DG59" s="46">
        <v>13</v>
      </c>
      <c r="DH59" s="102" t="str">
        <f t="shared" si="91"/>
        <v/>
      </c>
      <c r="DI59" s="44" t="str">
        <f>IF(DG59&lt;&gt;"", IF(RANK(DG59, DG$5:DG$75)+COUNTIF(DG$5:DG59, DG59)-1=1, 1, ""), "")</f>
        <v/>
      </c>
      <c r="DJ59" s="45">
        <v>6</v>
      </c>
      <c r="DK59" s="102" t="str">
        <f t="shared" si="92"/>
        <v/>
      </c>
      <c r="DL59" s="42" t="str">
        <f>IF(DJ59&lt;&gt;"", IF(RANK(DJ59, DJ$5:DJ$75)+COUNTIF(DJ$5:DJ59, DJ59)-1=1, 1, ""), "")</f>
        <v/>
      </c>
      <c r="DM59" s="46">
        <v>16</v>
      </c>
      <c r="DN59" s="102" t="str">
        <f t="shared" si="93"/>
        <v/>
      </c>
      <c r="DO59" s="44" t="str">
        <f>IF(DM59&lt;&gt;"", IF(RANK(DM59, DM$5:DM$75)+COUNTIF(DM$5:DM59, DM59)-1=1, 1, ""), "")</f>
        <v/>
      </c>
      <c r="DP59" s="45">
        <v>19</v>
      </c>
      <c r="DQ59" s="102" t="str">
        <f t="shared" si="94"/>
        <v/>
      </c>
      <c r="DR59" s="42" t="str">
        <f>IF(DP59&lt;&gt;"", IF(RANK(DP59, DP$5:DP$75)+COUNTIF(DP$5:DP59, DP59)-1=1, 1, ""), "")</f>
        <v/>
      </c>
      <c r="DS59" s="129" t="str">
        <f t="shared" si="95"/>
        <v/>
      </c>
      <c r="DT59" s="66">
        <f t="shared" si="96"/>
        <v>810</v>
      </c>
      <c r="DU59" s="60"/>
      <c r="DV59" s="60" t="str">
        <f t="shared" si="97"/>
        <v/>
      </c>
      <c r="DW59" s="60" t="str">
        <f t="shared" si="98"/>
        <v/>
      </c>
      <c r="DX59" s="60"/>
      <c r="DY59" s="85" t="str">
        <f t="shared" si="99"/>
        <v/>
      </c>
      <c r="DZ59" s="60" t="str">
        <f t="shared" si="100"/>
        <v/>
      </c>
      <c r="EA59" s="60" t="str">
        <f t="shared" si="101"/>
        <v/>
      </c>
      <c r="EB59" s="60" t="str">
        <f>IF(DV59&lt;&gt;"", IF(RANK(EA59, EA$5:EA$75)+COUNTIF(EA$59:EA59, EA59) -1&lt;=(B$80-DW$76-DZ$76), RANK(EA59, EA$5:EA$75)+COUNTIF(EA$59:EA59, EA59) -1, ""), "")</f>
        <v/>
      </c>
      <c r="EC59" s="72" t="str">
        <f t="shared" si="102"/>
        <v/>
      </c>
      <c r="ED59" s="66" t="str">
        <f t="shared" si="103"/>
        <v/>
      </c>
      <c r="EF59" s="91">
        <f>IF(DT59&lt;&gt; "", DT59/DT76, "")</f>
        <v>2.0588317527775164E-4</v>
      </c>
      <c r="EG59" s="39" t="str">
        <f t="shared" si="104"/>
        <v/>
      </c>
      <c r="EH59" s="92">
        <f t="shared" si="105"/>
        <v>-2.05883175277752E-4</v>
      </c>
      <c r="EJ59" s="65" t="str">
        <f t="shared" si="51"/>
        <v/>
      </c>
      <c r="EK59" s="99" t="str">
        <f t="shared" si="52"/>
        <v/>
      </c>
      <c r="EL59" s="99" t="str">
        <f t="shared" si="53"/>
        <v/>
      </c>
      <c r="EM59" s="100" t="str">
        <f t="shared" si="54"/>
        <v/>
      </c>
    </row>
    <row r="60" spans="1:143" ht="16" x14ac:dyDescent="0.2">
      <c r="A60" s="20" t="s">
        <v>368</v>
      </c>
      <c r="B60" s="33" t="s">
        <v>438</v>
      </c>
      <c r="C60" s="41"/>
      <c r="D60" s="102" t="str">
        <f t="shared" si="55"/>
        <v/>
      </c>
      <c r="E60" s="42" t="str">
        <f>IF(C60&lt;&gt;"", IF(RANK(C60, C$5:C$75)+COUNTIF(C$5:C60, C60)-1=1, 1, ""), "")</f>
        <v/>
      </c>
      <c r="F60" s="43"/>
      <c r="G60" s="102" t="str">
        <f t="shared" si="56"/>
        <v/>
      </c>
      <c r="H60" s="44" t="str">
        <f>IF(F60&lt;&gt;"", IF(RANK(F60, F$5:F$75)+COUNTIF(F$5:F60, F60)-1=1, 1, ""), "")</f>
        <v/>
      </c>
      <c r="I60" s="41"/>
      <c r="J60" s="102" t="str">
        <f t="shared" si="57"/>
        <v/>
      </c>
      <c r="K60" s="42" t="str">
        <f>IF(I60&lt;&gt;"", IF(RANK(I60, I$5:I$75)+COUNTIF(I$5:I60, I60)-1=1, 1, ""), "")</f>
        <v/>
      </c>
      <c r="L60" s="43"/>
      <c r="M60" s="102" t="str">
        <f t="shared" si="58"/>
        <v/>
      </c>
      <c r="N60" s="44" t="str">
        <f>IF(L60&lt;&gt;"", IF(RANK(L60, L$5:L$75)+COUNTIF(L$5:L60, L60)-1=1, 1, ""), "")</f>
        <v/>
      </c>
      <c r="O60" s="41"/>
      <c r="P60" s="102" t="str">
        <f t="shared" si="59"/>
        <v/>
      </c>
      <c r="Q60" s="42" t="str">
        <f>IF(O60&lt;&gt;"", IF(RANK(O60, O$5:O$75)+COUNTIF(O$5:O60, O60)-1=1, 1, ""), "")</f>
        <v/>
      </c>
      <c r="R60" s="43"/>
      <c r="S60" s="102" t="str">
        <f t="shared" si="60"/>
        <v/>
      </c>
      <c r="T60" s="44" t="str">
        <f>IF(R60&lt;&gt;"", IF(RANK(R60, R$5:R$75)+COUNTIF(R$5:R60, R60)-1=1, 1, ""), "")</f>
        <v/>
      </c>
      <c r="U60" s="41"/>
      <c r="V60" s="102" t="str">
        <f t="shared" si="61"/>
        <v/>
      </c>
      <c r="W60" s="42" t="str">
        <f>IF(U60&lt;&gt;"", IF(RANK(U60, U$5:U$75)+COUNTIF(U$5:U60, U60)-1=1, 1, ""), "")</f>
        <v/>
      </c>
      <c r="X60" s="43"/>
      <c r="Y60" s="102" t="str">
        <f t="shared" si="62"/>
        <v/>
      </c>
      <c r="Z60" s="44" t="str">
        <f>IF(X60&lt;&gt;"", IF(RANK(X60, X$5:X$75)+COUNTIF(X$5:X60, X60)-1=1, 1, ""), "")</f>
        <v/>
      </c>
      <c r="AA60" s="41"/>
      <c r="AB60" s="102" t="str">
        <f t="shared" si="63"/>
        <v/>
      </c>
      <c r="AC60" s="42" t="str">
        <f>IF(AA60&lt;&gt;"", IF(RANK(AA60, AA$5:AA$75)+COUNTIF(AA$5:AA60, AA60)-1=1, 1, ""), "")</f>
        <v/>
      </c>
      <c r="AD60" s="43"/>
      <c r="AE60" s="102" t="str">
        <f t="shared" si="64"/>
        <v/>
      </c>
      <c r="AF60" s="42" t="str">
        <f>IF(AD60&lt;&gt;"", IF(RANK(AD60, AD$5:AD$75)+COUNTIF(AD$5:AD60, AD60)-1=1, 1, ""), "")</f>
        <v/>
      </c>
      <c r="AG60" s="43"/>
      <c r="AH60" s="102" t="str">
        <f t="shared" si="65"/>
        <v/>
      </c>
      <c r="AI60" s="44" t="str">
        <f>IF(AG60&lt;&gt;"", IF(RANK(AG60, AG$5:AG$75)+COUNTIF(AG$5:AG60, AG60)-1=1, 1, ""), "")</f>
        <v/>
      </c>
      <c r="AJ60" s="41"/>
      <c r="AK60" s="102" t="str">
        <f t="shared" si="66"/>
        <v/>
      </c>
      <c r="AL60" s="42" t="str">
        <f>IF(AJ60&lt;&gt;"", IF(RANK(AJ60, AJ$5:AJ$75)+COUNTIF(AJ$5:AJ60, AJ60)-1=1, 1, ""), "")</f>
        <v/>
      </c>
      <c r="AM60" s="43"/>
      <c r="AN60" s="102" t="str">
        <f t="shared" si="67"/>
        <v/>
      </c>
      <c r="AO60" s="44" t="str">
        <f>IF(AM60&lt;&gt;"", IF(RANK(AM60, AM$5:AM$75)+COUNTIF(AM$5:AM60, AM60)-1=1, 1, ""), "")</f>
        <v/>
      </c>
      <c r="AP60" s="41"/>
      <c r="AQ60" s="102" t="str">
        <f t="shared" si="68"/>
        <v/>
      </c>
      <c r="AR60" s="42" t="str">
        <f>IF(AP60&lt;&gt;"", IF(RANK(AP60, AP$5:AP$75)+COUNTIF(AP$5:AP60, AP60)-1=1, 1, ""), "")</f>
        <v/>
      </c>
      <c r="AS60" s="43"/>
      <c r="AT60" s="102" t="str">
        <f t="shared" si="69"/>
        <v/>
      </c>
      <c r="AU60" s="44" t="str">
        <f>IF(AS60&lt;&gt;"", IF(RANK(AS60, AS$5:AS$75)+COUNTIF(AS$5:AS60, AS60)-1=1, 1, ""), "")</f>
        <v/>
      </c>
      <c r="AV60" s="41"/>
      <c r="AW60" s="102" t="str">
        <f t="shared" si="70"/>
        <v/>
      </c>
      <c r="AX60" s="42" t="str">
        <f>IF(AV60&lt;&gt;"", IF(RANK(AV60, AV$5:AV$75)+COUNTIF(AV$5:AV60, AV60)-1=1, 1, ""), "")</f>
        <v/>
      </c>
      <c r="AY60" s="43"/>
      <c r="AZ60" s="102" t="str">
        <f t="shared" si="71"/>
        <v/>
      </c>
      <c r="BA60" s="44" t="str">
        <f>IF(AY60&lt;&gt;"", IF(RANK(AY60, AY$5:AY$75)+COUNTIF(AY$5:AY60, AY60)-1=1, 1, ""), "")</f>
        <v/>
      </c>
      <c r="BB60" s="41"/>
      <c r="BC60" s="102" t="str">
        <f t="shared" si="72"/>
        <v/>
      </c>
      <c r="BD60" s="42" t="str">
        <f>IF(BB60&lt;&gt;"", IF(RANK(BB60, BB$5:BB$75)+COUNTIF(BB$5:BB60, BB60)-1=1, 1, ""), "")</f>
        <v/>
      </c>
      <c r="BE60" s="43"/>
      <c r="BF60" s="102" t="str">
        <f t="shared" si="73"/>
        <v/>
      </c>
      <c r="BG60" s="44" t="str">
        <f>IF(BE60&lt;&gt;"", IF(RANK(BE60, BE$5:BE$75)+COUNTIF(BE$5:BE60, BE60)-1=1, 1, ""), "")</f>
        <v/>
      </c>
      <c r="BH60" s="41"/>
      <c r="BI60" s="102" t="str">
        <f t="shared" si="74"/>
        <v/>
      </c>
      <c r="BJ60" s="42" t="str">
        <f>IF(BH60&lt;&gt;"", IF(RANK(BH60, BH$5:BH$75)+COUNTIF(BH$5:BH60, BH60)-1=1, 1, ""), "")</f>
        <v/>
      </c>
      <c r="BK60" s="43"/>
      <c r="BL60" s="102" t="str">
        <f t="shared" si="75"/>
        <v/>
      </c>
      <c r="BM60" s="44" t="str">
        <f>IF(BK60&lt;&gt;"", IF(RANK(BK60, BK$5:BK$75)+COUNTIF(BK$5:BK60, BK60)-1=1, 1, ""), "")</f>
        <v/>
      </c>
      <c r="BN60" s="41"/>
      <c r="BO60" s="102" t="str">
        <f t="shared" si="76"/>
        <v/>
      </c>
      <c r="BP60" s="42" t="str">
        <f>IF(BN60&lt;&gt;"", IF(RANK(BN60, BN$5:BN$75)+COUNTIF(BN$5:BN60, BN60)-1=1, 1, ""), "")</f>
        <v/>
      </c>
      <c r="BQ60" s="43"/>
      <c r="BR60" s="102" t="str">
        <f t="shared" si="77"/>
        <v/>
      </c>
      <c r="BS60" s="44" t="str">
        <f>IF(BQ60&lt;&gt;"", IF(RANK(BQ60, BQ$5:BQ$75)+COUNTIF(BQ$5:BQ60, BQ60)-1=1, 1, ""), "")</f>
        <v/>
      </c>
      <c r="BT60" s="41"/>
      <c r="BU60" s="102" t="str">
        <f t="shared" si="78"/>
        <v/>
      </c>
      <c r="BV60" s="42" t="str">
        <f>IF(BT60&lt;&gt;"", IF(RANK(BT60, BT$5:BT$75)+COUNTIF(BT$5:BT60, BT60)-1=1, 1, ""), "")</f>
        <v/>
      </c>
      <c r="BW60" s="43"/>
      <c r="BX60" s="102" t="str">
        <f t="shared" si="79"/>
        <v/>
      </c>
      <c r="BY60" s="44" t="str">
        <f>IF(BW60&lt;&gt;"", IF(RANK(BW60, BW$5:BW$75)+COUNTIF(BW$5:BW60, BW60)-1=1, 1, ""), "")</f>
        <v/>
      </c>
      <c r="BZ60" s="41"/>
      <c r="CA60" s="102" t="str">
        <f t="shared" si="80"/>
        <v/>
      </c>
      <c r="CB60" s="42" t="str">
        <f>IF(BZ60&lt;&gt;"", IF(RANK(BZ60, BZ$5:BZ$75)+COUNTIF(BZ$5:BZ60, BZ60)-1=1, 1, ""), "")</f>
        <v/>
      </c>
      <c r="CC60" s="43"/>
      <c r="CD60" s="102" t="str">
        <f t="shared" si="81"/>
        <v/>
      </c>
      <c r="CE60" s="44" t="str">
        <f>IF(CC60&lt;&gt;"", IF(RANK(CC60, CC$5:CC$75)+COUNTIF(CC$5:CC60, CC60)-1=1, 1, ""), "")</f>
        <v/>
      </c>
      <c r="CF60" s="41"/>
      <c r="CG60" s="102" t="str">
        <f t="shared" si="82"/>
        <v/>
      </c>
      <c r="CH60" s="42" t="str">
        <f>IF(CF60&lt;&gt;"", IF(RANK(CF60, CF$5:CF$75)+COUNTIF(CF$5:CF60, CF60)-1=1, 1, ""), "")</f>
        <v/>
      </c>
      <c r="CI60" s="43"/>
      <c r="CJ60" s="102" t="str">
        <f t="shared" si="83"/>
        <v/>
      </c>
      <c r="CK60" s="44" t="str">
        <f>IF(CI60&lt;&gt;"", IF(RANK(CI60, CI$5:CI$75)+COUNTIF(CI$5:CI60, CI60)-1=1, 1, ""), "")</f>
        <v/>
      </c>
      <c r="CL60" s="41"/>
      <c r="CM60" s="102" t="str">
        <f t="shared" si="84"/>
        <v/>
      </c>
      <c r="CN60" s="42" t="str">
        <f>IF(CL60&lt;&gt;"", IF(RANK(CL60, CL$5:CL$75)+COUNTIF(CL$5:CL60, CL60)-1=1, 1, ""), "")</f>
        <v/>
      </c>
      <c r="CO60" s="43"/>
      <c r="CP60" s="102" t="str">
        <f t="shared" si="85"/>
        <v/>
      </c>
      <c r="CQ60" s="44" t="str">
        <f>IF(CO60&lt;&gt;"", IF(RANK(CO60, CO$5:CO$75)+COUNTIF(CO$5:CO60, CO60)-1=1, 1, ""), "")</f>
        <v/>
      </c>
      <c r="CR60" s="41"/>
      <c r="CS60" s="102" t="str">
        <f t="shared" si="86"/>
        <v/>
      </c>
      <c r="CT60" s="42" t="str">
        <f>IF(CR60&lt;&gt;"", IF(RANK(CR60, CR$5:CR$75)+COUNTIF(CR$5:CR60, CR60)-1=1, 1, ""), "")</f>
        <v/>
      </c>
      <c r="CU60" s="41"/>
      <c r="CV60" s="102" t="str">
        <f t="shared" si="87"/>
        <v/>
      </c>
      <c r="CW60" s="42" t="str">
        <f>IF(CU60&lt;&gt;"", IF(RANK(CU60, CU$5:CU$75)+COUNTIF(CU$5:CU60, CU60)-1=1, 1, ""), "")</f>
        <v/>
      </c>
      <c r="CX60" s="41"/>
      <c r="CY60" s="102" t="str">
        <f t="shared" si="88"/>
        <v/>
      </c>
      <c r="CZ60" s="42" t="str">
        <f>IF(CX60&lt;&gt;"", IF(RANK(CX60, CX$5:CX$75)+COUNTIF(CX$5:CX60, CX60)-1=1, 1, ""), "")</f>
        <v/>
      </c>
      <c r="DA60" s="43"/>
      <c r="DB60" s="102" t="str">
        <f t="shared" si="89"/>
        <v/>
      </c>
      <c r="DC60" s="44" t="str">
        <f>IF(DA60&lt;&gt;"", IF(RANK(DA60, DA$5:DA$75)+COUNTIF(DA$5:DA60, DA60)-1=1, 1, ""), "")</f>
        <v/>
      </c>
      <c r="DD60" s="41"/>
      <c r="DE60" s="102" t="str">
        <f t="shared" si="90"/>
        <v/>
      </c>
      <c r="DF60" s="42" t="str">
        <f>IF(DD60&lt;&gt;"", IF(RANK(DD60, DD$5:DD$75)+COUNTIF(DD$5:DD60, DD60)-1=1, 1, ""), "")</f>
        <v/>
      </c>
      <c r="DG60" s="43"/>
      <c r="DH60" s="102" t="str">
        <f t="shared" si="91"/>
        <v/>
      </c>
      <c r="DI60" s="44" t="str">
        <f>IF(DG60&lt;&gt;"", IF(RANK(DG60, DG$5:DG$75)+COUNTIF(DG$5:DG60, DG60)-1=1, 1, ""), "")</f>
        <v/>
      </c>
      <c r="DJ60" s="41"/>
      <c r="DK60" s="102" t="str">
        <f t="shared" si="92"/>
        <v/>
      </c>
      <c r="DL60" s="42" t="str">
        <f>IF(DJ60&lt;&gt;"", IF(RANK(DJ60, DJ$5:DJ$75)+COUNTIF(DJ$5:DJ60, DJ60)-1=1, 1, ""), "")</f>
        <v/>
      </c>
      <c r="DM60" s="43"/>
      <c r="DN60" s="102" t="str">
        <f t="shared" si="93"/>
        <v/>
      </c>
      <c r="DO60" s="44" t="str">
        <f>IF(DM60&lt;&gt;"", IF(RANK(DM60, DM$5:DM$75)+COUNTIF(DM$5:DM60, DM60)-1=1, 1, ""), "")</f>
        <v/>
      </c>
      <c r="DP60" s="41"/>
      <c r="DQ60" s="102" t="str">
        <f t="shared" si="94"/>
        <v/>
      </c>
      <c r="DR60" s="42" t="str">
        <f>IF(DP60&lt;&gt;"", IF(RANK(DP60, DP$5:DP$75)+COUNTIF(DP$5:DP60, DP60)-1=1, 1, ""), "")</f>
        <v/>
      </c>
      <c r="DS60" s="129" t="str">
        <f t="shared" si="95"/>
        <v/>
      </c>
      <c r="DT60" s="66" t="str">
        <f t="shared" si="96"/>
        <v/>
      </c>
      <c r="DU60" s="60"/>
      <c r="DV60" s="60" t="str">
        <f t="shared" si="97"/>
        <v/>
      </c>
      <c r="DW60" s="60" t="str">
        <f t="shared" si="98"/>
        <v/>
      </c>
      <c r="DX60" s="60"/>
      <c r="DY60" s="85" t="str">
        <f t="shared" si="99"/>
        <v/>
      </c>
      <c r="DZ60" s="60" t="str">
        <f t="shared" si="100"/>
        <v/>
      </c>
      <c r="EA60" s="60" t="str">
        <f t="shared" si="101"/>
        <v/>
      </c>
      <c r="EB60" s="60" t="str">
        <f>IF(DV60&lt;&gt;"", IF(RANK(EA60, EA$5:EA$75)+COUNTIF(EA$60:EA60, EA60) -1&lt;=(B$80-DW$76-DZ$76), RANK(EA60, EA$5:EA$75)+COUNTIF(EA$60:EA60, EA60) -1, ""), "")</f>
        <v/>
      </c>
      <c r="EC60" s="72" t="str">
        <f t="shared" si="102"/>
        <v/>
      </c>
      <c r="ED60" s="66" t="str">
        <f t="shared" si="103"/>
        <v/>
      </c>
      <c r="EF60" s="91" t="str">
        <f>IF(DT60&lt;&gt; "", DT60/DT76, "")</f>
        <v/>
      </c>
      <c r="EG60" s="39" t="str">
        <f t="shared" si="104"/>
        <v/>
      </c>
      <c r="EH60" s="92" t="str">
        <f t="shared" si="105"/>
        <v/>
      </c>
      <c r="EJ60" s="65" t="str">
        <f t="shared" si="51"/>
        <v/>
      </c>
      <c r="EK60" s="99" t="str">
        <f t="shared" si="52"/>
        <v/>
      </c>
      <c r="EL60" s="99" t="str">
        <f t="shared" si="53"/>
        <v/>
      </c>
      <c r="EM60" s="100" t="str">
        <f t="shared" si="54"/>
        <v/>
      </c>
    </row>
    <row r="61" spans="1:143" ht="16" customHeight="1" x14ac:dyDescent="0.2">
      <c r="A61" s="20" t="s">
        <v>369</v>
      </c>
      <c r="B61" s="33" t="s">
        <v>439</v>
      </c>
      <c r="C61" s="41"/>
      <c r="D61" s="102" t="str">
        <f t="shared" si="55"/>
        <v/>
      </c>
      <c r="E61" s="42" t="str">
        <f>IF(C61&lt;&gt;"", IF(RANK(C61, C$5:C$75)+COUNTIF(C$5:C61, C61)-1=1, 1, ""), "")</f>
        <v/>
      </c>
      <c r="F61" s="43"/>
      <c r="G61" s="102" t="str">
        <f t="shared" si="56"/>
        <v/>
      </c>
      <c r="H61" s="44" t="str">
        <f>IF(F61&lt;&gt;"", IF(RANK(F61, F$5:F$75)+COUNTIF(F$5:F61, F61)-1=1, 1, ""), "")</f>
        <v/>
      </c>
      <c r="I61" s="41"/>
      <c r="J61" s="102" t="str">
        <f t="shared" si="57"/>
        <v/>
      </c>
      <c r="K61" s="42" t="str">
        <f>IF(I61&lt;&gt;"", IF(RANK(I61, I$5:I$75)+COUNTIF(I$5:I61, I61)-1=1, 1, ""), "")</f>
        <v/>
      </c>
      <c r="L61" s="43"/>
      <c r="M61" s="102" t="str">
        <f t="shared" si="58"/>
        <v/>
      </c>
      <c r="N61" s="44" t="str">
        <f>IF(L61&lt;&gt;"", IF(RANK(L61, L$5:L$75)+COUNTIF(L$5:L61, L61)-1=1, 1, ""), "")</f>
        <v/>
      </c>
      <c r="O61" s="41"/>
      <c r="P61" s="102" t="str">
        <f t="shared" si="59"/>
        <v/>
      </c>
      <c r="Q61" s="42" t="str">
        <f>IF(O61&lt;&gt;"", IF(RANK(O61, O$5:O$75)+COUNTIF(O$5:O61, O61)-1=1, 1, ""), "")</f>
        <v/>
      </c>
      <c r="R61" s="43"/>
      <c r="S61" s="102" t="str">
        <f t="shared" si="60"/>
        <v/>
      </c>
      <c r="T61" s="44" t="str">
        <f>IF(R61&lt;&gt;"", IF(RANK(R61, R$5:R$75)+COUNTIF(R$5:R61, R61)-1=1, 1, ""), "")</f>
        <v/>
      </c>
      <c r="U61" s="41"/>
      <c r="V61" s="102" t="str">
        <f t="shared" si="61"/>
        <v/>
      </c>
      <c r="W61" s="42" t="str">
        <f>IF(U61&lt;&gt;"", IF(RANK(U61, U$5:U$75)+COUNTIF(U$5:U61, U61)-1=1, 1, ""), "")</f>
        <v/>
      </c>
      <c r="X61" s="43"/>
      <c r="Y61" s="102" t="str">
        <f t="shared" si="62"/>
        <v/>
      </c>
      <c r="Z61" s="44" t="str">
        <f>IF(X61&lt;&gt;"", IF(RANK(X61, X$5:X$75)+COUNTIF(X$5:X61, X61)-1=1, 1, ""), "")</f>
        <v/>
      </c>
      <c r="AA61" s="41"/>
      <c r="AB61" s="102" t="str">
        <f t="shared" si="63"/>
        <v/>
      </c>
      <c r="AC61" s="42" t="str">
        <f>IF(AA61&lt;&gt;"", IF(RANK(AA61, AA$5:AA$75)+COUNTIF(AA$5:AA61, AA61)-1=1, 1, ""), "")</f>
        <v/>
      </c>
      <c r="AD61" s="43"/>
      <c r="AE61" s="102" t="str">
        <f t="shared" si="64"/>
        <v/>
      </c>
      <c r="AF61" s="42" t="str">
        <f>IF(AD61&lt;&gt;"", IF(RANK(AD61, AD$5:AD$75)+COUNTIF(AD$5:AD61, AD61)-1=1, 1, ""), "")</f>
        <v/>
      </c>
      <c r="AG61" s="43"/>
      <c r="AH61" s="102" t="str">
        <f t="shared" si="65"/>
        <v/>
      </c>
      <c r="AI61" s="44" t="str">
        <f>IF(AG61&lt;&gt;"", IF(RANK(AG61, AG$5:AG$75)+COUNTIF(AG$5:AG61, AG61)-1=1, 1, ""), "")</f>
        <v/>
      </c>
      <c r="AJ61" s="41"/>
      <c r="AK61" s="102" t="str">
        <f t="shared" si="66"/>
        <v/>
      </c>
      <c r="AL61" s="42" t="str">
        <f>IF(AJ61&lt;&gt;"", IF(RANK(AJ61, AJ$5:AJ$75)+COUNTIF(AJ$5:AJ61, AJ61)-1=1, 1, ""), "")</f>
        <v/>
      </c>
      <c r="AM61" s="43"/>
      <c r="AN61" s="102" t="str">
        <f t="shared" si="67"/>
        <v/>
      </c>
      <c r="AO61" s="44" t="str">
        <f>IF(AM61&lt;&gt;"", IF(RANK(AM61, AM$5:AM$75)+COUNTIF(AM$5:AM61, AM61)-1=1, 1, ""), "")</f>
        <v/>
      </c>
      <c r="AP61" s="41"/>
      <c r="AQ61" s="102" t="str">
        <f t="shared" si="68"/>
        <v/>
      </c>
      <c r="AR61" s="42" t="str">
        <f>IF(AP61&lt;&gt;"", IF(RANK(AP61, AP$5:AP$75)+COUNTIF(AP$5:AP61, AP61)-1=1, 1, ""), "")</f>
        <v/>
      </c>
      <c r="AS61" s="43"/>
      <c r="AT61" s="102" t="str">
        <f t="shared" si="69"/>
        <v/>
      </c>
      <c r="AU61" s="44" t="str">
        <f>IF(AS61&lt;&gt;"", IF(RANK(AS61, AS$5:AS$75)+COUNTIF(AS$5:AS61, AS61)-1=1, 1, ""), "")</f>
        <v/>
      </c>
      <c r="AV61" s="41"/>
      <c r="AW61" s="102" t="str">
        <f t="shared" si="70"/>
        <v/>
      </c>
      <c r="AX61" s="42" t="str">
        <f>IF(AV61&lt;&gt;"", IF(RANK(AV61, AV$5:AV$75)+COUNTIF(AV$5:AV61, AV61)-1=1, 1, ""), "")</f>
        <v/>
      </c>
      <c r="AY61" s="43"/>
      <c r="AZ61" s="102" t="str">
        <f t="shared" si="71"/>
        <v/>
      </c>
      <c r="BA61" s="44" t="str">
        <f>IF(AY61&lt;&gt;"", IF(RANK(AY61, AY$5:AY$75)+COUNTIF(AY$5:AY61, AY61)-1=1, 1, ""), "")</f>
        <v/>
      </c>
      <c r="BB61" s="41"/>
      <c r="BC61" s="102" t="str">
        <f t="shared" si="72"/>
        <v/>
      </c>
      <c r="BD61" s="42" t="str">
        <f>IF(BB61&lt;&gt;"", IF(RANK(BB61, BB$5:BB$75)+COUNTIF(BB$5:BB61, BB61)-1=1, 1, ""), "")</f>
        <v/>
      </c>
      <c r="BE61" s="43"/>
      <c r="BF61" s="102" t="str">
        <f t="shared" si="73"/>
        <v/>
      </c>
      <c r="BG61" s="44" t="str">
        <f>IF(BE61&lt;&gt;"", IF(RANK(BE61, BE$5:BE$75)+COUNTIF(BE$5:BE61, BE61)-1=1, 1, ""), "")</f>
        <v/>
      </c>
      <c r="BH61" s="41"/>
      <c r="BI61" s="102" t="str">
        <f t="shared" si="74"/>
        <v/>
      </c>
      <c r="BJ61" s="42" t="str">
        <f>IF(BH61&lt;&gt;"", IF(RANK(BH61, BH$5:BH$75)+COUNTIF(BH$5:BH61, BH61)-1=1, 1, ""), "")</f>
        <v/>
      </c>
      <c r="BK61" s="43"/>
      <c r="BL61" s="102" t="str">
        <f t="shared" si="75"/>
        <v/>
      </c>
      <c r="BM61" s="44" t="str">
        <f>IF(BK61&lt;&gt;"", IF(RANK(BK61, BK$5:BK$75)+COUNTIF(BK$5:BK61, BK61)-1=1, 1, ""), "")</f>
        <v/>
      </c>
      <c r="BN61" s="41"/>
      <c r="BO61" s="102" t="str">
        <f t="shared" si="76"/>
        <v/>
      </c>
      <c r="BP61" s="42" t="str">
        <f>IF(BN61&lt;&gt;"", IF(RANK(BN61, BN$5:BN$75)+COUNTIF(BN$5:BN61, BN61)-1=1, 1, ""), "")</f>
        <v/>
      </c>
      <c r="BQ61" s="43"/>
      <c r="BR61" s="102" t="str">
        <f t="shared" si="77"/>
        <v/>
      </c>
      <c r="BS61" s="44" t="str">
        <f>IF(BQ61&lt;&gt;"", IF(RANK(BQ61, BQ$5:BQ$75)+COUNTIF(BQ$5:BQ61, BQ61)-1=1, 1, ""), "")</f>
        <v/>
      </c>
      <c r="BT61" s="41"/>
      <c r="BU61" s="102" t="str">
        <f t="shared" si="78"/>
        <v/>
      </c>
      <c r="BV61" s="42" t="str">
        <f>IF(BT61&lt;&gt;"", IF(RANK(BT61, BT$5:BT$75)+COUNTIF(BT$5:BT61, BT61)-1=1, 1, ""), "")</f>
        <v/>
      </c>
      <c r="BW61" s="43"/>
      <c r="BX61" s="102" t="str">
        <f t="shared" si="79"/>
        <v/>
      </c>
      <c r="BY61" s="44" t="str">
        <f>IF(BW61&lt;&gt;"", IF(RANK(BW61, BW$5:BW$75)+COUNTIF(BW$5:BW61, BW61)-1=1, 1, ""), "")</f>
        <v/>
      </c>
      <c r="BZ61" s="41"/>
      <c r="CA61" s="102" t="str">
        <f t="shared" si="80"/>
        <v/>
      </c>
      <c r="CB61" s="42" t="str">
        <f>IF(BZ61&lt;&gt;"", IF(RANK(BZ61, BZ$5:BZ$75)+COUNTIF(BZ$5:BZ61, BZ61)-1=1, 1, ""), "")</f>
        <v/>
      </c>
      <c r="CC61" s="43"/>
      <c r="CD61" s="102" t="str">
        <f t="shared" si="81"/>
        <v/>
      </c>
      <c r="CE61" s="44" t="str">
        <f>IF(CC61&lt;&gt;"", IF(RANK(CC61, CC$5:CC$75)+COUNTIF(CC$5:CC61, CC61)-1=1, 1, ""), "")</f>
        <v/>
      </c>
      <c r="CF61" s="41"/>
      <c r="CG61" s="102" t="str">
        <f t="shared" si="82"/>
        <v/>
      </c>
      <c r="CH61" s="42" t="str">
        <f>IF(CF61&lt;&gt;"", IF(RANK(CF61, CF$5:CF$75)+COUNTIF(CF$5:CF61, CF61)-1=1, 1, ""), "")</f>
        <v/>
      </c>
      <c r="CI61" s="43"/>
      <c r="CJ61" s="102" t="str">
        <f t="shared" si="83"/>
        <v/>
      </c>
      <c r="CK61" s="44" t="str">
        <f>IF(CI61&lt;&gt;"", IF(RANK(CI61, CI$5:CI$75)+COUNTIF(CI$5:CI61, CI61)-1=1, 1, ""), "")</f>
        <v/>
      </c>
      <c r="CL61" s="41"/>
      <c r="CM61" s="102" t="str">
        <f t="shared" si="84"/>
        <v/>
      </c>
      <c r="CN61" s="42" t="str">
        <f>IF(CL61&lt;&gt;"", IF(RANK(CL61, CL$5:CL$75)+COUNTIF(CL$5:CL61, CL61)-1=1, 1, ""), "")</f>
        <v/>
      </c>
      <c r="CO61" s="43"/>
      <c r="CP61" s="102" t="str">
        <f t="shared" si="85"/>
        <v/>
      </c>
      <c r="CQ61" s="44" t="str">
        <f>IF(CO61&lt;&gt;"", IF(RANK(CO61, CO$5:CO$75)+COUNTIF(CO$5:CO61, CO61)-1=1, 1, ""), "")</f>
        <v/>
      </c>
      <c r="CR61" s="41"/>
      <c r="CS61" s="102" t="str">
        <f t="shared" si="86"/>
        <v/>
      </c>
      <c r="CT61" s="42" t="str">
        <f>IF(CR61&lt;&gt;"", IF(RANK(CR61, CR$5:CR$75)+COUNTIF(CR$5:CR61, CR61)-1=1, 1, ""), "")</f>
        <v/>
      </c>
      <c r="CU61" s="41"/>
      <c r="CV61" s="102" t="str">
        <f t="shared" si="87"/>
        <v/>
      </c>
      <c r="CW61" s="42" t="str">
        <f>IF(CU61&lt;&gt;"", IF(RANK(CU61, CU$5:CU$75)+COUNTIF(CU$5:CU61, CU61)-1=1, 1, ""), "")</f>
        <v/>
      </c>
      <c r="CX61" s="41"/>
      <c r="CY61" s="102" t="str">
        <f t="shared" si="88"/>
        <v/>
      </c>
      <c r="CZ61" s="42" t="str">
        <f>IF(CX61&lt;&gt;"", IF(RANK(CX61, CX$5:CX$75)+COUNTIF(CX$5:CX61, CX61)-1=1, 1, ""), "")</f>
        <v/>
      </c>
      <c r="DA61" s="43"/>
      <c r="DB61" s="102" t="str">
        <f t="shared" si="89"/>
        <v/>
      </c>
      <c r="DC61" s="44" t="str">
        <f>IF(DA61&lt;&gt;"", IF(RANK(DA61, DA$5:DA$75)+COUNTIF(DA$5:DA61, DA61)-1=1, 1, ""), "")</f>
        <v/>
      </c>
      <c r="DD61" s="41"/>
      <c r="DE61" s="102" t="str">
        <f t="shared" si="90"/>
        <v/>
      </c>
      <c r="DF61" s="42" t="str">
        <f>IF(DD61&lt;&gt;"", IF(RANK(DD61, DD$5:DD$75)+COUNTIF(DD$5:DD61, DD61)-1=1, 1, ""), "")</f>
        <v/>
      </c>
      <c r="DG61" s="43"/>
      <c r="DH61" s="102" t="str">
        <f t="shared" si="91"/>
        <v/>
      </c>
      <c r="DI61" s="44" t="str">
        <f>IF(DG61&lt;&gt;"", IF(RANK(DG61, DG$5:DG$75)+COUNTIF(DG$5:DG61, DG61)-1=1, 1, ""), "")</f>
        <v/>
      </c>
      <c r="DJ61" s="41"/>
      <c r="DK61" s="102" t="str">
        <f t="shared" si="92"/>
        <v/>
      </c>
      <c r="DL61" s="42" t="str">
        <f>IF(DJ61&lt;&gt;"", IF(RANK(DJ61, DJ$5:DJ$75)+COUNTIF(DJ$5:DJ61, DJ61)-1=1, 1, ""), "")</f>
        <v/>
      </c>
      <c r="DM61" s="43"/>
      <c r="DN61" s="102" t="str">
        <f t="shared" si="93"/>
        <v/>
      </c>
      <c r="DO61" s="44" t="str">
        <f>IF(DM61&lt;&gt;"", IF(RANK(DM61, DM$5:DM$75)+COUNTIF(DM$5:DM61, DM61)-1=1, 1, ""), "")</f>
        <v/>
      </c>
      <c r="DP61" s="41"/>
      <c r="DQ61" s="102" t="str">
        <f t="shared" si="94"/>
        <v/>
      </c>
      <c r="DR61" s="42" t="str">
        <f>IF(DP61&lt;&gt;"", IF(RANK(DP61, DP$5:DP$75)+COUNTIF(DP$5:DP61, DP61)-1=1, 1, ""), "")</f>
        <v/>
      </c>
      <c r="DS61" s="129" t="str">
        <f t="shared" si="95"/>
        <v/>
      </c>
      <c r="DT61" s="66" t="str">
        <f t="shared" si="96"/>
        <v/>
      </c>
      <c r="DU61" s="60"/>
      <c r="DV61" s="60" t="str">
        <f t="shared" si="97"/>
        <v/>
      </c>
      <c r="DW61" s="60" t="str">
        <f t="shared" si="98"/>
        <v/>
      </c>
      <c r="DX61" s="60"/>
      <c r="DY61" s="85" t="str">
        <f t="shared" si="99"/>
        <v/>
      </c>
      <c r="DZ61" s="60" t="str">
        <f t="shared" si="100"/>
        <v/>
      </c>
      <c r="EA61" s="60" t="str">
        <f t="shared" si="101"/>
        <v/>
      </c>
      <c r="EB61" s="60" t="str">
        <f>IF(DV61&lt;&gt;"", IF(RANK(EA61, EA$5:EA$75)+COUNTIF(EA$61:EA61, EA61) -1&lt;=(B$80-DW$76-DZ$76), RANK(EA61, EA$5:EA$75)+COUNTIF(EA$61:EA61, EA61) -1, ""), "")</f>
        <v/>
      </c>
      <c r="EC61" s="72" t="str">
        <f t="shared" si="102"/>
        <v/>
      </c>
      <c r="ED61" s="66" t="str">
        <f t="shared" si="103"/>
        <v/>
      </c>
      <c r="EF61" s="91" t="str">
        <f>IF(DT61&lt;&gt; "", DT61/DT76, "")</f>
        <v/>
      </c>
      <c r="EG61" s="39" t="str">
        <f t="shared" si="104"/>
        <v/>
      </c>
      <c r="EH61" s="92" t="str">
        <f t="shared" si="105"/>
        <v/>
      </c>
      <c r="EJ61" s="65" t="str">
        <f t="shared" si="51"/>
        <v/>
      </c>
      <c r="EK61" s="99" t="str">
        <f t="shared" si="52"/>
        <v/>
      </c>
      <c r="EL61" s="99" t="str">
        <f t="shared" si="53"/>
        <v/>
      </c>
      <c r="EM61" s="100" t="str">
        <f t="shared" si="54"/>
        <v/>
      </c>
    </row>
    <row r="62" spans="1:143" ht="16" x14ac:dyDescent="0.2">
      <c r="A62" s="20" t="s">
        <v>370</v>
      </c>
      <c r="B62" s="33" t="s">
        <v>440</v>
      </c>
      <c r="C62" s="45">
        <v>29</v>
      </c>
      <c r="D62" s="102" t="str">
        <f t="shared" si="55"/>
        <v/>
      </c>
      <c r="E62" s="42" t="str">
        <f>IF(C62&lt;&gt;"", IF(RANK(C62, C$5:C$75)+COUNTIF(C$5:C62, C62)-1=1, 1, ""), "")</f>
        <v/>
      </c>
      <c r="F62" s="46">
        <v>141</v>
      </c>
      <c r="G62" s="102" t="str">
        <f t="shared" si="56"/>
        <v/>
      </c>
      <c r="H62" s="44" t="str">
        <f>IF(F62&lt;&gt;"", IF(RANK(F62, F$5:F$75)+COUNTIF(F$5:F62, F62)-1=1, 1, ""), "")</f>
        <v/>
      </c>
      <c r="I62" s="45">
        <v>42</v>
      </c>
      <c r="J62" s="102" t="str">
        <f t="shared" si="57"/>
        <v/>
      </c>
      <c r="K62" s="42" t="str">
        <f>IF(I62&lt;&gt;"", IF(RANK(I62, I$5:I$75)+COUNTIF(I$5:I62, I62)-1=1, 1, ""), "")</f>
        <v/>
      </c>
      <c r="L62" s="46">
        <v>55</v>
      </c>
      <c r="M62" s="102" t="str">
        <f t="shared" si="58"/>
        <v/>
      </c>
      <c r="N62" s="44" t="str">
        <f>IF(L62&lt;&gt;"", IF(RANK(L62, L$5:L$75)+COUNTIF(L$5:L62, L62)-1=1, 1, ""), "")</f>
        <v/>
      </c>
      <c r="O62" s="45">
        <v>50</v>
      </c>
      <c r="P62" s="102" t="str">
        <f t="shared" si="59"/>
        <v/>
      </c>
      <c r="Q62" s="42" t="str">
        <f>IF(O62&lt;&gt;"", IF(RANK(O62, O$5:O$75)+COUNTIF(O$5:O62, O62)-1=1, 1, ""), "")</f>
        <v/>
      </c>
      <c r="R62" s="46">
        <v>62</v>
      </c>
      <c r="S62" s="102" t="str">
        <f t="shared" si="60"/>
        <v/>
      </c>
      <c r="T62" s="44" t="str">
        <f>IF(R62&lt;&gt;"", IF(RANK(R62, R$5:R$75)+COUNTIF(R$5:R62, R62)-1=1, 1, ""), "")</f>
        <v/>
      </c>
      <c r="U62" s="45">
        <v>85</v>
      </c>
      <c r="V62" s="102" t="str">
        <f t="shared" si="61"/>
        <v/>
      </c>
      <c r="W62" s="42" t="str">
        <f>IF(U62&lt;&gt;"", IF(RANK(U62, U$5:U$75)+COUNTIF(U$5:U62, U62)-1=1, 1, ""), "")</f>
        <v/>
      </c>
      <c r="X62" s="46">
        <v>123</v>
      </c>
      <c r="Y62" s="102" t="str">
        <f t="shared" si="62"/>
        <v/>
      </c>
      <c r="Z62" s="44" t="str">
        <f>IF(X62&lt;&gt;"", IF(RANK(X62, X$5:X$75)+COUNTIF(X$5:X62, X62)-1=1, 1, ""), "")</f>
        <v/>
      </c>
      <c r="AA62" s="45">
        <v>109</v>
      </c>
      <c r="AB62" s="102" t="str">
        <f t="shared" si="63"/>
        <v/>
      </c>
      <c r="AC62" s="42" t="str">
        <f>IF(AA62&lt;&gt;"", IF(RANK(AA62, AA$5:AA$75)+COUNTIF(AA$5:AA62, AA62)-1=1, 1, ""), "")</f>
        <v/>
      </c>
      <c r="AD62" s="46">
        <v>77</v>
      </c>
      <c r="AE62" s="102" t="str">
        <f t="shared" si="64"/>
        <v/>
      </c>
      <c r="AF62" s="42" t="str">
        <f>IF(AD62&lt;&gt;"", IF(RANK(AD62, AD$5:AD$75)+COUNTIF(AD$5:AD62, AD62)-1=1, 1, ""), "")</f>
        <v/>
      </c>
      <c r="AG62" s="46">
        <v>111</v>
      </c>
      <c r="AH62" s="102" t="str">
        <f t="shared" si="65"/>
        <v/>
      </c>
      <c r="AI62" s="44" t="str">
        <f>IF(AG62&lt;&gt;"", IF(RANK(AG62, AG$5:AG$75)+COUNTIF(AG$5:AG62, AG62)-1=1, 1, ""), "")</f>
        <v/>
      </c>
      <c r="AJ62" s="45">
        <v>106</v>
      </c>
      <c r="AK62" s="102" t="str">
        <f t="shared" si="66"/>
        <v/>
      </c>
      <c r="AL62" s="42" t="str">
        <f>IF(AJ62&lt;&gt;"", IF(RANK(AJ62, AJ$5:AJ$75)+COUNTIF(AJ$5:AJ62, AJ62)-1=1, 1, ""), "")</f>
        <v/>
      </c>
      <c r="AM62" s="46">
        <v>69</v>
      </c>
      <c r="AN62" s="102" t="str">
        <f t="shared" si="67"/>
        <v/>
      </c>
      <c r="AO62" s="44" t="str">
        <f>IF(AM62&lt;&gt;"", IF(RANK(AM62, AM$5:AM$75)+COUNTIF(AM$5:AM62, AM62)-1=1, 1, ""), "")</f>
        <v/>
      </c>
      <c r="AP62" s="45">
        <v>95</v>
      </c>
      <c r="AQ62" s="102" t="str">
        <f t="shared" si="68"/>
        <v/>
      </c>
      <c r="AR62" s="42" t="str">
        <f>IF(AP62&lt;&gt;"", IF(RANK(AP62, AP$5:AP$75)+COUNTIF(AP$5:AP62, AP62)-1=1, 1, ""), "")</f>
        <v/>
      </c>
      <c r="AS62" s="46">
        <v>89</v>
      </c>
      <c r="AT62" s="102" t="str">
        <f t="shared" si="69"/>
        <v/>
      </c>
      <c r="AU62" s="44" t="str">
        <f>IF(AS62&lt;&gt;"", IF(RANK(AS62, AS$5:AS$75)+COUNTIF(AS$5:AS62, AS62)-1=1, 1, ""), "")</f>
        <v/>
      </c>
      <c r="AV62" s="45">
        <v>73</v>
      </c>
      <c r="AW62" s="102" t="str">
        <f t="shared" si="70"/>
        <v/>
      </c>
      <c r="AX62" s="42" t="str">
        <f>IF(AV62&lt;&gt;"", IF(RANK(AV62, AV$5:AV$75)+COUNTIF(AV$5:AV62, AV62)-1=1, 1, ""), "")</f>
        <v/>
      </c>
      <c r="AY62" s="46">
        <v>75</v>
      </c>
      <c r="AZ62" s="102" t="str">
        <f t="shared" si="71"/>
        <v/>
      </c>
      <c r="BA62" s="44" t="str">
        <f>IF(AY62&lt;&gt;"", IF(RANK(AY62, AY$5:AY$75)+COUNTIF(AY$5:AY62, AY62)-1=1, 1, ""), "")</f>
        <v/>
      </c>
      <c r="BB62" s="45">
        <v>98</v>
      </c>
      <c r="BC62" s="102" t="str">
        <f t="shared" si="72"/>
        <v/>
      </c>
      <c r="BD62" s="42" t="str">
        <f>IF(BB62&lt;&gt;"", IF(RANK(BB62, BB$5:BB$75)+COUNTIF(BB$5:BB62, BB62)-1=1, 1, ""), "")</f>
        <v/>
      </c>
      <c r="BE62" s="46">
        <v>64</v>
      </c>
      <c r="BF62" s="102" t="str">
        <f t="shared" si="73"/>
        <v/>
      </c>
      <c r="BG62" s="44" t="str">
        <f>IF(BE62&lt;&gt;"", IF(RANK(BE62, BE$5:BE$75)+COUNTIF(BE$5:BE62, BE62)-1=1, 1, ""), "")</f>
        <v/>
      </c>
      <c r="BH62" s="45">
        <v>105</v>
      </c>
      <c r="BI62" s="102" t="str">
        <f t="shared" si="74"/>
        <v/>
      </c>
      <c r="BJ62" s="42" t="str">
        <f>IF(BH62&lt;&gt;"", IF(RANK(BH62, BH$5:BH$75)+COUNTIF(BH$5:BH62, BH62)-1=1, 1, ""), "")</f>
        <v/>
      </c>
      <c r="BK62" s="46">
        <v>34</v>
      </c>
      <c r="BL62" s="102" t="str">
        <f t="shared" si="75"/>
        <v/>
      </c>
      <c r="BM62" s="44" t="str">
        <f>IF(BK62&lt;&gt;"", IF(RANK(BK62, BK$5:BK$75)+COUNTIF(BK$5:BK62, BK62)-1=1, 1, ""), "")</f>
        <v/>
      </c>
      <c r="BN62" s="45">
        <v>66</v>
      </c>
      <c r="BO62" s="102" t="str">
        <f t="shared" si="76"/>
        <v/>
      </c>
      <c r="BP62" s="42" t="str">
        <f>IF(BN62&lt;&gt;"", IF(RANK(BN62, BN$5:BN$75)+COUNTIF(BN$5:BN62, BN62)-1=1, 1, ""), "")</f>
        <v/>
      </c>
      <c r="BQ62" s="46">
        <v>55</v>
      </c>
      <c r="BR62" s="102" t="str">
        <f t="shared" si="77"/>
        <v/>
      </c>
      <c r="BS62" s="44" t="str">
        <f>IF(BQ62&lt;&gt;"", IF(RANK(BQ62, BQ$5:BQ$75)+COUNTIF(BQ$5:BQ62, BQ62)-1=1, 1, ""), "")</f>
        <v/>
      </c>
      <c r="BT62" s="45">
        <v>59</v>
      </c>
      <c r="BU62" s="102" t="str">
        <f t="shared" si="78"/>
        <v/>
      </c>
      <c r="BV62" s="42" t="str">
        <f>IF(BT62&lt;&gt;"", IF(RANK(BT62, BT$5:BT$75)+COUNTIF(BT$5:BT62, BT62)-1=1, 1, ""), "")</f>
        <v/>
      </c>
      <c r="BW62" s="46">
        <v>67</v>
      </c>
      <c r="BX62" s="102" t="str">
        <f t="shared" si="79"/>
        <v/>
      </c>
      <c r="BY62" s="44" t="str">
        <f>IF(BW62&lt;&gt;"", IF(RANK(BW62, BW$5:BW$75)+COUNTIF(BW$5:BW62, BW62)-1=1, 1, ""), "")</f>
        <v/>
      </c>
      <c r="BZ62" s="45">
        <v>35</v>
      </c>
      <c r="CA62" s="102" t="str">
        <f t="shared" si="80"/>
        <v/>
      </c>
      <c r="CB62" s="42" t="str">
        <f>IF(BZ62&lt;&gt;"", IF(RANK(BZ62, BZ$5:BZ$75)+COUNTIF(BZ$5:BZ62, BZ62)-1=1, 1, ""), "")</f>
        <v/>
      </c>
      <c r="CC62" s="46">
        <v>27</v>
      </c>
      <c r="CD62" s="102" t="str">
        <f t="shared" si="81"/>
        <v/>
      </c>
      <c r="CE62" s="44" t="str">
        <f>IF(CC62&lt;&gt;"", IF(RANK(CC62, CC$5:CC$75)+COUNTIF(CC$5:CC62, CC62)-1=1, 1, ""), "")</f>
        <v/>
      </c>
      <c r="CF62" s="45">
        <v>46</v>
      </c>
      <c r="CG62" s="102" t="str">
        <f t="shared" si="82"/>
        <v/>
      </c>
      <c r="CH62" s="42" t="str">
        <f>IF(CF62&lt;&gt;"", IF(RANK(CF62, CF$5:CF$75)+COUNTIF(CF$5:CF62, CF62)-1=1, 1, ""), "")</f>
        <v/>
      </c>
      <c r="CI62" s="46">
        <v>39</v>
      </c>
      <c r="CJ62" s="102" t="str">
        <f t="shared" si="83"/>
        <v/>
      </c>
      <c r="CK62" s="44" t="str">
        <f>IF(CI62&lt;&gt;"", IF(RANK(CI62, CI$5:CI$75)+COUNTIF(CI$5:CI62, CI62)-1=1, 1, ""), "")</f>
        <v/>
      </c>
      <c r="CL62" s="45">
        <v>52</v>
      </c>
      <c r="CM62" s="102" t="str">
        <f t="shared" si="84"/>
        <v/>
      </c>
      <c r="CN62" s="42" t="str">
        <f>IF(CL62&lt;&gt;"", IF(RANK(CL62, CL$5:CL$75)+COUNTIF(CL$5:CL62, CL62)-1=1, 1, ""), "")</f>
        <v/>
      </c>
      <c r="CO62" s="46">
        <v>47</v>
      </c>
      <c r="CP62" s="102" t="str">
        <f t="shared" si="85"/>
        <v/>
      </c>
      <c r="CQ62" s="44" t="str">
        <f>IF(CO62&lt;&gt;"", IF(RANK(CO62, CO$5:CO$75)+COUNTIF(CO$5:CO62, CO62)-1=1, 1, ""), "")</f>
        <v/>
      </c>
      <c r="CR62" s="45">
        <v>51</v>
      </c>
      <c r="CS62" s="102" t="str">
        <f t="shared" si="86"/>
        <v/>
      </c>
      <c r="CT62" s="42" t="str">
        <f>IF(CR62&lt;&gt;"", IF(RANK(CR62, CR$5:CR$75)+COUNTIF(CR$5:CR62, CR62)-1=1, 1, ""), "")</f>
        <v/>
      </c>
      <c r="CU62" s="45">
        <v>71</v>
      </c>
      <c r="CV62" s="102" t="str">
        <f t="shared" si="87"/>
        <v/>
      </c>
      <c r="CW62" s="42" t="str">
        <f>IF(CU62&lt;&gt;"", IF(RANK(CU62, CU$5:CU$75)+COUNTIF(CU$5:CU62, CU62)-1=1, 1, ""), "")</f>
        <v/>
      </c>
      <c r="CX62" s="45">
        <v>64</v>
      </c>
      <c r="CY62" s="102" t="str">
        <f t="shared" si="88"/>
        <v/>
      </c>
      <c r="CZ62" s="42" t="str">
        <f>IF(CX62&lt;&gt;"", IF(RANK(CX62, CX$5:CX$75)+COUNTIF(CX$5:CX62, CX62)-1=1, 1, ""), "")</f>
        <v/>
      </c>
      <c r="DA62" s="46">
        <v>60</v>
      </c>
      <c r="DB62" s="102" t="str">
        <f t="shared" si="89"/>
        <v/>
      </c>
      <c r="DC62" s="44" t="str">
        <f>IF(DA62&lt;&gt;"", IF(RANK(DA62, DA$5:DA$75)+COUNTIF(DA$5:DA62, DA62)-1=1, 1, ""), "")</f>
        <v/>
      </c>
      <c r="DD62" s="45">
        <v>91</v>
      </c>
      <c r="DE62" s="102" t="str">
        <f t="shared" si="90"/>
        <v/>
      </c>
      <c r="DF62" s="42" t="str">
        <f>IF(DD62&lt;&gt;"", IF(RANK(DD62, DD$5:DD$75)+COUNTIF(DD$5:DD62, DD62)-1=1, 1, ""), "")</f>
        <v/>
      </c>
      <c r="DG62" s="46">
        <v>53</v>
      </c>
      <c r="DH62" s="102" t="str">
        <f t="shared" si="91"/>
        <v/>
      </c>
      <c r="DI62" s="44" t="str">
        <f>IF(DG62&lt;&gt;"", IF(RANK(DG62, DG$5:DG$75)+COUNTIF(DG$5:DG62, DG62)-1=1, 1, ""), "")</f>
        <v/>
      </c>
      <c r="DJ62" s="45">
        <v>83</v>
      </c>
      <c r="DK62" s="102" t="str">
        <f t="shared" si="92"/>
        <v/>
      </c>
      <c r="DL62" s="42" t="str">
        <f>IF(DJ62&lt;&gt;"", IF(RANK(DJ62, DJ$5:DJ$75)+COUNTIF(DJ$5:DJ62, DJ62)-1=1, 1, ""), "")</f>
        <v/>
      </c>
      <c r="DM62" s="46">
        <v>53</v>
      </c>
      <c r="DN62" s="102" t="str">
        <f t="shared" si="93"/>
        <v/>
      </c>
      <c r="DO62" s="44" t="str">
        <f>IF(DM62&lt;&gt;"", IF(RANK(DM62, DM$5:DM$75)+COUNTIF(DM$5:DM62, DM62)-1=1, 1, ""), "")</f>
        <v/>
      </c>
      <c r="DP62" s="45">
        <v>36</v>
      </c>
      <c r="DQ62" s="102" t="str">
        <f t="shared" si="94"/>
        <v/>
      </c>
      <c r="DR62" s="42" t="str">
        <f>IF(DP62&lt;&gt;"", IF(RANK(DP62, DP$5:DP$75)+COUNTIF(DP$5:DP62, DP62)-1=1, 1, ""), "")</f>
        <v/>
      </c>
      <c r="DS62" s="129" t="str">
        <f t="shared" si="95"/>
        <v/>
      </c>
      <c r="DT62" s="66">
        <f t="shared" si="96"/>
        <v>2747</v>
      </c>
      <c r="DU62" s="60"/>
      <c r="DV62" s="60" t="str">
        <f t="shared" si="97"/>
        <v/>
      </c>
      <c r="DW62" s="60" t="str">
        <f t="shared" si="98"/>
        <v/>
      </c>
      <c r="DX62" s="60"/>
      <c r="DY62" s="85" t="str">
        <f t="shared" si="99"/>
        <v/>
      </c>
      <c r="DZ62" s="60" t="str">
        <f t="shared" si="100"/>
        <v/>
      </c>
      <c r="EA62" s="60" t="str">
        <f t="shared" si="101"/>
        <v/>
      </c>
      <c r="EB62" s="60" t="str">
        <f>IF(DV62&lt;&gt;"", IF(RANK(EA62, EA$5:EA$75)+COUNTIF(EA$62:EA62, EA62) -1&lt;=(B$80-DW$76-DZ$76), RANK(EA62, EA$5:EA$75)+COUNTIF(EA$62:EA62, EA62) -1, ""), "")</f>
        <v/>
      </c>
      <c r="EC62" s="72" t="str">
        <f t="shared" si="102"/>
        <v/>
      </c>
      <c r="ED62" s="66" t="str">
        <f t="shared" si="103"/>
        <v/>
      </c>
      <c r="EF62" s="91">
        <f>IF(DT62&lt;&gt; "", DT62/DT76, "")</f>
        <v>6.9822355862714052E-4</v>
      </c>
      <c r="EG62" s="39" t="str">
        <f t="shared" si="104"/>
        <v/>
      </c>
      <c r="EH62" s="92">
        <f t="shared" si="105"/>
        <v>-6.9822355862714095E-4</v>
      </c>
      <c r="EJ62" s="65" t="str">
        <f t="shared" si="51"/>
        <v/>
      </c>
      <c r="EK62" s="99" t="str">
        <f t="shared" si="52"/>
        <v/>
      </c>
      <c r="EL62" s="99" t="str">
        <f t="shared" si="53"/>
        <v/>
      </c>
      <c r="EM62" s="100" t="str">
        <f t="shared" si="54"/>
        <v/>
      </c>
    </row>
    <row r="63" spans="1:143" ht="16" x14ac:dyDescent="0.2">
      <c r="A63" s="20" t="s">
        <v>371</v>
      </c>
      <c r="B63" s="33" t="s">
        <v>441</v>
      </c>
      <c r="C63" s="41"/>
      <c r="D63" s="102" t="str">
        <f t="shared" si="55"/>
        <v/>
      </c>
      <c r="E63" s="42" t="str">
        <f>IF(C63&lt;&gt;"", IF(RANK(C63, C$5:C$75)+COUNTIF(C$5:C63, C63)-1=1, 1, ""), "")</f>
        <v/>
      </c>
      <c r="F63" s="43"/>
      <c r="G63" s="102" t="str">
        <f t="shared" si="56"/>
        <v/>
      </c>
      <c r="H63" s="44" t="str">
        <f>IF(F63&lt;&gt;"", IF(RANK(F63, F$5:F$75)+COUNTIF(F$5:F63, F63)-1=1, 1, ""), "")</f>
        <v/>
      </c>
      <c r="I63" s="41"/>
      <c r="J63" s="102" t="str">
        <f t="shared" si="57"/>
        <v/>
      </c>
      <c r="K63" s="42" t="str">
        <f>IF(I63&lt;&gt;"", IF(RANK(I63, I$5:I$75)+COUNTIF(I$5:I63, I63)-1=1, 1, ""), "")</f>
        <v/>
      </c>
      <c r="L63" s="43"/>
      <c r="M63" s="102" t="str">
        <f t="shared" si="58"/>
        <v/>
      </c>
      <c r="N63" s="44" t="str">
        <f>IF(L63&lt;&gt;"", IF(RANK(L63, L$5:L$75)+COUNTIF(L$5:L63, L63)-1=1, 1, ""), "")</f>
        <v/>
      </c>
      <c r="O63" s="41"/>
      <c r="P63" s="102" t="str">
        <f t="shared" si="59"/>
        <v/>
      </c>
      <c r="Q63" s="42" t="str">
        <f>IF(O63&lt;&gt;"", IF(RANK(O63, O$5:O$75)+COUNTIF(O$5:O63, O63)-1=1, 1, ""), "")</f>
        <v/>
      </c>
      <c r="R63" s="43"/>
      <c r="S63" s="102" t="str">
        <f t="shared" si="60"/>
        <v/>
      </c>
      <c r="T63" s="44" t="str">
        <f>IF(R63&lt;&gt;"", IF(RANK(R63, R$5:R$75)+COUNTIF(R$5:R63, R63)-1=1, 1, ""), "")</f>
        <v/>
      </c>
      <c r="U63" s="41"/>
      <c r="V63" s="102" t="str">
        <f t="shared" si="61"/>
        <v/>
      </c>
      <c r="W63" s="42" t="str">
        <f>IF(U63&lt;&gt;"", IF(RANK(U63, U$5:U$75)+COUNTIF(U$5:U63, U63)-1=1, 1, ""), "")</f>
        <v/>
      </c>
      <c r="X63" s="43"/>
      <c r="Y63" s="102" t="str">
        <f t="shared" si="62"/>
        <v/>
      </c>
      <c r="Z63" s="44" t="str">
        <f>IF(X63&lt;&gt;"", IF(RANK(X63, X$5:X$75)+COUNTIF(X$5:X63, X63)-1=1, 1, ""), "")</f>
        <v/>
      </c>
      <c r="AA63" s="41"/>
      <c r="AB63" s="102" t="str">
        <f t="shared" si="63"/>
        <v/>
      </c>
      <c r="AC63" s="42" t="str">
        <f>IF(AA63&lt;&gt;"", IF(RANK(AA63, AA$5:AA$75)+COUNTIF(AA$5:AA63, AA63)-1=1, 1, ""), "")</f>
        <v/>
      </c>
      <c r="AD63" s="43"/>
      <c r="AE63" s="102" t="str">
        <f t="shared" si="64"/>
        <v/>
      </c>
      <c r="AF63" s="42" t="str">
        <f>IF(AD63&lt;&gt;"", IF(RANK(AD63, AD$5:AD$75)+COUNTIF(AD$5:AD63, AD63)-1=1, 1, ""), "")</f>
        <v/>
      </c>
      <c r="AG63" s="43"/>
      <c r="AH63" s="102" t="str">
        <f t="shared" si="65"/>
        <v/>
      </c>
      <c r="AI63" s="44" t="str">
        <f>IF(AG63&lt;&gt;"", IF(RANK(AG63, AG$5:AG$75)+COUNTIF(AG$5:AG63, AG63)-1=1, 1, ""), "")</f>
        <v/>
      </c>
      <c r="AJ63" s="41"/>
      <c r="AK63" s="102" t="str">
        <f t="shared" si="66"/>
        <v/>
      </c>
      <c r="AL63" s="42" t="str">
        <f>IF(AJ63&lt;&gt;"", IF(RANK(AJ63, AJ$5:AJ$75)+COUNTIF(AJ$5:AJ63, AJ63)-1=1, 1, ""), "")</f>
        <v/>
      </c>
      <c r="AM63" s="43"/>
      <c r="AN63" s="102" t="str">
        <f t="shared" si="67"/>
        <v/>
      </c>
      <c r="AO63" s="44" t="str">
        <f>IF(AM63&lt;&gt;"", IF(RANK(AM63, AM$5:AM$75)+COUNTIF(AM$5:AM63, AM63)-1=1, 1, ""), "")</f>
        <v/>
      </c>
      <c r="AP63" s="41"/>
      <c r="AQ63" s="102" t="str">
        <f t="shared" si="68"/>
        <v/>
      </c>
      <c r="AR63" s="42" t="str">
        <f>IF(AP63&lt;&gt;"", IF(RANK(AP63, AP$5:AP$75)+COUNTIF(AP$5:AP63, AP63)-1=1, 1, ""), "")</f>
        <v/>
      </c>
      <c r="AS63" s="43"/>
      <c r="AT63" s="102" t="str">
        <f t="shared" si="69"/>
        <v/>
      </c>
      <c r="AU63" s="44" t="str">
        <f>IF(AS63&lt;&gt;"", IF(RANK(AS63, AS$5:AS$75)+COUNTIF(AS$5:AS63, AS63)-1=1, 1, ""), "")</f>
        <v/>
      </c>
      <c r="AV63" s="41"/>
      <c r="AW63" s="102" t="str">
        <f t="shared" si="70"/>
        <v/>
      </c>
      <c r="AX63" s="42" t="str">
        <f>IF(AV63&lt;&gt;"", IF(RANK(AV63, AV$5:AV$75)+COUNTIF(AV$5:AV63, AV63)-1=1, 1, ""), "")</f>
        <v/>
      </c>
      <c r="AY63" s="43"/>
      <c r="AZ63" s="102" t="str">
        <f t="shared" si="71"/>
        <v/>
      </c>
      <c r="BA63" s="44" t="str">
        <f>IF(AY63&lt;&gt;"", IF(RANK(AY63, AY$5:AY$75)+COUNTIF(AY$5:AY63, AY63)-1=1, 1, ""), "")</f>
        <v/>
      </c>
      <c r="BB63" s="41"/>
      <c r="BC63" s="102" t="str">
        <f t="shared" si="72"/>
        <v/>
      </c>
      <c r="BD63" s="42" t="str">
        <f>IF(BB63&lt;&gt;"", IF(RANK(BB63, BB$5:BB$75)+COUNTIF(BB$5:BB63, BB63)-1=1, 1, ""), "")</f>
        <v/>
      </c>
      <c r="BE63" s="43"/>
      <c r="BF63" s="102" t="str">
        <f t="shared" si="73"/>
        <v/>
      </c>
      <c r="BG63" s="44" t="str">
        <f>IF(BE63&lt;&gt;"", IF(RANK(BE63, BE$5:BE$75)+COUNTIF(BE$5:BE63, BE63)-1=1, 1, ""), "")</f>
        <v/>
      </c>
      <c r="BH63" s="41"/>
      <c r="BI63" s="102" t="str">
        <f t="shared" si="74"/>
        <v/>
      </c>
      <c r="BJ63" s="42" t="str">
        <f>IF(BH63&lt;&gt;"", IF(RANK(BH63, BH$5:BH$75)+COUNTIF(BH$5:BH63, BH63)-1=1, 1, ""), "")</f>
        <v/>
      </c>
      <c r="BK63" s="43"/>
      <c r="BL63" s="102" t="str">
        <f t="shared" si="75"/>
        <v/>
      </c>
      <c r="BM63" s="44" t="str">
        <f>IF(BK63&lt;&gt;"", IF(RANK(BK63, BK$5:BK$75)+COUNTIF(BK$5:BK63, BK63)-1=1, 1, ""), "")</f>
        <v/>
      </c>
      <c r="BN63" s="41"/>
      <c r="BO63" s="102" t="str">
        <f t="shared" si="76"/>
        <v/>
      </c>
      <c r="BP63" s="42" t="str">
        <f>IF(BN63&lt;&gt;"", IF(RANK(BN63, BN$5:BN$75)+COUNTIF(BN$5:BN63, BN63)-1=1, 1, ""), "")</f>
        <v/>
      </c>
      <c r="BQ63" s="43"/>
      <c r="BR63" s="102" t="str">
        <f t="shared" si="77"/>
        <v/>
      </c>
      <c r="BS63" s="44" t="str">
        <f>IF(BQ63&lt;&gt;"", IF(RANK(BQ63, BQ$5:BQ$75)+COUNTIF(BQ$5:BQ63, BQ63)-1=1, 1, ""), "")</f>
        <v/>
      </c>
      <c r="BT63" s="41"/>
      <c r="BU63" s="102" t="str">
        <f t="shared" si="78"/>
        <v/>
      </c>
      <c r="BV63" s="42" t="str">
        <f>IF(BT63&lt;&gt;"", IF(RANK(BT63, BT$5:BT$75)+COUNTIF(BT$5:BT63, BT63)-1=1, 1, ""), "")</f>
        <v/>
      </c>
      <c r="BW63" s="43"/>
      <c r="BX63" s="102" t="str">
        <f t="shared" si="79"/>
        <v/>
      </c>
      <c r="BY63" s="44" t="str">
        <f>IF(BW63&lt;&gt;"", IF(RANK(BW63, BW$5:BW$75)+COUNTIF(BW$5:BW63, BW63)-1=1, 1, ""), "")</f>
        <v/>
      </c>
      <c r="BZ63" s="41"/>
      <c r="CA63" s="102" t="str">
        <f t="shared" si="80"/>
        <v/>
      </c>
      <c r="CB63" s="42" t="str">
        <f>IF(BZ63&lt;&gt;"", IF(RANK(BZ63, BZ$5:BZ$75)+COUNTIF(BZ$5:BZ63, BZ63)-1=1, 1, ""), "")</f>
        <v/>
      </c>
      <c r="CC63" s="43"/>
      <c r="CD63" s="102" t="str">
        <f t="shared" si="81"/>
        <v/>
      </c>
      <c r="CE63" s="44" t="str">
        <f>IF(CC63&lt;&gt;"", IF(RANK(CC63, CC$5:CC$75)+COUNTIF(CC$5:CC63, CC63)-1=1, 1, ""), "")</f>
        <v/>
      </c>
      <c r="CF63" s="41"/>
      <c r="CG63" s="102" t="str">
        <f t="shared" si="82"/>
        <v/>
      </c>
      <c r="CH63" s="42" t="str">
        <f>IF(CF63&lt;&gt;"", IF(RANK(CF63, CF$5:CF$75)+COUNTIF(CF$5:CF63, CF63)-1=1, 1, ""), "")</f>
        <v/>
      </c>
      <c r="CI63" s="43"/>
      <c r="CJ63" s="102" t="str">
        <f t="shared" si="83"/>
        <v/>
      </c>
      <c r="CK63" s="44" t="str">
        <f>IF(CI63&lt;&gt;"", IF(RANK(CI63, CI$5:CI$75)+COUNTIF(CI$5:CI63, CI63)-1=1, 1, ""), "")</f>
        <v/>
      </c>
      <c r="CL63" s="41"/>
      <c r="CM63" s="102" t="str">
        <f t="shared" si="84"/>
        <v/>
      </c>
      <c r="CN63" s="42" t="str">
        <f>IF(CL63&lt;&gt;"", IF(RANK(CL63, CL$5:CL$75)+COUNTIF(CL$5:CL63, CL63)-1=1, 1, ""), "")</f>
        <v/>
      </c>
      <c r="CO63" s="43"/>
      <c r="CP63" s="102" t="str">
        <f t="shared" si="85"/>
        <v/>
      </c>
      <c r="CQ63" s="44" t="str">
        <f>IF(CO63&lt;&gt;"", IF(RANK(CO63, CO$5:CO$75)+COUNTIF(CO$5:CO63, CO63)-1=1, 1, ""), "")</f>
        <v/>
      </c>
      <c r="CR63" s="41"/>
      <c r="CS63" s="102" t="str">
        <f t="shared" si="86"/>
        <v/>
      </c>
      <c r="CT63" s="42" t="str">
        <f>IF(CR63&lt;&gt;"", IF(RANK(CR63, CR$5:CR$75)+COUNTIF(CR$5:CR63, CR63)-1=1, 1, ""), "")</f>
        <v/>
      </c>
      <c r="CU63" s="41"/>
      <c r="CV63" s="102" t="str">
        <f t="shared" si="87"/>
        <v/>
      </c>
      <c r="CW63" s="42" t="str">
        <f>IF(CU63&lt;&gt;"", IF(RANK(CU63, CU$5:CU$75)+COUNTIF(CU$5:CU63, CU63)-1=1, 1, ""), "")</f>
        <v/>
      </c>
      <c r="CX63" s="41"/>
      <c r="CY63" s="102" t="str">
        <f t="shared" si="88"/>
        <v/>
      </c>
      <c r="CZ63" s="42" t="str">
        <f>IF(CX63&lt;&gt;"", IF(RANK(CX63, CX$5:CX$75)+COUNTIF(CX$5:CX63, CX63)-1=1, 1, ""), "")</f>
        <v/>
      </c>
      <c r="DA63" s="43"/>
      <c r="DB63" s="102" t="str">
        <f t="shared" si="89"/>
        <v/>
      </c>
      <c r="DC63" s="44" t="str">
        <f>IF(DA63&lt;&gt;"", IF(RANK(DA63, DA$5:DA$75)+COUNTIF(DA$5:DA63, DA63)-1=1, 1, ""), "")</f>
        <v/>
      </c>
      <c r="DD63" s="41"/>
      <c r="DE63" s="102" t="str">
        <f t="shared" si="90"/>
        <v/>
      </c>
      <c r="DF63" s="42" t="str">
        <f>IF(DD63&lt;&gt;"", IF(RANK(DD63, DD$5:DD$75)+COUNTIF(DD$5:DD63, DD63)-1=1, 1, ""), "")</f>
        <v/>
      </c>
      <c r="DG63" s="43"/>
      <c r="DH63" s="102" t="str">
        <f t="shared" si="91"/>
        <v/>
      </c>
      <c r="DI63" s="44" t="str">
        <f>IF(DG63&lt;&gt;"", IF(RANK(DG63, DG$5:DG$75)+COUNTIF(DG$5:DG63, DG63)-1=1, 1, ""), "")</f>
        <v/>
      </c>
      <c r="DJ63" s="41"/>
      <c r="DK63" s="102" t="str">
        <f t="shared" si="92"/>
        <v/>
      </c>
      <c r="DL63" s="42" t="str">
        <f>IF(DJ63&lt;&gt;"", IF(RANK(DJ63, DJ$5:DJ$75)+COUNTIF(DJ$5:DJ63, DJ63)-1=1, 1, ""), "")</f>
        <v/>
      </c>
      <c r="DM63" s="43"/>
      <c r="DN63" s="102" t="str">
        <f t="shared" si="93"/>
        <v/>
      </c>
      <c r="DO63" s="44" t="str">
        <f>IF(DM63&lt;&gt;"", IF(RANK(DM63, DM$5:DM$75)+COUNTIF(DM$5:DM63, DM63)-1=1, 1, ""), "")</f>
        <v/>
      </c>
      <c r="DP63" s="41"/>
      <c r="DQ63" s="102" t="str">
        <f t="shared" si="94"/>
        <v/>
      </c>
      <c r="DR63" s="42" t="str">
        <f>IF(DP63&lt;&gt;"", IF(RANK(DP63, DP$5:DP$75)+COUNTIF(DP$5:DP63, DP63)-1=1, 1, ""), "")</f>
        <v/>
      </c>
      <c r="DS63" s="129" t="str">
        <f t="shared" si="95"/>
        <v/>
      </c>
      <c r="DT63" s="66" t="str">
        <f t="shared" si="96"/>
        <v/>
      </c>
      <c r="DU63" s="60"/>
      <c r="DV63" s="60" t="str">
        <f t="shared" si="97"/>
        <v/>
      </c>
      <c r="DW63" s="60" t="str">
        <f t="shared" si="98"/>
        <v/>
      </c>
      <c r="DX63" s="60"/>
      <c r="DY63" s="85" t="str">
        <f t="shared" si="99"/>
        <v/>
      </c>
      <c r="DZ63" s="60" t="str">
        <f t="shared" si="100"/>
        <v/>
      </c>
      <c r="EA63" s="60" t="str">
        <f t="shared" si="101"/>
        <v/>
      </c>
      <c r="EB63" s="60" t="str">
        <f>IF(DV63&lt;&gt;"", IF(RANK(EA63, EA$5:EA$75)+COUNTIF(EA$63:EA63, EA63) -1&lt;=(B$80-DW$76-DZ$76), RANK(EA63, EA$5:EA$75)+COUNTIF(EA$63:EA63, EA63) -1, ""), "")</f>
        <v/>
      </c>
      <c r="EC63" s="72" t="str">
        <f t="shared" si="102"/>
        <v/>
      </c>
      <c r="ED63" s="66" t="str">
        <f t="shared" si="103"/>
        <v/>
      </c>
      <c r="EF63" s="91" t="str">
        <f>IF(DT63&lt;&gt; "", DT63/DT76, "")</f>
        <v/>
      </c>
      <c r="EG63" s="39" t="str">
        <f t="shared" si="104"/>
        <v/>
      </c>
      <c r="EH63" s="92" t="str">
        <f t="shared" si="105"/>
        <v/>
      </c>
      <c r="EJ63" s="65" t="str">
        <f t="shared" si="51"/>
        <v/>
      </c>
      <c r="EK63" s="99" t="str">
        <f t="shared" si="52"/>
        <v/>
      </c>
      <c r="EL63" s="99" t="str">
        <f t="shared" si="53"/>
        <v/>
      </c>
      <c r="EM63" s="100" t="str">
        <f t="shared" si="54"/>
        <v/>
      </c>
    </row>
    <row r="64" spans="1:143" ht="16" x14ac:dyDescent="0.2">
      <c r="A64" s="20" t="s">
        <v>372</v>
      </c>
      <c r="B64" s="33" t="s">
        <v>264</v>
      </c>
      <c r="C64" s="41"/>
      <c r="D64" s="102" t="str">
        <f t="shared" si="55"/>
        <v/>
      </c>
      <c r="E64" s="42" t="str">
        <f>IF(C64&lt;&gt;"", IF(RANK(C64, C$5:C$75)+COUNTIF(C$5:C64, C64)-1=1, 1, ""), "")</f>
        <v/>
      </c>
      <c r="F64" s="43"/>
      <c r="G64" s="102" t="str">
        <f t="shared" si="56"/>
        <v/>
      </c>
      <c r="H64" s="44" t="str">
        <f>IF(F64&lt;&gt;"", IF(RANK(F64, F$5:F$75)+COUNTIF(F$5:F64, F64)-1=1, 1, ""), "")</f>
        <v/>
      </c>
      <c r="I64" s="41"/>
      <c r="J64" s="102" t="str">
        <f t="shared" si="57"/>
        <v/>
      </c>
      <c r="K64" s="42" t="str">
        <f>IF(I64&lt;&gt;"", IF(RANK(I64, I$5:I$75)+COUNTIF(I$5:I64, I64)-1=1, 1, ""), "")</f>
        <v/>
      </c>
      <c r="L64" s="43"/>
      <c r="M64" s="102" t="str">
        <f t="shared" si="58"/>
        <v/>
      </c>
      <c r="N64" s="44" t="str">
        <f>IF(L64&lt;&gt;"", IF(RANK(L64, L$5:L$75)+COUNTIF(L$5:L64, L64)-1=1, 1, ""), "")</f>
        <v/>
      </c>
      <c r="O64" s="41"/>
      <c r="P64" s="102" t="str">
        <f t="shared" si="59"/>
        <v/>
      </c>
      <c r="Q64" s="42" t="str">
        <f>IF(O64&lt;&gt;"", IF(RANK(O64, O$5:O$75)+COUNTIF(O$5:O64, O64)-1=1, 1, ""), "")</f>
        <v/>
      </c>
      <c r="R64" s="43"/>
      <c r="S64" s="102" t="str">
        <f t="shared" si="60"/>
        <v/>
      </c>
      <c r="T64" s="44" t="str">
        <f>IF(R64&lt;&gt;"", IF(RANK(R64, R$5:R$75)+COUNTIF(R$5:R64, R64)-1=1, 1, ""), "")</f>
        <v/>
      </c>
      <c r="U64" s="41"/>
      <c r="V64" s="102" t="str">
        <f t="shared" si="61"/>
        <v/>
      </c>
      <c r="W64" s="42" t="str">
        <f>IF(U64&lt;&gt;"", IF(RANK(U64, U$5:U$75)+COUNTIF(U$5:U64, U64)-1=1, 1, ""), "")</f>
        <v/>
      </c>
      <c r="X64" s="43"/>
      <c r="Y64" s="102" t="str">
        <f t="shared" si="62"/>
        <v/>
      </c>
      <c r="Z64" s="44" t="str">
        <f>IF(X64&lt;&gt;"", IF(RANK(X64, X$5:X$75)+COUNTIF(X$5:X64, X64)-1=1, 1, ""), "")</f>
        <v/>
      </c>
      <c r="AA64" s="41"/>
      <c r="AB64" s="102" t="str">
        <f t="shared" si="63"/>
        <v/>
      </c>
      <c r="AC64" s="42" t="str">
        <f>IF(AA64&lt;&gt;"", IF(RANK(AA64, AA$5:AA$75)+COUNTIF(AA$5:AA64, AA64)-1=1, 1, ""), "")</f>
        <v/>
      </c>
      <c r="AD64" s="43"/>
      <c r="AE64" s="102" t="str">
        <f t="shared" si="64"/>
        <v/>
      </c>
      <c r="AF64" s="42" t="str">
        <f>IF(AD64&lt;&gt;"", IF(RANK(AD64, AD$5:AD$75)+COUNTIF(AD$5:AD64, AD64)-1=1, 1, ""), "")</f>
        <v/>
      </c>
      <c r="AG64" s="43"/>
      <c r="AH64" s="102" t="str">
        <f t="shared" si="65"/>
        <v/>
      </c>
      <c r="AI64" s="44" t="str">
        <f>IF(AG64&lt;&gt;"", IF(RANK(AG64, AG$5:AG$75)+COUNTIF(AG$5:AG64, AG64)-1=1, 1, ""), "")</f>
        <v/>
      </c>
      <c r="AJ64" s="41"/>
      <c r="AK64" s="102" t="str">
        <f t="shared" si="66"/>
        <v/>
      </c>
      <c r="AL64" s="42" t="str">
        <f>IF(AJ64&lt;&gt;"", IF(RANK(AJ64, AJ$5:AJ$75)+COUNTIF(AJ$5:AJ64, AJ64)-1=1, 1, ""), "")</f>
        <v/>
      </c>
      <c r="AM64" s="43"/>
      <c r="AN64" s="102" t="str">
        <f t="shared" si="67"/>
        <v/>
      </c>
      <c r="AO64" s="44" t="str">
        <f>IF(AM64&lt;&gt;"", IF(RANK(AM64, AM$5:AM$75)+COUNTIF(AM$5:AM64, AM64)-1=1, 1, ""), "")</f>
        <v/>
      </c>
      <c r="AP64" s="41"/>
      <c r="AQ64" s="102" t="str">
        <f t="shared" si="68"/>
        <v/>
      </c>
      <c r="AR64" s="42" t="str">
        <f>IF(AP64&lt;&gt;"", IF(RANK(AP64, AP$5:AP$75)+COUNTIF(AP$5:AP64, AP64)-1=1, 1, ""), "")</f>
        <v/>
      </c>
      <c r="AS64" s="43"/>
      <c r="AT64" s="102" t="str">
        <f t="shared" si="69"/>
        <v/>
      </c>
      <c r="AU64" s="44" t="str">
        <f>IF(AS64&lt;&gt;"", IF(RANK(AS64, AS$5:AS$75)+COUNTIF(AS$5:AS64, AS64)-1=1, 1, ""), "")</f>
        <v/>
      </c>
      <c r="AV64" s="41"/>
      <c r="AW64" s="102" t="str">
        <f t="shared" si="70"/>
        <v/>
      </c>
      <c r="AX64" s="42" t="str">
        <f>IF(AV64&lt;&gt;"", IF(RANK(AV64, AV$5:AV$75)+COUNTIF(AV$5:AV64, AV64)-1=1, 1, ""), "")</f>
        <v/>
      </c>
      <c r="AY64" s="43"/>
      <c r="AZ64" s="102" t="str">
        <f t="shared" si="71"/>
        <v/>
      </c>
      <c r="BA64" s="44" t="str">
        <f>IF(AY64&lt;&gt;"", IF(RANK(AY64, AY$5:AY$75)+COUNTIF(AY$5:AY64, AY64)-1=1, 1, ""), "")</f>
        <v/>
      </c>
      <c r="BB64" s="41"/>
      <c r="BC64" s="102" t="str">
        <f t="shared" si="72"/>
        <v/>
      </c>
      <c r="BD64" s="42" t="str">
        <f>IF(BB64&lt;&gt;"", IF(RANK(BB64, BB$5:BB$75)+COUNTIF(BB$5:BB64, BB64)-1=1, 1, ""), "")</f>
        <v/>
      </c>
      <c r="BE64" s="43"/>
      <c r="BF64" s="102" t="str">
        <f t="shared" si="73"/>
        <v/>
      </c>
      <c r="BG64" s="44" t="str">
        <f>IF(BE64&lt;&gt;"", IF(RANK(BE64, BE$5:BE$75)+COUNTIF(BE$5:BE64, BE64)-1=1, 1, ""), "")</f>
        <v/>
      </c>
      <c r="BH64" s="41"/>
      <c r="BI64" s="102" t="str">
        <f t="shared" si="74"/>
        <v/>
      </c>
      <c r="BJ64" s="42" t="str">
        <f>IF(BH64&lt;&gt;"", IF(RANK(BH64, BH$5:BH$75)+COUNTIF(BH$5:BH64, BH64)-1=1, 1, ""), "")</f>
        <v/>
      </c>
      <c r="BK64" s="43"/>
      <c r="BL64" s="102" t="str">
        <f t="shared" si="75"/>
        <v/>
      </c>
      <c r="BM64" s="44" t="str">
        <f>IF(BK64&lt;&gt;"", IF(RANK(BK64, BK$5:BK$75)+COUNTIF(BK$5:BK64, BK64)-1=1, 1, ""), "")</f>
        <v/>
      </c>
      <c r="BN64" s="41"/>
      <c r="BO64" s="102" t="str">
        <f t="shared" si="76"/>
        <v/>
      </c>
      <c r="BP64" s="42" t="str">
        <f>IF(BN64&lt;&gt;"", IF(RANK(BN64, BN$5:BN$75)+COUNTIF(BN$5:BN64, BN64)-1=1, 1, ""), "")</f>
        <v/>
      </c>
      <c r="BQ64" s="43"/>
      <c r="BR64" s="102" t="str">
        <f t="shared" si="77"/>
        <v/>
      </c>
      <c r="BS64" s="44" t="str">
        <f>IF(BQ64&lt;&gt;"", IF(RANK(BQ64, BQ$5:BQ$75)+COUNTIF(BQ$5:BQ64, BQ64)-1=1, 1, ""), "")</f>
        <v/>
      </c>
      <c r="BT64" s="41"/>
      <c r="BU64" s="102" t="str">
        <f t="shared" si="78"/>
        <v/>
      </c>
      <c r="BV64" s="42" t="str">
        <f>IF(BT64&lt;&gt;"", IF(RANK(BT64, BT$5:BT$75)+COUNTIF(BT$5:BT64, BT64)-1=1, 1, ""), "")</f>
        <v/>
      </c>
      <c r="BW64" s="43"/>
      <c r="BX64" s="102" t="str">
        <f t="shared" si="79"/>
        <v/>
      </c>
      <c r="BY64" s="44" t="str">
        <f>IF(BW64&lt;&gt;"", IF(RANK(BW64, BW$5:BW$75)+COUNTIF(BW$5:BW64, BW64)-1=1, 1, ""), "")</f>
        <v/>
      </c>
      <c r="BZ64" s="41"/>
      <c r="CA64" s="102" t="str">
        <f t="shared" si="80"/>
        <v/>
      </c>
      <c r="CB64" s="42" t="str">
        <f>IF(BZ64&lt;&gt;"", IF(RANK(BZ64, BZ$5:BZ$75)+COUNTIF(BZ$5:BZ64, BZ64)-1=1, 1, ""), "")</f>
        <v/>
      </c>
      <c r="CC64" s="43"/>
      <c r="CD64" s="102" t="str">
        <f t="shared" si="81"/>
        <v/>
      </c>
      <c r="CE64" s="44" t="str">
        <f>IF(CC64&lt;&gt;"", IF(RANK(CC64, CC$5:CC$75)+COUNTIF(CC$5:CC64, CC64)-1=1, 1, ""), "")</f>
        <v/>
      </c>
      <c r="CF64" s="41"/>
      <c r="CG64" s="102" t="str">
        <f t="shared" si="82"/>
        <v/>
      </c>
      <c r="CH64" s="42" t="str">
        <f>IF(CF64&lt;&gt;"", IF(RANK(CF64, CF$5:CF$75)+COUNTIF(CF$5:CF64, CF64)-1=1, 1, ""), "")</f>
        <v/>
      </c>
      <c r="CI64" s="43"/>
      <c r="CJ64" s="102" t="str">
        <f t="shared" si="83"/>
        <v/>
      </c>
      <c r="CK64" s="44" t="str">
        <f>IF(CI64&lt;&gt;"", IF(RANK(CI64, CI$5:CI$75)+COUNTIF(CI$5:CI64, CI64)-1=1, 1, ""), "")</f>
        <v/>
      </c>
      <c r="CL64" s="41"/>
      <c r="CM64" s="102" t="str">
        <f t="shared" si="84"/>
        <v/>
      </c>
      <c r="CN64" s="42" t="str">
        <f>IF(CL64&lt;&gt;"", IF(RANK(CL64, CL$5:CL$75)+COUNTIF(CL$5:CL64, CL64)-1=1, 1, ""), "")</f>
        <v/>
      </c>
      <c r="CO64" s="43"/>
      <c r="CP64" s="102" t="str">
        <f t="shared" si="85"/>
        <v/>
      </c>
      <c r="CQ64" s="44" t="str">
        <f>IF(CO64&lt;&gt;"", IF(RANK(CO64, CO$5:CO$75)+COUNTIF(CO$5:CO64, CO64)-1=1, 1, ""), "")</f>
        <v/>
      </c>
      <c r="CR64" s="41"/>
      <c r="CS64" s="102" t="str">
        <f t="shared" si="86"/>
        <v/>
      </c>
      <c r="CT64" s="42" t="str">
        <f>IF(CR64&lt;&gt;"", IF(RANK(CR64, CR$5:CR$75)+COUNTIF(CR$5:CR64, CR64)-1=1, 1, ""), "")</f>
        <v/>
      </c>
      <c r="CU64" s="41"/>
      <c r="CV64" s="102" t="str">
        <f t="shared" si="87"/>
        <v/>
      </c>
      <c r="CW64" s="42" t="str">
        <f>IF(CU64&lt;&gt;"", IF(RANK(CU64, CU$5:CU$75)+COUNTIF(CU$5:CU64, CU64)-1=1, 1, ""), "")</f>
        <v/>
      </c>
      <c r="CX64" s="41"/>
      <c r="CY64" s="102" t="str">
        <f t="shared" si="88"/>
        <v/>
      </c>
      <c r="CZ64" s="42" t="str">
        <f>IF(CX64&lt;&gt;"", IF(RANK(CX64, CX$5:CX$75)+COUNTIF(CX$5:CX64, CX64)-1=1, 1, ""), "")</f>
        <v/>
      </c>
      <c r="DA64" s="43"/>
      <c r="DB64" s="102" t="str">
        <f t="shared" si="89"/>
        <v/>
      </c>
      <c r="DC64" s="44" t="str">
        <f>IF(DA64&lt;&gt;"", IF(RANK(DA64, DA$5:DA$75)+COUNTIF(DA$5:DA64, DA64)-1=1, 1, ""), "")</f>
        <v/>
      </c>
      <c r="DD64" s="41"/>
      <c r="DE64" s="102" t="str">
        <f t="shared" si="90"/>
        <v/>
      </c>
      <c r="DF64" s="42" t="str">
        <f>IF(DD64&lt;&gt;"", IF(RANK(DD64, DD$5:DD$75)+COUNTIF(DD$5:DD64, DD64)-1=1, 1, ""), "")</f>
        <v/>
      </c>
      <c r="DG64" s="43"/>
      <c r="DH64" s="102" t="str">
        <f t="shared" si="91"/>
        <v/>
      </c>
      <c r="DI64" s="44" t="str">
        <f>IF(DG64&lt;&gt;"", IF(RANK(DG64, DG$5:DG$75)+COUNTIF(DG$5:DG64, DG64)-1=1, 1, ""), "")</f>
        <v/>
      </c>
      <c r="DJ64" s="41"/>
      <c r="DK64" s="102" t="str">
        <f t="shared" si="92"/>
        <v/>
      </c>
      <c r="DL64" s="42" t="str">
        <f>IF(DJ64&lt;&gt;"", IF(RANK(DJ64, DJ$5:DJ$75)+COUNTIF(DJ$5:DJ64, DJ64)-1=1, 1, ""), "")</f>
        <v/>
      </c>
      <c r="DM64" s="43"/>
      <c r="DN64" s="102" t="str">
        <f t="shared" si="93"/>
        <v/>
      </c>
      <c r="DO64" s="44" t="str">
        <f>IF(DM64&lt;&gt;"", IF(RANK(DM64, DM$5:DM$75)+COUNTIF(DM$5:DM64, DM64)-1=1, 1, ""), "")</f>
        <v/>
      </c>
      <c r="DP64" s="41"/>
      <c r="DQ64" s="102" t="str">
        <f t="shared" si="94"/>
        <v/>
      </c>
      <c r="DR64" s="42" t="str">
        <f>IF(DP64&lt;&gt;"", IF(RANK(DP64, DP$5:DP$75)+COUNTIF(DP$5:DP64, DP64)-1=1, 1, ""), "")</f>
        <v/>
      </c>
      <c r="DS64" s="129" t="str">
        <f t="shared" si="95"/>
        <v/>
      </c>
      <c r="DT64" s="66" t="str">
        <f t="shared" si="96"/>
        <v/>
      </c>
      <c r="DU64" s="60"/>
      <c r="DV64" s="60" t="str">
        <f t="shared" si="97"/>
        <v/>
      </c>
      <c r="DW64" s="60" t="str">
        <f t="shared" si="98"/>
        <v/>
      </c>
      <c r="DX64" s="60"/>
      <c r="DY64" s="85" t="str">
        <f t="shared" si="99"/>
        <v/>
      </c>
      <c r="DZ64" s="60" t="str">
        <f t="shared" si="100"/>
        <v/>
      </c>
      <c r="EA64" s="60" t="str">
        <f t="shared" si="101"/>
        <v/>
      </c>
      <c r="EB64" s="60" t="str">
        <f>IF(DV64&lt;&gt;"", IF(RANK(EA64, EA$5:EA$75)+COUNTIF(EA$64:EA64, EA64) -1&lt;=(B$80-DW$76-DZ$76), RANK(EA64, EA$5:EA$75)+COUNTIF(EA$64:EA64, EA64) -1, ""), "")</f>
        <v/>
      </c>
      <c r="EC64" s="72" t="str">
        <f t="shared" si="102"/>
        <v/>
      </c>
      <c r="ED64" s="66" t="str">
        <f t="shared" si="103"/>
        <v/>
      </c>
      <c r="EF64" s="91" t="str">
        <f>IF(DT64&lt;&gt; "", DT64/DT76, "")</f>
        <v/>
      </c>
      <c r="EG64" s="39" t="str">
        <f t="shared" si="104"/>
        <v/>
      </c>
      <c r="EH64" s="92" t="str">
        <f t="shared" si="105"/>
        <v/>
      </c>
      <c r="EJ64" s="65" t="str">
        <f t="shared" si="51"/>
        <v/>
      </c>
      <c r="EK64" s="99" t="str">
        <f t="shared" si="52"/>
        <v/>
      </c>
      <c r="EL64" s="99" t="str">
        <f t="shared" si="53"/>
        <v/>
      </c>
      <c r="EM64" s="100" t="str">
        <f t="shared" si="54"/>
        <v/>
      </c>
    </row>
    <row r="65" spans="1:143" ht="16" x14ac:dyDescent="0.2">
      <c r="A65" s="105" t="s">
        <v>373</v>
      </c>
      <c r="B65" s="106" t="s">
        <v>442</v>
      </c>
      <c r="C65" s="107">
        <v>9655</v>
      </c>
      <c r="D65" s="108" t="str">
        <f t="shared" si="55"/>
        <v/>
      </c>
      <c r="E65" s="123" t="str">
        <f>IF(C65&lt;&gt;"", IF(RANK(C65, C$5:C$75)+COUNTIF(C$5:C65, C65)-1=1, 1, ""), "")</f>
        <v/>
      </c>
      <c r="F65" s="110">
        <v>10029</v>
      </c>
      <c r="G65" s="108" t="str">
        <f t="shared" si="56"/>
        <v/>
      </c>
      <c r="H65" s="124" t="str">
        <f>IF(F65&lt;&gt;"", IF(RANK(F65, F$5:F$75)+COUNTIF(F$5:F65, F65)-1=1, 1, ""), "")</f>
        <v/>
      </c>
      <c r="I65" s="107">
        <v>5228</v>
      </c>
      <c r="J65" s="108" t="str">
        <f t="shared" si="57"/>
        <v/>
      </c>
      <c r="K65" s="123" t="str">
        <f>IF(I65&lt;&gt;"", IF(RANK(I65, I$5:I$75)+COUNTIF(I$5:I65, I65)-1=1, 1, ""), "")</f>
        <v/>
      </c>
      <c r="L65" s="110">
        <v>7993</v>
      </c>
      <c r="M65" s="108" t="str">
        <f t="shared" si="58"/>
        <v/>
      </c>
      <c r="N65" s="124" t="str">
        <f>IF(L65&lt;&gt;"", IF(RANK(L65, L$5:L$75)+COUNTIF(L$5:L65, L65)-1=1, 1, ""), "")</f>
        <v/>
      </c>
      <c r="O65" s="107">
        <v>6757</v>
      </c>
      <c r="P65" s="108" t="str">
        <f t="shared" si="59"/>
        <v/>
      </c>
      <c r="Q65" s="123" t="str">
        <f>IF(O65&lt;&gt;"", IF(RANK(O65, O$5:O$75)+COUNTIF(O$5:O65, O65)-1=1, 1, ""), "")</f>
        <v/>
      </c>
      <c r="R65" s="110">
        <v>3727</v>
      </c>
      <c r="S65" s="108" t="str">
        <f t="shared" si="60"/>
        <v/>
      </c>
      <c r="T65" s="124" t="str">
        <f>IF(R65&lt;&gt;"", IF(RANK(R65, R$5:R$75)+COUNTIF(R$5:R65, R65)-1=1, 1, ""), "")</f>
        <v/>
      </c>
      <c r="U65" s="107">
        <v>17140</v>
      </c>
      <c r="V65" s="108" t="str">
        <f t="shared" si="61"/>
        <v/>
      </c>
      <c r="W65" s="123" t="str">
        <f>IF(U65&lt;&gt;"", IF(RANK(U65, U$5:U$75)+COUNTIF(U$5:U65, U65)-1=1, 1, ""), "")</f>
        <v/>
      </c>
      <c r="X65" s="110">
        <v>10508</v>
      </c>
      <c r="Y65" s="108" t="str">
        <f t="shared" si="62"/>
        <v/>
      </c>
      <c r="Z65" s="124" t="str">
        <f>IF(X65&lt;&gt;"", IF(RANK(X65, X$5:X$75)+COUNTIF(X$5:X65, X65)-1=1, 1, ""), "")</f>
        <v/>
      </c>
      <c r="AA65" s="107">
        <v>18747</v>
      </c>
      <c r="AB65" s="108" t="str">
        <f t="shared" si="63"/>
        <v/>
      </c>
      <c r="AC65" s="123" t="str">
        <f>IF(AA65&lt;&gt;"", IF(RANK(AA65, AA$5:AA$75)+COUNTIF(AA$5:AA65, AA65)-1=1, 1, ""), "")</f>
        <v/>
      </c>
      <c r="AD65" s="110">
        <v>24604</v>
      </c>
      <c r="AE65" s="108" t="str">
        <f t="shared" si="64"/>
        <v/>
      </c>
      <c r="AF65" s="123" t="str">
        <f>IF(AD65&lt;&gt;"", IF(RANK(AD65, AD$5:AD$75)+COUNTIF(AD$5:AD65, AD65)-1=1, 1, ""), "")</f>
        <v/>
      </c>
      <c r="AG65" s="110">
        <v>15493</v>
      </c>
      <c r="AH65" s="108" t="str">
        <f t="shared" si="65"/>
        <v/>
      </c>
      <c r="AI65" s="124" t="str">
        <f>IF(AG65&lt;&gt;"", IF(RANK(AG65, AG$5:AG$75)+COUNTIF(AG$5:AG65, AG65)-1=1, 1, ""), "")</f>
        <v/>
      </c>
      <c r="AJ65" s="107">
        <v>11968</v>
      </c>
      <c r="AK65" s="108" t="str">
        <f t="shared" si="66"/>
        <v/>
      </c>
      <c r="AL65" s="123" t="str">
        <f>IF(AJ65&lt;&gt;"", IF(RANK(AJ65, AJ$5:AJ$75)+COUNTIF(AJ$5:AJ65, AJ65)-1=1, 1, ""), "")</f>
        <v/>
      </c>
      <c r="AM65" s="110">
        <v>9608</v>
      </c>
      <c r="AN65" s="108" t="str">
        <f t="shared" si="67"/>
        <v/>
      </c>
      <c r="AO65" s="124" t="str">
        <f>IF(AM65&lt;&gt;"", IF(RANK(AM65, AM$5:AM$75)+COUNTIF(AM$5:AM65, AM65)-1=1, 1, ""), "")</f>
        <v/>
      </c>
      <c r="AP65" s="107">
        <v>17154</v>
      </c>
      <c r="AQ65" s="108" t="str">
        <f t="shared" si="68"/>
        <v/>
      </c>
      <c r="AR65" s="123" t="str">
        <f>IF(AP65&lt;&gt;"", IF(RANK(AP65, AP$5:AP$75)+COUNTIF(AP$5:AP65, AP65)-1=1, 1, ""), "")</f>
        <v/>
      </c>
      <c r="AS65" s="110">
        <v>13393</v>
      </c>
      <c r="AT65" s="108" t="str">
        <f t="shared" si="69"/>
        <v/>
      </c>
      <c r="AU65" s="124" t="str">
        <f>IF(AS65&lt;&gt;"", IF(RANK(AS65, AS$5:AS$75)+COUNTIF(AS$5:AS65, AS65)-1=1, 1, ""), "")</f>
        <v/>
      </c>
      <c r="AV65" s="107">
        <v>10100</v>
      </c>
      <c r="AW65" s="108" t="str">
        <f t="shared" si="70"/>
        <v/>
      </c>
      <c r="AX65" s="123" t="str">
        <f>IF(AV65&lt;&gt;"", IF(RANK(AV65, AV$5:AV$75)+COUNTIF(AV$5:AV65, AV65)-1=1, 1, ""), "")</f>
        <v/>
      </c>
      <c r="AY65" s="110">
        <v>4185</v>
      </c>
      <c r="AZ65" s="108" t="str">
        <f t="shared" si="71"/>
        <v/>
      </c>
      <c r="BA65" s="124" t="str">
        <f>IF(AY65&lt;&gt;"", IF(RANK(AY65, AY$5:AY$75)+COUNTIF(AY$5:AY65, AY65)-1=1, 1, ""), "")</f>
        <v/>
      </c>
      <c r="BB65" s="107">
        <v>4924</v>
      </c>
      <c r="BC65" s="108" t="str">
        <f t="shared" si="72"/>
        <v/>
      </c>
      <c r="BD65" s="123" t="str">
        <f>IF(BB65&lt;&gt;"", IF(RANK(BB65, BB$5:BB$75)+COUNTIF(BB$5:BB65, BB65)-1=1, 1, ""), "")</f>
        <v/>
      </c>
      <c r="BE65" s="110">
        <v>4198</v>
      </c>
      <c r="BF65" s="108" t="str">
        <f t="shared" si="73"/>
        <v/>
      </c>
      <c r="BG65" s="124" t="str">
        <f>IF(BE65&lt;&gt;"", IF(RANK(BE65, BE$5:BE$75)+COUNTIF(BE$5:BE65, BE65)-1=1, 1, ""), "")</f>
        <v/>
      </c>
      <c r="BH65" s="107">
        <v>9251</v>
      </c>
      <c r="BI65" s="108" t="str">
        <f t="shared" si="74"/>
        <v/>
      </c>
      <c r="BJ65" s="123" t="str">
        <f>IF(BH65&lt;&gt;"", IF(RANK(BH65, BH$5:BH$75)+COUNTIF(BH$5:BH65, BH65)-1=1, 1, ""), "")</f>
        <v/>
      </c>
      <c r="BK65" s="110">
        <v>20166</v>
      </c>
      <c r="BL65" s="108" t="str">
        <f t="shared" si="75"/>
        <v/>
      </c>
      <c r="BM65" s="124" t="str">
        <f>IF(BK65&lt;&gt;"", IF(RANK(BK65, BK$5:BK$75)+COUNTIF(BK$5:BK65, BK65)-1=1, 1, ""), "")</f>
        <v/>
      </c>
      <c r="BN65" s="107">
        <v>18686</v>
      </c>
      <c r="BO65" s="108" t="str">
        <f t="shared" si="76"/>
        <v/>
      </c>
      <c r="BP65" s="123" t="str">
        <f>IF(BN65&lt;&gt;"", IF(RANK(BN65, BN$5:BN$75)+COUNTIF(BN$5:BN65, BN65)-1=1, 1, ""), "")</f>
        <v/>
      </c>
      <c r="BQ65" s="110">
        <v>19399</v>
      </c>
      <c r="BR65" s="108" t="str">
        <f t="shared" si="77"/>
        <v/>
      </c>
      <c r="BS65" s="124" t="str">
        <f>IF(BQ65&lt;&gt;"", IF(RANK(BQ65, BQ$5:BQ$75)+COUNTIF(BQ$5:BQ65, BQ65)-1=1, 1, ""), "")</f>
        <v/>
      </c>
      <c r="BT65" s="107">
        <v>18307</v>
      </c>
      <c r="BU65" s="108" t="str">
        <f t="shared" si="78"/>
        <v/>
      </c>
      <c r="BV65" s="123" t="str">
        <f>IF(BT65&lt;&gt;"", IF(RANK(BT65, BT$5:BT$75)+COUNTIF(BT$5:BT65, BT65)-1=1, 1, ""), "")</f>
        <v/>
      </c>
      <c r="BW65" s="110">
        <v>15687</v>
      </c>
      <c r="BX65" s="108" t="str">
        <f t="shared" si="79"/>
        <v/>
      </c>
      <c r="BY65" s="124" t="str">
        <f>IF(BW65&lt;&gt;"", IF(RANK(BW65, BW$5:BW$75)+COUNTIF(BW$5:BW65, BW65)-1=1, 1, ""), "")</f>
        <v/>
      </c>
      <c r="BZ65" s="107">
        <v>9054</v>
      </c>
      <c r="CA65" s="108" t="str">
        <f t="shared" si="80"/>
        <v/>
      </c>
      <c r="CB65" s="123" t="str">
        <f>IF(BZ65&lt;&gt;"", IF(RANK(BZ65, BZ$5:BZ$75)+COUNTIF(BZ$5:BZ65, BZ65)-1=1, 1, ""), "")</f>
        <v/>
      </c>
      <c r="CC65" s="110">
        <v>6254</v>
      </c>
      <c r="CD65" s="108" t="str">
        <f t="shared" si="81"/>
        <v/>
      </c>
      <c r="CE65" s="124" t="str">
        <f>IF(CC65&lt;&gt;"", IF(RANK(CC65, CC$5:CC$75)+COUNTIF(CC$5:CC65, CC65)-1=1, 1, ""), "")</f>
        <v/>
      </c>
      <c r="CF65" s="107">
        <v>4875</v>
      </c>
      <c r="CG65" s="108" t="str">
        <f t="shared" si="82"/>
        <v/>
      </c>
      <c r="CH65" s="123" t="str">
        <f>IF(CF65&lt;&gt;"", IF(RANK(CF65, CF$5:CF$75)+COUNTIF(CF$5:CF65, CF65)-1=1, 1, ""), "")</f>
        <v/>
      </c>
      <c r="CI65" s="110">
        <v>13576</v>
      </c>
      <c r="CJ65" s="108" t="str">
        <f t="shared" si="83"/>
        <v/>
      </c>
      <c r="CK65" s="124" t="str">
        <f>IF(CI65&lt;&gt;"", IF(RANK(CI65, CI$5:CI$75)+COUNTIF(CI$5:CI65, CI65)-1=1, 1, ""), "")</f>
        <v/>
      </c>
      <c r="CL65" s="107">
        <v>9587</v>
      </c>
      <c r="CM65" s="108" t="str">
        <f t="shared" si="84"/>
        <v/>
      </c>
      <c r="CN65" s="123" t="str">
        <f>IF(CL65&lt;&gt;"", IF(RANK(CL65, CL$5:CL$75)+COUNTIF(CL$5:CL65, CL65)-1=1, 1, ""), "")</f>
        <v/>
      </c>
      <c r="CO65" s="110">
        <v>5379</v>
      </c>
      <c r="CP65" s="108" t="str">
        <f t="shared" si="85"/>
        <v/>
      </c>
      <c r="CQ65" s="124" t="str">
        <f>IF(CO65&lt;&gt;"", IF(RANK(CO65, CO$5:CO$75)+COUNTIF(CO$5:CO65, CO65)-1=1, 1, ""), "")</f>
        <v/>
      </c>
      <c r="CR65" s="107">
        <v>2776</v>
      </c>
      <c r="CS65" s="108" t="str">
        <f t="shared" si="86"/>
        <v/>
      </c>
      <c r="CT65" s="123" t="str">
        <f>IF(CR65&lt;&gt;"", IF(RANK(CR65, CR$5:CR$75)+COUNTIF(CR$5:CR65, CR65)-1=1, 1, ""), "")</f>
        <v/>
      </c>
      <c r="CU65" s="107">
        <v>1619</v>
      </c>
      <c r="CV65" s="108" t="str">
        <f t="shared" si="87"/>
        <v/>
      </c>
      <c r="CW65" s="123" t="str">
        <f>IF(CU65&lt;&gt;"", IF(RANK(CU65, CU$5:CU$75)+COUNTIF(CU$5:CU65, CU65)-1=1, 1, ""), "")</f>
        <v/>
      </c>
      <c r="CX65" s="107">
        <v>4001</v>
      </c>
      <c r="CY65" s="108" t="str">
        <f t="shared" si="88"/>
        <v/>
      </c>
      <c r="CZ65" s="123" t="str">
        <f>IF(CX65&lt;&gt;"", IF(RANK(CX65, CX$5:CX$75)+COUNTIF(CX$5:CX65, CX65)-1=1, 1, ""), "")</f>
        <v/>
      </c>
      <c r="DA65" s="110">
        <v>2840</v>
      </c>
      <c r="DB65" s="108" t="str">
        <f t="shared" si="89"/>
        <v/>
      </c>
      <c r="DC65" s="124" t="str">
        <f>IF(DA65&lt;&gt;"", IF(RANK(DA65, DA$5:DA$75)+COUNTIF(DA$5:DA65, DA65)-1=1, 1, ""), "")</f>
        <v/>
      </c>
      <c r="DD65" s="107">
        <v>3784</v>
      </c>
      <c r="DE65" s="108" t="str">
        <f t="shared" si="90"/>
        <v/>
      </c>
      <c r="DF65" s="123" t="str">
        <f>IF(DD65&lt;&gt;"", IF(RANK(DD65, DD$5:DD$75)+COUNTIF(DD$5:DD65, DD65)-1=1, 1, ""), "")</f>
        <v/>
      </c>
      <c r="DG65" s="110">
        <v>3223</v>
      </c>
      <c r="DH65" s="108" t="str">
        <f t="shared" si="91"/>
        <v/>
      </c>
      <c r="DI65" s="124" t="str">
        <f>IF(DG65&lt;&gt;"", IF(RANK(DG65, DG$5:DG$75)+COUNTIF(DG$5:DG65, DG65)-1=1, 1, ""), "")</f>
        <v/>
      </c>
      <c r="DJ65" s="107">
        <v>3705</v>
      </c>
      <c r="DK65" s="108" t="str">
        <f t="shared" si="92"/>
        <v/>
      </c>
      <c r="DL65" s="123" t="str">
        <f>IF(DJ65&lt;&gt;"", IF(RANK(DJ65, DJ$5:DJ$75)+COUNTIF(DJ$5:DJ65, DJ65)-1=1, 1, ""), "")</f>
        <v/>
      </c>
      <c r="DM65" s="110">
        <v>4023</v>
      </c>
      <c r="DN65" s="108" t="str">
        <f t="shared" si="93"/>
        <v/>
      </c>
      <c r="DO65" s="124" t="str">
        <f>IF(DM65&lt;&gt;"", IF(RANK(DM65, DM$5:DM$75)+COUNTIF(DM$5:DM65, DM65)-1=1, 1, ""), "")</f>
        <v/>
      </c>
      <c r="DP65" s="107">
        <v>3193</v>
      </c>
      <c r="DQ65" s="108" t="str">
        <f t="shared" si="94"/>
        <v/>
      </c>
      <c r="DR65" s="123" t="str">
        <f>IF(DP65&lt;&gt;"", IF(RANK(DP65, DP$5:DP$75)+COUNTIF(DP$5:DP65, DP65)-1=1, 1, ""), "")</f>
        <v/>
      </c>
      <c r="DS65" s="112" t="str">
        <f t="shared" si="95"/>
        <v/>
      </c>
      <c r="DT65" s="116">
        <f t="shared" si="96"/>
        <v>384796</v>
      </c>
      <c r="DU65" s="114"/>
      <c r="DV65" s="114">
        <f t="shared" si="97"/>
        <v>384796</v>
      </c>
      <c r="DW65" s="114" t="str">
        <f t="shared" si="98"/>
        <v/>
      </c>
      <c r="DX65" s="114"/>
      <c r="DY65" s="115">
        <f t="shared" si="99"/>
        <v>8.4788577220545136</v>
      </c>
      <c r="DZ65" s="114">
        <f t="shared" si="100"/>
        <v>8</v>
      </c>
      <c r="EA65" s="114">
        <f t="shared" si="101"/>
        <v>21732</v>
      </c>
      <c r="EB65" s="114" t="str">
        <f>IF(DV65&lt;&gt;"", IF(RANK(EA65, EA$5:EA$75)+COUNTIF(EA$65:EA65, EA65) -1&lt;=(B$80-DW$76-DZ$76), RANK(EA65, EA$5:EA$75)+COUNTIF(EA$65:EA65, EA65) -1, ""), "")</f>
        <v/>
      </c>
      <c r="EC65" s="114">
        <f t="shared" si="102"/>
        <v>8</v>
      </c>
      <c r="ED65" s="116">
        <f t="shared" si="103"/>
        <v>8</v>
      </c>
      <c r="EF65" s="117">
        <f>IF(DT65&lt;&gt; "", DT65/DT76, "")</f>
        <v>9.7806200387873729E-2</v>
      </c>
      <c r="EG65" s="118">
        <f t="shared" si="104"/>
        <v>0.1</v>
      </c>
      <c r="EH65" s="119">
        <f t="shared" si="105"/>
        <v>2.1937996121263043E-3</v>
      </c>
      <c r="EJ65" s="120">
        <f t="shared" si="51"/>
        <v>384796</v>
      </c>
      <c r="EK65" s="121">
        <f t="shared" si="52"/>
        <v>0.10467853724913478</v>
      </c>
      <c r="EL65" s="121">
        <f t="shared" si="53"/>
        <v>0.1</v>
      </c>
      <c r="EM65" s="122">
        <f t="shared" si="54"/>
        <v>-4.6785372491347788E-3</v>
      </c>
    </row>
    <row r="66" spans="1:143" ht="16" x14ac:dyDescent="0.2">
      <c r="A66" s="20" t="s">
        <v>374</v>
      </c>
      <c r="B66" s="33" t="s">
        <v>443</v>
      </c>
      <c r="C66" s="45">
        <v>169</v>
      </c>
      <c r="D66" s="102" t="str">
        <f t="shared" si="55"/>
        <v/>
      </c>
      <c r="E66" s="42" t="str">
        <f>IF(C66&lt;&gt;"", IF(RANK(C66, C$5:C$75)+COUNTIF(C$5:C66, C66)-1=1, 1, ""), "")</f>
        <v/>
      </c>
      <c r="F66" s="46">
        <v>344</v>
      </c>
      <c r="G66" s="102" t="str">
        <f t="shared" si="56"/>
        <v/>
      </c>
      <c r="H66" s="44" t="str">
        <f>IF(F66&lt;&gt;"", IF(RANK(F66, F$5:F$75)+COUNTIF(F$5:F66, F66)-1=1, 1, ""), "")</f>
        <v/>
      </c>
      <c r="I66" s="45">
        <v>253</v>
      </c>
      <c r="J66" s="102" t="str">
        <f t="shared" si="57"/>
        <v/>
      </c>
      <c r="K66" s="42" t="str">
        <f>IF(I66&lt;&gt;"", IF(RANK(I66, I$5:I$75)+COUNTIF(I$5:I66, I66)-1=1, 1, ""), "")</f>
        <v/>
      </c>
      <c r="L66" s="46">
        <v>282</v>
      </c>
      <c r="M66" s="102" t="str">
        <f t="shared" si="58"/>
        <v/>
      </c>
      <c r="N66" s="44" t="str">
        <f>IF(L66&lt;&gt;"", IF(RANK(L66, L$5:L$75)+COUNTIF(L$5:L66, L66)-1=1, 1, ""), "")</f>
        <v/>
      </c>
      <c r="O66" s="45">
        <v>241</v>
      </c>
      <c r="P66" s="102" t="str">
        <f t="shared" si="59"/>
        <v/>
      </c>
      <c r="Q66" s="42" t="str">
        <f>IF(O66&lt;&gt;"", IF(RANK(O66, O$5:O$75)+COUNTIF(O$5:O66, O66)-1=1, 1, ""), "")</f>
        <v/>
      </c>
      <c r="R66" s="46">
        <v>75</v>
      </c>
      <c r="S66" s="102" t="str">
        <f t="shared" si="60"/>
        <v/>
      </c>
      <c r="T66" s="44" t="str">
        <f>IF(R66&lt;&gt;"", IF(RANK(R66, R$5:R$75)+COUNTIF(R$5:R66, R66)-1=1, 1, ""), "")</f>
        <v/>
      </c>
      <c r="U66" s="45">
        <v>232</v>
      </c>
      <c r="V66" s="102" t="str">
        <f t="shared" si="61"/>
        <v/>
      </c>
      <c r="W66" s="42" t="str">
        <f>IF(U66&lt;&gt;"", IF(RANK(U66, U$5:U$75)+COUNTIF(U$5:U66, U66)-1=1, 1, ""), "")</f>
        <v/>
      </c>
      <c r="X66" s="46">
        <v>131</v>
      </c>
      <c r="Y66" s="102" t="str">
        <f t="shared" si="62"/>
        <v/>
      </c>
      <c r="Z66" s="44" t="str">
        <f>IF(X66&lt;&gt;"", IF(RANK(X66, X$5:X$75)+COUNTIF(X$5:X66, X66)-1=1, 1, ""), "")</f>
        <v/>
      </c>
      <c r="AA66" s="45">
        <v>220</v>
      </c>
      <c r="AB66" s="102" t="str">
        <f t="shared" si="63"/>
        <v/>
      </c>
      <c r="AC66" s="42" t="str">
        <f>IF(AA66&lt;&gt;"", IF(RANK(AA66, AA$5:AA$75)+COUNTIF(AA$5:AA66, AA66)-1=1, 1, ""), "")</f>
        <v/>
      </c>
      <c r="AD66" s="46">
        <v>119</v>
      </c>
      <c r="AE66" s="102" t="str">
        <f t="shared" si="64"/>
        <v/>
      </c>
      <c r="AF66" s="42" t="str">
        <f>IF(AD66&lt;&gt;"", IF(RANK(AD66, AD$5:AD$75)+COUNTIF(AD$5:AD66, AD66)-1=1, 1, ""), "")</f>
        <v/>
      </c>
      <c r="AG66" s="46">
        <v>77</v>
      </c>
      <c r="AH66" s="102" t="str">
        <f t="shared" si="65"/>
        <v/>
      </c>
      <c r="AI66" s="44" t="str">
        <f>IF(AG66&lt;&gt;"", IF(RANK(AG66, AG$5:AG$75)+COUNTIF(AG$5:AG66, AG66)-1=1, 1, ""), "")</f>
        <v/>
      </c>
      <c r="AJ66" s="45">
        <v>183</v>
      </c>
      <c r="AK66" s="102" t="str">
        <f t="shared" si="66"/>
        <v/>
      </c>
      <c r="AL66" s="42" t="str">
        <f>IF(AJ66&lt;&gt;"", IF(RANK(AJ66, AJ$5:AJ$75)+COUNTIF(AJ$5:AJ66, AJ66)-1=1, 1, ""), "")</f>
        <v/>
      </c>
      <c r="AM66" s="46">
        <v>106</v>
      </c>
      <c r="AN66" s="102" t="str">
        <f t="shared" si="67"/>
        <v/>
      </c>
      <c r="AO66" s="44" t="str">
        <f>IF(AM66&lt;&gt;"", IF(RANK(AM66, AM$5:AM$75)+COUNTIF(AM$5:AM66, AM66)-1=1, 1, ""), "")</f>
        <v/>
      </c>
      <c r="AP66" s="45">
        <v>125</v>
      </c>
      <c r="AQ66" s="102" t="str">
        <f t="shared" si="68"/>
        <v/>
      </c>
      <c r="AR66" s="42" t="str">
        <f>IF(AP66&lt;&gt;"", IF(RANK(AP66, AP$5:AP$75)+COUNTIF(AP$5:AP66, AP66)-1=1, 1, ""), "")</f>
        <v/>
      </c>
      <c r="AS66" s="46">
        <v>109</v>
      </c>
      <c r="AT66" s="102" t="str">
        <f t="shared" si="69"/>
        <v/>
      </c>
      <c r="AU66" s="44" t="str">
        <f>IF(AS66&lt;&gt;"", IF(RANK(AS66, AS$5:AS$75)+COUNTIF(AS$5:AS66, AS66)-1=1, 1, ""), "")</f>
        <v/>
      </c>
      <c r="AV66" s="45">
        <v>189</v>
      </c>
      <c r="AW66" s="102" t="str">
        <f t="shared" si="70"/>
        <v/>
      </c>
      <c r="AX66" s="42" t="str">
        <f>IF(AV66&lt;&gt;"", IF(RANK(AV66, AV$5:AV$75)+COUNTIF(AV$5:AV66, AV66)-1=1, 1, ""), "")</f>
        <v/>
      </c>
      <c r="AY66" s="46">
        <v>106</v>
      </c>
      <c r="AZ66" s="102" t="str">
        <f t="shared" si="71"/>
        <v/>
      </c>
      <c r="BA66" s="44" t="str">
        <f>IF(AY66&lt;&gt;"", IF(RANK(AY66, AY$5:AY$75)+COUNTIF(AY$5:AY66, AY66)-1=1, 1, ""), "")</f>
        <v/>
      </c>
      <c r="BB66" s="45">
        <v>98</v>
      </c>
      <c r="BC66" s="102" t="str">
        <f t="shared" si="72"/>
        <v/>
      </c>
      <c r="BD66" s="42" t="str">
        <f>IF(BB66&lt;&gt;"", IF(RANK(BB66, BB$5:BB$75)+COUNTIF(BB$5:BB66, BB66)-1=1, 1, ""), "")</f>
        <v/>
      </c>
      <c r="BE66" s="46">
        <v>80</v>
      </c>
      <c r="BF66" s="102" t="str">
        <f t="shared" si="73"/>
        <v/>
      </c>
      <c r="BG66" s="44" t="str">
        <f>IF(BE66&lt;&gt;"", IF(RANK(BE66, BE$5:BE$75)+COUNTIF(BE$5:BE66, BE66)-1=1, 1, ""), "")</f>
        <v/>
      </c>
      <c r="BH66" s="45">
        <v>325</v>
      </c>
      <c r="BI66" s="102" t="str">
        <f t="shared" si="74"/>
        <v/>
      </c>
      <c r="BJ66" s="42" t="str">
        <f>IF(BH66&lt;&gt;"", IF(RANK(BH66, BH$5:BH$75)+COUNTIF(BH$5:BH66, BH66)-1=1, 1, ""), "")</f>
        <v/>
      </c>
      <c r="BK66" s="46">
        <v>308</v>
      </c>
      <c r="BL66" s="102" t="str">
        <f t="shared" si="75"/>
        <v/>
      </c>
      <c r="BM66" s="44" t="str">
        <f>IF(BK66&lt;&gt;"", IF(RANK(BK66, BK$5:BK$75)+COUNTIF(BK$5:BK66, BK66)-1=1, 1, ""), "")</f>
        <v/>
      </c>
      <c r="BN66" s="45">
        <v>140</v>
      </c>
      <c r="BO66" s="102" t="str">
        <f t="shared" si="76"/>
        <v/>
      </c>
      <c r="BP66" s="42" t="str">
        <f>IF(BN66&lt;&gt;"", IF(RANK(BN66, BN$5:BN$75)+COUNTIF(BN$5:BN66, BN66)-1=1, 1, ""), "")</f>
        <v/>
      </c>
      <c r="BQ66" s="46">
        <v>281</v>
      </c>
      <c r="BR66" s="102" t="str">
        <f t="shared" si="77"/>
        <v/>
      </c>
      <c r="BS66" s="44" t="str">
        <f>IF(BQ66&lt;&gt;"", IF(RANK(BQ66, BQ$5:BQ$75)+COUNTIF(BQ$5:BQ66, BQ66)-1=1, 1, ""), "")</f>
        <v/>
      </c>
      <c r="BT66" s="45">
        <v>273</v>
      </c>
      <c r="BU66" s="102" t="str">
        <f t="shared" si="78"/>
        <v/>
      </c>
      <c r="BV66" s="42" t="str">
        <f>IF(BT66&lt;&gt;"", IF(RANK(BT66, BT$5:BT$75)+COUNTIF(BT$5:BT66, BT66)-1=1, 1, ""), "")</f>
        <v/>
      </c>
      <c r="BW66" s="46">
        <v>150</v>
      </c>
      <c r="BX66" s="102" t="str">
        <f t="shared" si="79"/>
        <v/>
      </c>
      <c r="BY66" s="44" t="str">
        <f>IF(BW66&lt;&gt;"", IF(RANK(BW66, BW$5:BW$75)+COUNTIF(BW$5:BW66, BW66)-1=1, 1, ""), "")</f>
        <v/>
      </c>
      <c r="BZ66" s="45">
        <v>293</v>
      </c>
      <c r="CA66" s="102" t="str">
        <f t="shared" si="80"/>
        <v/>
      </c>
      <c r="CB66" s="42" t="str">
        <f>IF(BZ66&lt;&gt;"", IF(RANK(BZ66, BZ$5:BZ$75)+COUNTIF(BZ$5:BZ66, BZ66)-1=1, 1, ""), "")</f>
        <v/>
      </c>
      <c r="CC66" s="46">
        <v>110</v>
      </c>
      <c r="CD66" s="102" t="str">
        <f t="shared" si="81"/>
        <v/>
      </c>
      <c r="CE66" s="44" t="str">
        <f>IF(CC66&lt;&gt;"", IF(RANK(CC66, CC$5:CC$75)+COUNTIF(CC$5:CC66, CC66)-1=1, 1, ""), "")</f>
        <v/>
      </c>
      <c r="CF66" s="45">
        <v>197</v>
      </c>
      <c r="CG66" s="102" t="str">
        <f t="shared" si="82"/>
        <v/>
      </c>
      <c r="CH66" s="42" t="str">
        <f>IF(CF66&lt;&gt;"", IF(RANK(CF66, CF$5:CF$75)+COUNTIF(CF$5:CF66, CF66)-1=1, 1, ""), "")</f>
        <v/>
      </c>
      <c r="CI66" s="46">
        <v>302</v>
      </c>
      <c r="CJ66" s="102" t="str">
        <f t="shared" si="83"/>
        <v/>
      </c>
      <c r="CK66" s="44" t="str">
        <f>IF(CI66&lt;&gt;"", IF(RANK(CI66, CI$5:CI$75)+COUNTIF(CI$5:CI66, CI66)-1=1, 1, ""), "")</f>
        <v/>
      </c>
      <c r="CL66" s="45">
        <v>505</v>
      </c>
      <c r="CM66" s="102" t="str">
        <f t="shared" si="84"/>
        <v/>
      </c>
      <c r="CN66" s="42" t="str">
        <f>IF(CL66&lt;&gt;"", IF(RANK(CL66, CL$5:CL$75)+COUNTIF(CL$5:CL66, CL66)-1=1, 1, ""), "")</f>
        <v/>
      </c>
      <c r="CO66" s="46">
        <v>309</v>
      </c>
      <c r="CP66" s="102" t="str">
        <f t="shared" si="85"/>
        <v/>
      </c>
      <c r="CQ66" s="44" t="str">
        <f>IF(CO66&lt;&gt;"", IF(RANK(CO66, CO$5:CO$75)+COUNTIF(CO$5:CO66, CO66)-1=1, 1, ""), "")</f>
        <v/>
      </c>
      <c r="CR66" s="45">
        <v>158</v>
      </c>
      <c r="CS66" s="102" t="str">
        <f t="shared" si="86"/>
        <v/>
      </c>
      <c r="CT66" s="42" t="str">
        <f>IF(CR66&lt;&gt;"", IF(RANK(CR66, CR$5:CR$75)+COUNTIF(CR$5:CR66, CR66)-1=1, 1, ""), "")</f>
        <v/>
      </c>
      <c r="CU66" s="45">
        <v>152</v>
      </c>
      <c r="CV66" s="102" t="str">
        <f t="shared" si="87"/>
        <v/>
      </c>
      <c r="CW66" s="42" t="str">
        <f>IF(CU66&lt;&gt;"", IF(RANK(CU66, CU$5:CU$75)+COUNTIF(CU$5:CU66, CU66)-1=1, 1, ""), "")</f>
        <v/>
      </c>
      <c r="CX66" s="45">
        <v>396</v>
      </c>
      <c r="CY66" s="102" t="str">
        <f t="shared" si="88"/>
        <v/>
      </c>
      <c r="CZ66" s="42" t="str">
        <f>IF(CX66&lt;&gt;"", IF(RANK(CX66, CX$5:CX$75)+COUNTIF(CX$5:CX66, CX66)-1=1, 1, ""), "")</f>
        <v/>
      </c>
      <c r="DA66" s="46">
        <v>178</v>
      </c>
      <c r="DB66" s="102" t="str">
        <f t="shared" si="89"/>
        <v/>
      </c>
      <c r="DC66" s="44" t="str">
        <f>IF(DA66&lt;&gt;"", IF(RANK(DA66, DA$5:DA$75)+COUNTIF(DA$5:DA66, DA66)-1=1, 1, ""), "")</f>
        <v/>
      </c>
      <c r="DD66" s="45">
        <v>538</v>
      </c>
      <c r="DE66" s="102" t="str">
        <f t="shared" si="90"/>
        <v/>
      </c>
      <c r="DF66" s="42" t="str">
        <f>IF(DD66&lt;&gt;"", IF(RANK(DD66, DD$5:DD$75)+COUNTIF(DD$5:DD66, DD66)-1=1, 1, ""), "")</f>
        <v/>
      </c>
      <c r="DG66" s="46">
        <v>385</v>
      </c>
      <c r="DH66" s="102" t="str">
        <f t="shared" si="91"/>
        <v/>
      </c>
      <c r="DI66" s="44" t="str">
        <f>IF(DG66&lt;&gt;"", IF(RANK(DG66, DG$5:DG$75)+COUNTIF(DG$5:DG66, DG66)-1=1, 1, ""), "")</f>
        <v/>
      </c>
      <c r="DJ66" s="45">
        <v>335</v>
      </c>
      <c r="DK66" s="102" t="str">
        <f t="shared" si="92"/>
        <v/>
      </c>
      <c r="DL66" s="42" t="str">
        <f>IF(DJ66&lt;&gt;"", IF(RANK(DJ66, DJ$5:DJ$75)+COUNTIF(DJ$5:DJ66, DJ66)-1=1, 1, ""), "")</f>
        <v/>
      </c>
      <c r="DM66" s="46">
        <v>321</v>
      </c>
      <c r="DN66" s="102" t="str">
        <f t="shared" si="93"/>
        <v/>
      </c>
      <c r="DO66" s="44" t="str">
        <f>IF(DM66&lt;&gt;"", IF(RANK(DM66, DM$5:DM$75)+COUNTIF(DM$5:DM66, DM66)-1=1, 1, ""), "")</f>
        <v/>
      </c>
      <c r="DP66" s="45">
        <v>427</v>
      </c>
      <c r="DQ66" s="102" t="str">
        <f t="shared" si="94"/>
        <v/>
      </c>
      <c r="DR66" s="42" t="str">
        <f>IF(DP66&lt;&gt;"", IF(RANK(DP66, DP$5:DP$75)+COUNTIF(DP$5:DP66, DP66)-1=1, 1, ""), "")</f>
        <v/>
      </c>
      <c r="DS66" s="129" t="str">
        <f t="shared" si="95"/>
        <v/>
      </c>
      <c r="DT66" s="66">
        <f t="shared" si="96"/>
        <v>9222</v>
      </c>
      <c r="DU66" s="60"/>
      <c r="DV66" s="60" t="str">
        <f t="shared" si="97"/>
        <v/>
      </c>
      <c r="DW66" s="60" t="str">
        <f t="shared" si="98"/>
        <v/>
      </c>
      <c r="DX66" s="60"/>
      <c r="DY66" s="85" t="str">
        <f t="shared" si="99"/>
        <v/>
      </c>
      <c r="DZ66" s="60" t="str">
        <f t="shared" si="100"/>
        <v/>
      </c>
      <c r="EA66" s="60" t="str">
        <f t="shared" si="101"/>
        <v/>
      </c>
      <c r="EB66" s="60" t="str">
        <f>IF(DV66&lt;&gt;"", IF(RANK(EA66, EA$5:EA$75)+COUNTIF(EA$66:EA66, EA66) -1&lt;=(B$80-DW$76-DZ$76), RANK(EA66, EA$5:EA$75)+COUNTIF(EA$66:EA66, EA66) -1, ""), "")</f>
        <v/>
      </c>
      <c r="EC66" s="72" t="str">
        <f t="shared" si="102"/>
        <v/>
      </c>
      <c r="ED66" s="66" t="str">
        <f t="shared" si="103"/>
        <v/>
      </c>
      <c r="EF66" s="91">
        <f>IF(DT66&lt;&gt; "", DT66/DT76, "")</f>
        <v>2.344018077051143E-3</v>
      </c>
      <c r="EG66" s="39" t="str">
        <f t="shared" si="104"/>
        <v/>
      </c>
      <c r="EH66" s="92">
        <f t="shared" si="105"/>
        <v>-2.34401807705114E-3</v>
      </c>
      <c r="EJ66" s="65" t="str">
        <f t="shared" si="51"/>
        <v/>
      </c>
      <c r="EK66" s="99" t="str">
        <f t="shared" si="52"/>
        <v/>
      </c>
      <c r="EL66" s="99" t="str">
        <f t="shared" si="53"/>
        <v/>
      </c>
      <c r="EM66" s="100" t="str">
        <f t="shared" si="54"/>
        <v/>
      </c>
    </row>
    <row r="67" spans="1:143" ht="16" x14ac:dyDescent="0.2">
      <c r="A67" s="20" t="s">
        <v>375</v>
      </c>
      <c r="B67" s="33" t="s">
        <v>444</v>
      </c>
      <c r="C67" s="45">
        <v>71</v>
      </c>
      <c r="D67" s="102" t="str">
        <f t="shared" si="55"/>
        <v/>
      </c>
      <c r="E67" s="47" t="str">
        <f>IF(C67&lt;&gt;"", IF(RANK(C67, C$5:C$75)+COUNTIF(C$5:C67, C67)-1=1, 1, ""), "")</f>
        <v/>
      </c>
      <c r="F67" s="46">
        <v>95</v>
      </c>
      <c r="G67" s="102" t="str">
        <f t="shared" si="56"/>
        <v/>
      </c>
      <c r="H67" s="48" t="str">
        <f>IF(F67&lt;&gt;"", IF(RANK(F67, F$5:F$75)+COUNTIF(F$5:F67, F67)-1=1, 1, ""), "")</f>
        <v/>
      </c>
      <c r="I67" s="45">
        <v>313</v>
      </c>
      <c r="J67" s="102" t="str">
        <f t="shared" si="57"/>
        <v/>
      </c>
      <c r="K67" s="47" t="str">
        <f>IF(I67&lt;&gt;"", IF(RANK(I67, I$5:I$75)+COUNTIF(I$5:I67, I67)-1=1, 1, ""), "")</f>
        <v/>
      </c>
      <c r="L67" s="46">
        <v>658</v>
      </c>
      <c r="M67" s="102" t="str">
        <f t="shared" si="58"/>
        <v/>
      </c>
      <c r="N67" s="48" t="str">
        <f>IF(L67&lt;&gt;"", IF(RANK(L67, L$5:L$75)+COUNTIF(L$5:L67, L67)-1=1, 1, ""), "")</f>
        <v/>
      </c>
      <c r="O67" s="45">
        <v>199</v>
      </c>
      <c r="P67" s="102" t="str">
        <f t="shared" si="59"/>
        <v/>
      </c>
      <c r="Q67" s="47" t="str">
        <f>IF(O67&lt;&gt;"", IF(RANK(O67, O$5:O$75)+COUNTIF(O$5:O67, O67)-1=1, 1, ""), "")</f>
        <v/>
      </c>
      <c r="R67" s="46">
        <v>89</v>
      </c>
      <c r="S67" s="102" t="str">
        <f t="shared" si="60"/>
        <v/>
      </c>
      <c r="T67" s="48" t="str">
        <f>IF(R67&lt;&gt;"", IF(RANK(R67, R$5:R$75)+COUNTIF(R$5:R67, R67)-1=1, 1, ""), "")</f>
        <v/>
      </c>
      <c r="U67" s="45">
        <v>147</v>
      </c>
      <c r="V67" s="102" t="str">
        <f t="shared" si="61"/>
        <v/>
      </c>
      <c r="W67" s="47" t="str">
        <f>IF(U67&lt;&gt;"", IF(RANK(U67, U$5:U$75)+COUNTIF(U$5:U67, U67)-1=1, 1, ""), "")</f>
        <v/>
      </c>
      <c r="X67" s="46">
        <v>166</v>
      </c>
      <c r="Y67" s="102" t="str">
        <f t="shared" si="62"/>
        <v/>
      </c>
      <c r="Z67" s="48" t="str">
        <f>IF(X67&lt;&gt;"", IF(RANK(X67, X$5:X$75)+COUNTIF(X$5:X67, X67)-1=1, 1, ""), "")</f>
        <v/>
      </c>
      <c r="AA67" s="45">
        <v>194</v>
      </c>
      <c r="AB67" s="102" t="str">
        <f t="shared" si="63"/>
        <v/>
      </c>
      <c r="AC67" s="47" t="str">
        <f>IF(AA67&lt;&gt;"", IF(RANK(AA67, AA$5:AA$75)+COUNTIF(AA$5:AA67, AA67)-1=1, 1, ""), "")</f>
        <v/>
      </c>
      <c r="AD67" s="46">
        <v>173</v>
      </c>
      <c r="AE67" s="102" t="str">
        <f t="shared" si="64"/>
        <v/>
      </c>
      <c r="AF67" s="47" t="str">
        <f>IF(AD67&lt;&gt;"", IF(RANK(AD67, AD$5:AD$75)+COUNTIF(AD$5:AD67, AD67)-1=1, 1, ""), "")</f>
        <v/>
      </c>
      <c r="AG67" s="46">
        <v>267</v>
      </c>
      <c r="AH67" s="102" t="str">
        <f t="shared" si="65"/>
        <v/>
      </c>
      <c r="AI67" s="48" t="str">
        <f>IF(AG67&lt;&gt;"", IF(RANK(AG67, AG$5:AG$75)+COUNTIF(AG$5:AG67, AG67)-1=1, 1, ""), "")</f>
        <v/>
      </c>
      <c r="AJ67" s="45">
        <v>174</v>
      </c>
      <c r="AK67" s="102" t="str">
        <f t="shared" si="66"/>
        <v/>
      </c>
      <c r="AL67" s="47" t="str">
        <f>IF(AJ67&lt;&gt;"", IF(RANK(AJ67, AJ$5:AJ$75)+COUNTIF(AJ$5:AJ67, AJ67)-1=1, 1, ""), "")</f>
        <v/>
      </c>
      <c r="AM67" s="46">
        <v>155</v>
      </c>
      <c r="AN67" s="102" t="str">
        <f t="shared" si="67"/>
        <v/>
      </c>
      <c r="AO67" s="48" t="str">
        <f>IF(AM67&lt;&gt;"", IF(RANK(AM67, AM$5:AM$75)+COUNTIF(AM$5:AM67, AM67)-1=1, 1, ""), "")</f>
        <v/>
      </c>
      <c r="AP67" s="45">
        <v>247</v>
      </c>
      <c r="AQ67" s="102" t="str">
        <f t="shared" si="68"/>
        <v/>
      </c>
      <c r="AR67" s="47" t="str">
        <f>IF(AP67&lt;&gt;"", IF(RANK(AP67, AP$5:AP$75)+COUNTIF(AP$5:AP67, AP67)-1=1, 1, ""), "")</f>
        <v/>
      </c>
      <c r="AS67" s="46">
        <v>159</v>
      </c>
      <c r="AT67" s="102" t="str">
        <f t="shared" si="69"/>
        <v/>
      </c>
      <c r="AU67" s="48" t="str">
        <f>IF(AS67&lt;&gt;"", IF(RANK(AS67, AS$5:AS$75)+COUNTIF(AS$5:AS67, AS67)-1=1, 1, ""), "")</f>
        <v/>
      </c>
      <c r="AV67" s="45">
        <v>272</v>
      </c>
      <c r="AW67" s="102" t="str">
        <f t="shared" si="70"/>
        <v/>
      </c>
      <c r="AX67" s="47" t="str">
        <f>IF(AV67&lt;&gt;"", IF(RANK(AV67, AV$5:AV$75)+COUNTIF(AV$5:AV67, AV67)-1=1, 1, ""), "")</f>
        <v/>
      </c>
      <c r="AY67" s="46">
        <v>168</v>
      </c>
      <c r="AZ67" s="102" t="str">
        <f t="shared" si="71"/>
        <v/>
      </c>
      <c r="BA67" s="48" t="str">
        <f>IF(AY67&lt;&gt;"", IF(RANK(AY67, AY$5:AY$75)+COUNTIF(AY$5:AY67, AY67)-1=1, 1, ""), "")</f>
        <v/>
      </c>
      <c r="BB67" s="45">
        <v>201</v>
      </c>
      <c r="BC67" s="102" t="str">
        <f t="shared" si="72"/>
        <v/>
      </c>
      <c r="BD67" s="47" t="str">
        <f>IF(BB67&lt;&gt;"", IF(RANK(BB67, BB$5:BB$75)+COUNTIF(BB$5:BB67, BB67)-1=1, 1, ""), "")</f>
        <v/>
      </c>
      <c r="BE67" s="46">
        <v>177</v>
      </c>
      <c r="BF67" s="102" t="str">
        <f t="shared" si="73"/>
        <v/>
      </c>
      <c r="BG67" s="48" t="str">
        <f>IF(BE67&lt;&gt;"", IF(RANK(BE67, BE$5:BE$75)+COUNTIF(BE$5:BE67, BE67)-1=1, 1, ""), "")</f>
        <v/>
      </c>
      <c r="BH67" s="45">
        <v>345</v>
      </c>
      <c r="BI67" s="102" t="str">
        <f t="shared" si="74"/>
        <v/>
      </c>
      <c r="BJ67" s="47" t="str">
        <f>IF(BH67&lt;&gt;"", IF(RANK(BH67, BH$5:BH$75)+COUNTIF(BH$5:BH67, BH67)-1=1, 1, ""), "")</f>
        <v/>
      </c>
      <c r="BK67" s="46">
        <v>317</v>
      </c>
      <c r="BL67" s="102" t="str">
        <f t="shared" si="75"/>
        <v/>
      </c>
      <c r="BM67" s="48" t="str">
        <f>IF(BK67&lt;&gt;"", IF(RANK(BK67, BK$5:BK$75)+COUNTIF(BK$5:BK67, BK67)-1=1, 1, ""), "")</f>
        <v/>
      </c>
      <c r="BN67" s="45">
        <v>293</v>
      </c>
      <c r="BO67" s="102" t="str">
        <f t="shared" si="76"/>
        <v/>
      </c>
      <c r="BP67" s="47" t="str">
        <f>IF(BN67&lt;&gt;"", IF(RANK(BN67, BN$5:BN$75)+COUNTIF(BN$5:BN67, BN67)-1=1, 1, ""), "")</f>
        <v/>
      </c>
      <c r="BQ67" s="46">
        <v>167</v>
      </c>
      <c r="BR67" s="102" t="str">
        <f t="shared" si="77"/>
        <v/>
      </c>
      <c r="BS67" s="48" t="str">
        <f>IF(BQ67&lt;&gt;"", IF(RANK(BQ67, BQ$5:BQ$75)+COUNTIF(BQ$5:BQ67, BQ67)-1=1, 1, ""), "")</f>
        <v/>
      </c>
      <c r="BT67" s="45">
        <v>142</v>
      </c>
      <c r="BU67" s="102" t="str">
        <f t="shared" si="78"/>
        <v/>
      </c>
      <c r="BV67" s="47" t="str">
        <f>IF(BT67&lt;&gt;"", IF(RANK(BT67, BT$5:BT$75)+COUNTIF(BT$5:BT67, BT67)-1=1, 1, ""), "")</f>
        <v/>
      </c>
      <c r="BW67" s="46">
        <v>210</v>
      </c>
      <c r="BX67" s="102" t="str">
        <f t="shared" si="79"/>
        <v/>
      </c>
      <c r="BY67" s="48" t="str">
        <f>IF(BW67&lt;&gt;"", IF(RANK(BW67, BW$5:BW$75)+COUNTIF(BW$5:BW67, BW67)-1=1, 1, ""), "")</f>
        <v/>
      </c>
      <c r="BZ67" s="45">
        <v>241</v>
      </c>
      <c r="CA67" s="102" t="str">
        <f t="shared" si="80"/>
        <v/>
      </c>
      <c r="CB67" s="47" t="str">
        <f>IF(BZ67&lt;&gt;"", IF(RANK(BZ67, BZ$5:BZ$75)+COUNTIF(BZ$5:BZ67, BZ67)-1=1, 1, ""), "")</f>
        <v/>
      </c>
      <c r="CC67" s="46">
        <v>134</v>
      </c>
      <c r="CD67" s="102" t="str">
        <f t="shared" si="81"/>
        <v/>
      </c>
      <c r="CE67" s="48" t="str">
        <f>IF(CC67&lt;&gt;"", IF(RANK(CC67, CC$5:CC$75)+COUNTIF(CC$5:CC67, CC67)-1=1, 1, ""), "")</f>
        <v/>
      </c>
      <c r="CF67" s="45">
        <v>157</v>
      </c>
      <c r="CG67" s="102" t="str">
        <f t="shared" si="82"/>
        <v/>
      </c>
      <c r="CH67" s="47" t="str">
        <f>IF(CF67&lt;&gt;"", IF(RANK(CF67, CF$5:CF$75)+COUNTIF(CF$5:CF67, CF67)-1=1, 1, ""), "")</f>
        <v/>
      </c>
      <c r="CI67" s="46">
        <v>211</v>
      </c>
      <c r="CJ67" s="102" t="str">
        <f t="shared" si="83"/>
        <v/>
      </c>
      <c r="CK67" s="48" t="str">
        <f>IF(CI67&lt;&gt;"", IF(RANK(CI67, CI$5:CI$75)+COUNTIF(CI$5:CI67, CI67)-1=1, 1, ""), "")</f>
        <v/>
      </c>
      <c r="CL67" s="45">
        <v>158</v>
      </c>
      <c r="CM67" s="102" t="str">
        <f t="shared" si="84"/>
        <v/>
      </c>
      <c r="CN67" s="47" t="str">
        <f>IF(CL67&lt;&gt;"", IF(RANK(CL67, CL$5:CL$75)+COUNTIF(CL$5:CL67, CL67)-1=1, 1, ""), "")</f>
        <v/>
      </c>
      <c r="CO67" s="46">
        <v>105</v>
      </c>
      <c r="CP67" s="102" t="str">
        <f t="shared" si="85"/>
        <v/>
      </c>
      <c r="CQ67" s="48" t="str">
        <f>IF(CO67&lt;&gt;"", IF(RANK(CO67, CO$5:CO$75)+COUNTIF(CO$5:CO67, CO67)-1=1, 1, ""), "")</f>
        <v/>
      </c>
      <c r="CR67" s="45">
        <v>155</v>
      </c>
      <c r="CS67" s="102" t="str">
        <f t="shared" si="86"/>
        <v/>
      </c>
      <c r="CT67" s="47" t="str">
        <f>IF(CR67&lt;&gt;"", IF(RANK(CR67, CR$5:CR$75)+COUNTIF(CR$5:CR67, CR67)-1=1, 1, ""), "")</f>
        <v/>
      </c>
      <c r="CU67" s="45">
        <v>130</v>
      </c>
      <c r="CV67" s="102" t="str">
        <f t="shared" si="87"/>
        <v/>
      </c>
      <c r="CW67" s="47" t="str">
        <f>IF(CU67&lt;&gt;"", IF(RANK(CU67, CU$5:CU$75)+COUNTIF(CU$5:CU67, CU67)-1=1, 1, ""), "")</f>
        <v/>
      </c>
      <c r="CX67" s="45">
        <v>196</v>
      </c>
      <c r="CY67" s="102" t="str">
        <f t="shared" si="88"/>
        <v/>
      </c>
      <c r="CZ67" s="47" t="str">
        <f>IF(CX67&lt;&gt;"", IF(RANK(CX67, CX$5:CX$75)+COUNTIF(CX$5:CX67, CX67)-1=1, 1, ""), "")</f>
        <v/>
      </c>
      <c r="DA67" s="46">
        <v>167</v>
      </c>
      <c r="DB67" s="102" t="str">
        <f t="shared" si="89"/>
        <v/>
      </c>
      <c r="DC67" s="48" t="str">
        <f>IF(DA67&lt;&gt;"", IF(RANK(DA67, DA$5:DA$75)+COUNTIF(DA$5:DA67, DA67)-1=1, 1, ""), "")</f>
        <v/>
      </c>
      <c r="DD67" s="45">
        <v>125</v>
      </c>
      <c r="DE67" s="102" t="str">
        <f t="shared" si="90"/>
        <v/>
      </c>
      <c r="DF67" s="47" t="str">
        <f>IF(DD67&lt;&gt;"", IF(RANK(DD67, DD$5:DD$75)+COUNTIF(DD$5:DD67, DD67)-1=1, 1, ""), "")</f>
        <v/>
      </c>
      <c r="DG67" s="46">
        <v>80</v>
      </c>
      <c r="DH67" s="102" t="str">
        <f t="shared" si="91"/>
        <v/>
      </c>
      <c r="DI67" s="48" t="str">
        <f>IF(DG67&lt;&gt;"", IF(RANK(DG67, DG$5:DG$75)+COUNTIF(DG$5:DG67, DG67)-1=1, 1, ""), "")</f>
        <v/>
      </c>
      <c r="DJ67" s="45">
        <v>124</v>
      </c>
      <c r="DK67" s="102" t="str">
        <f t="shared" si="92"/>
        <v/>
      </c>
      <c r="DL67" s="47" t="str">
        <f>IF(DJ67&lt;&gt;"", IF(RANK(DJ67, DJ$5:DJ$75)+COUNTIF(DJ$5:DJ67, DJ67)-1=1, 1, ""), "")</f>
        <v/>
      </c>
      <c r="DM67" s="46">
        <v>87</v>
      </c>
      <c r="DN67" s="102" t="str">
        <f t="shared" si="93"/>
        <v/>
      </c>
      <c r="DO67" s="48" t="str">
        <f>IF(DM67&lt;&gt;"", IF(RANK(DM67, DM$5:DM$75)+COUNTIF(DM$5:DM67, DM67)-1=1, 1, ""), "")</f>
        <v/>
      </c>
      <c r="DP67" s="45">
        <v>108</v>
      </c>
      <c r="DQ67" s="102" t="str">
        <f t="shared" si="94"/>
        <v/>
      </c>
      <c r="DR67" s="47" t="str">
        <f>IF(DP67&lt;&gt;"", IF(RANK(DP67, DP$5:DP$75)+COUNTIF(DP$5:DP67, DP67)-1=1, 1, ""), "")</f>
        <v/>
      </c>
      <c r="DS67" s="129" t="str">
        <f t="shared" si="95"/>
        <v/>
      </c>
      <c r="DT67" s="66">
        <f t="shared" si="96"/>
        <v>7577</v>
      </c>
      <c r="DU67" s="60"/>
      <c r="DV67" s="60" t="str">
        <f t="shared" si="97"/>
        <v/>
      </c>
      <c r="DW67" s="60" t="str">
        <f t="shared" si="98"/>
        <v/>
      </c>
      <c r="DX67" s="60"/>
      <c r="DY67" s="85" t="str">
        <f t="shared" si="99"/>
        <v/>
      </c>
      <c r="DZ67" s="60" t="str">
        <f t="shared" si="100"/>
        <v/>
      </c>
      <c r="EA67" s="60" t="str">
        <f t="shared" si="101"/>
        <v/>
      </c>
      <c r="EB67" s="60" t="str">
        <f>IF(DV67&lt;&gt;"", IF(RANK(EA67, EA$5:EA$75)+COUNTIF(EA$67:EA67, EA67) -1&lt;=(B$80-DW$76-DZ$76), RANK(EA67, EA$5:EA$75)+COUNTIF(EA$67:EA67, EA67) -1, ""), "")</f>
        <v/>
      </c>
      <c r="EC67" s="72" t="str">
        <f t="shared" si="102"/>
        <v/>
      </c>
      <c r="ED67" s="66" t="str">
        <f t="shared" si="103"/>
        <v/>
      </c>
      <c r="EF67" s="91">
        <f>IF(DT67&lt;&gt; "", DT67/DT76, "")</f>
        <v>1.9258973075055854E-3</v>
      </c>
      <c r="EG67" s="39" t="str">
        <f t="shared" si="104"/>
        <v/>
      </c>
      <c r="EH67" s="92">
        <f t="shared" si="105"/>
        <v>-1.92589730750559E-3</v>
      </c>
      <c r="EJ67" s="65" t="str">
        <f t="shared" si="51"/>
        <v/>
      </c>
      <c r="EK67" s="99" t="str">
        <f t="shared" si="52"/>
        <v/>
      </c>
      <c r="EL67" s="99" t="str">
        <f t="shared" si="53"/>
        <v/>
      </c>
      <c r="EM67" s="100" t="str">
        <f t="shared" si="54"/>
        <v/>
      </c>
    </row>
    <row r="68" spans="1:143" ht="16" x14ac:dyDescent="0.2">
      <c r="A68" s="105" t="s">
        <v>376</v>
      </c>
      <c r="B68" s="106" t="s">
        <v>445</v>
      </c>
      <c r="C68" s="107">
        <v>4026</v>
      </c>
      <c r="D68" s="108" t="str">
        <f t="shared" si="55"/>
        <v/>
      </c>
      <c r="E68" s="109" t="str">
        <f>IF(C68&lt;&gt;"", IF(RANK(C68, C$5:C$75)+COUNTIF(C$5:C68, C68)-1=1, 1, ""), "")</f>
        <v/>
      </c>
      <c r="F68" s="110">
        <v>190</v>
      </c>
      <c r="G68" s="108" t="str">
        <f t="shared" si="56"/>
        <v/>
      </c>
      <c r="H68" s="111" t="str">
        <f>IF(F68&lt;&gt;"", IF(RANK(F68, F$5:F$75)+COUNTIF(F$5:F68, F68)-1=1, 1, ""), "")</f>
        <v/>
      </c>
      <c r="I68" s="107">
        <v>4821</v>
      </c>
      <c r="J68" s="108" t="str">
        <f t="shared" si="57"/>
        <v/>
      </c>
      <c r="K68" s="109" t="str">
        <f>IF(I68&lt;&gt;"", IF(RANK(I68, I$5:I$75)+COUNTIF(I$5:I68, I68)-1=1, 1, ""), "")</f>
        <v/>
      </c>
      <c r="L68" s="110">
        <v>1353</v>
      </c>
      <c r="M68" s="108" t="str">
        <f t="shared" si="58"/>
        <v/>
      </c>
      <c r="N68" s="111" t="str">
        <f>IF(L68&lt;&gt;"", IF(RANK(L68, L$5:L$75)+COUNTIF(L$5:L68, L68)-1=1, 1, ""), "")</f>
        <v/>
      </c>
      <c r="O68" s="107">
        <v>1886</v>
      </c>
      <c r="P68" s="108" t="str">
        <f t="shared" si="59"/>
        <v/>
      </c>
      <c r="Q68" s="109" t="str">
        <f>IF(O68&lt;&gt;"", IF(RANK(O68, O$5:O$75)+COUNTIF(O$5:O68, O68)-1=1, 1, ""), "")</f>
        <v/>
      </c>
      <c r="R68" s="110">
        <v>6811</v>
      </c>
      <c r="S68" s="108" t="str">
        <f t="shared" si="60"/>
        <v/>
      </c>
      <c r="T68" s="111" t="str">
        <f>IF(R68&lt;&gt;"", IF(RANK(R68, R$5:R$75)+COUNTIF(R$5:R68, R68)-1=1, 1, ""), "")</f>
        <v/>
      </c>
      <c r="U68" s="107">
        <v>144</v>
      </c>
      <c r="V68" s="108" t="str">
        <f t="shared" si="61"/>
        <v/>
      </c>
      <c r="W68" s="109" t="str">
        <f>IF(U68&lt;&gt;"", IF(RANK(U68, U$5:U$75)+COUNTIF(U$5:U68, U68)-1=1, 1, ""), "")</f>
        <v/>
      </c>
      <c r="X68" s="110">
        <v>188</v>
      </c>
      <c r="Y68" s="108" t="str">
        <f t="shared" si="62"/>
        <v/>
      </c>
      <c r="Z68" s="111" t="str">
        <f>IF(X68&lt;&gt;"", IF(RANK(X68, X$5:X$75)+COUNTIF(X$5:X68, X68)-1=1, 1, ""), "")</f>
        <v/>
      </c>
      <c r="AA68" s="107">
        <v>147</v>
      </c>
      <c r="AB68" s="108" t="str">
        <f t="shared" si="63"/>
        <v/>
      </c>
      <c r="AC68" s="109" t="str">
        <f>IF(AA68&lt;&gt;"", IF(RANK(AA68, AA$5:AA$75)+COUNTIF(AA$5:AA68, AA68)-1=1, 1, ""), "")</f>
        <v/>
      </c>
      <c r="AD68" s="110">
        <v>167</v>
      </c>
      <c r="AE68" s="108" t="str">
        <f t="shared" si="64"/>
        <v/>
      </c>
      <c r="AF68" s="109" t="str">
        <f>IF(AD68&lt;&gt;"", IF(RANK(AD68, AD$5:AD$75)+COUNTIF(AD$5:AD68, AD68)-1=1, 1, ""), "")</f>
        <v/>
      </c>
      <c r="AG68" s="110">
        <v>259</v>
      </c>
      <c r="AH68" s="108" t="str">
        <f t="shared" si="65"/>
        <v/>
      </c>
      <c r="AI68" s="111" t="str">
        <f>IF(AG68&lt;&gt;"", IF(RANK(AG68, AG$5:AG$75)+COUNTIF(AG$5:AG68, AG68)-1=1, 1, ""), "")</f>
        <v/>
      </c>
      <c r="AJ68" s="107">
        <v>1183</v>
      </c>
      <c r="AK68" s="108" t="str">
        <f t="shared" si="66"/>
        <v/>
      </c>
      <c r="AL68" s="109" t="str">
        <f>IF(AJ68&lt;&gt;"", IF(RANK(AJ68, AJ$5:AJ$75)+COUNTIF(AJ$5:AJ68, AJ68)-1=1, 1, ""), "")</f>
        <v/>
      </c>
      <c r="AM68" s="110">
        <v>1872</v>
      </c>
      <c r="AN68" s="108" t="str">
        <f t="shared" si="67"/>
        <v/>
      </c>
      <c r="AO68" s="111" t="str">
        <f>IF(AM68&lt;&gt;"", IF(RANK(AM68, AM$5:AM$75)+COUNTIF(AM$5:AM68, AM68)-1=1, 1, ""), "")</f>
        <v/>
      </c>
      <c r="AP68" s="107">
        <v>883</v>
      </c>
      <c r="AQ68" s="108" t="str">
        <f t="shared" si="68"/>
        <v/>
      </c>
      <c r="AR68" s="109" t="str">
        <f>IF(AP68&lt;&gt;"", IF(RANK(AP68, AP$5:AP$75)+COUNTIF(AP$5:AP68, AP68)-1=1, 1, ""), "")</f>
        <v/>
      </c>
      <c r="AS68" s="110">
        <v>380</v>
      </c>
      <c r="AT68" s="108" t="str">
        <f t="shared" si="69"/>
        <v/>
      </c>
      <c r="AU68" s="111" t="str">
        <f>IF(AS68&lt;&gt;"", IF(RANK(AS68, AS$5:AS$75)+COUNTIF(AS$5:AS68, AS68)-1=1, 1, ""), "")</f>
        <v/>
      </c>
      <c r="AV68" s="107">
        <v>358</v>
      </c>
      <c r="AW68" s="108" t="str">
        <f t="shared" si="70"/>
        <v/>
      </c>
      <c r="AX68" s="109" t="str">
        <f>IF(AV68&lt;&gt;"", IF(RANK(AV68, AV$5:AV$75)+COUNTIF(AV$5:AV68, AV68)-1=1, 1, ""), "")</f>
        <v/>
      </c>
      <c r="AY68" s="110">
        <v>1994</v>
      </c>
      <c r="AZ68" s="108" t="str">
        <f t="shared" si="71"/>
        <v/>
      </c>
      <c r="BA68" s="111" t="str">
        <f>IF(AY68&lt;&gt;"", IF(RANK(AY68, AY$5:AY$75)+COUNTIF(AY$5:AY68, AY68)-1=1, 1, ""), "")</f>
        <v/>
      </c>
      <c r="BB68" s="107">
        <v>878</v>
      </c>
      <c r="BC68" s="108" t="str">
        <f t="shared" si="72"/>
        <v/>
      </c>
      <c r="BD68" s="109" t="str">
        <f>IF(BB68&lt;&gt;"", IF(RANK(BB68, BB$5:BB$75)+COUNTIF(BB$5:BB68, BB68)-1=1, 1, ""), "")</f>
        <v/>
      </c>
      <c r="BE68" s="110">
        <v>577</v>
      </c>
      <c r="BF68" s="108" t="str">
        <f t="shared" si="73"/>
        <v/>
      </c>
      <c r="BG68" s="111" t="str">
        <f>IF(BE68&lt;&gt;"", IF(RANK(BE68, BE$5:BE$75)+COUNTIF(BE$5:BE68, BE68)-1=1, 1, ""), "")</f>
        <v/>
      </c>
      <c r="BH68" s="107">
        <v>126</v>
      </c>
      <c r="BI68" s="108" t="str">
        <f t="shared" si="74"/>
        <v/>
      </c>
      <c r="BJ68" s="109" t="str">
        <f>IF(BH68&lt;&gt;"", IF(RANK(BH68, BH$5:BH$75)+COUNTIF(BH$5:BH68, BH68)-1=1, 1, ""), "")</f>
        <v/>
      </c>
      <c r="BK68" s="110">
        <v>49</v>
      </c>
      <c r="BL68" s="108" t="str">
        <f t="shared" si="75"/>
        <v/>
      </c>
      <c r="BM68" s="111" t="str">
        <f>IF(BK68&lt;&gt;"", IF(RANK(BK68, BK$5:BK$75)+COUNTIF(BK$5:BK68, BK68)-1=1, 1, ""), "")</f>
        <v/>
      </c>
      <c r="BN68" s="107">
        <v>959</v>
      </c>
      <c r="BO68" s="108" t="str">
        <f t="shared" si="76"/>
        <v/>
      </c>
      <c r="BP68" s="109" t="str">
        <f>IF(BN68&lt;&gt;"", IF(RANK(BN68, BN$5:BN$75)+COUNTIF(BN$5:BN68, BN68)-1=1, 1, ""), "")</f>
        <v/>
      </c>
      <c r="BQ68" s="110">
        <v>1887</v>
      </c>
      <c r="BR68" s="108" t="str">
        <f t="shared" si="77"/>
        <v/>
      </c>
      <c r="BS68" s="111" t="str">
        <f>IF(BQ68&lt;&gt;"", IF(RANK(BQ68, BQ$5:BQ$75)+COUNTIF(BQ$5:BQ68, BQ68)-1=1, 1, ""), "")</f>
        <v/>
      </c>
      <c r="BT68" s="107">
        <v>674</v>
      </c>
      <c r="BU68" s="108" t="str">
        <f t="shared" si="78"/>
        <v/>
      </c>
      <c r="BV68" s="109" t="str">
        <f>IF(BT68&lt;&gt;"", IF(RANK(BT68, BT$5:BT$75)+COUNTIF(BT$5:BT68, BT68)-1=1, 1, ""), "")</f>
        <v/>
      </c>
      <c r="BW68" s="110">
        <v>3667</v>
      </c>
      <c r="BX68" s="108" t="str">
        <f t="shared" si="79"/>
        <v/>
      </c>
      <c r="BY68" s="111" t="str">
        <f>IF(BW68&lt;&gt;"", IF(RANK(BW68, BW$5:BW$75)+COUNTIF(BW$5:BW68, BW68)-1=1, 1, ""), "")</f>
        <v/>
      </c>
      <c r="BZ68" s="107">
        <v>2218</v>
      </c>
      <c r="CA68" s="108" t="str">
        <f t="shared" si="80"/>
        <v/>
      </c>
      <c r="CB68" s="109" t="str">
        <f>IF(BZ68&lt;&gt;"", IF(RANK(BZ68, BZ$5:BZ$75)+COUNTIF(BZ$5:BZ68, BZ68)-1=1, 1, ""), "")</f>
        <v/>
      </c>
      <c r="CC68" s="110">
        <v>2627</v>
      </c>
      <c r="CD68" s="108" t="str">
        <f t="shared" si="81"/>
        <v/>
      </c>
      <c r="CE68" s="111" t="str">
        <f>IF(CC68&lt;&gt;"", IF(RANK(CC68, CC$5:CC$75)+COUNTIF(CC$5:CC68, CC68)-1=1, 1, ""), "")</f>
        <v/>
      </c>
      <c r="CF68" s="107">
        <v>5535</v>
      </c>
      <c r="CG68" s="108" t="str">
        <f t="shared" si="82"/>
        <v/>
      </c>
      <c r="CH68" s="109" t="str">
        <f>IF(CF68&lt;&gt;"", IF(RANK(CF68, CF$5:CF$75)+COUNTIF(CF$5:CF68, CF68)-1=1, 1, ""), "")</f>
        <v/>
      </c>
      <c r="CI68" s="110">
        <v>1654</v>
      </c>
      <c r="CJ68" s="108" t="str">
        <f t="shared" si="83"/>
        <v/>
      </c>
      <c r="CK68" s="111" t="str">
        <f>IF(CI68&lt;&gt;"", IF(RANK(CI68, CI$5:CI$75)+COUNTIF(CI$5:CI68, CI68)-1=1, 1, ""), "")</f>
        <v/>
      </c>
      <c r="CL68" s="107">
        <v>77</v>
      </c>
      <c r="CM68" s="108" t="str">
        <f t="shared" si="84"/>
        <v/>
      </c>
      <c r="CN68" s="109" t="str">
        <f>IF(CL68&lt;&gt;"", IF(RANK(CL68, CL$5:CL$75)+COUNTIF(CL$5:CL68, CL68)-1=1, 1, ""), "")</f>
        <v/>
      </c>
      <c r="CO68" s="110">
        <v>6272</v>
      </c>
      <c r="CP68" s="108" t="str">
        <f t="shared" si="85"/>
        <v/>
      </c>
      <c r="CQ68" s="111" t="str">
        <f>IF(CO68&lt;&gt;"", IF(RANK(CO68, CO$5:CO$75)+COUNTIF(CO$5:CO68, CO68)-1=1, 1, ""), "")</f>
        <v/>
      </c>
      <c r="CR68" s="107">
        <v>5894</v>
      </c>
      <c r="CS68" s="108" t="str">
        <f t="shared" si="86"/>
        <v/>
      </c>
      <c r="CT68" s="109" t="str">
        <f>IF(CR68&lt;&gt;"", IF(RANK(CR68, CR$5:CR$75)+COUNTIF(CR$5:CR68, CR68)-1=1, 1, ""), "")</f>
        <v/>
      </c>
      <c r="CU68" s="107">
        <v>10785</v>
      </c>
      <c r="CV68" s="108" t="str">
        <f t="shared" si="87"/>
        <v/>
      </c>
      <c r="CW68" s="109" t="str">
        <f>IF(CU68&lt;&gt;"", IF(RANK(CU68, CU$5:CU$75)+COUNTIF(CU$5:CU68, CU68)-1=1, 1, ""), "")</f>
        <v/>
      </c>
      <c r="CX68" s="107">
        <v>1710</v>
      </c>
      <c r="CY68" s="108" t="str">
        <f t="shared" si="88"/>
        <v/>
      </c>
      <c r="CZ68" s="109" t="str">
        <f>IF(CX68&lt;&gt;"", IF(RANK(CX68, CX$5:CX$75)+COUNTIF(CX$5:CX68, CX68)-1=1, 1, ""), "")</f>
        <v/>
      </c>
      <c r="DA68" s="110">
        <v>11830</v>
      </c>
      <c r="DB68" s="108" t="str">
        <f t="shared" si="89"/>
        <v/>
      </c>
      <c r="DC68" s="111" t="str">
        <f>IF(DA68&lt;&gt;"", IF(RANK(DA68, DA$5:DA$75)+COUNTIF(DA$5:DA68, DA68)-1=1, 1, ""), "")</f>
        <v/>
      </c>
      <c r="DD68" s="107">
        <v>1062</v>
      </c>
      <c r="DE68" s="108" t="str">
        <f t="shared" si="90"/>
        <v/>
      </c>
      <c r="DF68" s="109" t="str">
        <f>IF(DD68&lt;&gt;"", IF(RANK(DD68, DD$5:DD$75)+COUNTIF(DD$5:DD68, DD68)-1=1, 1, ""), "")</f>
        <v/>
      </c>
      <c r="DG68" s="110">
        <v>2174</v>
      </c>
      <c r="DH68" s="108" t="str">
        <f t="shared" si="91"/>
        <v/>
      </c>
      <c r="DI68" s="111" t="str">
        <f>IF(DG68&lt;&gt;"", IF(RANK(DG68, DG$5:DG$75)+COUNTIF(DG$5:DG68, DG68)-1=1, 1, ""), "")</f>
        <v/>
      </c>
      <c r="DJ68" s="107">
        <v>3849</v>
      </c>
      <c r="DK68" s="108" t="str">
        <f t="shared" si="92"/>
        <v/>
      </c>
      <c r="DL68" s="109" t="str">
        <f>IF(DJ68&lt;&gt;"", IF(RANK(DJ68, DJ$5:DJ$75)+COUNTIF(DJ$5:DJ68, DJ68)-1=1, 1, ""), "")</f>
        <v/>
      </c>
      <c r="DM68" s="110">
        <v>124</v>
      </c>
      <c r="DN68" s="108" t="str">
        <f t="shared" si="93"/>
        <v/>
      </c>
      <c r="DO68" s="111" t="str">
        <f>IF(DM68&lt;&gt;"", IF(RANK(DM68, DM$5:DM$75)+COUNTIF(DM$5:DM68, DM68)-1=1, 1, ""), "")</f>
        <v/>
      </c>
      <c r="DP68" s="107">
        <v>269</v>
      </c>
      <c r="DQ68" s="108" t="str">
        <f t="shared" si="94"/>
        <v/>
      </c>
      <c r="DR68" s="109" t="str">
        <f>IF(DP68&lt;&gt;"", IF(RANK(DP68, DP$5:DP$75)+COUNTIF(DP$5:DP68, DP68)-1=1, 1, ""), "")</f>
        <v/>
      </c>
      <c r="DS68" s="112" t="str">
        <f t="shared" si="95"/>
        <v/>
      </c>
      <c r="DT68" s="116">
        <f t="shared" si="96"/>
        <v>91559</v>
      </c>
      <c r="DU68" s="114"/>
      <c r="DV68" s="114">
        <f t="shared" si="97"/>
        <v>91559</v>
      </c>
      <c r="DW68" s="114" t="str">
        <f t="shared" si="98"/>
        <v/>
      </c>
      <c r="DX68" s="114"/>
      <c r="DY68" s="115">
        <f t="shared" si="99"/>
        <v>2.0174735032941848</v>
      </c>
      <c r="DZ68" s="114">
        <f t="shared" si="100"/>
        <v>2</v>
      </c>
      <c r="EA68" s="114">
        <f t="shared" si="101"/>
        <v>793</v>
      </c>
      <c r="EB68" s="114" t="str">
        <f>IF(DV68&lt;&gt;"", IF(RANK(EA68, EA$5:EA$75)+COUNTIF(EA$68:EA68, EA68) -1&lt;=(B$80-DW$76-DZ$76), RANK(EA68, EA$5:EA$75)+COUNTIF(EA$68:EA68, EA68) -1, ""), "")</f>
        <v/>
      </c>
      <c r="EC68" s="114">
        <f t="shared" si="102"/>
        <v>2</v>
      </c>
      <c r="ED68" s="116">
        <f t="shared" si="103"/>
        <v>2</v>
      </c>
      <c r="EF68" s="117">
        <f>IF(DT68&lt;&gt; "", DT68/DT76, "")</f>
        <v>2.3272169932414398E-2</v>
      </c>
      <c r="EG68" s="118">
        <f t="shared" si="104"/>
        <v>2.5000000000000001E-2</v>
      </c>
      <c r="EH68" s="119">
        <f t="shared" si="105"/>
        <v>1.7278300675856E-3</v>
      </c>
      <c r="EJ68" s="120">
        <f t="shared" si="51"/>
        <v>91559</v>
      </c>
      <c r="EK68" s="121">
        <f t="shared" si="52"/>
        <v>2.4907385191097444E-2</v>
      </c>
      <c r="EL68" s="121">
        <f t="shared" si="53"/>
        <v>2.5000000000000001E-2</v>
      </c>
      <c r="EM68" s="122">
        <f t="shared" si="54"/>
        <v>9.2614808902557327E-5</v>
      </c>
    </row>
    <row r="69" spans="1:143" ht="16" x14ac:dyDescent="0.2">
      <c r="A69" s="20" t="s">
        <v>377</v>
      </c>
      <c r="B69" s="33" t="s">
        <v>446</v>
      </c>
      <c r="C69" s="45">
        <v>58</v>
      </c>
      <c r="D69" s="102" t="str">
        <f t="shared" ref="D69:D75" si="106">IF(E69=1, C69/C$76,"" )</f>
        <v/>
      </c>
      <c r="E69" s="47" t="str">
        <f>IF(C69&lt;&gt;"", IF(RANK(C69, C$5:C$75)+COUNTIF(C$5:C69, C69)-1=1, 1, ""), "")</f>
        <v/>
      </c>
      <c r="F69" s="46">
        <v>31</v>
      </c>
      <c r="G69" s="102" t="str">
        <f t="shared" ref="G69:G75" si="107">IF(H69=1, F69/F$76,"" )</f>
        <v/>
      </c>
      <c r="H69" s="48" t="str">
        <f>IF(F69&lt;&gt;"", IF(RANK(F69, F$5:F$75)+COUNTIF(F$5:F69, F69)-1=1, 1, ""), "")</f>
        <v/>
      </c>
      <c r="I69" s="45">
        <v>26</v>
      </c>
      <c r="J69" s="102" t="str">
        <f t="shared" ref="J69:J75" si="108">IF(K69=1, I69/I$76,"" )</f>
        <v/>
      </c>
      <c r="K69" s="47" t="str">
        <f>IF(I69&lt;&gt;"", IF(RANK(I69, I$5:I$75)+COUNTIF(I$5:I69, I69)-1=1, 1, ""), "")</f>
        <v/>
      </c>
      <c r="L69" s="46">
        <v>4</v>
      </c>
      <c r="M69" s="102" t="str">
        <f t="shared" ref="M69:M75" si="109">IF(N69=1, L69/L$76,"" )</f>
        <v/>
      </c>
      <c r="N69" s="48" t="str">
        <f>IF(L69&lt;&gt;"", IF(RANK(L69, L$5:L$75)+COUNTIF(L$5:L69, L69)-1=1, 1, ""), "")</f>
        <v/>
      </c>
      <c r="O69" s="45">
        <v>14</v>
      </c>
      <c r="P69" s="102" t="str">
        <f t="shared" ref="P69:P75" si="110">IF(Q69=1, O69/O$76,"" )</f>
        <v/>
      </c>
      <c r="Q69" s="47" t="str">
        <f>IF(O69&lt;&gt;"", IF(RANK(O69, O$5:O$75)+COUNTIF(O$5:O69, O69)-1=1, 1, ""), "")</f>
        <v/>
      </c>
      <c r="R69" s="46">
        <v>20</v>
      </c>
      <c r="S69" s="102" t="str">
        <f t="shared" ref="S69:S75" si="111">IF(T69=1, R69/R$76,"" )</f>
        <v/>
      </c>
      <c r="T69" s="48" t="str">
        <f>IF(R69&lt;&gt;"", IF(RANK(R69, R$5:R$75)+COUNTIF(R$5:R69, R69)-1=1, 1, ""), "")</f>
        <v/>
      </c>
      <c r="U69" s="45">
        <v>20</v>
      </c>
      <c r="V69" s="102" t="str">
        <f t="shared" ref="V69:V75" si="112">IF(W69=1, U69/U$76,"" )</f>
        <v/>
      </c>
      <c r="W69" s="47" t="str">
        <f>IF(U69&lt;&gt;"", IF(RANK(U69, U$5:U$75)+COUNTIF(U$5:U69, U69)-1=1, 1, ""), "")</f>
        <v/>
      </c>
      <c r="X69" s="46">
        <v>34</v>
      </c>
      <c r="Y69" s="102" t="str">
        <f t="shared" ref="Y69:Y75" si="113">IF(Z69=1, X69/X$76,"" )</f>
        <v/>
      </c>
      <c r="Z69" s="48" t="str">
        <f>IF(X69&lt;&gt;"", IF(RANK(X69, X$5:X$75)+COUNTIF(X$5:X69, X69)-1=1, 1, ""), "")</f>
        <v/>
      </c>
      <c r="AA69" s="45">
        <v>17</v>
      </c>
      <c r="AB69" s="102" t="str">
        <f t="shared" ref="AB69:AB75" si="114">IF(AC69=1, AA69/AA$76,"" )</f>
        <v/>
      </c>
      <c r="AC69" s="47" t="str">
        <f>IF(AA69&lt;&gt;"", IF(RANK(AA69, AA$5:AA$75)+COUNTIF(AA$5:AA69, AA69)-1=1, 1, ""), "")</f>
        <v/>
      </c>
      <c r="AD69" s="46">
        <v>10</v>
      </c>
      <c r="AE69" s="102" t="str">
        <f t="shared" ref="AE69:AE75" si="115">IF(AF69=1, AD69/AD$76,"" )</f>
        <v/>
      </c>
      <c r="AF69" s="47" t="str">
        <f>IF(AD69&lt;&gt;"", IF(RANK(AD69, AD$5:AD$75)+COUNTIF(AD$5:AD69, AD69)-1=1, 1, ""), "")</f>
        <v/>
      </c>
      <c r="AG69" s="46">
        <v>32</v>
      </c>
      <c r="AH69" s="102" t="str">
        <f t="shared" ref="AH69:AH75" si="116">IF(AI69=1, AG69/AG$76,"" )</f>
        <v/>
      </c>
      <c r="AI69" s="48" t="str">
        <f>IF(AG69&lt;&gt;"", IF(RANK(AG69, AG$5:AG$75)+COUNTIF(AG$5:AG69, AG69)-1=1, 1, ""), "")</f>
        <v/>
      </c>
      <c r="AJ69" s="45">
        <v>21</v>
      </c>
      <c r="AK69" s="102" t="str">
        <f t="shared" ref="AK69:AK75" si="117">IF(AL69=1, AJ69/AJ$76,"" )</f>
        <v/>
      </c>
      <c r="AL69" s="47" t="str">
        <f>IF(AJ69&lt;&gt;"", IF(RANK(AJ69, AJ$5:AJ$75)+COUNTIF(AJ$5:AJ69, AJ69)-1=1, 1, ""), "")</f>
        <v/>
      </c>
      <c r="AM69" s="46">
        <v>27</v>
      </c>
      <c r="AN69" s="102" t="str">
        <f t="shared" ref="AN69:AN75" si="118">IF(AO69=1, AM69/AM$76,"" )</f>
        <v/>
      </c>
      <c r="AO69" s="48" t="str">
        <f>IF(AM69&lt;&gt;"", IF(RANK(AM69, AM$5:AM$75)+COUNTIF(AM$5:AM69, AM69)-1=1, 1, ""), "")</f>
        <v/>
      </c>
      <c r="AP69" s="45">
        <v>21</v>
      </c>
      <c r="AQ69" s="102" t="str">
        <f t="shared" ref="AQ69:AQ75" si="119">IF(AR69=1, AP69/AP$76,"" )</f>
        <v/>
      </c>
      <c r="AR69" s="47" t="str">
        <f>IF(AP69&lt;&gt;"", IF(RANK(AP69, AP$5:AP$75)+COUNTIF(AP$5:AP69, AP69)-1=1, 1, ""), "")</f>
        <v/>
      </c>
      <c r="AS69" s="46">
        <v>19</v>
      </c>
      <c r="AT69" s="102" t="str">
        <f t="shared" ref="AT69:AT75" si="120">IF(AU69=1, AS69/AS$76,"" )</f>
        <v/>
      </c>
      <c r="AU69" s="48" t="str">
        <f>IF(AS69&lt;&gt;"", IF(RANK(AS69, AS$5:AS$75)+COUNTIF(AS$5:AS69, AS69)-1=1, 1, ""), "")</f>
        <v/>
      </c>
      <c r="AV69" s="45">
        <v>16</v>
      </c>
      <c r="AW69" s="102" t="str">
        <f t="shared" ref="AW69:AW75" si="121">IF(AX69=1, AV69/AV$76,"" )</f>
        <v/>
      </c>
      <c r="AX69" s="47" t="str">
        <f>IF(AV69&lt;&gt;"", IF(RANK(AV69, AV$5:AV$75)+COUNTIF(AV$5:AV69, AV69)-1=1, 1, ""), "")</f>
        <v/>
      </c>
      <c r="AY69" s="46">
        <v>15</v>
      </c>
      <c r="AZ69" s="102" t="str">
        <f t="shared" ref="AZ69:AZ75" si="122">IF(BA69=1, AY69/AY$76,"" )</f>
        <v/>
      </c>
      <c r="BA69" s="48" t="str">
        <f>IF(AY69&lt;&gt;"", IF(RANK(AY69, AY$5:AY$75)+COUNTIF(AY$5:AY69, AY69)-1=1, 1, ""), "")</f>
        <v/>
      </c>
      <c r="BB69" s="45">
        <v>69</v>
      </c>
      <c r="BC69" s="102" t="str">
        <f t="shared" ref="BC69:BC75" si="123">IF(BD69=1, BB69/BB$76,"" )</f>
        <v/>
      </c>
      <c r="BD69" s="47" t="str">
        <f>IF(BB69&lt;&gt;"", IF(RANK(BB69, BB$5:BB$75)+COUNTIF(BB$5:BB69, BB69)-1=1, 1, ""), "")</f>
        <v/>
      </c>
      <c r="BE69" s="46">
        <v>8</v>
      </c>
      <c r="BF69" s="102" t="str">
        <f t="shared" ref="BF69:BF75" si="124">IF(BG69=1, BE69/BE$76,"" )</f>
        <v/>
      </c>
      <c r="BG69" s="48" t="str">
        <f>IF(BE69&lt;&gt;"", IF(RANK(BE69, BE$5:BE$75)+COUNTIF(BE$5:BE69, BE69)-1=1, 1, ""), "")</f>
        <v/>
      </c>
      <c r="BH69" s="45">
        <v>28</v>
      </c>
      <c r="BI69" s="102" t="str">
        <f t="shared" ref="BI69:BI75" si="125">IF(BJ69=1, BH69/BH$76,"" )</f>
        <v/>
      </c>
      <c r="BJ69" s="47" t="str">
        <f>IF(BH69&lt;&gt;"", IF(RANK(BH69, BH$5:BH$75)+COUNTIF(BH$5:BH69, BH69)-1=1, 1, ""), "")</f>
        <v/>
      </c>
      <c r="BK69" s="46">
        <v>45</v>
      </c>
      <c r="BL69" s="102" t="str">
        <f t="shared" ref="BL69:BL75" si="126">IF(BM69=1, BK69/BK$76,"" )</f>
        <v/>
      </c>
      <c r="BM69" s="48" t="str">
        <f>IF(BK69&lt;&gt;"", IF(RANK(BK69, BK$5:BK$75)+COUNTIF(BK$5:BK69, BK69)-1=1, 1, ""), "")</f>
        <v/>
      </c>
      <c r="BN69" s="45">
        <v>14</v>
      </c>
      <c r="BO69" s="102" t="str">
        <f t="shared" ref="BO69:BO75" si="127">IF(BP69=1, BN69/BN$76,"" )</f>
        <v/>
      </c>
      <c r="BP69" s="47" t="str">
        <f>IF(BN69&lt;&gt;"", IF(RANK(BN69, BN$5:BN$75)+COUNTIF(BN$5:BN69, BN69)-1=1, 1, ""), "")</f>
        <v/>
      </c>
      <c r="BQ69" s="46">
        <v>17</v>
      </c>
      <c r="BR69" s="102" t="str">
        <f t="shared" ref="BR69:BR75" si="128">IF(BS69=1, BQ69/BQ$76,"" )</f>
        <v/>
      </c>
      <c r="BS69" s="48" t="str">
        <f>IF(BQ69&lt;&gt;"", IF(RANK(BQ69, BQ$5:BQ$75)+COUNTIF(BQ$5:BQ69, BQ69)-1=1, 1, ""), "")</f>
        <v/>
      </c>
      <c r="BT69" s="45">
        <v>12</v>
      </c>
      <c r="BU69" s="102" t="str">
        <f t="shared" ref="BU69:BU75" si="129">IF(BV69=1, BT69/BT$76,"" )</f>
        <v/>
      </c>
      <c r="BV69" s="47" t="str">
        <f>IF(BT69&lt;&gt;"", IF(RANK(BT69, BT$5:BT$75)+COUNTIF(BT$5:BT69, BT69)-1=1, 1, ""), "")</f>
        <v/>
      </c>
      <c r="BW69" s="46">
        <v>38</v>
      </c>
      <c r="BX69" s="102" t="str">
        <f t="shared" ref="BX69:BX75" si="130">IF(BY69=1, BW69/BW$76,"" )</f>
        <v/>
      </c>
      <c r="BY69" s="48" t="str">
        <f>IF(BW69&lt;&gt;"", IF(RANK(BW69, BW$5:BW$75)+COUNTIF(BW$5:BW69, BW69)-1=1, 1, ""), "")</f>
        <v/>
      </c>
      <c r="BZ69" s="45">
        <v>19</v>
      </c>
      <c r="CA69" s="102" t="str">
        <f t="shared" ref="CA69:CA75" si="131">IF(CB69=1, BZ69/BZ$76,"" )</f>
        <v/>
      </c>
      <c r="CB69" s="47" t="str">
        <f>IF(BZ69&lt;&gt;"", IF(RANK(BZ69, BZ$5:BZ$75)+COUNTIF(BZ$5:BZ69, BZ69)-1=1, 1, ""), "")</f>
        <v/>
      </c>
      <c r="CC69" s="46">
        <v>6</v>
      </c>
      <c r="CD69" s="102" t="str">
        <f t="shared" ref="CD69:CD75" si="132">IF(CE69=1, CC69/CC$76,"" )</f>
        <v/>
      </c>
      <c r="CE69" s="48" t="str">
        <f>IF(CC69&lt;&gt;"", IF(RANK(CC69, CC$5:CC$75)+COUNTIF(CC$5:CC69, CC69)-1=1, 1, ""), "")</f>
        <v/>
      </c>
      <c r="CF69" s="45">
        <v>10</v>
      </c>
      <c r="CG69" s="102" t="str">
        <f t="shared" ref="CG69:CG75" si="133">IF(CH69=1, CF69/CF$76,"" )</f>
        <v/>
      </c>
      <c r="CH69" s="47" t="str">
        <f>IF(CF69&lt;&gt;"", IF(RANK(CF69, CF$5:CF$75)+COUNTIF(CF$5:CF69, CF69)-1=1, 1, ""), "")</f>
        <v/>
      </c>
      <c r="CI69" s="46">
        <v>23</v>
      </c>
      <c r="CJ69" s="102" t="str">
        <f t="shared" ref="CJ69:CJ75" si="134">IF(CK69=1, CI69/CI$76,"" )</f>
        <v/>
      </c>
      <c r="CK69" s="48" t="str">
        <f>IF(CI69&lt;&gt;"", IF(RANK(CI69, CI$5:CI$75)+COUNTIF(CI$5:CI69, CI69)-1=1, 1, ""), "")</f>
        <v/>
      </c>
      <c r="CL69" s="45">
        <v>23</v>
      </c>
      <c r="CM69" s="102" t="str">
        <f t="shared" ref="CM69:CM75" si="135">IF(CN69=1, CL69/CL$76,"" )</f>
        <v/>
      </c>
      <c r="CN69" s="47" t="str">
        <f>IF(CL69&lt;&gt;"", IF(RANK(CL69, CL$5:CL$75)+COUNTIF(CL$5:CL69, CL69)-1=1, 1, ""), "")</f>
        <v/>
      </c>
      <c r="CO69" s="46">
        <v>16</v>
      </c>
      <c r="CP69" s="102" t="str">
        <f t="shared" ref="CP69:CP75" si="136">IF(CQ69=1, CO69/CO$76,"" )</f>
        <v/>
      </c>
      <c r="CQ69" s="48" t="str">
        <f>IF(CO69&lt;&gt;"", IF(RANK(CO69, CO$5:CO$75)+COUNTIF(CO$5:CO69, CO69)-1=1, 1, ""), "")</f>
        <v/>
      </c>
      <c r="CR69" s="45">
        <v>30</v>
      </c>
      <c r="CS69" s="102" t="str">
        <f t="shared" ref="CS69:CS75" si="137">IF(CT69=1, CR69/CR$76,"" )</f>
        <v/>
      </c>
      <c r="CT69" s="47" t="str">
        <f>IF(CR69&lt;&gt;"", IF(RANK(CR69, CR$5:CR$75)+COUNTIF(CR$5:CR69, CR69)-1=1, 1, ""), "")</f>
        <v/>
      </c>
      <c r="CU69" s="45">
        <v>29</v>
      </c>
      <c r="CV69" s="102" t="str">
        <f t="shared" ref="CV69:CV75" si="138">IF(CW69=1, CU69/CU$76,"" )</f>
        <v/>
      </c>
      <c r="CW69" s="47" t="str">
        <f>IF(CU69&lt;&gt;"", IF(RANK(CU69, CU$5:CU$75)+COUNTIF(CU$5:CU69, CU69)-1=1, 1, ""), "")</f>
        <v/>
      </c>
      <c r="CX69" s="45">
        <v>28</v>
      </c>
      <c r="CY69" s="102" t="str">
        <f t="shared" ref="CY69:CY75" si="139">IF(CZ69=1, CX69/CX$76,"" )</f>
        <v/>
      </c>
      <c r="CZ69" s="47" t="str">
        <f>IF(CX69&lt;&gt;"", IF(RANK(CX69, CX$5:CX$75)+COUNTIF(CX$5:CX69, CX69)-1=1, 1, ""), "")</f>
        <v/>
      </c>
      <c r="DA69" s="46">
        <v>18</v>
      </c>
      <c r="DB69" s="102" t="str">
        <f t="shared" ref="DB69:DB75" si="140">IF(DC69=1, DA69/DA$76,"" )</f>
        <v/>
      </c>
      <c r="DC69" s="48" t="str">
        <f>IF(DA69&lt;&gt;"", IF(RANK(DA69, DA$5:DA$75)+COUNTIF(DA$5:DA69, DA69)-1=1, 1, ""), "")</f>
        <v/>
      </c>
      <c r="DD69" s="45">
        <v>22</v>
      </c>
      <c r="DE69" s="102" t="str">
        <f t="shared" ref="DE69:DE75" si="141">IF(DF69=1, DD69/DD$76,"" )</f>
        <v/>
      </c>
      <c r="DF69" s="47" t="str">
        <f>IF(DD69&lt;&gt;"", IF(RANK(DD69, DD$5:DD$75)+COUNTIF(DD$5:DD69, DD69)-1=1, 1, ""), "")</f>
        <v/>
      </c>
      <c r="DG69" s="46">
        <v>12</v>
      </c>
      <c r="DH69" s="102" t="str">
        <f t="shared" ref="DH69:DH75" si="142">IF(DI69=1, DG69/DG$76,"" )</f>
        <v/>
      </c>
      <c r="DI69" s="48" t="str">
        <f>IF(DG69&lt;&gt;"", IF(RANK(DG69, DG$5:DG$75)+COUNTIF(DG$5:DG69, DG69)-1=1, 1, ""), "")</f>
        <v/>
      </c>
      <c r="DJ69" s="45">
        <v>22</v>
      </c>
      <c r="DK69" s="102" t="str">
        <f t="shared" ref="DK69:DK75" si="143">IF(DL69=1, DJ69/DJ$76,"" )</f>
        <v/>
      </c>
      <c r="DL69" s="47" t="str">
        <f>IF(DJ69&lt;&gt;"", IF(RANK(DJ69, DJ$5:DJ$75)+COUNTIF(DJ$5:DJ69, DJ69)-1=1, 1, ""), "")</f>
        <v/>
      </c>
      <c r="DM69" s="46">
        <v>44</v>
      </c>
      <c r="DN69" s="102" t="str">
        <f t="shared" ref="DN69:DN75" si="144">IF(DO69=1, DM69/DM$76,"" )</f>
        <v/>
      </c>
      <c r="DO69" s="48" t="str">
        <f>IF(DM69&lt;&gt;"", IF(RANK(DM69, DM$5:DM$75)+COUNTIF(DM$5:DM69, DM69)-1=1, 1, ""), "")</f>
        <v/>
      </c>
      <c r="DP69" s="45">
        <v>61</v>
      </c>
      <c r="DQ69" s="102" t="str">
        <f t="shared" ref="DQ69:DQ75" si="145">IF(DR69=1, DP69/DP$76,"" )</f>
        <v/>
      </c>
      <c r="DR69" s="47" t="str">
        <f>IF(DP69&lt;&gt;"", IF(RANK(DP69, DP$5:DP$75)+COUNTIF(DP$5:DP69, DP69)-1=1, 1, ""), "")</f>
        <v/>
      </c>
      <c r="DS69" s="129" t="str">
        <f t="shared" ref="DS69:DS75" si="146">IF(_xlfn.NUMBERVALUE(E69)+_xlfn.NUMBERVALUE(H69)+_xlfn.NUMBERVALUE(K69)+_xlfn.NUMBERVALUE(N69)+_xlfn.NUMBERVALUE(Q69)+_xlfn.NUMBERVALUE(T69)+_xlfn.NUMBERVALUE(W69)+_xlfn.NUMBERVALUE(Z69)+_xlfn.NUMBERVALUE(AC69)+_xlfn.NUMBERVALUE(AF69)+_xlfn.NUMBERVALUE(AI69)+_xlfn.NUMBERVALUE(AL69)+_xlfn.NUMBERVALUE(AO69)+_xlfn.NUMBERVALUE(AR69)+_xlfn.NUMBERVALUE(AU69)+_xlfn.NUMBERVALUE(AX69)+_xlfn.NUMBERVALUE(BA69)+_xlfn.NUMBERVALUE(BD69)+_xlfn.NUMBERVALUE(BG69)+_xlfn.NUMBERVALUE(BJ69)+_xlfn.NUMBERVALUE(BM69)+_xlfn.NUMBERVALUE(BP69)+_xlfn.NUMBERVALUE(BS69)+_xlfn.NUMBERVALUE(BV69)+_xlfn.NUMBERVALUE(BY69)+_xlfn.NUMBERVALUE(CB69)+_xlfn.NUMBERVALUE(CE69)+_xlfn.NUMBERVALUE(CH69)+_xlfn.NUMBERVALUE(CK69)+_xlfn.NUMBERVALUE(CN69)+_xlfn.NUMBERVALUE(CQ69)+_xlfn.NUMBERVALUE(CT69)+_xlfn.NUMBERVALUE(CW69)+_xlfn.NUMBERVALUE(CZ69)+_xlfn.NUMBERVALUE(DC69)+_xlfn.NUMBERVALUE(DF69)+_xlfn.NUMBERVALUE(DI69)+_xlfn.NUMBERVALUE(DL69)+_xlfn.NUMBERVALUE(DO69)+_xlfn.NUMBERVALUE(DR69)&lt;&gt;0, _xlfn.NUMBERVALUE(E69)+_xlfn.NUMBERVALUE(H69)+_xlfn.NUMBERVALUE(K69)+_xlfn.NUMBERVALUE(N69)+_xlfn.NUMBERVALUE(Q69)+_xlfn.NUMBERVALUE(T69)+_xlfn.NUMBERVALUE(W69)+_xlfn.NUMBERVALUE(Z69)+_xlfn.NUMBERVALUE(AC69)+_xlfn.NUMBERVALUE(AF69)+_xlfn.NUMBERVALUE(AI69)+_xlfn.NUMBERVALUE(AL69)+_xlfn.NUMBERVALUE(AO69)+_xlfn.NUMBERVALUE(AR69)+_xlfn.NUMBERVALUE(AU69)+_xlfn.NUMBERVALUE(AX69)+_xlfn.NUMBERVALUE(BA69)+_xlfn.NUMBERVALUE(BD69)+_xlfn.NUMBERVALUE(BG69)+_xlfn.NUMBERVALUE(BJ69)+_xlfn.NUMBERVALUE(BM69)+_xlfn.NUMBERVALUE(BP69)+_xlfn.NUMBERVALUE(BS69)+_xlfn.NUMBERVALUE(BV69)+_xlfn.NUMBERVALUE(BY69)+_xlfn.NUMBERVALUE(CB69)+_xlfn.NUMBERVALUE(CE69)+_xlfn.NUMBERVALUE(CH69)+_xlfn.NUMBERVALUE(CK69)+_xlfn.NUMBERVALUE(CN69)+_xlfn.NUMBERVALUE(CQ69)+_xlfn.NUMBERVALUE(CT69)+_xlfn.NUMBERVALUE(CW69)+_xlfn.NUMBERVALUE(CZ69)+_xlfn.NUMBERVALUE(DC69)+_xlfn.NUMBERVALUE(DF69)+_xlfn.NUMBERVALUE(DI69)+_xlfn.NUMBERVALUE(DL69)+_xlfn.NUMBERVALUE(DO69)+_xlfn.NUMBERVALUE(DR69), "")</f>
        <v/>
      </c>
      <c r="DT69" s="66">
        <f t="shared" ref="DT69:DT75" si="147">IF(_xlfn.NUMBERVALUE(C69)+_xlfn.NUMBERVALUE(F69)+_xlfn.NUMBERVALUE(I69)+_xlfn.NUMBERVALUE(L69)+_xlfn.NUMBERVALUE(O69)+_xlfn.NUMBERVALUE(R69)+_xlfn.NUMBERVALUE(U69)+_xlfn.NUMBERVALUE(X69)+_xlfn.NUMBERVALUE(AA69)+_xlfn.NUMBERVALUE(AD69)+_xlfn.NUMBERVALUE(AG69)+_xlfn.NUMBERVALUE(AJ69)+_xlfn.NUMBERVALUE(AM69)+_xlfn.NUMBERVALUE(AP69)+_xlfn.NUMBERVALUE(AS69)+_xlfn.NUMBERVALUE(AV69)+_xlfn.NUMBERVALUE(AY69)+_xlfn.NUMBERVALUE(BB69)+_xlfn.NUMBERVALUE(BE69)+_xlfn.NUMBERVALUE(BH69)+_xlfn.NUMBERVALUE(BK69)+_xlfn.NUMBERVALUE(BN69)+_xlfn.NUMBERVALUE(BQ69)+_xlfn.NUMBERVALUE(BT69)+_xlfn.NUMBERVALUE(BW69)+_xlfn.NUMBERVALUE(BZ69)+_xlfn.NUMBERVALUE(CC69)+_xlfn.NUMBERVALUE(CF69)+_xlfn.NUMBERVALUE(CI69)+_xlfn.NUMBERVALUE(CL69)+_xlfn.NUMBERVALUE(CO69)+_xlfn.NUMBERVALUE(CR69)+_xlfn.NUMBERVALUE(CU69)+_xlfn.NUMBERVALUE(CX69)+_xlfn.NUMBERVALUE(DA69)+_xlfn.NUMBERVALUE(DD69)+_xlfn.NUMBERVALUE(DG69)+_xlfn.NUMBERVALUE(DJ69)+_xlfn.NUMBERVALUE(DM69)+_xlfn.NUMBERVALUE(DP69)&lt;&gt;0, _xlfn.NUMBERVALUE(C69)+_xlfn.NUMBERVALUE(F69)+_xlfn.NUMBERVALUE(I69)+_xlfn.NUMBERVALUE(L69)+_xlfn.NUMBERVALUE(O69)+_xlfn.NUMBERVALUE(R69)+_xlfn.NUMBERVALUE(U69)+_xlfn.NUMBERVALUE(X69)+_xlfn.NUMBERVALUE(AA69)+_xlfn.NUMBERVALUE(AD69)+_xlfn.NUMBERVALUE(AG69)+_xlfn.NUMBERVALUE(AJ69)+_xlfn.NUMBERVALUE(AM69)+_xlfn.NUMBERVALUE(AP69)+_xlfn.NUMBERVALUE(AS69)+_xlfn.NUMBERVALUE(AV69)+_xlfn.NUMBERVALUE(AY69)+_xlfn.NUMBERVALUE(BB69)+_xlfn.NUMBERVALUE(BE69)+_xlfn.NUMBERVALUE(BH69)+_xlfn.NUMBERVALUE(BK69)+_xlfn.NUMBERVALUE(BN69)+_xlfn.NUMBERVALUE(BQ69)+_xlfn.NUMBERVALUE(BT69)+_xlfn.NUMBERVALUE(BW69)+_xlfn.NUMBERVALUE(BZ69)+_xlfn.NUMBERVALUE(CC69)+_xlfn.NUMBERVALUE(CF69)+_xlfn.NUMBERVALUE(CI69)+_xlfn.NUMBERVALUE(CL69)+_xlfn.NUMBERVALUE(CO69)+_xlfn.NUMBERVALUE(CR69)+_xlfn.NUMBERVALUE(CU69)+_xlfn.NUMBERVALUE(CX69)+_xlfn.NUMBERVALUE(DA69)+_xlfn.NUMBERVALUE(DD69)+_xlfn.NUMBERVALUE(DG69)+_xlfn.NUMBERVALUE(DJ69)+_xlfn.NUMBERVALUE(DM69)+_xlfn.NUMBERVALUE(DP69), "")</f>
        <v>979</v>
      </c>
      <c r="DU69" s="60"/>
      <c r="DV69" s="60" t="str">
        <f t="shared" ref="DV69:DV75" si="148">IF(DT69&gt;=DU$76, DT69, "")</f>
        <v/>
      </c>
      <c r="DW69" s="60" t="str">
        <f t="shared" ref="DW69:DW75" si="149">IF(AND(DS69&lt;&gt; "", DV69= ""),DS69, "")</f>
        <v/>
      </c>
      <c r="DX69" s="60"/>
      <c r="DY69" s="85" t="str">
        <f t="shared" ref="DY69:DY75" si="150">IF(DV69&lt;&gt;"", DV69/DX$76, "")</f>
        <v/>
      </c>
      <c r="DZ69" s="60" t="str">
        <f t="shared" ref="DZ69:DZ75" si="151">IF(DY69&lt;&gt;"", _xlfn.FLOOR.MATH(DY69), "")</f>
        <v/>
      </c>
      <c r="EA69" s="60" t="str">
        <f t="shared" ref="EA69:EA75" si="152">IF(DV69&lt;&gt;"", DV69-DZ69*DX$76, "")</f>
        <v/>
      </c>
      <c r="EB69" s="60" t="str">
        <f>IF(DV69&lt;&gt;"", IF(RANK(EA69, EA$5:EA$75)+COUNTIF(EA$69:EA69, EA69) -1&lt;=(B$80-DW$76-DZ$76), RANK(EA69, EA$5:EA$75)+COUNTIF(EA$69:EA69, EA69) -1, ""), "")</f>
        <v/>
      </c>
      <c r="EC69" s="72" t="str">
        <f t="shared" ref="EC69:EC75" si="153">IF(_xlfn.NUMBERVALUE(IF(EB69&lt;&gt; "", DZ69+1, DZ69)) + _xlfn.NUMBERVALUE(DW69)&lt;&gt;0, _xlfn.NUMBERVALUE(IF(EB69&lt;&gt; "", DZ69+1, DZ69)) + _xlfn.NUMBERVALUE(DW69), "")</f>
        <v/>
      </c>
      <c r="ED69" s="66" t="str">
        <f t="shared" ref="ED69:ED75" si="154">IF(_xlfn.NUMBERVALUE(EC69)-_xlfn.NUMBERVALUE(DS69)&lt;&gt;0, _xlfn.NUMBERVALUE(EC69)-_xlfn.NUMBERVALUE(DS69), "")</f>
        <v/>
      </c>
      <c r="EF69" s="91">
        <f>IF(DT69&lt;&gt; "", DT69/DT76, "")</f>
        <v>2.488390476505171E-4</v>
      </c>
      <c r="EG69" s="39" t="str">
        <f t="shared" ref="EG69:EG75" si="155">IF(EC69&lt;&gt; "", EC69/EC$76, "")</f>
        <v/>
      </c>
      <c r="EH69" s="92">
        <f t="shared" ref="EH69:EH75" si="156">IF(_xlfn.NUMBERVALUE(EG69)-_xlfn.NUMBERVALUE(EF69)&lt;&gt; 0, _xlfn.NUMBERVALUE(EG69)-_xlfn.NUMBERVALUE(EF69), "")</f>
        <v>-2.4883904765051699E-4</v>
      </c>
      <c r="EJ69" s="65" t="str">
        <f t="shared" ref="EJ69:EJ75" si="157">IF(_xlfn.NUMBERVALUE(EC69)&lt;&gt;0,DT69, "")</f>
        <v/>
      </c>
      <c r="EK69" s="99" t="str">
        <f t="shared" si="52"/>
        <v/>
      </c>
      <c r="EL69" s="99" t="str">
        <f t="shared" si="53"/>
        <v/>
      </c>
      <c r="EM69" s="100" t="str">
        <f t="shared" si="54"/>
        <v/>
      </c>
    </row>
    <row r="70" spans="1:143" ht="16" x14ac:dyDescent="0.2">
      <c r="A70" s="20" t="s">
        <v>378</v>
      </c>
      <c r="B70" s="33" t="s">
        <v>447</v>
      </c>
      <c r="C70" s="45">
        <v>3</v>
      </c>
      <c r="D70" s="102" t="str">
        <f t="shared" si="106"/>
        <v/>
      </c>
      <c r="E70" s="47" t="str">
        <f>IF(C70&lt;&gt;"", IF(RANK(C70, C$5:C$75)+COUNTIF(C$5:C70, C70)-1=1, 1, ""), "")</f>
        <v/>
      </c>
      <c r="F70" s="46">
        <v>6</v>
      </c>
      <c r="G70" s="102" t="str">
        <f t="shared" si="107"/>
        <v/>
      </c>
      <c r="H70" s="48" t="str">
        <f>IF(F70&lt;&gt;"", IF(RANK(F70, F$5:F$75)+COUNTIF(F$5:F70, F70)-1=1, 1, ""), "")</f>
        <v/>
      </c>
      <c r="I70" s="45">
        <v>10</v>
      </c>
      <c r="J70" s="102" t="str">
        <f t="shared" si="108"/>
        <v/>
      </c>
      <c r="K70" s="47" t="str">
        <f>IF(I70&lt;&gt;"", IF(RANK(I70, I$5:I$75)+COUNTIF(I$5:I70, I70)-1=1, 1, ""), "")</f>
        <v/>
      </c>
      <c r="L70" s="46">
        <v>4</v>
      </c>
      <c r="M70" s="102" t="str">
        <f t="shared" si="109"/>
        <v/>
      </c>
      <c r="N70" s="48" t="str">
        <f>IF(L70&lt;&gt;"", IF(RANK(L70, L$5:L$75)+COUNTIF(L$5:L70, L70)-1=1, 1, ""), "")</f>
        <v/>
      </c>
      <c r="O70" s="45">
        <v>15</v>
      </c>
      <c r="P70" s="102" t="str">
        <f t="shared" si="110"/>
        <v/>
      </c>
      <c r="Q70" s="47" t="str">
        <f>IF(O70&lt;&gt;"", IF(RANK(O70, O$5:O$75)+COUNTIF(O$5:O70, O70)-1=1, 1, ""), "")</f>
        <v/>
      </c>
      <c r="R70" s="46">
        <v>20</v>
      </c>
      <c r="S70" s="102" t="str">
        <f t="shared" si="111"/>
        <v/>
      </c>
      <c r="T70" s="48" t="str">
        <f>IF(R70&lt;&gt;"", IF(RANK(R70, R$5:R$75)+COUNTIF(R$5:R70, R70)-1=1, 1, ""), "")</f>
        <v/>
      </c>
      <c r="U70" s="45">
        <v>13</v>
      </c>
      <c r="V70" s="102" t="str">
        <f t="shared" si="112"/>
        <v/>
      </c>
      <c r="W70" s="47" t="str">
        <f>IF(U70&lt;&gt;"", IF(RANK(U70, U$5:U$75)+COUNTIF(U$5:U70, U70)-1=1, 1, ""), "")</f>
        <v/>
      </c>
      <c r="X70" s="46">
        <v>4</v>
      </c>
      <c r="Y70" s="102" t="str">
        <f t="shared" si="113"/>
        <v/>
      </c>
      <c r="Z70" s="48" t="str">
        <f>IF(X70&lt;&gt;"", IF(RANK(X70, X$5:X$75)+COUNTIF(X$5:X70, X70)-1=1, 1, ""), "")</f>
        <v/>
      </c>
      <c r="AA70" s="45">
        <v>3</v>
      </c>
      <c r="AB70" s="102" t="str">
        <f t="shared" si="114"/>
        <v/>
      </c>
      <c r="AC70" s="47" t="str">
        <f>IF(AA70&lt;&gt;"", IF(RANK(AA70, AA$5:AA$75)+COUNTIF(AA$5:AA70, AA70)-1=1, 1, ""), "")</f>
        <v/>
      </c>
      <c r="AD70" s="46">
        <v>13</v>
      </c>
      <c r="AE70" s="102" t="str">
        <f t="shared" si="115"/>
        <v/>
      </c>
      <c r="AF70" s="47" t="str">
        <f>IF(AD70&lt;&gt;"", IF(RANK(AD70, AD$5:AD$75)+COUNTIF(AD$5:AD70, AD70)-1=1, 1, ""), "")</f>
        <v/>
      </c>
      <c r="AG70" s="46">
        <v>10</v>
      </c>
      <c r="AH70" s="102" t="str">
        <f t="shared" si="116"/>
        <v/>
      </c>
      <c r="AI70" s="48" t="str">
        <f>IF(AG70&lt;&gt;"", IF(RANK(AG70, AG$5:AG$75)+COUNTIF(AG$5:AG70, AG70)-1=1, 1, ""), "")</f>
        <v/>
      </c>
      <c r="AJ70" s="45">
        <v>9</v>
      </c>
      <c r="AK70" s="102" t="str">
        <f t="shared" si="117"/>
        <v/>
      </c>
      <c r="AL70" s="47" t="str">
        <f>IF(AJ70&lt;&gt;"", IF(RANK(AJ70, AJ$5:AJ$75)+COUNTIF(AJ$5:AJ70, AJ70)-1=1, 1, ""), "")</f>
        <v/>
      </c>
      <c r="AM70" s="46">
        <v>67</v>
      </c>
      <c r="AN70" s="102" t="str">
        <f t="shared" si="118"/>
        <v/>
      </c>
      <c r="AO70" s="48" t="str">
        <f>IF(AM70&lt;&gt;"", IF(RANK(AM70, AM$5:AM$75)+COUNTIF(AM$5:AM70, AM70)-1=1, 1, ""), "")</f>
        <v/>
      </c>
      <c r="AP70" s="45">
        <v>9</v>
      </c>
      <c r="AQ70" s="102" t="str">
        <f t="shared" si="119"/>
        <v/>
      </c>
      <c r="AR70" s="47" t="str">
        <f>IF(AP70&lt;&gt;"", IF(RANK(AP70, AP$5:AP$75)+COUNTIF(AP$5:AP70, AP70)-1=1, 1, ""), "")</f>
        <v/>
      </c>
      <c r="AS70" s="46">
        <v>3</v>
      </c>
      <c r="AT70" s="102" t="str">
        <f t="shared" si="120"/>
        <v/>
      </c>
      <c r="AU70" s="48" t="str">
        <f>IF(AS70&lt;&gt;"", IF(RANK(AS70, AS$5:AS$75)+COUNTIF(AS$5:AS70, AS70)-1=1, 1, ""), "")</f>
        <v/>
      </c>
      <c r="AV70" s="45">
        <v>1</v>
      </c>
      <c r="AW70" s="102" t="str">
        <f t="shared" si="121"/>
        <v/>
      </c>
      <c r="AX70" s="47" t="str">
        <f>IF(AV70&lt;&gt;"", IF(RANK(AV70, AV$5:AV$75)+COUNTIF(AV$5:AV70, AV70)-1=1, 1, ""), "")</f>
        <v/>
      </c>
      <c r="AY70" s="46">
        <v>9</v>
      </c>
      <c r="AZ70" s="102" t="str">
        <f t="shared" si="122"/>
        <v/>
      </c>
      <c r="BA70" s="48" t="str">
        <f>IF(AY70&lt;&gt;"", IF(RANK(AY70, AY$5:AY$75)+COUNTIF(AY$5:AY70, AY70)-1=1, 1, ""), "")</f>
        <v/>
      </c>
      <c r="BB70" s="45">
        <v>2</v>
      </c>
      <c r="BC70" s="102" t="str">
        <f t="shared" si="123"/>
        <v/>
      </c>
      <c r="BD70" s="47" t="str">
        <f>IF(BB70&lt;&gt;"", IF(RANK(BB70, BB$5:BB$75)+COUNTIF(BB$5:BB70, BB70)-1=1, 1, ""), "")</f>
        <v/>
      </c>
      <c r="BE70" s="46">
        <v>7</v>
      </c>
      <c r="BF70" s="102" t="str">
        <f t="shared" si="124"/>
        <v/>
      </c>
      <c r="BG70" s="48" t="str">
        <f>IF(BE70&lt;&gt;"", IF(RANK(BE70, BE$5:BE$75)+COUNTIF(BE$5:BE70, BE70)-1=1, 1, ""), "")</f>
        <v/>
      </c>
      <c r="BH70" s="45">
        <v>127</v>
      </c>
      <c r="BI70" s="102" t="str">
        <f t="shared" si="125"/>
        <v/>
      </c>
      <c r="BJ70" s="47" t="str">
        <f>IF(BH70&lt;&gt;"", IF(RANK(BH70, BH$5:BH$75)+COUNTIF(BH$5:BH70, BH70)-1=1, 1, ""), "")</f>
        <v/>
      </c>
      <c r="BK70" s="46">
        <v>7</v>
      </c>
      <c r="BL70" s="102" t="str">
        <f t="shared" si="126"/>
        <v/>
      </c>
      <c r="BM70" s="48" t="str">
        <f>IF(BK70&lt;&gt;"", IF(RANK(BK70, BK$5:BK$75)+COUNTIF(BK$5:BK70, BK70)-1=1, 1, ""), "")</f>
        <v/>
      </c>
      <c r="BN70" s="45">
        <v>6</v>
      </c>
      <c r="BO70" s="102" t="str">
        <f t="shared" si="127"/>
        <v/>
      </c>
      <c r="BP70" s="47" t="str">
        <f>IF(BN70&lt;&gt;"", IF(RANK(BN70, BN$5:BN$75)+COUNTIF(BN$5:BN70, BN70)-1=1, 1, ""), "")</f>
        <v/>
      </c>
      <c r="BQ70" s="46">
        <v>9</v>
      </c>
      <c r="BR70" s="102" t="str">
        <f t="shared" si="128"/>
        <v/>
      </c>
      <c r="BS70" s="48" t="str">
        <f>IF(BQ70&lt;&gt;"", IF(RANK(BQ70, BQ$5:BQ$75)+COUNTIF(BQ$5:BQ70, BQ70)-1=1, 1, ""), "")</f>
        <v/>
      </c>
      <c r="BT70" s="45">
        <v>6</v>
      </c>
      <c r="BU70" s="102" t="str">
        <f t="shared" si="129"/>
        <v/>
      </c>
      <c r="BV70" s="47" t="str">
        <f>IF(BT70&lt;&gt;"", IF(RANK(BT70, BT$5:BT$75)+COUNTIF(BT$5:BT70, BT70)-1=1, 1, ""), "")</f>
        <v/>
      </c>
      <c r="BW70" s="46">
        <v>13</v>
      </c>
      <c r="BX70" s="102" t="str">
        <f t="shared" si="130"/>
        <v/>
      </c>
      <c r="BY70" s="48" t="str">
        <f>IF(BW70&lt;&gt;"", IF(RANK(BW70, BW$5:BW$75)+COUNTIF(BW$5:BW70, BW70)-1=1, 1, ""), "")</f>
        <v/>
      </c>
      <c r="BZ70" s="45">
        <v>10</v>
      </c>
      <c r="CA70" s="102" t="str">
        <f t="shared" si="131"/>
        <v/>
      </c>
      <c r="CB70" s="47" t="str">
        <f>IF(BZ70&lt;&gt;"", IF(RANK(BZ70, BZ$5:BZ$75)+COUNTIF(BZ$5:BZ70, BZ70)-1=1, 1, ""), "")</f>
        <v/>
      </c>
      <c r="CC70" s="46">
        <v>16</v>
      </c>
      <c r="CD70" s="102" t="str">
        <f t="shared" si="132"/>
        <v/>
      </c>
      <c r="CE70" s="48" t="str">
        <f>IF(CC70&lt;&gt;"", IF(RANK(CC70, CC$5:CC$75)+COUNTIF(CC$5:CC70, CC70)-1=1, 1, ""), "")</f>
        <v/>
      </c>
      <c r="CF70" s="45">
        <v>16</v>
      </c>
      <c r="CG70" s="102" t="str">
        <f t="shared" si="133"/>
        <v/>
      </c>
      <c r="CH70" s="47" t="str">
        <f>IF(CF70&lt;&gt;"", IF(RANK(CF70, CF$5:CF$75)+COUNTIF(CF$5:CF70, CF70)-1=1, 1, ""), "")</f>
        <v/>
      </c>
      <c r="CI70" s="46">
        <v>3</v>
      </c>
      <c r="CJ70" s="102" t="str">
        <f t="shared" si="134"/>
        <v/>
      </c>
      <c r="CK70" s="48" t="str">
        <f>IF(CI70&lt;&gt;"", IF(RANK(CI70, CI$5:CI$75)+COUNTIF(CI$5:CI70, CI70)-1=1, 1, ""), "")</f>
        <v/>
      </c>
      <c r="CL70" s="45">
        <v>1</v>
      </c>
      <c r="CM70" s="102" t="str">
        <f t="shared" si="135"/>
        <v/>
      </c>
      <c r="CN70" s="47" t="str">
        <f>IF(CL70&lt;&gt;"", IF(RANK(CL70, CL$5:CL$75)+COUNTIF(CL$5:CL70, CL70)-1=1, 1, ""), "")</f>
        <v/>
      </c>
      <c r="CO70" s="46">
        <v>5</v>
      </c>
      <c r="CP70" s="102" t="str">
        <f t="shared" si="136"/>
        <v/>
      </c>
      <c r="CQ70" s="48" t="str">
        <f>IF(CO70&lt;&gt;"", IF(RANK(CO70, CO$5:CO$75)+COUNTIF(CO$5:CO70, CO70)-1=1, 1, ""), "")</f>
        <v/>
      </c>
      <c r="CR70" s="45">
        <v>3</v>
      </c>
      <c r="CS70" s="102" t="str">
        <f t="shared" si="137"/>
        <v/>
      </c>
      <c r="CT70" s="47" t="str">
        <f>IF(CR70&lt;&gt;"", IF(RANK(CR70, CR$5:CR$75)+COUNTIF(CR$5:CR70, CR70)-1=1, 1, ""), "")</f>
        <v/>
      </c>
      <c r="CU70" s="45">
        <v>8</v>
      </c>
      <c r="CV70" s="102" t="str">
        <f t="shared" si="138"/>
        <v/>
      </c>
      <c r="CW70" s="47" t="str">
        <f>IF(CU70&lt;&gt;"", IF(RANK(CU70, CU$5:CU$75)+COUNTIF(CU$5:CU70, CU70)-1=1, 1, ""), "")</f>
        <v/>
      </c>
      <c r="CX70" s="45">
        <v>7</v>
      </c>
      <c r="CY70" s="102" t="str">
        <f t="shared" si="139"/>
        <v/>
      </c>
      <c r="CZ70" s="47" t="str">
        <f>IF(CX70&lt;&gt;"", IF(RANK(CX70, CX$5:CX$75)+COUNTIF(CX$5:CX70, CX70)-1=1, 1, ""), "")</f>
        <v/>
      </c>
      <c r="DA70" s="46">
        <v>3</v>
      </c>
      <c r="DB70" s="102" t="str">
        <f t="shared" si="140"/>
        <v/>
      </c>
      <c r="DC70" s="48" t="str">
        <f>IF(DA70&lt;&gt;"", IF(RANK(DA70, DA$5:DA$75)+COUNTIF(DA$5:DA70, DA70)-1=1, 1, ""), "")</f>
        <v/>
      </c>
      <c r="DD70" s="45">
        <v>9</v>
      </c>
      <c r="DE70" s="102" t="str">
        <f t="shared" si="141"/>
        <v/>
      </c>
      <c r="DF70" s="47" t="str">
        <f>IF(DD70&lt;&gt;"", IF(RANK(DD70, DD$5:DD$75)+COUNTIF(DD$5:DD70, DD70)-1=1, 1, ""), "")</f>
        <v/>
      </c>
      <c r="DG70" s="46">
        <v>10</v>
      </c>
      <c r="DH70" s="102" t="str">
        <f t="shared" si="142"/>
        <v/>
      </c>
      <c r="DI70" s="48" t="str">
        <f>IF(DG70&lt;&gt;"", IF(RANK(DG70, DG$5:DG$75)+COUNTIF(DG$5:DG70, DG70)-1=1, 1, ""), "")</f>
        <v/>
      </c>
      <c r="DJ70" s="45">
        <v>5</v>
      </c>
      <c r="DK70" s="102" t="str">
        <f t="shared" si="143"/>
        <v/>
      </c>
      <c r="DL70" s="47" t="str">
        <f>IF(DJ70&lt;&gt;"", IF(RANK(DJ70, DJ$5:DJ$75)+COUNTIF(DJ$5:DJ70, DJ70)-1=1, 1, ""), "")</f>
        <v/>
      </c>
      <c r="DM70" s="46">
        <v>11</v>
      </c>
      <c r="DN70" s="102" t="str">
        <f t="shared" si="144"/>
        <v/>
      </c>
      <c r="DO70" s="48" t="str">
        <f>IF(DM70&lt;&gt;"", IF(RANK(DM70, DM$5:DM$75)+COUNTIF(DM$5:DM70, DM70)-1=1, 1, ""), "")</f>
        <v/>
      </c>
      <c r="DP70" s="45">
        <v>21</v>
      </c>
      <c r="DQ70" s="102" t="str">
        <f t="shared" si="145"/>
        <v/>
      </c>
      <c r="DR70" s="47" t="str">
        <f>IF(DP70&lt;&gt;"", IF(RANK(DP70, DP$5:DP$75)+COUNTIF(DP$5:DP70, DP70)-1=1, 1, ""), "")</f>
        <v/>
      </c>
      <c r="DS70" s="129" t="str">
        <f t="shared" si="146"/>
        <v/>
      </c>
      <c r="DT70" s="66">
        <f t="shared" si="147"/>
        <v>504</v>
      </c>
      <c r="DU70" s="60"/>
      <c r="DV70" s="60" t="str">
        <f t="shared" si="148"/>
        <v/>
      </c>
      <c r="DW70" s="60" t="str">
        <f t="shared" si="149"/>
        <v/>
      </c>
      <c r="DX70" s="60"/>
      <c r="DY70" s="85" t="str">
        <f t="shared" si="150"/>
        <v/>
      </c>
      <c r="DZ70" s="60" t="str">
        <f t="shared" si="151"/>
        <v/>
      </c>
      <c r="EA70" s="60" t="str">
        <f t="shared" si="152"/>
        <v/>
      </c>
      <c r="EB70" s="60" t="str">
        <f>IF(DV70&lt;&gt;"", IF(RANK(EA70, EA$5:EA$75)+COUNTIF(EA$70:EA70, EA70) -1&lt;=(B$80-DW$76-DZ$76), RANK(EA70, EA$5:EA$75)+COUNTIF(EA$70:EA70, EA70) -1, ""), "")</f>
        <v/>
      </c>
      <c r="EC70" s="72" t="str">
        <f t="shared" si="153"/>
        <v/>
      </c>
      <c r="ED70" s="66" t="str">
        <f t="shared" si="154"/>
        <v/>
      </c>
      <c r="EF70" s="91">
        <f>IF(DT70&lt;&gt; "", DT70/DT76, "")</f>
        <v>1.2810508683948991E-4</v>
      </c>
      <c r="EG70" s="39" t="str">
        <f t="shared" si="155"/>
        <v/>
      </c>
      <c r="EH70" s="92">
        <f t="shared" si="156"/>
        <v>-1.2810508683948999E-4</v>
      </c>
      <c r="EJ70" s="65" t="str">
        <f t="shared" si="157"/>
        <v/>
      </c>
      <c r="EK70" s="99" t="str">
        <f t="shared" ref="EK70:EK75" si="158">IF(EJ70&lt;&gt;"", EJ70/EJ$76, "")</f>
        <v/>
      </c>
      <c r="EL70" s="99" t="str">
        <f t="shared" ref="EL70:EL75" si="159">IF(_xlfn.NUMBERVALUE(EC70)&lt;&gt;0, EC70/EC$76, "")</f>
        <v/>
      </c>
      <c r="EM70" s="100" t="str">
        <f t="shared" ref="EM70:EM75" si="160">IF(EK70&lt;&gt;"", EL70-EK70, "")</f>
        <v/>
      </c>
    </row>
    <row r="71" spans="1:143" ht="16" x14ac:dyDescent="0.2">
      <c r="A71" s="20" t="s">
        <v>379</v>
      </c>
      <c r="B71" s="33" t="s">
        <v>447</v>
      </c>
      <c r="C71" s="45">
        <v>9</v>
      </c>
      <c r="D71" s="102" t="str">
        <f t="shared" si="106"/>
        <v/>
      </c>
      <c r="E71" s="42" t="str">
        <f>IF(C71&lt;&gt;"", IF(RANK(C71, C$5:C$75)+COUNTIF(C$5:C71, C71)-1=1, 1, ""), "")</f>
        <v/>
      </c>
      <c r="F71" s="46">
        <v>17</v>
      </c>
      <c r="G71" s="102" t="str">
        <f t="shared" si="107"/>
        <v/>
      </c>
      <c r="H71" s="44" t="str">
        <f>IF(F71&lt;&gt;"", IF(RANK(F71, F$5:F$75)+COUNTIF(F$5:F71, F71)-1=1, 1, ""), "")</f>
        <v/>
      </c>
      <c r="I71" s="45">
        <v>7</v>
      </c>
      <c r="J71" s="102" t="str">
        <f t="shared" si="108"/>
        <v/>
      </c>
      <c r="K71" s="42" t="str">
        <f>IF(I71&lt;&gt;"", IF(RANK(I71, I$5:I$75)+COUNTIF(I$5:I71, I71)-1=1, 1, ""), "")</f>
        <v/>
      </c>
      <c r="L71" s="46">
        <v>103</v>
      </c>
      <c r="M71" s="102" t="str">
        <f t="shared" si="109"/>
        <v/>
      </c>
      <c r="N71" s="44" t="str">
        <f>IF(L71&lt;&gt;"", IF(RANK(L71, L$5:L$75)+COUNTIF(L$5:L71, L71)-1=1, 1, ""), "")</f>
        <v/>
      </c>
      <c r="O71" s="45">
        <v>31</v>
      </c>
      <c r="P71" s="102" t="str">
        <f t="shared" si="110"/>
        <v/>
      </c>
      <c r="Q71" s="42" t="str">
        <f>IF(O71&lt;&gt;"", IF(RANK(O71, O$5:O$75)+COUNTIF(O$5:O71, O71)-1=1, 1, ""), "")</f>
        <v/>
      </c>
      <c r="R71" s="46">
        <v>2</v>
      </c>
      <c r="S71" s="102" t="str">
        <f t="shared" si="111"/>
        <v/>
      </c>
      <c r="T71" s="44" t="str">
        <f>IF(R71&lt;&gt;"", IF(RANK(R71, R$5:R$75)+COUNTIF(R$5:R71, R71)-1=1, 1, ""), "")</f>
        <v/>
      </c>
      <c r="U71" s="45">
        <v>7</v>
      </c>
      <c r="V71" s="102" t="str">
        <f t="shared" si="112"/>
        <v/>
      </c>
      <c r="W71" s="42" t="str">
        <f>IF(U71&lt;&gt;"", IF(RANK(U71, U$5:U$75)+COUNTIF(U$5:U71, U71)-1=1, 1, ""), "")</f>
        <v/>
      </c>
      <c r="X71" s="46">
        <v>19</v>
      </c>
      <c r="Y71" s="102" t="str">
        <f t="shared" si="113"/>
        <v/>
      </c>
      <c r="Z71" s="44" t="str">
        <f>IF(X71&lt;&gt;"", IF(RANK(X71, X$5:X$75)+COUNTIF(X$5:X71, X71)-1=1, 1, ""), "")</f>
        <v/>
      </c>
      <c r="AA71" s="45">
        <v>21</v>
      </c>
      <c r="AB71" s="102" t="str">
        <f t="shared" si="114"/>
        <v/>
      </c>
      <c r="AC71" s="42" t="str">
        <f>IF(AA71&lt;&gt;"", IF(RANK(AA71, AA$5:AA$75)+COUNTIF(AA$5:AA71, AA71)-1=1, 1, ""), "")</f>
        <v/>
      </c>
      <c r="AD71" s="46">
        <v>17</v>
      </c>
      <c r="AE71" s="102" t="str">
        <f t="shared" si="115"/>
        <v/>
      </c>
      <c r="AF71" s="42" t="str">
        <f>IF(AD71&lt;&gt;"", IF(RANK(AD71, AD$5:AD$75)+COUNTIF(AD$5:AD71, AD71)-1=1, 1, ""), "")</f>
        <v/>
      </c>
      <c r="AG71" s="46">
        <v>24</v>
      </c>
      <c r="AH71" s="102" t="str">
        <f t="shared" si="116"/>
        <v/>
      </c>
      <c r="AI71" s="44" t="str">
        <f>IF(AG71&lt;&gt;"", IF(RANK(AG71, AG$5:AG$75)+COUNTIF(AG$5:AG71, AG71)-1=1, 1, ""), "")</f>
        <v/>
      </c>
      <c r="AJ71" s="45">
        <v>11</v>
      </c>
      <c r="AK71" s="102" t="str">
        <f t="shared" si="117"/>
        <v/>
      </c>
      <c r="AL71" s="42" t="str">
        <f>IF(AJ71&lt;&gt;"", IF(RANK(AJ71, AJ$5:AJ$75)+COUNTIF(AJ$5:AJ71, AJ71)-1=1, 1, ""), "")</f>
        <v/>
      </c>
      <c r="AM71" s="46">
        <v>14</v>
      </c>
      <c r="AN71" s="102" t="str">
        <f t="shared" si="118"/>
        <v/>
      </c>
      <c r="AO71" s="44" t="str">
        <f>IF(AM71&lt;&gt;"", IF(RANK(AM71, AM$5:AM$75)+COUNTIF(AM$5:AM71, AM71)-1=1, 1, ""), "")</f>
        <v/>
      </c>
      <c r="AP71" s="45">
        <v>4</v>
      </c>
      <c r="AQ71" s="102" t="str">
        <f t="shared" si="119"/>
        <v/>
      </c>
      <c r="AR71" s="42" t="str">
        <f>IF(AP71&lt;&gt;"", IF(RANK(AP71, AP$5:AP$75)+COUNTIF(AP$5:AP71, AP71)-1=1, 1, ""), "")</f>
        <v/>
      </c>
      <c r="AS71" s="46">
        <v>11</v>
      </c>
      <c r="AT71" s="102" t="str">
        <f t="shared" si="120"/>
        <v/>
      </c>
      <c r="AU71" s="44" t="str">
        <f>IF(AS71&lt;&gt;"", IF(RANK(AS71, AS$5:AS$75)+COUNTIF(AS$5:AS71, AS71)-1=1, 1, ""), "")</f>
        <v/>
      </c>
      <c r="AV71" s="45">
        <v>17</v>
      </c>
      <c r="AW71" s="102" t="str">
        <f t="shared" si="121"/>
        <v/>
      </c>
      <c r="AX71" s="42" t="str">
        <f>IF(AV71&lt;&gt;"", IF(RANK(AV71, AV$5:AV$75)+COUNTIF(AV$5:AV71, AV71)-1=1, 1, ""), "")</f>
        <v/>
      </c>
      <c r="AY71" s="46">
        <v>9</v>
      </c>
      <c r="AZ71" s="102" t="str">
        <f t="shared" si="122"/>
        <v/>
      </c>
      <c r="BA71" s="44" t="str">
        <f>IF(AY71&lt;&gt;"", IF(RANK(AY71, AY$5:AY$75)+COUNTIF(AY$5:AY71, AY71)-1=1, 1, ""), "")</f>
        <v/>
      </c>
      <c r="BB71" s="45">
        <v>13</v>
      </c>
      <c r="BC71" s="102" t="str">
        <f t="shared" si="123"/>
        <v/>
      </c>
      <c r="BD71" s="42" t="str">
        <f>IF(BB71&lt;&gt;"", IF(RANK(BB71, BB$5:BB$75)+COUNTIF(BB$5:BB71, BB71)-1=1, 1, ""), "")</f>
        <v/>
      </c>
      <c r="BE71" s="46">
        <v>8</v>
      </c>
      <c r="BF71" s="102" t="str">
        <f t="shared" si="124"/>
        <v/>
      </c>
      <c r="BG71" s="44" t="str">
        <f>IF(BE71&lt;&gt;"", IF(RANK(BE71, BE$5:BE$75)+COUNTIF(BE$5:BE71, BE71)-1=1, 1, ""), "")</f>
        <v/>
      </c>
      <c r="BH71" s="45">
        <v>58</v>
      </c>
      <c r="BI71" s="102" t="str">
        <f t="shared" si="125"/>
        <v/>
      </c>
      <c r="BJ71" s="42" t="str">
        <f>IF(BH71&lt;&gt;"", IF(RANK(BH71, BH$5:BH$75)+COUNTIF(BH$5:BH71, BH71)-1=1, 1, ""), "")</f>
        <v/>
      </c>
      <c r="BK71" s="46">
        <v>3</v>
      </c>
      <c r="BL71" s="102" t="str">
        <f t="shared" si="126"/>
        <v/>
      </c>
      <c r="BM71" s="44" t="str">
        <f>IF(BK71&lt;&gt;"", IF(RANK(BK71, BK$5:BK$75)+COUNTIF(BK$5:BK71, BK71)-1=1, 1, ""), "")</f>
        <v/>
      </c>
      <c r="BN71" s="45">
        <v>6</v>
      </c>
      <c r="BO71" s="102" t="str">
        <f t="shared" si="127"/>
        <v/>
      </c>
      <c r="BP71" s="42" t="str">
        <f>IF(BN71&lt;&gt;"", IF(RANK(BN71, BN$5:BN$75)+COUNTIF(BN$5:BN71, BN71)-1=1, 1, ""), "")</f>
        <v/>
      </c>
      <c r="BQ71" s="46">
        <v>12</v>
      </c>
      <c r="BR71" s="102" t="str">
        <f t="shared" si="128"/>
        <v/>
      </c>
      <c r="BS71" s="44" t="str">
        <f>IF(BQ71&lt;&gt;"", IF(RANK(BQ71, BQ$5:BQ$75)+COUNTIF(BQ$5:BQ71, BQ71)-1=1, 1, ""), "")</f>
        <v/>
      </c>
      <c r="BT71" s="45">
        <v>8</v>
      </c>
      <c r="BU71" s="102" t="str">
        <f t="shared" si="129"/>
        <v/>
      </c>
      <c r="BV71" s="42" t="str">
        <f>IF(BT71&lt;&gt;"", IF(RANK(BT71, BT$5:BT$75)+COUNTIF(BT$5:BT71, BT71)-1=1, 1, ""), "")</f>
        <v/>
      </c>
      <c r="BW71" s="46">
        <v>11</v>
      </c>
      <c r="BX71" s="102" t="str">
        <f t="shared" si="130"/>
        <v/>
      </c>
      <c r="BY71" s="44" t="str">
        <f>IF(BW71&lt;&gt;"", IF(RANK(BW71, BW$5:BW$75)+COUNTIF(BW$5:BW71, BW71)-1=1, 1, ""), "")</f>
        <v/>
      </c>
      <c r="BZ71" s="45">
        <v>10</v>
      </c>
      <c r="CA71" s="102" t="str">
        <f t="shared" si="131"/>
        <v/>
      </c>
      <c r="CB71" s="42" t="str">
        <f>IF(BZ71&lt;&gt;"", IF(RANK(BZ71, BZ$5:BZ$75)+COUNTIF(BZ$5:BZ71, BZ71)-1=1, 1, ""), "")</f>
        <v/>
      </c>
      <c r="CC71" s="46">
        <v>10</v>
      </c>
      <c r="CD71" s="102" t="str">
        <f t="shared" si="132"/>
        <v/>
      </c>
      <c r="CE71" s="44" t="str">
        <f>IF(CC71&lt;&gt;"", IF(RANK(CC71, CC$5:CC$75)+COUNTIF(CC$5:CC71, CC71)-1=1, 1, ""), "")</f>
        <v/>
      </c>
      <c r="CF71" s="45">
        <v>8</v>
      </c>
      <c r="CG71" s="102" t="str">
        <f t="shared" si="133"/>
        <v/>
      </c>
      <c r="CH71" s="42" t="str">
        <f>IF(CF71&lt;&gt;"", IF(RANK(CF71, CF$5:CF$75)+COUNTIF(CF$5:CF71, CF71)-1=1, 1, ""), "")</f>
        <v/>
      </c>
      <c r="CI71" s="46">
        <v>10</v>
      </c>
      <c r="CJ71" s="102" t="str">
        <f t="shared" si="134"/>
        <v/>
      </c>
      <c r="CK71" s="44" t="str">
        <f>IF(CI71&lt;&gt;"", IF(RANK(CI71, CI$5:CI$75)+COUNTIF(CI$5:CI71, CI71)-1=1, 1, ""), "")</f>
        <v/>
      </c>
      <c r="CL71" s="45">
        <v>6</v>
      </c>
      <c r="CM71" s="102" t="str">
        <f t="shared" si="135"/>
        <v/>
      </c>
      <c r="CN71" s="42" t="str">
        <f>IF(CL71&lt;&gt;"", IF(RANK(CL71, CL$5:CL$75)+COUNTIF(CL$5:CL71, CL71)-1=1, 1, ""), "")</f>
        <v/>
      </c>
      <c r="CO71" s="46">
        <v>8</v>
      </c>
      <c r="CP71" s="102" t="str">
        <f t="shared" si="136"/>
        <v/>
      </c>
      <c r="CQ71" s="44" t="str">
        <f>IF(CO71&lt;&gt;"", IF(RANK(CO71, CO$5:CO$75)+COUNTIF(CO$5:CO71, CO71)-1=1, 1, ""), "")</f>
        <v/>
      </c>
      <c r="CR71" s="45">
        <v>12</v>
      </c>
      <c r="CS71" s="102" t="str">
        <f t="shared" si="137"/>
        <v/>
      </c>
      <c r="CT71" s="42" t="str">
        <f>IF(CR71&lt;&gt;"", IF(RANK(CR71, CR$5:CR$75)+COUNTIF(CR$5:CR71, CR71)-1=1, 1, ""), "")</f>
        <v/>
      </c>
      <c r="CU71" s="45">
        <v>10</v>
      </c>
      <c r="CV71" s="102" t="str">
        <f t="shared" si="138"/>
        <v/>
      </c>
      <c r="CW71" s="42" t="str">
        <f>IF(CU71&lt;&gt;"", IF(RANK(CU71, CU$5:CU$75)+COUNTIF(CU$5:CU71, CU71)-1=1, 1, ""), "")</f>
        <v/>
      </c>
      <c r="CX71" s="45">
        <v>19</v>
      </c>
      <c r="CY71" s="102" t="str">
        <f t="shared" si="139"/>
        <v/>
      </c>
      <c r="CZ71" s="42" t="str">
        <f>IF(CX71&lt;&gt;"", IF(RANK(CX71, CX$5:CX$75)+COUNTIF(CX$5:CX71, CX71)-1=1, 1, ""), "")</f>
        <v/>
      </c>
      <c r="DA71" s="46">
        <v>14</v>
      </c>
      <c r="DB71" s="102" t="str">
        <f t="shared" si="140"/>
        <v/>
      </c>
      <c r="DC71" s="44" t="str">
        <f>IF(DA71&lt;&gt;"", IF(RANK(DA71, DA$5:DA$75)+COUNTIF(DA$5:DA71, DA71)-1=1, 1, ""), "")</f>
        <v/>
      </c>
      <c r="DD71" s="45">
        <v>30</v>
      </c>
      <c r="DE71" s="102" t="str">
        <f t="shared" si="141"/>
        <v/>
      </c>
      <c r="DF71" s="42" t="str">
        <f>IF(DD71&lt;&gt;"", IF(RANK(DD71, DD$5:DD$75)+COUNTIF(DD$5:DD71, DD71)-1=1, 1, ""), "")</f>
        <v/>
      </c>
      <c r="DG71" s="46">
        <v>13</v>
      </c>
      <c r="DH71" s="102" t="str">
        <f t="shared" si="142"/>
        <v/>
      </c>
      <c r="DI71" s="44" t="str">
        <f>IF(DG71&lt;&gt;"", IF(RANK(DG71, DG$5:DG$75)+COUNTIF(DG$5:DG71, DG71)-1=1, 1, ""), "")</f>
        <v/>
      </c>
      <c r="DJ71" s="45">
        <v>17</v>
      </c>
      <c r="DK71" s="102" t="str">
        <f t="shared" si="143"/>
        <v/>
      </c>
      <c r="DL71" s="42" t="str">
        <f>IF(DJ71&lt;&gt;"", IF(RANK(DJ71, DJ$5:DJ$75)+COUNTIF(DJ$5:DJ71, DJ71)-1=1, 1, ""), "")</f>
        <v/>
      </c>
      <c r="DM71" s="46">
        <v>15</v>
      </c>
      <c r="DN71" s="102" t="str">
        <f t="shared" si="144"/>
        <v/>
      </c>
      <c r="DO71" s="44" t="str">
        <f>IF(DM71&lt;&gt;"", IF(RANK(DM71, DM$5:DM$75)+COUNTIF(DM$5:DM71, DM71)-1=1, 1, ""), "")</f>
        <v/>
      </c>
      <c r="DP71" s="45">
        <v>26</v>
      </c>
      <c r="DQ71" s="102" t="str">
        <f t="shared" si="145"/>
        <v/>
      </c>
      <c r="DR71" s="42" t="str">
        <f>IF(DP71&lt;&gt;"", IF(RANK(DP71, DP$5:DP$75)+COUNTIF(DP$5:DP71, DP71)-1=1, 1, ""), "")</f>
        <v/>
      </c>
      <c r="DS71" s="129" t="str">
        <f t="shared" si="146"/>
        <v/>
      </c>
      <c r="DT71" s="66">
        <f t="shared" si="147"/>
        <v>650</v>
      </c>
      <c r="DU71" s="60"/>
      <c r="DV71" s="60" t="str">
        <f t="shared" si="148"/>
        <v/>
      </c>
      <c r="DW71" s="60" t="str">
        <f t="shared" si="149"/>
        <v/>
      </c>
      <c r="DX71" s="60"/>
      <c r="DY71" s="85" t="str">
        <f t="shared" si="150"/>
        <v/>
      </c>
      <c r="DZ71" s="60" t="str">
        <f t="shared" si="151"/>
        <v/>
      </c>
      <c r="EA71" s="60" t="str">
        <f t="shared" si="152"/>
        <v/>
      </c>
      <c r="EB71" s="60" t="str">
        <f>IF(DV71&lt;&gt;"", IF(RANK(EA71, EA$5:EA$75)+COUNTIF(EA$71:EA71, EA71) -1&lt;=(B$80-DW$76-DZ$76), RANK(EA71, EA$5:EA$75)+COUNTIF(EA$71:EA71, EA71) -1, ""), "")</f>
        <v/>
      </c>
      <c r="EC71" s="72" t="str">
        <f t="shared" si="153"/>
        <v/>
      </c>
      <c r="ED71" s="66" t="str">
        <f t="shared" si="154"/>
        <v/>
      </c>
      <c r="EF71" s="91">
        <f>IF(DT71&lt;&gt; "", DT71/DT76, "")</f>
        <v>1.6521489374140565E-4</v>
      </c>
      <c r="EG71" s="39" t="str">
        <f t="shared" si="155"/>
        <v/>
      </c>
      <c r="EH71" s="92">
        <f t="shared" si="156"/>
        <v>-1.65214893741406E-4</v>
      </c>
      <c r="EJ71" s="65" t="str">
        <f t="shared" si="157"/>
        <v/>
      </c>
      <c r="EK71" s="99" t="str">
        <f t="shared" si="158"/>
        <v/>
      </c>
      <c r="EL71" s="99" t="str">
        <f t="shared" si="159"/>
        <v/>
      </c>
      <c r="EM71" s="100" t="str">
        <f t="shared" si="160"/>
        <v/>
      </c>
    </row>
    <row r="72" spans="1:143" ht="16" x14ac:dyDescent="0.2">
      <c r="A72" s="20" t="s">
        <v>380</v>
      </c>
      <c r="B72" s="33" t="s">
        <v>447</v>
      </c>
      <c r="C72" s="41"/>
      <c r="D72" s="102" t="str">
        <f t="shared" si="106"/>
        <v/>
      </c>
      <c r="E72" s="42" t="str">
        <f>IF(C72&lt;&gt;"", IF(RANK(C72, C$5:C$75)+COUNTIF(C$5:C72, C72)-1=1, 1, ""), "")</f>
        <v/>
      </c>
      <c r="F72" s="43"/>
      <c r="G72" s="102" t="str">
        <f t="shared" si="107"/>
        <v/>
      </c>
      <c r="H72" s="44" t="str">
        <f>IF(F72&lt;&gt;"", IF(RANK(F72, F$5:F$75)+COUNTIF(F$5:F72, F72)-1=1, 1, ""), "")</f>
        <v/>
      </c>
      <c r="I72" s="41"/>
      <c r="J72" s="102" t="str">
        <f t="shared" si="108"/>
        <v/>
      </c>
      <c r="K72" s="42" t="str">
        <f>IF(I72&lt;&gt;"", IF(RANK(I72, I$5:I$75)+COUNTIF(I$5:I72, I72)-1=1, 1, ""), "")</f>
        <v/>
      </c>
      <c r="L72" s="43"/>
      <c r="M72" s="102" t="str">
        <f t="shared" si="109"/>
        <v/>
      </c>
      <c r="N72" s="44" t="str">
        <f>IF(L72&lt;&gt;"", IF(RANK(L72, L$5:L$75)+COUNTIF(L$5:L72, L72)-1=1, 1, ""), "")</f>
        <v/>
      </c>
      <c r="O72" s="41"/>
      <c r="P72" s="102" t="str">
        <f t="shared" si="110"/>
        <v/>
      </c>
      <c r="Q72" s="42" t="str">
        <f>IF(O72&lt;&gt;"", IF(RANK(O72, O$5:O$75)+COUNTIF(O$5:O72, O72)-1=1, 1, ""), "")</f>
        <v/>
      </c>
      <c r="R72" s="43"/>
      <c r="S72" s="102" t="str">
        <f t="shared" si="111"/>
        <v/>
      </c>
      <c r="T72" s="44" t="str">
        <f>IF(R72&lt;&gt;"", IF(RANK(R72, R$5:R$75)+COUNTIF(R$5:R72, R72)-1=1, 1, ""), "")</f>
        <v/>
      </c>
      <c r="U72" s="41"/>
      <c r="V72" s="102" t="str">
        <f t="shared" si="112"/>
        <v/>
      </c>
      <c r="W72" s="42" t="str">
        <f>IF(U72&lt;&gt;"", IF(RANK(U72, U$5:U$75)+COUNTIF(U$5:U72, U72)-1=1, 1, ""), "")</f>
        <v/>
      </c>
      <c r="X72" s="43"/>
      <c r="Y72" s="102" t="str">
        <f t="shared" si="113"/>
        <v/>
      </c>
      <c r="Z72" s="44" t="str">
        <f>IF(X72&lt;&gt;"", IF(RANK(X72, X$5:X$75)+COUNTIF(X$5:X72, X72)-1=1, 1, ""), "")</f>
        <v/>
      </c>
      <c r="AA72" s="41"/>
      <c r="AB72" s="102" t="str">
        <f t="shared" si="114"/>
        <v/>
      </c>
      <c r="AC72" s="42" t="str">
        <f>IF(AA72&lt;&gt;"", IF(RANK(AA72, AA$5:AA$75)+COUNTIF(AA$5:AA72, AA72)-1=1, 1, ""), "")</f>
        <v/>
      </c>
      <c r="AD72" s="43"/>
      <c r="AE72" s="102" t="str">
        <f t="shared" si="115"/>
        <v/>
      </c>
      <c r="AF72" s="42" t="str">
        <f>IF(AD72&lt;&gt;"", IF(RANK(AD72, AD$5:AD$75)+COUNTIF(AD$5:AD72, AD72)-1=1, 1, ""), "")</f>
        <v/>
      </c>
      <c r="AG72" s="43"/>
      <c r="AH72" s="102" t="str">
        <f t="shared" si="116"/>
        <v/>
      </c>
      <c r="AI72" s="44" t="str">
        <f>IF(AG72&lt;&gt;"", IF(RANK(AG72, AG$5:AG$75)+COUNTIF(AG$5:AG72, AG72)-1=1, 1, ""), "")</f>
        <v/>
      </c>
      <c r="AJ72" s="41"/>
      <c r="AK72" s="102" t="str">
        <f t="shared" si="117"/>
        <v/>
      </c>
      <c r="AL72" s="42" t="str">
        <f>IF(AJ72&lt;&gt;"", IF(RANK(AJ72, AJ$5:AJ$75)+COUNTIF(AJ$5:AJ72, AJ72)-1=1, 1, ""), "")</f>
        <v/>
      </c>
      <c r="AM72" s="43"/>
      <c r="AN72" s="102" t="str">
        <f t="shared" si="118"/>
        <v/>
      </c>
      <c r="AO72" s="44" t="str">
        <f>IF(AM72&lt;&gt;"", IF(RANK(AM72, AM$5:AM$75)+COUNTIF(AM$5:AM72, AM72)-1=1, 1, ""), "")</f>
        <v/>
      </c>
      <c r="AP72" s="41"/>
      <c r="AQ72" s="102" t="str">
        <f t="shared" si="119"/>
        <v/>
      </c>
      <c r="AR72" s="42" t="str">
        <f>IF(AP72&lt;&gt;"", IF(RANK(AP72, AP$5:AP$75)+COUNTIF(AP$5:AP72, AP72)-1=1, 1, ""), "")</f>
        <v/>
      </c>
      <c r="AS72" s="43"/>
      <c r="AT72" s="102" t="str">
        <f t="shared" si="120"/>
        <v/>
      </c>
      <c r="AU72" s="44" t="str">
        <f>IF(AS72&lt;&gt;"", IF(RANK(AS72, AS$5:AS$75)+COUNTIF(AS$5:AS72, AS72)-1=1, 1, ""), "")</f>
        <v/>
      </c>
      <c r="AV72" s="41"/>
      <c r="AW72" s="102" t="str">
        <f t="shared" si="121"/>
        <v/>
      </c>
      <c r="AX72" s="42" t="str">
        <f>IF(AV72&lt;&gt;"", IF(RANK(AV72, AV$5:AV$75)+COUNTIF(AV$5:AV72, AV72)-1=1, 1, ""), "")</f>
        <v/>
      </c>
      <c r="AY72" s="43"/>
      <c r="AZ72" s="102" t="str">
        <f t="shared" si="122"/>
        <v/>
      </c>
      <c r="BA72" s="44" t="str">
        <f>IF(AY72&lt;&gt;"", IF(RANK(AY72, AY$5:AY$75)+COUNTIF(AY$5:AY72, AY72)-1=1, 1, ""), "")</f>
        <v/>
      </c>
      <c r="BB72" s="41"/>
      <c r="BC72" s="102" t="str">
        <f t="shared" si="123"/>
        <v/>
      </c>
      <c r="BD72" s="42" t="str">
        <f>IF(BB72&lt;&gt;"", IF(RANK(BB72, BB$5:BB$75)+COUNTIF(BB$5:BB72, BB72)-1=1, 1, ""), "")</f>
        <v/>
      </c>
      <c r="BE72" s="43"/>
      <c r="BF72" s="102" t="str">
        <f t="shared" si="124"/>
        <v/>
      </c>
      <c r="BG72" s="44" t="str">
        <f>IF(BE72&lt;&gt;"", IF(RANK(BE72, BE$5:BE$75)+COUNTIF(BE$5:BE72, BE72)-1=1, 1, ""), "")</f>
        <v/>
      </c>
      <c r="BH72" s="41"/>
      <c r="BI72" s="102" t="str">
        <f t="shared" si="125"/>
        <v/>
      </c>
      <c r="BJ72" s="42" t="str">
        <f>IF(BH72&lt;&gt;"", IF(RANK(BH72, BH$5:BH$75)+COUNTIF(BH$5:BH72, BH72)-1=1, 1, ""), "")</f>
        <v/>
      </c>
      <c r="BK72" s="43"/>
      <c r="BL72" s="102" t="str">
        <f t="shared" si="126"/>
        <v/>
      </c>
      <c r="BM72" s="44" t="str">
        <f>IF(BK72&lt;&gt;"", IF(RANK(BK72, BK$5:BK$75)+COUNTIF(BK$5:BK72, BK72)-1=1, 1, ""), "")</f>
        <v/>
      </c>
      <c r="BN72" s="41"/>
      <c r="BO72" s="102" t="str">
        <f t="shared" si="127"/>
        <v/>
      </c>
      <c r="BP72" s="42" t="str">
        <f>IF(BN72&lt;&gt;"", IF(RANK(BN72, BN$5:BN$75)+COUNTIF(BN$5:BN72, BN72)-1=1, 1, ""), "")</f>
        <v/>
      </c>
      <c r="BQ72" s="43"/>
      <c r="BR72" s="102" t="str">
        <f t="shared" si="128"/>
        <v/>
      </c>
      <c r="BS72" s="44" t="str">
        <f>IF(BQ72&lt;&gt;"", IF(RANK(BQ72, BQ$5:BQ$75)+COUNTIF(BQ$5:BQ72, BQ72)-1=1, 1, ""), "")</f>
        <v/>
      </c>
      <c r="BT72" s="41"/>
      <c r="BU72" s="102" t="str">
        <f t="shared" si="129"/>
        <v/>
      </c>
      <c r="BV72" s="42" t="str">
        <f>IF(BT72&lt;&gt;"", IF(RANK(BT72, BT$5:BT$75)+COUNTIF(BT$5:BT72, BT72)-1=1, 1, ""), "")</f>
        <v/>
      </c>
      <c r="BW72" s="43"/>
      <c r="BX72" s="102" t="str">
        <f t="shared" si="130"/>
        <v/>
      </c>
      <c r="BY72" s="44" t="str">
        <f>IF(BW72&lt;&gt;"", IF(RANK(BW72, BW$5:BW$75)+COUNTIF(BW$5:BW72, BW72)-1=1, 1, ""), "")</f>
        <v/>
      </c>
      <c r="BZ72" s="41"/>
      <c r="CA72" s="102" t="str">
        <f t="shared" si="131"/>
        <v/>
      </c>
      <c r="CB72" s="42" t="str">
        <f>IF(BZ72&lt;&gt;"", IF(RANK(BZ72, BZ$5:BZ$75)+COUNTIF(BZ$5:BZ72, BZ72)-1=1, 1, ""), "")</f>
        <v/>
      </c>
      <c r="CC72" s="43"/>
      <c r="CD72" s="102" t="str">
        <f t="shared" si="132"/>
        <v/>
      </c>
      <c r="CE72" s="44" t="str">
        <f>IF(CC72&lt;&gt;"", IF(RANK(CC72, CC$5:CC$75)+COUNTIF(CC$5:CC72, CC72)-1=1, 1, ""), "")</f>
        <v/>
      </c>
      <c r="CF72" s="41"/>
      <c r="CG72" s="102" t="str">
        <f t="shared" si="133"/>
        <v/>
      </c>
      <c r="CH72" s="42" t="str">
        <f>IF(CF72&lt;&gt;"", IF(RANK(CF72, CF$5:CF$75)+COUNTIF(CF$5:CF72, CF72)-1=1, 1, ""), "")</f>
        <v/>
      </c>
      <c r="CI72" s="43"/>
      <c r="CJ72" s="102" t="str">
        <f t="shared" si="134"/>
        <v/>
      </c>
      <c r="CK72" s="44" t="str">
        <f>IF(CI72&lt;&gt;"", IF(RANK(CI72, CI$5:CI$75)+COUNTIF(CI$5:CI72, CI72)-1=1, 1, ""), "")</f>
        <v/>
      </c>
      <c r="CL72" s="41"/>
      <c r="CM72" s="102" t="str">
        <f t="shared" si="135"/>
        <v/>
      </c>
      <c r="CN72" s="42" t="str">
        <f>IF(CL72&lt;&gt;"", IF(RANK(CL72, CL$5:CL$75)+COUNTIF(CL$5:CL72, CL72)-1=1, 1, ""), "")</f>
        <v/>
      </c>
      <c r="CO72" s="43"/>
      <c r="CP72" s="102" t="str">
        <f t="shared" si="136"/>
        <v/>
      </c>
      <c r="CQ72" s="44" t="str">
        <f>IF(CO72&lt;&gt;"", IF(RANK(CO72, CO$5:CO$75)+COUNTIF(CO$5:CO72, CO72)-1=1, 1, ""), "")</f>
        <v/>
      </c>
      <c r="CR72" s="41"/>
      <c r="CS72" s="102" t="str">
        <f t="shared" si="137"/>
        <v/>
      </c>
      <c r="CT72" s="42" t="str">
        <f>IF(CR72&lt;&gt;"", IF(RANK(CR72, CR$5:CR$75)+COUNTIF(CR$5:CR72, CR72)-1=1, 1, ""), "")</f>
        <v/>
      </c>
      <c r="CU72" s="41"/>
      <c r="CV72" s="102" t="str">
        <f t="shared" si="138"/>
        <v/>
      </c>
      <c r="CW72" s="42" t="str">
        <f>IF(CU72&lt;&gt;"", IF(RANK(CU72, CU$5:CU$75)+COUNTIF(CU$5:CU72, CU72)-1=1, 1, ""), "")</f>
        <v/>
      </c>
      <c r="CX72" s="41"/>
      <c r="CY72" s="102" t="str">
        <f t="shared" si="139"/>
        <v/>
      </c>
      <c r="CZ72" s="42" t="str">
        <f>IF(CX72&lt;&gt;"", IF(RANK(CX72, CX$5:CX$75)+COUNTIF(CX$5:CX72, CX72)-1=1, 1, ""), "")</f>
        <v/>
      </c>
      <c r="DA72" s="43"/>
      <c r="DB72" s="102" t="str">
        <f t="shared" si="140"/>
        <v/>
      </c>
      <c r="DC72" s="44" t="str">
        <f>IF(DA72&lt;&gt;"", IF(RANK(DA72, DA$5:DA$75)+COUNTIF(DA$5:DA72, DA72)-1=1, 1, ""), "")</f>
        <v/>
      </c>
      <c r="DD72" s="41"/>
      <c r="DE72" s="102" t="str">
        <f t="shared" si="141"/>
        <v/>
      </c>
      <c r="DF72" s="42" t="str">
        <f>IF(DD72&lt;&gt;"", IF(RANK(DD72, DD$5:DD$75)+COUNTIF(DD$5:DD72, DD72)-1=1, 1, ""), "")</f>
        <v/>
      </c>
      <c r="DG72" s="43"/>
      <c r="DH72" s="102" t="str">
        <f t="shared" si="142"/>
        <v/>
      </c>
      <c r="DI72" s="44" t="str">
        <f>IF(DG72&lt;&gt;"", IF(RANK(DG72, DG$5:DG$75)+COUNTIF(DG$5:DG72, DG72)-1=1, 1, ""), "")</f>
        <v/>
      </c>
      <c r="DJ72" s="41"/>
      <c r="DK72" s="102" t="str">
        <f t="shared" si="143"/>
        <v/>
      </c>
      <c r="DL72" s="42" t="str">
        <f>IF(DJ72&lt;&gt;"", IF(RANK(DJ72, DJ$5:DJ$75)+COUNTIF(DJ$5:DJ72, DJ72)-1=1, 1, ""), "")</f>
        <v/>
      </c>
      <c r="DM72" s="43"/>
      <c r="DN72" s="102" t="str">
        <f t="shared" si="144"/>
        <v/>
      </c>
      <c r="DO72" s="44" t="str">
        <f>IF(DM72&lt;&gt;"", IF(RANK(DM72, DM$5:DM$75)+COUNTIF(DM$5:DM72, DM72)-1=1, 1, ""), "")</f>
        <v/>
      </c>
      <c r="DP72" s="41"/>
      <c r="DQ72" s="102" t="str">
        <f t="shared" si="145"/>
        <v/>
      </c>
      <c r="DR72" s="42" t="str">
        <f>IF(DP72&lt;&gt;"", IF(RANK(DP72, DP$5:DP$75)+COUNTIF(DP$5:DP72, DP72)-1=1, 1, ""), "")</f>
        <v/>
      </c>
      <c r="DS72" s="129" t="str">
        <f t="shared" si="146"/>
        <v/>
      </c>
      <c r="DT72" s="66" t="str">
        <f t="shared" si="147"/>
        <v/>
      </c>
      <c r="DU72" s="60"/>
      <c r="DV72" s="60" t="str">
        <f t="shared" si="148"/>
        <v/>
      </c>
      <c r="DW72" s="60" t="str">
        <f t="shared" si="149"/>
        <v/>
      </c>
      <c r="DX72" s="60"/>
      <c r="DY72" s="85" t="str">
        <f t="shared" si="150"/>
        <v/>
      </c>
      <c r="DZ72" s="60" t="str">
        <f t="shared" si="151"/>
        <v/>
      </c>
      <c r="EA72" s="60" t="str">
        <f t="shared" si="152"/>
        <v/>
      </c>
      <c r="EB72" s="60" t="str">
        <f>IF(DV72&lt;&gt;"", IF(RANK(EA72, EA$5:EA$75)+COUNTIF(EA$72:EA72, EA72) -1&lt;=(B$80-DW$76-DZ$76), RANK(EA72, EA$5:EA$75)+COUNTIF(EA$72:EA72, EA72) -1, ""), "")</f>
        <v/>
      </c>
      <c r="EC72" s="72" t="str">
        <f t="shared" si="153"/>
        <v/>
      </c>
      <c r="ED72" s="66" t="str">
        <f t="shared" si="154"/>
        <v/>
      </c>
      <c r="EF72" s="91" t="str">
        <f>IF(DT72&lt;&gt; "", DT72/DT76, "")</f>
        <v/>
      </c>
      <c r="EG72" s="39" t="str">
        <f t="shared" si="155"/>
        <v/>
      </c>
      <c r="EH72" s="92" t="str">
        <f t="shared" si="156"/>
        <v/>
      </c>
      <c r="EJ72" s="65" t="str">
        <f t="shared" si="157"/>
        <v/>
      </c>
      <c r="EK72" s="99" t="str">
        <f t="shared" si="158"/>
        <v/>
      </c>
      <c r="EL72" s="99" t="str">
        <f t="shared" si="159"/>
        <v/>
      </c>
      <c r="EM72" s="100" t="str">
        <f t="shared" si="160"/>
        <v/>
      </c>
    </row>
    <row r="73" spans="1:143" ht="16" x14ac:dyDescent="0.2">
      <c r="A73" s="20" t="s">
        <v>381</v>
      </c>
      <c r="B73" s="33" t="s">
        <v>447</v>
      </c>
      <c r="C73" s="41"/>
      <c r="D73" s="102" t="str">
        <f t="shared" si="106"/>
        <v/>
      </c>
      <c r="E73" s="42" t="str">
        <f>IF(C73&lt;&gt;"", IF(RANK(C73, C$5:C$75)+COUNTIF(C$5:C73, C73)-1=1, 1, ""), "")</f>
        <v/>
      </c>
      <c r="F73" s="43"/>
      <c r="G73" s="102" t="str">
        <f t="shared" si="107"/>
        <v/>
      </c>
      <c r="H73" s="44" t="str">
        <f>IF(F73&lt;&gt;"", IF(RANK(F73, F$5:F$75)+COUNTIF(F$5:F73, F73)-1=1, 1, ""), "")</f>
        <v/>
      </c>
      <c r="I73" s="41"/>
      <c r="J73" s="102" t="str">
        <f t="shared" si="108"/>
        <v/>
      </c>
      <c r="K73" s="42" t="str">
        <f>IF(I73&lt;&gt;"", IF(RANK(I73, I$5:I$75)+COUNTIF(I$5:I73, I73)-1=1, 1, ""), "")</f>
        <v/>
      </c>
      <c r="L73" s="43"/>
      <c r="M73" s="102" t="str">
        <f t="shared" si="109"/>
        <v/>
      </c>
      <c r="N73" s="44" t="str">
        <f>IF(L73&lt;&gt;"", IF(RANK(L73, L$5:L$75)+COUNTIF(L$5:L73, L73)-1=1, 1, ""), "")</f>
        <v/>
      </c>
      <c r="O73" s="41"/>
      <c r="P73" s="102" t="str">
        <f t="shared" si="110"/>
        <v/>
      </c>
      <c r="Q73" s="42" t="str">
        <f>IF(O73&lt;&gt;"", IF(RANK(O73, O$5:O$75)+COUNTIF(O$5:O73, O73)-1=1, 1, ""), "")</f>
        <v/>
      </c>
      <c r="R73" s="43"/>
      <c r="S73" s="102" t="str">
        <f t="shared" si="111"/>
        <v/>
      </c>
      <c r="T73" s="44" t="str">
        <f>IF(R73&lt;&gt;"", IF(RANK(R73, R$5:R$75)+COUNTIF(R$5:R73, R73)-1=1, 1, ""), "")</f>
        <v/>
      </c>
      <c r="U73" s="41"/>
      <c r="V73" s="102" t="str">
        <f t="shared" si="112"/>
        <v/>
      </c>
      <c r="W73" s="42" t="str">
        <f>IF(U73&lt;&gt;"", IF(RANK(U73, U$5:U$75)+COUNTIF(U$5:U73, U73)-1=1, 1, ""), "")</f>
        <v/>
      </c>
      <c r="X73" s="43"/>
      <c r="Y73" s="102" t="str">
        <f t="shared" si="113"/>
        <v/>
      </c>
      <c r="Z73" s="44" t="str">
        <f>IF(X73&lt;&gt;"", IF(RANK(X73, X$5:X$75)+COUNTIF(X$5:X73, X73)-1=1, 1, ""), "")</f>
        <v/>
      </c>
      <c r="AA73" s="41"/>
      <c r="AB73" s="102" t="str">
        <f t="shared" si="114"/>
        <v/>
      </c>
      <c r="AC73" s="42" t="str">
        <f>IF(AA73&lt;&gt;"", IF(RANK(AA73, AA$5:AA$75)+COUNTIF(AA$5:AA73, AA73)-1=1, 1, ""), "")</f>
        <v/>
      </c>
      <c r="AD73" s="43"/>
      <c r="AE73" s="102" t="str">
        <f t="shared" si="115"/>
        <v/>
      </c>
      <c r="AF73" s="42" t="str">
        <f>IF(AD73&lt;&gt;"", IF(RANK(AD73, AD$5:AD$75)+COUNTIF(AD$5:AD73, AD73)-1=1, 1, ""), "")</f>
        <v/>
      </c>
      <c r="AG73" s="43"/>
      <c r="AH73" s="102" t="str">
        <f t="shared" si="116"/>
        <v/>
      </c>
      <c r="AI73" s="44" t="str">
        <f>IF(AG73&lt;&gt;"", IF(RANK(AG73, AG$5:AG$75)+COUNTIF(AG$5:AG73, AG73)-1=1, 1, ""), "")</f>
        <v/>
      </c>
      <c r="AJ73" s="41"/>
      <c r="AK73" s="102" t="str">
        <f t="shared" si="117"/>
        <v/>
      </c>
      <c r="AL73" s="42" t="str">
        <f>IF(AJ73&lt;&gt;"", IF(RANK(AJ73, AJ$5:AJ$75)+COUNTIF(AJ$5:AJ73, AJ73)-1=1, 1, ""), "")</f>
        <v/>
      </c>
      <c r="AM73" s="43"/>
      <c r="AN73" s="102" t="str">
        <f t="shared" si="118"/>
        <v/>
      </c>
      <c r="AO73" s="44" t="str">
        <f>IF(AM73&lt;&gt;"", IF(RANK(AM73, AM$5:AM$75)+COUNTIF(AM$5:AM73, AM73)-1=1, 1, ""), "")</f>
        <v/>
      </c>
      <c r="AP73" s="41"/>
      <c r="AQ73" s="102" t="str">
        <f t="shared" si="119"/>
        <v/>
      </c>
      <c r="AR73" s="42" t="str">
        <f>IF(AP73&lt;&gt;"", IF(RANK(AP73, AP$5:AP$75)+COUNTIF(AP$5:AP73, AP73)-1=1, 1, ""), "")</f>
        <v/>
      </c>
      <c r="AS73" s="43"/>
      <c r="AT73" s="102" t="str">
        <f t="shared" si="120"/>
        <v/>
      </c>
      <c r="AU73" s="44" t="str">
        <f>IF(AS73&lt;&gt;"", IF(RANK(AS73, AS$5:AS$75)+COUNTIF(AS$5:AS73, AS73)-1=1, 1, ""), "")</f>
        <v/>
      </c>
      <c r="AV73" s="41"/>
      <c r="AW73" s="102" t="str">
        <f t="shared" si="121"/>
        <v/>
      </c>
      <c r="AX73" s="42" t="str">
        <f>IF(AV73&lt;&gt;"", IF(RANK(AV73, AV$5:AV$75)+COUNTIF(AV$5:AV73, AV73)-1=1, 1, ""), "")</f>
        <v/>
      </c>
      <c r="AY73" s="43"/>
      <c r="AZ73" s="102" t="str">
        <f t="shared" si="122"/>
        <v/>
      </c>
      <c r="BA73" s="44" t="str">
        <f>IF(AY73&lt;&gt;"", IF(RANK(AY73, AY$5:AY$75)+COUNTIF(AY$5:AY73, AY73)-1=1, 1, ""), "")</f>
        <v/>
      </c>
      <c r="BB73" s="41"/>
      <c r="BC73" s="102" t="str">
        <f t="shared" si="123"/>
        <v/>
      </c>
      <c r="BD73" s="42" t="str">
        <f>IF(BB73&lt;&gt;"", IF(RANK(BB73, BB$5:BB$75)+COUNTIF(BB$5:BB73, BB73)-1=1, 1, ""), "")</f>
        <v/>
      </c>
      <c r="BE73" s="43"/>
      <c r="BF73" s="102" t="str">
        <f t="shared" si="124"/>
        <v/>
      </c>
      <c r="BG73" s="44" t="str">
        <f>IF(BE73&lt;&gt;"", IF(RANK(BE73, BE$5:BE$75)+COUNTIF(BE$5:BE73, BE73)-1=1, 1, ""), "")</f>
        <v/>
      </c>
      <c r="BH73" s="41"/>
      <c r="BI73" s="102" t="str">
        <f t="shared" si="125"/>
        <v/>
      </c>
      <c r="BJ73" s="42" t="str">
        <f>IF(BH73&lt;&gt;"", IF(RANK(BH73, BH$5:BH$75)+COUNTIF(BH$5:BH73, BH73)-1=1, 1, ""), "")</f>
        <v/>
      </c>
      <c r="BK73" s="43"/>
      <c r="BL73" s="102" t="str">
        <f t="shared" si="126"/>
        <v/>
      </c>
      <c r="BM73" s="44" t="str">
        <f>IF(BK73&lt;&gt;"", IF(RANK(BK73, BK$5:BK$75)+COUNTIF(BK$5:BK73, BK73)-1=1, 1, ""), "")</f>
        <v/>
      </c>
      <c r="BN73" s="41"/>
      <c r="BO73" s="102" t="str">
        <f t="shared" si="127"/>
        <v/>
      </c>
      <c r="BP73" s="42" t="str">
        <f>IF(BN73&lt;&gt;"", IF(RANK(BN73, BN$5:BN$75)+COUNTIF(BN$5:BN73, BN73)-1=1, 1, ""), "")</f>
        <v/>
      </c>
      <c r="BQ73" s="43"/>
      <c r="BR73" s="102" t="str">
        <f t="shared" si="128"/>
        <v/>
      </c>
      <c r="BS73" s="44" t="str">
        <f>IF(BQ73&lt;&gt;"", IF(RANK(BQ73, BQ$5:BQ$75)+COUNTIF(BQ$5:BQ73, BQ73)-1=1, 1, ""), "")</f>
        <v/>
      </c>
      <c r="BT73" s="41"/>
      <c r="BU73" s="102" t="str">
        <f t="shared" si="129"/>
        <v/>
      </c>
      <c r="BV73" s="42" t="str">
        <f>IF(BT73&lt;&gt;"", IF(RANK(BT73, BT$5:BT$75)+COUNTIF(BT$5:BT73, BT73)-1=1, 1, ""), "")</f>
        <v/>
      </c>
      <c r="BW73" s="43"/>
      <c r="BX73" s="102" t="str">
        <f t="shared" si="130"/>
        <v/>
      </c>
      <c r="BY73" s="44" t="str">
        <f>IF(BW73&lt;&gt;"", IF(RANK(BW73, BW$5:BW$75)+COUNTIF(BW$5:BW73, BW73)-1=1, 1, ""), "")</f>
        <v/>
      </c>
      <c r="BZ73" s="41"/>
      <c r="CA73" s="102" t="str">
        <f t="shared" si="131"/>
        <v/>
      </c>
      <c r="CB73" s="42" t="str">
        <f>IF(BZ73&lt;&gt;"", IF(RANK(BZ73, BZ$5:BZ$75)+COUNTIF(BZ$5:BZ73, BZ73)-1=1, 1, ""), "")</f>
        <v/>
      </c>
      <c r="CC73" s="43"/>
      <c r="CD73" s="102" t="str">
        <f t="shared" si="132"/>
        <v/>
      </c>
      <c r="CE73" s="44" t="str">
        <f>IF(CC73&lt;&gt;"", IF(RANK(CC73, CC$5:CC$75)+COUNTIF(CC$5:CC73, CC73)-1=1, 1, ""), "")</f>
        <v/>
      </c>
      <c r="CF73" s="41"/>
      <c r="CG73" s="102" t="str">
        <f t="shared" si="133"/>
        <v/>
      </c>
      <c r="CH73" s="42" t="str">
        <f>IF(CF73&lt;&gt;"", IF(RANK(CF73, CF$5:CF$75)+COUNTIF(CF$5:CF73, CF73)-1=1, 1, ""), "")</f>
        <v/>
      </c>
      <c r="CI73" s="43"/>
      <c r="CJ73" s="102" t="str">
        <f t="shared" si="134"/>
        <v/>
      </c>
      <c r="CK73" s="44" t="str">
        <f>IF(CI73&lt;&gt;"", IF(RANK(CI73, CI$5:CI$75)+COUNTIF(CI$5:CI73, CI73)-1=1, 1, ""), "")</f>
        <v/>
      </c>
      <c r="CL73" s="41"/>
      <c r="CM73" s="102" t="str">
        <f t="shared" si="135"/>
        <v/>
      </c>
      <c r="CN73" s="42" t="str">
        <f>IF(CL73&lt;&gt;"", IF(RANK(CL73, CL$5:CL$75)+COUNTIF(CL$5:CL73, CL73)-1=1, 1, ""), "")</f>
        <v/>
      </c>
      <c r="CO73" s="43"/>
      <c r="CP73" s="102" t="str">
        <f t="shared" si="136"/>
        <v/>
      </c>
      <c r="CQ73" s="44" t="str">
        <f>IF(CO73&lt;&gt;"", IF(RANK(CO73, CO$5:CO$75)+COUNTIF(CO$5:CO73, CO73)-1=1, 1, ""), "")</f>
        <v/>
      </c>
      <c r="CR73" s="41"/>
      <c r="CS73" s="102" t="str">
        <f t="shared" si="137"/>
        <v/>
      </c>
      <c r="CT73" s="42" t="str">
        <f>IF(CR73&lt;&gt;"", IF(RANK(CR73, CR$5:CR$75)+COUNTIF(CR$5:CR73, CR73)-1=1, 1, ""), "")</f>
        <v/>
      </c>
      <c r="CU73" s="41"/>
      <c r="CV73" s="102" t="str">
        <f t="shared" si="138"/>
        <v/>
      </c>
      <c r="CW73" s="42" t="str">
        <f>IF(CU73&lt;&gt;"", IF(RANK(CU73, CU$5:CU$75)+COUNTIF(CU$5:CU73, CU73)-1=1, 1, ""), "")</f>
        <v/>
      </c>
      <c r="CX73" s="41"/>
      <c r="CY73" s="102" t="str">
        <f t="shared" si="139"/>
        <v/>
      </c>
      <c r="CZ73" s="42" t="str">
        <f>IF(CX73&lt;&gt;"", IF(RANK(CX73, CX$5:CX$75)+COUNTIF(CX$5:CX73, CX73)-1=1, 1, ""), "")</f>
        <v/>
      </c>
      <c r="DA73" s="43"/>
      <c r="DB73" s="102" t="str">
        <f t="shared" si="140"/>
        <v/>
      </c>
      <c r="DC73" s="44" t="str">
        <f>IF(DA73&lt;&gt;"", IF(RANK(DA73, DA$5:DA$75)+COUNTIF(DA$5:DA73, DA73)-1=1, 1, ""), "")</f>
        <v/>
      </c>
      <c r="DD73" s="41"/>
      <c r="DE73" s="102" t="str">
        <f t="shared" si="141"/>
        <v/>
      </c>
      <c r="DF73" s="42" t="str">
        <f>IF(DD73&lt;&gt;"", IF(RANK(DD73, DD$5:DD$75)+COUNTIF(DD$5:DD73, DD73)-1=1, 1, ""), "")</f>
        <v/>
      </c>
      <c r="DG73" s="43"/>
      <c r="DH73" s="102" t="str">
        <f t="shared" si="142"/>
        <v/>
      </c>
      <c r="DI73" s="44" t="str">
        <f>IF(DG73&lt;&gt;"", IF(RANK(DG73, DG$5:DG$75)+COUNTIF(DG$5:DG73, DG73)-1=1, 1, ""), "")</f>
        <v/>
      </c>
      <c r="DJ73" s="41"/>
      <c r="DK73" s="102" t="str">
        <f t="shared" si="143"/>
        <v/>
      </c>
      <c r="DL73" s="42" t="str">
        <f>IF(DJ73&lt;&gt;"", IF(RANK(DJ73, DJ$5:DJ$75)+COUNTIF(DJ$5:DJ73, DJ73)-1=1, 1, ""), "")</f>
        <v/>
      </c>
      <c r="DM73" s="43"/>
      <c r="DN73" s="102" t="str">
        <f t="shared" si="144"/>
        <v/>
      </c>
      <c r="DO73" s="44" t="str">
        <f>IF(DM73&lt;&gt;"", IF(RANK(DM73, DM$5:DM$75)+COUNTIF(DM$5:DM73, DM73)-1=1, 1, ""), "")</f>
        <v/>
      </c>
      <c r="DP73" s="41"/>
      <c r="DQ73" s="102" t="str">
        <f t="shared" si="145"/>
        <v/>
      </c>
      <c r="DR73" s="42" t="str">
        <f>IF(DP73&lt;&gt;"", IF(RANK(DP73, DP$5:DP$75)+COUNTIF(DP$5:DP73, DP73)-1=1, 1, ""), "")</f>
        <v/>
      </c>
      <c r="DS73" s="129" t="str">
        <f t="shared" si="146"/>
        <v/>
      </c>
      <c r="DT73" s="66" t="str">
        <f t="shared" si="147"/>
        <v/>
      </c>
      <c r="DU73" s="60"/>
      <c r="DV73" s="60" t="str">
        <f t="shared" si="148"/>
        <v/>
      </c>
      <c r="DW73" s="60" t="str">
        <f t="shared" si="149"/>
        <v/>
      </c>
      <c r="DX73" s="60"/>
      <c r="DY73" s="85" t="str">
        <f t="shared" si="150"/>
        <v/>
      </c>
      <c r="DZ73" s="60" t="str">
        <f t="shared" si="151"/>
        <v/>
      </c>
      <c r="EA73" s="60" t="str">
        <f t="shared" si="152"/>
        <v/>
      </c>
      <c r="EB73" s="60" t="str">
        <f>IF(DV73&lt;&gt;"", IF(RANK(EA73, EA$5:EA$75)+COUNTIF(EA$73:EA73, EA73) -1&lt;=(B$80-DW$76-DZ$76), RANK(EA73, EA$5:EA$75)+COUNTIF(EA$73:EA73, EA73) -1, ""), "")</f>
        <v/>
      </c>
      <c r="EC73" s="72" t="str">
        <f t="shared" si="153"/>
        <v/>
      </c>
      <c r="ED73" s="66" t="str">
        <f t="shared" si="154"/>
        <v/>
      </c>
      <c r="EF73" s="91" t="str">
        <f>IF(DT73&lt;&gt; "", DT73/DT76, "")</f>
        <v/>
      </c>
      <c r="EG73" s="39" t="str">
        <f t="shared" si="155"/>
        <v/>
      </c>
      <c r="EH73" s="92" t="str">
        <f t="shared" si="156"/>
        <v/>
      </c>
      <c r="EJ73" s="65" t="str">
        <f t="shared" si="157"/>
        <v/>
      </c>
      <c r="EK73" s="99" t="str">
        <f t="shared" si="158"/>
        <v/>
      </c>
      <c r="EL73" s="99" t="str">
        <f t="shared" si="159"/>
        <v/>
      </c>
      <c r="EM73" s="100" t="str">
        <f t="shared" si="160"/>
        <v/>
      </c>
    </row>
    <row r="74" spans="1:143" ht="16" x14ac:dyDescent="0.2">
      <c r="A74" s="20" t="s">
        <v>382</v>
      </c>
      <c r="B74" s="33" t="s">
        <v>447</v>
      </c>
      <c r="C74" s="41"/>
      <c r="D74" s="102" t="str">
        <f t="shared" si="106"/>
        <v/>
      </c>
      <c r="E74" s="42" t="str">
        <f>IF(C74&lt;&gt;"", IF(RANK(C74, C$5:C$75)+COUNTIF(C$5:C74, C74)-1=1, 1, ""), "")</f>
        <v/>
      </c>
      <c r="F74" s="43"/>
      <c r="G74" s="102" t="str">
        <f t="shared" si="107"/>
        <v/>
      </c>
      <c r="H74" s="44" t="str">
        <f>IF(F74&lt;&gt;"", IF(RANK(F74, F$5:F$75)+COUNTIF(F$5:F74, F74)-1=1, 1, ""), "")</f>
        <v/>
      </c>
      <c r="I74" s="41"/>
      <c r="J74" s="102" t="str">
        <f t="shared" si="108"/>
        <v/>
      </c>
      <c r="K74" s="42" t="str">
        <f>IF(I74&lt;&gt;"", IF(RANK(I74, I$5:I$75)+COUNTIF(I$5:I74, I74)-1=1, 1, ""), "")</f>
        <v/>
      </c>
      <c r="L74" s="43"/>
      <c r="M74" s="102" t="str">
        <f t="shared" si="109"/>
        <v/>
      </c>
      <c r="N74" s="44" t="str">
        <f>IF(L74&lt;&gt;"", IF(RANK(L74, L$5:L$75)+COUNTIF(L$5:L74, L74)-1=1, 1, ""), "")</f>
        <v/>
      </c>
      <c r="O74" s="41"/>
      <c r="P74" s="102" t="str">
        <f t="shared" si="110"/>
        <v/>
      </c>
      <c r="Q74" s="42" t="str">
        <f>IF(O74&lt;&gt;"", IF(RANK(O74, O$5:O$75)+COUNTIF(O$5:O74, O74)-1=1, 1, ""), "")</f>
        <v/>
      </c>
      <c r="R74" s="43"/>
      <c r="S74" s="102" t="str">
        <f t="shared" si="111"/>
        <v/>
      </c>
      <c r="T74" s="44" t="str">
        <f>IF(R74&lt;&gt;"", IF(RANK(R74, R$5:R$75)+COUNTIF(R$5:R74, R74)-1=1, 1, ""), "")</f>
        <v/>
      </c>
      <c r="U74" s="41"/>
      <c r="V74" s="102" t="str">
        <f t="shared" si="112"/>
        <v/>
      </c>
      <c r="W74" s="42" t="str">
        <f>IF(U74&lt;&gt;"", IF(RANK(U74, U$5:U$75)+COUNTIF(U$5:U74, U74)-1=1, 1, ""), "")</f>
        <v/>
      </c>
      <c r="X74" s="43"/>
      <c r="Y74" s="102" t="str">
        <f t="shared" si="113"/>
        <v/>
      </c>
      <c r="Z74" s="44" t="str">
        <f>IF(X74&lt;&gt;"", IF(RANK(X74, X$5:X$75)+COUNTIF(X$5:X74, X74)-1=1, 1, ""), "")</f>
        <v/>
      </c>
      <c r="AA74" s="41"/>
      <c r="AB74" s="102" t="str">
        <f t="shared" si="114"/>
        <v/>
      </c>
      <c r="AC74" s="42" t="str">
        <f>IF(AA74&lt;&gt;"", IF(RANK(AA74, AA$5:AA$75)+COUNTIF(AA$5:AA74, AA74)-1=1, 1, ""), "")</f>
        <v/>
      </c>
      <c r="AD74" s="43"/>
      <c r="AE74" s="102" t="str">
        <f t="shared" si="115"/>
        <v/>
      </c>
      <c r="AF74" s="42" t="str">
        <f>IF(AD74&lt;&gt;"", IF(RANK(AD74, AD$5:AD$75)+COUNTIF(AD$5:AD74, AD74)-1=1, 1, ""), "")</f>
        <v/>
      </c>
      <c r="AG74" s="43"/>
      <c r="AH74" s="102" t="str">
        <f t="shared" si="116"/>
        <v/>
      </c>
      <c r="AI74" s="44" t="str">
        <f>IF(AG74&lt;&gt;"", IF(RANK(AG74, AG$5:AG$75)+COUNTIF(AG$5:AG74, AG74)-1=1, 1, ""), "")</f>
        <v/>
      </c>
      <c r="AJ74" s="41"/>
      <c r="AK74" s="102" t="str">
        <f t="shared" si="117"/>
        <v/>
      </c>
      <c r="AL74" s="42" t="str">
        <f>IF(AJ74&lt;&gt;"", IF(RANK(AJ74, AJ$5:AJ$75)+COUNTIF(AJ$5:AJ74, AJ74)-1=1, 1, ""), "")</f>
        <v/>
      </c>
      <c r="AM74" s="43"/>
      <c r="AN74" s="102" t="str">
        <f t="shared" si="118"/>
        <v/>
      </c>
      <c r="AO74" s="44" t="str">
        <f>IF(AM74&lt;&gt;"", IF(RANK(AM74, AM$5:AM$75)+COUNTIF(AM$5:AM74, AM74)-1=1, 1, ""), "")</f>
        <v/>
      </c>
      <c r="AP74" s="41"/>
      <c r="AQ74" s="102" t="str">
        <f t="shared" si="119"/>
        <v/>
      </c>
      <c r="AR74" s="42" t="str">
        <f>IF(AP74&lt;&gt;"", IF(RANK(AP74, AP$5:AP$75)+COUNTIF(AP$5:AP74, AP74)-1=1, 1, ""), "")</f>
        <v/>
      </c>
      <c r="AS74" s="43"/>
      <c r="AT74" s="102" t="str">
        <f t="shared" si="120"/>
        <v/>
      </c>
      <c r="AU74" s="44" t="str">
        <f>IF(AS74&lt;&gt;"", IF(RANK(AS74, AS$5:AS$75)+COUNTIF(AS$5:AS74, AS74)-1=1, 1, ""), "")</f>
        <v/>
      </c>
      <c r="AV74" s="41"/>
      <c r="AW74" s="102" t="str">
        <f t="shared" si="121"/>
        <v/>
      </c>
      <c r="AX74" s="42" t="str">
        <f>IF(AV74&lt;&gt;"", IF(RANK(AV74, AV$5:AV$75)+COUNTIF(AV$5:AV74, AV74)-1=1, 1, ""), "")</f>
        <v/>
      </c>
      <c r="AY74" s="43"/>
      <c r="AZ74" s="102" t="str">
        <f t="shared" si="122"/>
        <v/>
      </c>
      <c r="BA74" s="44" t="str">
        <f>IF(AY74&lt;&gt;"", IF(RANK(AY74, AY$5:AY$75)+COUNTIF(AY$5:AY74, AY74)-1=1, 1, ""), "")</f>
        <v/>
      </c>
      <c r="BB74" s="41"/>
      <c r="BC74" s="102" t="str">
        <f t="shared" si="123"/>
        <v/>
      </c>
      <c r="BD74" s="42" t="str">
        <f>IF(BB74&lt;&gt;"", IF(RANK(BB74, BB$5:BB$75)+COUNTIF(BB$5:BB74, BB74)-1=1, 1, ""), "")</f>
        <v/>
      </c>
      <c r="BE74" s="43"/>
      <c r="BF74" s="102" t="str">
        <f t="shared" si="124"/>
        <v/>
      </c>
      <c r="BG74" s="44" t="str">
        <f>IF(BE74&lt;&gt;"", IF(RANK(BE74, BE$5:BE$75)+COUNTIF(BE$5:BE74, BE74)-1=1, 1, ""), "")</f>
        <v/>
      </c>
      <c r="BH74" s="41"/>
      <c r="BI74" s="102" t="str">
        <f t="shared" si="125"/>
        <v/>
      </c>
      <c r="BJ74" s="42" t="str">
        <f>IF(BH74&lt;&gt;"", IF(RANK(BH74, BH$5:BH$75)+COUNTIF(BH$5:BH74, BH74)-1=1, 1, ""), "")</f>
        <v/>
      </c>
      <c r="BK74" s="43"/>
      <c r="BL74" s="102" t="str">
        <f t="shared" si="126"/>
        <v/>
      </c>
      <c r="BM74" s="44" t="str">
        <f>IF(BK74&lt;&gt;"", IF(RANK(BK74, BK$5:BK$75)+COUNTIF(BK$5:BK74, BK74)-1=1, 1, ""), "")</f>
        <v/>
      </c>
      <c r="BN74" s="41"/>
      <c r="BO74" s="102" t="str">
        <f t="shared" si="127"/>
        <v/>
      </c>
      <c r="BP74" s="42" t="str">
        <f>IF(BN74&lt;&gt;"", IF(RANK(BN74, BN$5:BN$75)+COUNTIF(BN$5:BN74, BN74)-1=1, 1, ""), "")</f>
        <v/>
      </c>
      <c r="BQ74" s="43"/>
      <c r="BR74" s="102" t="str">
        <f t="shared" si="128"/>
        <v/>
      </c>
      <c r="BS74" s="44" t="str">
        <f>IF(BQ74&lt;&gt;"", IF(RANK(BQ74, BQ$5:BQ$75)+COUNTIF(BQ$5:BQ74, BQ74)-1=1, 1, ""), "")</f>
        <v/>
      </c>
      <c r="BT74" s="41"/>
      <c r="BU74" s="102" t="str">
        <f t="shared" si="129"/>
        <v/>
      </c>
      <c r="BV74" s="42" t="str">
        <f>IF(BT74&lt;&gt;"", IF(RANK(BT74, BT$5:BT$75)+COUNTIF(BT$5:BT74, BT74)-1=1, 1, ""), "")</f>
        <v/>
      </c>
      <c r="BW74" s="43"/>
      <c r="BX74" s="102" t="str">
        <f t="shared" si="130"/>
        <v/>
      </c>
      <c r="BY74" s="44" t="str">
        <f>IF(BW74&lt;&gt;"", IF(RANK(BW74, BW$5:BW$75)+COUNTIF(BW$5:BW74, BW74)-1=1, 1, ""), "")</f>
        <v/>
      </c>
      <c r="BZ74" s="41"/>
      <c r="CA74" s="102" t="str">
        <f t="shared" si="131"/>
        <v/>
      </c>
      <c r="CB74" s="42" t="str">
        <f>IF(BZ74&lt;&gt;"", IF(RANK(BZ74, BZ$5:BZ$75)+COUNTIF(BZ$5:BZ74, BZ74)-1=1, 1, ""), "")</f>
        <v/>
      </c>
      <c r="CC74" s="43"/>
      <c r="CD74" s="102" t="str">
        <f t="shared" si="132"/>
        <v/>
      </c>
      <c r="CE74" s="44" t="str">
        <f>IF(CC74&lt;&gt;"", IF(RANK(CC74, CC$5:CC$75)+COUNTIF(CC$5:CC74, CC74)-1=1, 1, ""), "")</f>
        <v/>
      </c>
      <c r="CF74" s="41"/>
      <c r="CG74" s="102" t="str">
        <f t="shared" si="133"/>
        <v/>
      </c>
      <c r="CH74" s="42" t="str">
        <f>IF(CF74&lt;&gt;"", IF(RANK(CF74, CF$5:CF$75)+COUNTIF(CF$5:CF74, CF74)-1=1, 1, ""), "")</f>
        <v/>
      </c>
      <c r="CI74" s="43"/>
      <c r="CJ74" s="102" t="str">
        <f t="shared" si="134"/>
        <v/>
      </c>
      <c r="CK74" s="44" t="str">
        <f>IF(CI74&lt;&gt;"", IF(RANK(CI74, CI$5:CI$75)+COUNTIF(CI$5:CI74, CI74)-1=1, 1, ""), "")</f>
        <v/>
      </c>
      <c r="CL74" s="41"/>
      <c r="CM74" s="102" t="str">
        <f t="shared" si="135"/>
        <v/>
      </c>
      <c r="CN74" s="42" t="str">
        <f>IF(CL74&lt;&gt;"", IF(RANK(CL74, CL$5:CL$75)+COUNTIF(CL$5:CL74, CL74)-1=1, 1, ""), "")</f>
        <v/>
      </c>
      <c r="CO74" s="43"/>
      <c r="CP74" s="102" t="str">
        <f t="shared" si="136"/>
        <v/>
      </c>
      <c r="CQ74" s="44" t="str">
        <f>IF(CO74&lt;&gt;"", IF(RANK(CO74, CO$5:CO$75)+COUNTIF(CO$5:CO74, CO74)-1=1, 1, ""), "")</f>
        <v/>
      </c>
      <c r="CR74" s="41"/>
      <c r="CS74" s="102" t="str">
        <f t="shared" si="137"/>
        <v/>
      </c>
      <c r="CT74" s="42" t="str">
        <f>IF(CR74&lt;&gt;"", IF(RANK(CR74, CR$5:CR$75)+COUNTIF(CR$5:CR74, CR74)-1=1, 1, ""), "")</f>
        <v/>
      </c>
      <c r="CU74" s="41"/>
      <c r="CV74" s="102" t="str">
        <f t="shared" si="138"/>
        <v/>
      </c>
      <c r="CW74" s="42" t="str">
        <f>IF(CU74&lt;&gt;"", IF(RANK(CU74, CU$5:CU$75)+COUNTIF(CU$5:CU74, CU74)-1=1, 1, ""), "")</f>
        <v/>
      </c>
      <c r="CX74" s="41"/>
      <c r="CY74" s="102" t="str">
        <f t="shared" si="139"/>
        <v/>
      </c>
      <c r="CZ74" s="42" t="str">
        <f>IF(CX74&lt;&gt;"", IF(RANK(CX74, CX$5:CX$75)+COUNTIF(CX$5:CX74, CX74)-1=1, 1, ""), "")</f>
        <v/>
      </c>
      <c r="DA74" s="43"/>
      <c r="DB74" s="102" t="str">
        <f t="shared" si="140"/>
        <v/>
      </c>
      <c r="DC74" s="44" t="str">
        <f>IF(DA74&lt;&gt;"", IF(RANK(DA74, DA$5:DA$75)+COUNTIF(DA$5:DA74, DA74)-1=1, 1, ""), "")</f>
        <v/>
      </c>
      <c r="DD74" s="41"/>
      <c r="DE74" s="102" t="str">
        <f t="shared" si="141"/>
        <v/>
      </c>
      <c r="DF74" s="42" t="str">
        <f>IF(DD74&lt;&gt;"", IF(RANK(DD74, DD$5:DD$75)+COUNTIF(DD$5:DD74, DD74)-1=1, 1, ""), "")</f>
        <v/>
      </c>
      <c r="DG74" s="43"/>
      <c r="DH74" s="102" t="str">
        <f t="shared" si="142"/>
        <v/>
      </c>
      <c r="DI74" s="44" t="str">
        <f>IF(DG74&lt;&gt;"", IF(RANK(DG74, DG$5:DG$75)+COUNTIF(DG$5:DG74, DG74)-1=1, 1, ""), "")</f>
        <v/>
      </c>
      <c r="DJ74" s="41"/>
      <c r="DK74" s="102" t="str">
        <f t="shared" si="143"/>
        <v/>
      </c>
      <c r="DL74" s="42" t="str">
        <f>IF(DJ74&lt;&gt;"", IF(RANK(DJ74, DJ$5:DJ$75)+COUNTIF(DJ$5:DJ74, DJ74)-1=1, 1, ""), "")</f>
        <v/>
      </c>
      <c r="DM74" s="43"/>
      <c r="DN74" s="102" t="str">
        <f t="shared" si="144"/>
        <v/>
      </c>
      <c r="DO74" s="44" t="str">
        <f>IF(DM74&lt;&gt;"", IF(RANK(DM74, DM$5:DM$75)+COUNTIF(DM$5:DM74, DM74)-1=1, 1, ""), "")</f>
        <v/>
      </c>
      <c r="DP74" s="41"/>
      <c r="DQ74" s="102" t="str">
        <f t="shared" si="145"/>
        <v/>
      </c>
      <c r="DR74" s="42" t="str">
        <f>IF(DP74&lt;&gt;"", IF(RANK(DP74, DP$5:DP$75)+COUNTIF(DP$5:DP74, DP74)-1=1, 1, ""), "")</f>
        <v/>
      </c>
      <c r="DS74" s="129" t="str">
        <f t="shared" si="146"/>
        <v/>
      </c>
      <c r="DT74" s="66" t="str">
        <f t="shared" si="147"/>
        <v/>
      </c>
      <c r="DU74" s="60"/>
      <c r="DV74" s="60" t="str">
        <f t="shared" si="148"/>
        <v/>
      </c>
      <c r="DW74" s="60" t="str">
        <f t="shared" si="149"/>
        <v/>
      </c>
      <c r="DX74" s="60"/>
      <c r="DY74" s="85" t="str">
        <f t="shared" si="150"/>
        <v/>
      </c>
      <c r="DZ74" s="60" t="str">
        <f t="shared" si="151"/>
        <v/>
      </c>
      <c r="EA74" s="60" t="str">
        <f t="shared" si="152"/>
        <v/>
      </c>
      <c r="EB74" s="60" t="str">
        <f>IF(DV74&lt;&gt;"", IF(RANK(EA74, EA$5:EA$75)+COUNTIF(EA$74:EA74, EA74) -1&lt;=(B$80-DW$76-DZ$76), RANK(EA74, EA$5:EA$75)+COUNTIF(EA$74:EA74, EA74) -1, ""), "")</f>
        <v/>
      </c>
      <c r="EC74" s="72" t="str">
        <f t="shared" si="153"/>
        <v/>
      </c>
      <c r="ED74" s="66" t="str">
        <f t="shared" si="154"/>
        <v/>
      </c>
      <c r="EF74" s="91" t="str">
        <f>IF(DT74&lt;&gt; "", DT74/DT76, "")</f>
        <v/>
      </c>
      <c r="EG74" s="39" t="str">
        <f t="shared" si="155"/>
        <v/>
      </c>
      <c r="EH74" s="92" t="str">
        <f t="shared" si="156"/>
        <v/>
      </c>
      <c r="EJ74" s="65" t="str">
        <f t="shared" si="157"/>
        <v/>
      </c>
      <c r="EK74" s="99" t="str">
        <f t="shared" si="158"/>
        <v/>
      </c>
      <c r="EL74" s="99" t="str">
        <f t="shared" si="159"/>
        <v/>
      </c>
      <c r="EM74" s="100" t="str">
        <f t="shared" si="160"/>
        <v/>
      </c>
    </row>
    <row r="75" spans="1:143" ht="17" thickBot="1" x14ac:dyDescent="0.25">
      <c r="A75" s="20" t="s">
        <v>383</v>
      </c>
      <c r="B75" s="33" t="s">
        <v>447</v>
      </c>
      <c r="C75" s="49"/>
      <c r="D75" s="103" t="str">
        <f t="shared" si="106"/>
        <v/>
      </c>
      <c r="E75" s="50" t="str">
        <f>IF(C75&lt;&gt;"", IF(RANK(C75, C$5:C$75)+COUNTIF(C$5:C75, C75)-1=1, 1, ""), "")</f>
        <v/>
      </c>
      <c r="F75" s="43"/>
      <c r="G75" s="104" t="str">
        <f t="shared" si="107"/>
        <v/>
      </c>
      <c r="H75" s="51" t="str">
        <f>IF(F75&lt;&gt;"", IF(RANK(F75, F$5:F$75)+COUNTIF(F$5:F75, F75)-1=1, 1, ""), "")</f>
        <v/>
      </c>
      <c r="I75" s="49"/>
      <c r="J75" s="103" t="str">
        <f t="shared" si="108"/>
        <v/>
      </c>
      <c r="K75" s="50" t="str">
        <f>IF(I75&lt;&gt;"", IF(RANK(I75, I$5:I$75)+COUNTIF(I$5:I75, I75)-1=1, 1, ""), "")</f>
        <v/>
      </c>
      <c r="L75" s="43"/>
      <c r="M75" s="104" t="str">
        <f t="shared" si="109"/>
        <v/>
      </c>
      <c r="N75" s="51" t="str">
        <f>IF(L75&lt;&gt;"", IF(RANK(L75, L$5:L$75)+COUNTIF(L$5:L75, L75)-1=1, 1, ""), "")</f>
        <v/>
      </c>
      <c r="O75" s="49"/>
      <c r="P75" s="103" t="str">
        <f t="shared" si="110"/>
        <v/>
      </c>
      <c r="Q75" s="50" t="str">
        <f>IF(O75&lt;&gt;"", IF(RANK(O75, O$5:O$75)+COUNTIF(O$5:O75, O75)-1=1, 1, ""), "")</f>
        <v/>
      </c>
      <c r="R75" s="43"/>
      <c r="S75" s="104" t="str">
        <f t="shared" si="111"/>
        <v/>
      </c>
      <c r="T75" s="51" t="str">
        <f>IF(R75&lt;&gt;"", IF(RANK(R75, R$5:R$75)+COUNTIF(R$5:R75, R75)-1=1, 1, ""), "")</f>
        <v/>
      </c>
      <c r="U75" s="49"/>
      <c r="V75" s="103" t="str">
        <f t="shared" si="112"/>
        <v/>
      </c>
      <c r="W75" s="50" t="str">
        <f>IF(U75&lt;&gt;"", IF(RANK(U75, U$5:U$75)+COUNTIF(U$5:U75, U75)-1=1, 1, ""), "")</f>
        <v/>
      </c>
      <c r="X75" s="52"/>
      <c r="Y75" s="103" t="str">
        <f t="shared" si="113"/>
        <v/>
      </c>
      <c r="Z75" s="54" t="str">
        <f>IF(X75&lt;&gt;"", IF(RANK(X75, X$5:X$75)+COUNTIF(X$5:X75, X75)-1=1, 1, ""), "")</f>
        <v/>
      </c>
      <c r="AA75" s="49"/>
      <c r="AB75" s="103" t="str">
        <f t="shared" si="114"/>
        <v/>
      </c>
      <c r="AC75" s="50" t="str">
        <f>IF(AA75&lt;&gt;"", IF(RANK(AA75, AA$5:AA$75)+COUNTIF(AA$5:AA75, AA75)-1=1, 1, ""), "")</f>
        <v/>
      </c>
      <c r="AD75" s="52"/>
      <c r="AE75" s="103" t="str">
        <f t="shared" si="115"/>
        <v/>
      </c>
      <c r="AF75" s="50" t="str">
        <f>IF(AD75&lt;&gt;"", IF(RANK(AD75, AD$5:AD$75)+COUNTIF(AD$5:AD75, AD75)-1=1, 1, ""), "")</f>
        <v/>
      </c>
      <c r="AG75" s="43"/>
      <c r="AH75" s="104" t="str">
        <f t="shared" si="116"/>
        <v/>
      </c>
      <c r="AI75" s="51" t="str">
        <f>IF(AG75&lt;&gt;"", IF(RANK(AG75, AG$5:AG$75)+COUNTIF(AG$5:AG75, AG75)-1=1, 1, ""), "")</f>
        <v/>
      </c>
      <c r="AJ75" s="49"/>
      <c r="AK75" s="103" t="str">
        <f t="shared" si="117"/>
        <v/>
      </c>
      <c r="AL75" s="50" t="str">
        <f>IF(AJ75&lt;&gt;"", IF(RANK(AJ75, AJ$5:AJ$75)+COUNTIF(AJ$5:AJ75, AJ75)-1=1, 1, ""), "")</f>
        <v/>
      </c>
      <c r="AM75" s="43"/>
      <c r="AN75" s="104" t="str">
        <f t="shared" si="118"/>
        <v/>
      </c>
      <c r="AO75" s="51" t="str">
        <f>IF(AM75&lt;&gt;"", IF(RANK(AM75, AM$5:AM$75)+COUNTIF(AM$5:AM75, AM75)-1=1, 1, ""), "")</f>
        <v/>
      </c>
      <c r="AP75" s="49"/>
      <c r="AQ75" s="103" t="str">
        <f t="shared" si="119"/>
        <v/>
      </c>
      <c r="AR75" s="50" t="str">
        <f>IF(AP75&lt;&gt;"", IF(RANK(AP75, AP$5:AP$75)+COUNTIF(AP$5:AP75, AP75)-1=1, 1, ""), "")</f>
        <v/>
      </c>
      <c r="AS75" s="43"/>
      <c r="AT75" s="104" t="str">
        <f t="shared" si="120"/>
        <v/>
      </c>
      <c r="AU75" s="51" t="str">
        <f>IF(AS75&lt;&gt;"", IF(RANK(AS75, AS$5:AS$75)+COUNTIF(AS$5:AS75, AS75)-1=1, 1, ""), "")</f>
        <v/>
      </c>
      <c r="AV75" s="49"/>
      <c r="AW75" s="103" t="str">
        <f t="shared" si="121"/>
        <v/>
      </c>
      <c r="AX75" s="50" t="str">
        <f>IF(AV75&lt;&gt;"", IF(RANK(AV75, AV$5:AV$75)+COUNTIF(AV$5:AV75, AV75)-1=1, 1, ""), "")</f>
        <v/>
      </c>
      <c r="AY75" s="43"/>
      <c r="AZ75" s="104" t="str">
        <f t="shared" si="122"/>
        <v/>
      </c>
      <c r="BA75" s="51" t="str">
        <f>IF(AY75&lt;&gt;"", IF(RANK(AY75, AY$5:AY$75)+COUNTIF(AY$5:AY75, AY75)-1=1, 1, ""), "")</f>
        <v/>
      </c>
      <c r="BB75" s="49"/>
      <c r="BC75" s="103" t="str">
        <f t="shared" si="123"/>
        <v/>
      </c>
      <c r="BD75" s="50" t="str">
        <f>IF(BB75&lt;&gt;"", IF(RANK(BB75, BB$5:BB$75)+COUNTIF(BB$5:BB75, BB75)-1=1, 1, ""), "")</f>
        <v/>
      </c>
      <c r="BE75" s="43"/>
      <c r="BF75" s="104" t="str">
        <f t="shared" si="124"/>
        <v/>
      </c>
      <c r="BG75" s="51" t="str">
        <f>IF(BE75&lt;&gt;"", IF(RANK(BE75, BE$5:BE$75)+COUNTIF(BE$5:BE75, BE75)-1=1, 1, ""), "")</f>
        <v/>
      </c>
      <c r="BH75" s="49"/>
      <c r="BI75" s="103" t="str">
        <f t="shared" si="125"/>
        <v/>
      </c>
      <c r="BJ75" s="50" t="str">
        <f>IF(BH75&lt;&gt;"", IF(RANK(BH75, BH$5:BH$75)+COUNTIF(BH$5:BH75, BH75)-1=1, 1, ""), "")</f>
        <v/>
      </c>
      <c r="BK75" s="43"/>
      <c r="BL75" s="104" t="str">
        <f t="shared" si="126"/>
        <v/>
      </c>
      <c r="BM75" s="51" t="str">
        <f>IF(BK75&lt;&gt;"", IF(RANK(BK75, BK$5:BK$75)+COUNTIF(BK$5:BK75, BK75)-1=1, 1, ""), "")</f>
        <v/>
      </c>
      <c r="BN75" s="49"/>
      <c r="BO75" s="103" t="str">
        <f t="shared" si="127"/>
        <v/>
      </c>
      <c r="BP75" s="50" t="str">
        <f>IF(BN75&lt;&gt;"", IF(RANK(BN75, BN$5:BN$75)+COUNTIF(BN$5:BN75, BN75)-1=1, 1, ""), "")</f>
        <v/>
      </c>
      <c r="BQ75" s="43"/>
      <c r="BR75" s="104" t="str">
        <f t="shared" si="128"/>
        <v/>
      </c>
      <c r="BS75" s="51" t="str">
        <f>IF(BQ75&lt;&gt;"", IF(RANK(BQ75, BQ$5:BQ$75)+COUNTIF(BQ$5:BQ75, BQ75)-1=1, 1, ""), "")</f>
        <v/>
      </c>
      <c r="BT75" s="49"/>
      <c r="BU75" s="103" t="str">
        <f t="shared" si="129"/>
        <v/>
      </c>
      <c r="BV75" s="50" t="str">
        <f>IF(BT75&lt;&gt;"", IF(RANK(BT75, BT$5:BT$75)+COUNTIF(BT$5:BT75, BT75)-1=1, 1, ""), "")</f>
        <v/>
      </c>
      <c r="BW75" s="43"/>
      <c r="BX75" s="104" t="str">
        <f t="shared" si="130"/>
        <v/>
      </c>
      <c r="BY75" s="51" t="str">
        <f>IF(BW75&lt;&gt;"", IF(RANK(BW75, BW$5:BW$75)+COUNTIF(BW$5:BW75, BW75)-1=1, 1, ""), "")</f>
        <v/>
      </c>
      <c r="BZ75" s="49"/>
      <c r="CA75" s="103" t="str">
        <f t="shared" si="131"/>
        <v/>
      </c>
      <c r="CB75" s="50" t="str">
        <f>IF(BZ75&lt;&gt;"", IF(RANK(BZ75, BZ$5:BZ$75)+COUNTIF(BZ$5:BZ75, BZ75)-1=1, 1, ""), "")</f>
        <v/>
      </c>
      <c r="CC75" s="43"/>
      <c r="CD75" s="104" t="str">
        <f t="shared" si="132"/>
        <v/>
      </c>
      <c r="CE75" s="51" t="str">
        <f>IF(CC75&lt;&gt;"", IF(RANK(CC75, CC$5:CC$75)+COUNTIF(CC$5:CC75, CC75)-1=1, 1, ""), "")</f>
        <v/>
      </c>
      <c r="CF75" s="49"/>
      <c r="CG75" s="103" t="str">
        <f t="shared" si="133"/>
        <v/>
      </c>
      <c r="CH75" s="50" t="str">
        <f>IF(CF75&lt;&gt;"", IF(RANK(CF75, CF$5:CF$75)+COUNTIF(CF$5:CF75, CF75)-1=1, 1, ""), "")</f>
        <v/>
      </c>
      <c r="CI75" s="43"/>
      <c r="CJ75" s="104" t="str">
        <f t="shared" si="134"/>
        <v/>
      </c>
      <c r="CK75" s="51" t="str">
        <f>IF(CI75&lt;&gt;"", IF(RANK(CI75, CI$5:CI$75)+COUNTIF(CI$5:CI75, CI75)-1=1, 1, ""), "")</f>
        <v/>
      </c>
      <c r="CL75" s="49"/>
      <c r="CM75" s="103" t="str">
        <f t="shared" si="135"/>
        <v/>
      </c>
      <c r="CN75" s="50" t="str">
        <f>IF(CL75&lt;&gt;"", IF(RANK(CL75, CL$5:CL$75)+COUNTIF(CL$5:CL75, CL75)-1=1, 1, ""), "")</f>
        <v/>
      </c>
      <c r="CO75" s="43"/>
      <c r="CP75" s="104" t="str">
        <f t="shared" si="136"/>
        <v/>
      </c>
      <c r="CQ75" s="51" t="str">
        <f>IF(CO75&lt;&gt;"", IF(RANK(CO75, CO$5:CO$75)+COUNTIF(CO$5:CO75, CO75)-1=1, 1, ""), "")</f>
        <v/>
      </c>
      <c r="CR75" s="49"/>
      <c r="CS75" s="103" t="str">
        <f t="shared" si="137"/>
        <v/>
      </c>
      <c r="CT75" s="50" t="str">
        <f>IF(CR75&lt;&gt;"", IF(RANK(CR75, CR$5:CR$75)+COUNTIF(CR$5:CR75, CR75)-1=1, 1, ""), "")</f>
        <v/>
      </c>
      <c r="CU75" s="49"/>
      <c r="CV75" s="103" t="str">
        <f t="shared" si="138"/>
        <v/>
      </c>
      <c r="CW75" s="50" t="str">
        <f>IF(CU75&lt;&gt;"", IF(RANK(CU75, CU$5:CU$75)+COUNTIF(CU$5:CU75, CU75)-1=1, 1, ""), "")</f>
        <v/>
      </c>
      <c r="CX75" s="49"/>
      <c r="CY75" s="103" t="str">
        <f t="shared" si="139"/>
        <v/>
      </c>
      <c r="CZ75" s="50" t="str">
        <f>IF(CX75&lt;&gt;"", IF(RANK(CX75, CX$5:CX$75)+COUNTIF(CX$5:CX75, CX75)-1=1, 1, ""), "")</f>
        <v/>
      </c>
      <c r="DA75" s="43"/>
      <c r="DB75" s="104" t="str">
        <f t="shared" si="140"/>
        <v/>
      </c>
      <c r="DC75" s="51" t="str">
        <f>IF(DA75&lt;&gt;"", IF(RANK(DA75, DA$5:DA$75)+COUNTIF(DA$5:DA75, DA75)-1=1, 1, ""), "")</f>
        <v/>
      </c>
      <c r="DD75" s="49"/>
      <c r="DE75" s="103" t="str">
        <f t="shared" si="141"/>
        <v/>
      </c>
      <c r="DF75" s="50" t="str">
        <f>IF(DD75&lt;&gt;"", IF(RANK(DD75, DD$5:DD$75)+COUNTIF(DD$5:DD75, DD75)-1=1, 1, ""), "")</f>
        <v/>
      </c>
      <c r="DG75" s="43"/>
      <c r="DH75" s="104" t="str">
        <f t="shared" si="142"/>
        <v/>
      </c>
      <c r="DI75" s="51" t="str">
        <f>IF(DG75&lt;&gt;"", IF(RANK(DG75, DG$5:DG$75)+COUNTIF(DG$5:DG75, DG75)-1=1, 1, ""), "")</f>
        <v/>
      </c>
      <c r="DJ75" s="49"/>
      <c r="DK75" s="103" t="str">
        <f t="shared" si="143"/>
        <v/>
      </c>
      <c r="DL75" s="50" t="str">
        <f>IF(DJ75&lt;&gt;"", IF(RANK(DJ75, DJ$5:DJ$75)+COUNTIF(DJ$5:DJ75, DJ75)-1=1, 1, ""), "")</f>
        <v/>
      </c>
      <c r="DM75" s="43"/>
      <c r="DN75" s="104" t="str">
        <f t="shared" si="144"/>
        <v/>
      </c>
      <c r="DO75" s="51" t="str">
        <f>IF(DM75&lt;&gt;"", IF(RANK(DM75, DM$5:DM$75)+COUNTIF(DM$5:DM75, DM75)-1=1, 1, ""), "")</f>
        <v/>
      </c>
      <c r="DP75" s="49"/>
      <c r="DQ75" s="103" t="str">
        <f t="shared" si="145"/>
        <v/>
      </c>
      <c r="DR75" s="50" t="str">
        <f>IF(DP75&lt;&gt;"", IF(RANK(DP75, DP$5:DP$75)+COUNTIF(DP$5:DP75, DP75)-1=1, 1, ""), "")</f>
        <v/>
      </c>
      <c r="DS75" s="130" t="str">
        <f t="shared" si="146"/>
        <v/>
      </c>
      <c r="DT75" s="67" t="str">
        <f t="shared" si="147"/>
        <v/>
      </c>
      <c r="DU75" s="70"/>
      <c r="DV75" s="70" t="str">
        <f t="shared" si="148"/>
        <v/>
      </c>
      <c r="DW75" s="70" t="str">
        <f t="shared" si="149"/>
        <v/>
      </c>
      <c r="DX75" s="70"/>
      <c r="DY75" s="86" t="str">
        <f t="shared" si="150"/>
        <v/>
      </c>
      <c r="DZ75" s="70" t="str">
        <f t="shared" si="151"/>
        <v/>
      </c>
      <c r="EA75" s="70" t="str">
        <f t="shared" si="152"/>
        <v/>
      </c>
      <c r="EB75" s="70" t="str">
        <f>IF(DV75&lt;&gt;"", IF(RANK(EA75, EA$5:EA$75)+COUNTIF(EA$75:EA75, EA75) -1&lt;=(B$80-DW$76-DZ$76), RANK(EA75, EA$5:EA$75)+COUNTIF(EA$75:EA75, EA75) -1, ""), "")</f>
        <v/>
      </c>
      <c r="EC75" s="73" t="str">
        <f t="shared" si="153"/>
        <v/>
      </c>
      <c r="ED75" s="67" t="str">
        <f t="shared" si="154"/>
        <v/>
      </c>
      <c r="EF75" s="93" t="str">
        <f>IF(DT75&lt;&gt; "", DT75/DT76, "")</f>
        <v/>
      </c>
      <c r="EG75" s="94" t="str">
        <f t="shared" si="155"/>
        <v/>
      </c>
      <c r="EH75" s="95" t="str">
        <f t="shared" si="156"/>
        <v/>
      </c>
      <c r="EJ75" s="65" t="str">
        <f t="shared" si="157"/>
        <v/>
      </c>
      <c r="EK75" s="99" t="str">
        <f t="shared" si="158"/>
        <v/>
      </c>
      <c r="EL75" s="99" t="str">
        <f t="shared" si="159"/>
        <v/>
      </c>
      <c r="EM75" s="100" t="str">
        <f t="shared" si="160"/>
        <v/>
      </c>
    </row>
    <row r="76" spans="1:143" ht="16" thickBot="1" x14ac:dyDescent="0.25">
      <c r="A76" s="188" t="s">
        <v>12</v>
      </c>
      <c r="B76" s="189"/>
      <c r="C76" s="55">
        <f>SUM(C5:C75)</f>
        <v>103901</v>
      </c>
      <c r="D76" s="56"/>
      <c r="E76" s="57">
        <f>SUM(E5:E75)</f>
        <v>1</v>
      </c>
      <c r="F76" s="55">
        <f>SUM(F5:F75)</f>
        <v>89276</v>
      </c>
      <c r="G76" s="56"/>
      <c r="H76" s="57">
        <f>SUM(H5:H75)</f>
        <v>1</v>
      </c>
      <c r="I76" s="55">
        <f>SUM(I5:I75)</f>
        <v>97123</v>
      </c>
      <c r="J76" s="56"/>
      <c r="K76" s="57">
        <f>SUM(K5:K75)</f>
        <v>1</v>
      </c>
      <c r="L76" s="55">
        <f>SUM(L5:L75)</f>
        <v>87814</v>
      </c>
      <c r="M76" s="56"/>
      <c r="N76" s="57">
        <f>SUM(N5:N75)</f>
        <v>1</v>
      </c>
      <c r="O76" s="55">
        <f>SUM(O5:O75)</f>
        <v>99411</v>
      </c>
      <c r="P76" s="56"/>
      <c r="Q76" s="57">
        <f>SUM(Q5:Q75)</f>
        <v>1</v>
      </c>
      <c r="R76" s="55">
        <f>SUM(R5:R75)</f>
        <v>106881</v>
      </c>
      <c r="S76" s="56"/>
      <c r="T76" s="57">
        <f>SUM(T5:T75)</f>
        <v>1</v>
      </c>
      <c r="U76" s="55">
        <f>SUM(U5:U75)</f>
        <v>89453</v>
      </c>
      <c r="V76" s="56"/>
      <c r="W76" s="57">
        <f>SUM(W5:W75)</f>
        <v>1</v>
      </c>
      <c r="X76" s="55">
        <f>SUM(X5:X75)</f>
        <v>98351</v>
      </c>
      <c r="Y76" s="56"/>
      <c r="Z76" s="57">
        <f>SUM(Z5:Z75)</f>
        <v>1</v>
      </c>
      <c r="AA76" s="55">
        <f>SUM(AA5:AA75)</f>
        <v>101760</v>
      </c>
      <c r="AB76" s="56"/>
      <c r="AC76" s="57">
        <f>SUM(AC5:AC75)</f>
        <v>1</v>
      </c>
      <c r="AD76" s="55">
        <f>SUM(AD5:AD75)</f>
        <v>101264</v>
      </c>
      <c r="AE76" s="56"/>
      <c r="AF76" s="57">
        <f>SUM(AF5:AF75)</f>
        <v>1</v>
      </c>
      <c r="AG76" s="55">
        <f>SUM(AG5:AG75)</f>
        <v>102113</v>
      </c>
      <c r="AH76" s="56"/>
      <c r="AI76" s="57">
        <f>SUM(AI5:AI75)</f>
        <v>1</v>
      </c>
      <c r="AJ76" s="55">
        <f>SUM(AJ5:AJ75)</f>
        <v>102789</v>
      </c>
      <c r="AK76" s="56"/>
      <c r="AL76" s="57">
        <f>SUM(AL5:AL75)</f>
        <v>1</v>
      </c>
      <c r="AM76" s="55">
        <f>SUM(AM5:AM75)</f>
        <v>102570</v>
      </c>
      <c r="AN76" s="56"/>
      <c r="AO76" s="57">
        <f>SUM(AO5:AO75)</f>
        <v>1</v>
      </c>
      <c r="AP76" s="55">
        <f>SUM(AP5:AP75)</f>
        <v>102426</v>
      </c>
      <c r="AQ76" s="56"/>
      <c r="AR76" s="57">
        <f>SUM(AR5:AR75)</f>
        <v>1</v>
      </c>
      <c r="AS76" s="55">
        <f>SUM(AS5:AS75)</f>
        <v>78481</v>
      </c>
      <c r="AT76" s="56"/>
      <c r="AU76" s="57">
        <f>SUM(AU5:AU75)</f>
        <v>1</v>
      </c>
      <c r="AV76" s="55">
        <f>SUM(AV5:AV75)</f>
        <v>91129</v>
      </c>
      <c r="AW76" s="56"/>
      <c r="AX76" s="57">
        <f>SUM(AX5:AX75)</f>
        <v>1</v>
      </c>
      <c r="AY76" s="55">
        <f>SUM(AY5:AY75)</f>
        <v>111373</v>
      </c>
      <c r="AZ76" s="56"/>
      <c r="BA76" s="57">
        <f>SUM(BA5:BA75)</f>
        <v>1</v>
      </c>
      <c r="BB76" s="55">
        <f>SUM(BB5:BB75)</f>
        <v>106750</v>
      </c>
      <c r="BC76" s="56"/>
      <c r="BD76" s="57">
        <f>SUM(BD5:BD75)</f>
        <v>1</v>
      </c>
      <c r="BE76" s="55">
        <f>SUM(BE5:BE75)</f>
        <v>95838</v>
      </c>
      <c r="BF76" s="56"/>
      <c r="BG76" s="57">
        <f>SUM(BG5:BG75)</f>
        <v>1</v>
      </c>
      <c r="BH76" s="55">
        <f>SUM(BH5:BH75)</f>
        <v>89010</v>
      </c>
      <c r="BI76" s="56"/>
      <c r="BJ76" s="57">
        <f>SUM(BJ5:BJ75)</f>
        <v>1</v>
      </c>
      <c r="BK76" s="55">
        <f>SUM(BK5:BK75)</f>
        <v>96748</v>
      </c>
      <c r="BL76" s="56"/>
      <c r="BM76" s="57">
        <f>SUM(BM5:BM75)</f>
        <v>1</v>
      </c>
      <c r="BN76" s="55">
        <f>SUM(BN5:BN75)</f>
        <v>104827</v>
      </c>
      <c r="BO76" s="56"/>
      <c r="BP76" s="57">
        <f>SUM(BP5:BP75)</f>
        <v>1</v>
      </c>
      <c r="BQ76" s="55">
        <f>SUM(BQ5:BQ75)</f>
        <v>101235</v>
      </c>
      <c r="BR76" s="56"/>
      <c r="BS76" s="57">
        <f>SUM(BS5:BS75)</f>
        <v>1</v>
      </c>
      <c r="BT76" s="55">
        <f>SUM(BT5:BT75)</f>
        <v>91261</v>
      </c>
      <c r="BU76" s="56"/>
      <c r="BV76" s="57">
        <f>SUM(BV5:BV75)</f>
        <v>1</v>
      </c>
      <c r="BW76" s="55">
        <f>SUM(BW5:BW75)</f>
        <v>101866</v>
      </c>
      <c r="BX76" s="56"/>
      <c r="BY76" s="57">
        <f>SUM(BY5:BY75)</f>
        <v>1</v>
      </c>
      <c r="BZ76" s="55">
        <f>SUM(BZ5:BZ75)</f>
        <v>93928</v>
      </c>
      <c r="CA76" s="56"/>
      <c r="CB76" s="57">
        <f>SUM(CB5:CB75)</f>
        <v>1</v>
      </c>
      <c r="CC76" s="55">
        <f>SUM(CC5:CC75)</f>
        <v>101052</v>
      </c>
      <c r="CD76" s="56"/>
      <c r="CE76" s="57">
        <f>SUM(CE5:CE75)</f>
        <v>1</v>
      </c>
      <c r="CF76" s="55">
        <f>SUM(CF5:CF75)</f>
        <v>104774</v>
      </c>
      <c r="CG76" s="56"/>
      <c r="CH76" s="57">
        <f>SUM(CH5:CH75)</f>
        <v>1</v>
      </c>
      <c r="CI76" s="55">
        <f>SUM(CI5:CI75)</f>
        <v>102729</v>
      </c>
      <c r="CJ76" s="56"/>
      <c r="CK76" s="57">
        <f>SUM(CK5:CK75)</f>
        <v>1</v>
      </c>
      <c r="CL76" s="55">
        <f>SUM(CL5:CL75)</f>
        <v>86132</v>
      </c>
      <c r="CM76" s="56"/>
      <c r="CN76" s="57">
        <f>SUM(CN5:CN75)</f>
        <v>1</v>
      </c>
      <c r="CO76" s="55">
        <f>SUM(CO5:CO75)</f>
        <v>110109</v>
      </c>
      <c r="CP76" s="56"/>
      <c r="CQ76" s="57">
        <f>SUM(CQ5:CQ75)</f>
        <v>1</v>
      </c>
      <c r="CR76" s="55">
        <f>SUM(CR5:CR75)</f>
        <v>111064</v>
      </c>
      <c r="CS76" s="56"/>
      <c r="CT76" s="57">
        <f>SUM(CT5:CT75)</f>
        <v>1</v>
      </c>
      <c r="CU76" s="55">
        <f>SUM(CU5:CU75)</f>
        <v>119284</v>
      </c>
      <c r="CV76" s="56"/>
      <c r="CW76" s="57">
        <f>SUM(CW5:CW75)</f>
        <v>1</v>
      </c>
      <c r="CX76" s="55">
        <f>SUM(CX5:CX75)</f>
        <v>89385</v>
      </c>
      <c r="CY76" s="56"/>
      <c r="CZ76" s="57">
        <f>SUM(CZ5:CZ75)</f>
        <v>1</v>
      </c>
      <c r="DA76" s="55">
        <f>SUM(DA5:DA75)</f>
        <v>104460</v>
      </c>
      <c r="DB76" s="56"/>
      <c r="DC76" s="57">
        <f>SUM(DC5:DC75)</f>
        <v>1</v>
      </c>
      <c r="DD76" s="55">
        <f>SUM(DD5:DD75)</f>
        <v>88229</v>
      </c>
      <c r="DE76" s="56"/>
      <c r="DF76" s="57">
        <f>SUM(DF5:DF75)</f>
        <v>1</v>
      </c>
      <c r="DG76" s="55">
        <f>SUM(DG5:DG75)</f>
        <v>91699</v>
      </c>
      <c r="DH76" s="56"/>
      <c r="DI76" s="57">
        <f>SUM(DI5:DI75)</f>
        <v>1</v>
      </c>
      <c r="DJ76" s="55">
        <f>SUM(DJ5:DJ75)</f>
        <v>102275</v>
      </c>
      <c r="DK76" s="56"/>
      <c r="DL76" s="57">
        <f>SUM(DL5:DL75)</f>
        <v>1</v>
      </c>
      <c r="DM76" s="55">
        <f>SUM(DM5:DM75)</f>
        <v>89076</v>
      </c>
      <c r="DN76" s="56"/>
      <c r="DO76" s="57">
        <f>SUM(DO5:DO75)</f>
        <v>1</v>
      </c>
      <c r="DP76" s="55">
        <f>SUM(DP5:DP75)</f>
        <v>86424</v>
      </c>
      <c r="DQ76" s="56"/>
      <c r="DR76" s="57">
        <f>SUM(DR5:DR75)</f>
        <v>1</v>
      </c>
      <c r="DS76" s="137">
        <f>SUM(DS5:DS75)</f>
        <v>40</v>
      </c>
      <c r="DT76" s="79">
        <f>SUM(DT5:DT75)</f>
        <v>3934270</v>
      </c>
      <c r="DU76" s="78">
        <f>_xlfn.FLOOR.MATH(DT76/(B80+1)) +1</f>
        <v>48572</v>
      </c>
      <c r="DV76" s="78">
        <f>SUM(DV5:DV75)</f>
        <v>3675978</v>
      </c>
      <c r="DW76" s="78">
        <f>SUM(DW5:DW75)</f>
        <v>0</v>
      </c>
      <c r="DX76" s="78">
        <f>_xlfn.FLOOR.MATH(DV76/(B80-DW76+1))+1</f>
        <v>45383</v>
      </c>
      <c r="DY76" s="78"/>
      <c r="DZ76" s="78">
        <f>SUM(DZ5:DZ75)</f>
        <v>78</v>
      </c>
      <c r="EA76" s="78"/>
      <c r="EB76" s="78"/>
      <c r="EC76" s="80">
        <f>SUM(EC5:EC75)</f>
        <v>80</v>
      </c>
      <c r="ED76" s="79">
        <f>SUM(ED5:ED75)</f>
        <v>40</v>
      </c>
      <c r="EE76" s="58"/>
      <c r="EF76" s="96">
        <f>SUM(EF5:EF75)</f>
        <v>0.99999999999999978</v>
      </c>
      <c r="EG76" s="97">
        <f>SUM(EG5:EG75)</f>
        <v>0.99999999999999989</v>
      </c>
      <c r="EH76" s="98">
        <f>SUM(EH5:EH75)</f>
        <v>-3.4255367639679513E-16</v>
      </c>
      <c r="EI76" s="58"/>
      <c r="EJ76" s="77">
        <f>SUM(EJ5:EJ75)</f>
        <v>3675978</v>
      </c>
      <c r="EK76" s="97">
        <f>SUM(EK5:EK75)</f>
        <v>1</v>
      </c>
      <c r="EL76" s="97">
        <f>SUM(EL5:EL75)</f>
        <v>0.99999999999999989</v>
      </c>
      <c r="EM76" s="98">
        <f>SUM(EM5:EM75)</f>
        <v>-1.3877787807814457E-17</v>
      </c>
    </row>
    <row r="77" spans="1:143" x14ac:dyDescent="0.2">
      <c r="A77" s="27"/>
      <c r="B77" s="27"/>
    </row>
    <row r="78" spans="1:143" ht="32" x14ac:dyDescent="0.2">
      <c r="A78" s="28" t="s">
        <v>277</v>
      </c>
      <c r="C78" s="58"/>
      <c r="E78" s="29"/>
      <c r="F78" s="58"/>
      <c r="H78" s="29"/>
      <c r="I78" s="58"/>
      <c r="K78" s="29"/>
      <c r="L78" s="58"/>
      <c r="N78" s="29"/>
      <c r="O78" s="58"/>
      <c r="Q78" s="29"/>
      <c r="R78" s="58"/>
      <c r="T78" s="29"/>
      <c r="U78" s="58"/>
      <c r="W78" s="29"/>
      <c r="X78" s="58"/>
      <c r="Z78" s="29"/>
      <c r="AA78" s="58"/>
      <c r="AC78" s="29"/>
      <c r="AD78" s="58"/>
      <c r="AF78" s="29"/>
      <c r="AG78" s="58"/>
      <c r="AI78" s="29"/>
      <c r="AJ78" s="58"/>
      <c r="AL78" s="29"/>
      <c r="AM78" s="58"/>
      <c r="AO78" s="29"/>
      <c r="AP78" s="58"/>
      <c r="AR78" s="29"/>
      <c r="AS78" s="58"/>
      <c r="AU78" s="29"/>
      <c r="AV78" s="58"/>
      <c r="AX78" s="29"/>
      <c r="AY78" s="58"/>
      <c r="BA78" s="29"/>
      <c r="BB78" s="58"/>
      <c r="BD78" s="29"/>
      <c r="BE78" s="58"/>
      <c r="BG78" s="29"/>
      <c r="BH78" s="58"/>
      <c r="BJ78" s="29"/>
      <c r="BK78" s="58"/>
      <c r="BM78" s="29"/>
      <c r="BN78" s="58"/>
      <c r="BP78" s="29"/>
      <c r="BQ78" s="58"/>
      <c r="BS78" s="29"/>
      <c r="BT78" s="58"/>
      <c r="BV78" s="29"/>
      <c r="BW78" s="58"/>
      <c r="BY78" s="29"/>
      <c r="BZ78" s="58"/>
      <c r="CB78" s="29"/>
      <c r="CC78" s="58"/>
      <c r="CE78" s="29"/>
      <c r="CF78" s="58"/>
      <c r="CH78" s="29"/>
      <c r="CI78" s="58"/>
      <c r="CK78" s="29"/>
      <c r="CL78" s="58"/>
      <c r="CN78" s="29"/>
      <c r="CO78" s="58"/>
      <c r="CQ78" s="29"/>
      <c r="CR78" s="58"/>
      <c r="CT78" s="29"/>
      <c r="CU78" s="58"/>
      <c r="CW78" s="29"/>
      <c r="CX78" s="58"/>
      <c r="CZ78" s="29"/>
      <c r="DA78" s="58"/>
      <c r="DC78" s="29"/>
      <c r="DD78" s="58"/>
      <c r="DF78" s="29"/>
      <c r="DG78" s="58"/>
      <c r="DI78" s="29"/>
      <c r="DJ78" s="58"/>
      <c r="DL78" s="29"/>
      <c r="DM78" s="58"/>
      <c r="DO78" s="29"/>
      <c r="DP78" s="58"/>
      <c r="DR78" s="29"/>
      <c r="EA78" s="58"/>
      <c r="EB78" s="58"/>
      <c r="EC78" s="58"/>
      <c r="ED78" s="58"/>
      <c r="EE78" s="58"/>
      <c r="EF78" s="58"/>
      <c r="EG78" s="58" t="s">
        <v>303</v>
      </c>
      <c r="EH78" s="82" cm="1">
        <f t="array" ref="EH78">SUM(IF(EH5:EH75&lt;&gt;"", ABS(EH5:EH75), 0))/COUNT(EH5:EH75)</f>
        <v>3.1007065266661004E-3</v>
      </c>
      <c r="EI78" s="58"/>
      <c r="EJ78" s="58"/>
      <c r="EK78" s="58"/>
      <c r="EL78" s="58" t="s">
        <v>303</v>
      </c>
      <c r="EM78" s="82" cm="1">
        <f t="array" ref="EM78">SUM(IF(EM5:EM75&lt;&gt;"", ABS(EM5:EM75), 0))/COUNT(EM5:EM75)</f>
        <v>3.6203426679920193E-3</v>
      </c>
    </row>
    <row r="79" spans="1:143" x14ac:dyDescent="0.2">
      <c r="EA79" s="58">
        <f>COUNT(EC5:EC75)</f>
        <v>7</v>
      </c>
      <c r="EB79" s="58" t="s">
        <v>304</v>
      </c>
      <c r="EC79" s="58"/>
      <c r="ED79" s="58"/>
      <c r="EE79" s="58"/>
      <c r="EF79" s="58"/>
      <c r="EG79" s="58"/>
      <c r="EH79" s="58"/>
      <c r="EI79" s="58"/>
      <c r="EJ79" s="58"/>
      <c r="EK79" s="58"/>
      <c r="EL79" s="58"/>
      <c r="EM79" s="58"/>
    </row>
    <row r="80" spans="1:143" ht="16" x14ac:dyDescent="0.2">
      <c r="A80" s="87" t="s">
        <v>306</v>
      </c>
      <c r="B80" s="87">
        <v>80</v>
      </c>
      <c r="EA80" s="83">
        <f>EJ76/DT76</f>
        <v>0.93434817640883827</v>
      </c>
      <c r="EB80" s="58" t="s">
        <v>305</v>
      </c>
      <c r="EC80" s="58"/>
      <c r="ED80" s="58"/>
      <c r="EE80" s="58"/>
      <c r="EF80" s="58"/>
      <c r="EG80" s="58"/>
      <c r="EH80" s="58"/>
      <c r="EI80" s="58"/>
      <c r="EJ80" s="58"/>
      <c r="EK80" s="58"/>
      <c r="EL80" s="58"/>
      <c r="EM80" s="58"/>
    </row>
    <row r="81" spans="1:133" x14ac:dyDescent="0.2">
      <c r="A81" s="58" t="s">
        <v>307</v>
      </c>
      <c r="B81" s="58">
        <v>40</v>
      </c>
      <c r="EA81" s="58"/>
      <c r="EB81" s="58"/>
      <c r="EC81" s="58"/>
    </row>
    <row r="82" spans="1:133" x14ac:dyDescent="0.2">
      <c r="A82" s="58" t="str">
        <f>"Constituencies with minority win = " &amp; COUNTIFS(C5:DR75, "&lt;&gt;0", C5:DR75, "&lt;0.5") &amp; " = " &amp; ROUND(COUNTIFS(C5:DR75, "&lt;&gt;0", C5:DR75, "&lt;0.5") /B$81*100,2) &amp; "%"</f>
        <v>Constituencies with minority win = 29 = 72.5%</v>
      </c>
    </row>
    <row r="83" spans="1:133" x14ac:dyDescent="0.2">
      <c r="A83" s="58" t="str" cm="1">
        <f t="array" ref="A83">"Smallest minority win = " &amp; ROUND(MIN(IF( C5:DR75&lt;&gt;0,  C5:DR75))*100,2) &amp; "% of votes"</f>
        <v>Smallest minority win = 25.06% of votes</v>
      </c>
    </row>
    <row r="84" spans="1:133" x14ac:dyDescent="0.2">
      <c r="A84" s="58" t="str" cm="1">
        <f t="array" ref="A84">"Average % for constituency win = " &amp; ROUND(AVERAGE(IF(IF( C5:DR75&lt;&gt;0, C5:DR75)&lt;1,  C5:DR75))*100,2) &amp; "%"</f>
        <v>Average % for constituency win = 45.26%</v>
      </c>
    </row>
  </sheetData>
  <mergeCells count="59">
    <mergeCell ref="AJ3:AL3"/>
    <mergeCell ref="A2:A4"/>
    <mergeCell ref="B2:B4"/>
    <mergeCell ref="A76:B76"/>
    <mergeCell ref="C2:DR2"/>
    <mergeCell ref="C3:E3"/>
    <mergeCell ref="F3:H3"/>
    <mergeCell ref="I3:K3"/>
    <mergeCell ref="L3:N3"/>
    <mergeCell ref="O3:Q3"/>
    <mergeCell ref="R3:T3"/>
    <mergeCell ref="U3:W3"/>
    <mergeCell ref="X3:Z3"/>
    <mergeCell ref="AA3:AC3"/>
    <mergeCell ref="AD3:AF3"/>
    <mergeCell ref="AG3:AI3"/>
    <mergeCell ref="BT3:BV3"/>
    <mergeCell ref="AM3:AO3"/>
    <mergeCell ref="AP3:AR3"/>
    <mergeCell ref="AS3:AU3"/>
    <mergeCell ref="AV3:AX3"/>
    <mergeCell ref="AY3:BA3"/>
    <mergeCell ref="BB3:BD3"/>
    <mergeCell ref="BE3:BG3"/>
    <mergeCell ref="BH3:BJ3"/>
    <mergeCell ref="BK3:BM3"/>
    <mergeCell ref="BN3:BP3"/>
    <mergeCell ref="BQ3:BS3"/>
    <mergeCell ref="DD3:DF3"/>
    <mergeCell ref="BW3:BY3"/>
    <mergeCell ref="BZ3:CB3"/>
    <mergeCell ref="CC3:CE3"/>
    <mergeCell ref="CF3:CH3"/>
    <mergeCell ref="CI3:CK3"/>
    <mergeCell ref="CL3:CN3"/>
    <mergeCell ref="CO3:CQ3"/>
    <mergeCell ref="CR3:CT3"/>
    <mergeCell ref="CU3:CW3"/>
    <mergeCell ref="CX3:CZ3"/>
    <mergeCell ref="DA3:DC3"/>
    <mergeCell ref="EJ3:EM3"/>
    <mergeCell ref="EC2:EC4"/>
    <mergeCell ref="ED2:ED4"/>
    <mergeCell ref="DG3:DI3"/>
    <mergeCell ref="DJ3:DL3"/>
    <mergeCell ref="DM3:DO3"/>
    <mergeCell ref="DP3:DR3"/>
    <mergeCell ref="DS2:DS4"/>
    <mergeCell ref="DT2:DT4"/>
    <mergeCell ref="DZ2:DZ4"/>
    <mergeCell ref="DV1:EC1"/>
    <mergeCell ref="EA2:EA4"/>
    <mergeCell ref="EB2:EB4"/>
    <mergeCell ref="EF3:EH3"/>
    <mergeCell ref="DU2:DU4"/>
    <mergeCell ref="DV2:DV4"/>
    <mergeCell ref="DW2:DW4"/>
    <mergeCell ref="DX2:DX4"/>
    <mergeCell ref="DY2:DY4"/>
  </mergeCells>
  <conditionalFormatting sqref="D5:D76">
    <cfRule type="cellIs" dxfId="191" priority="1" stopIfTrue="1" operator="lessThan">
      <formula>0.5</formula>
    </cfRule>
  </conditionalFormatting>
  <conditionalFormatting sqref="G5:G76">
    <cfRule type="cellIs" dxfId="190" priority="2" stopIfTrue="1" operator="lessThan">
      <formula>0.5</formula>
    </cfRule>
  </conditionalFormatting>
  <conditionalFormatting sqref="J5:J76">
    <cfRule type="cellIs" dxfId="189" priority="3" stopIfTrue="1" operator="lessThan">
      <formula>0.5</formula>
    </cfRule>
  </conditionalFormatting>
  <conditionalFormatting sqref="M5:M76">
    <cfRule type="cellIs" dxfId="188" priority="4" stopIfTrue="1" operator="lessThan">
      <formula>0.5</formula>
    </cfRule>
  </conditionalFormatting>
  <conditionalFormatting sqref="P5:P76">
    <cfRule type="cellIs" dxfId="187" priority="5" stopIfTrue="1" operator="lessThan">
      <formula>0.5</formula>
    </cfRule>
  </conditionalFormatting>
  <conditionalFormatting sqref="S5:S76">
    <cfRule type="cellIs" dxfId="186" priority="6" stopIfTrue="1" operator="lessThan">
      <formula>0.5</formula>
    </cfRule>
  </conditionalFormatting>
  <conditionalFormatting sqref="V5:V76">
    <cfRule type="cellIs" dxfId="185" priority="7" stopIfTrue="1" operator="lessThan">
      <formula>0.5</formula>
    </cfRule>
  </conditionalFormatting>
  <conditionalFormatting sqref="Y5:Y76">
    <cfRule type="cellIs" dxfId="184" priority="8" stopIfTrue="1" operator="lessThan">
      <formula>0.5</formula>
    </cfRule>
  </conditionalFormatting>
  <conditionalFormatting sqref="AB5:AB76">
    <cfRule type="cellIs" dxfId="183" priority="9" stopIfTrue="1" operator="lessThan">
      <formula>0.5</formula>
    </cfRule>
  </conditionalFormatting>
  <conditionalFormatting sqref="AE5:AE76">
    <cfRule type="cellIs" dxfId="182" priority="10" stopIfTrue="1" operator="lessThan">
      <formula>0.5</formula>
    </cfRule>
  </conditionalFormatting>
  <conditionalFormatting sqref="AH5:AH76">
    <cfRule type="cellIs" dxfId="181" priority="11" stopIfTrue="1" operator="lessThan">
      <formula>0.5</formula>
    </cfRule>
  </conditionalFormatting>
  <conditionalFormatting sqref="AK5:AK76">
    <cfRule type="cellIs" dxfId="180" priority="12" stopIfTrue="1" operator="lessThan">
      <formula>0.5</formula>
    </cfRule>
  </conditionalFormatting>
  <conditionalFormatting sqref="AN5:AN76">
    <cfRule type="cellIs" dxfId="179" priority="13" stopIfTrue="1" operator="lessThan">
      <formula>0.5</formula>
    </cfRule>
  </conditionalFormatting>
  <conditionalFormatting sqref="AQ5:AQ76">
    <cfRule type="cellIs" dxfId="178" priority="14" stopIfTrue="1" operator="lessThan">
      <formula>0.5</formula>
    </cfRule>
  </conditionalFormatting>
  <conditionalFormatting sqref="AT5:AT76">
    <cfRule type="cellIs" dxfId="177" priority="15" stopIfTrue="1" operator="lessThan">
      <formula>0.5</formula>
    </cfRule>
  </conditionalFormatting>
  <conditionalFormatting sqref="AW5:AW76">
    <cfRule type="cellIs" dxfId="176" priority="16" stopIfTrue="1" operator="lessThan">
      <formula>0.5</formula>
    </cfRule>
  </conditionalFormatting>
  <conditionalFormatting sqref="AZ5:AZ76">
    <cfRule type="cellIs" dxfId="175" priority="17" stopIfTrue="1" operator="lessThan">
      <formula>0.5</formula>
    </cfRule>
  </conditionalFormatting>
  <conditionalFormatting sqref="BC5:BC76">
    <cfRule type="cellIs" dxfId="174" priority="18" stopIfTrue="1" operator="lessThan">
      <formula>0.5</formula>
    </cfRule>
  </conditionalFormatting>
  <conditionalFormatting sqref="BF5:BF76">
    <cfRule type="cellIs" dxfId="173" priority="19" stopIfTrue="1" operator="lessThan">
      <formula>0.5</formula>
    </cfRule>
  </conditionalFormatting>
  <conditionalFormatting sqref="BI5:BI76">
    <cfRule type="cellIs" dxfId="172" priority="20" stopIfTrue="1" operator="lessThan">
      <formula>0.5</formula>
    </cfRule>
  </conditionalFormatting>
  <conditionalFormatting sqref="BL5:BL76">
    <cfRule type="cellIs" dxfId="171" priority="21" stopIfTrue="1" operator="lessThan">
      <formula>0.5</formula>
    </cfRule>
  </conditionalFormatting>
  <conditionalFormatting sqref="BO5:BO76">
    <cfRule type="cellIs" dxfId="170" priority="22" stopIfTrue="1" operator="lessThan">
      <formula>0.5</formula>
    </cfRule>
  </conditionalFormatting>
  <conditionalFormatting sqref="BR5:BR76">
    <cfRule type="cellIs" dxfId="169" priority="23" stopIfTrue="1" operator="lessThan">
      <formula>0.5</formula>
    </cfRule>
  </conditionalFormatting>
  <conditionalFormatting sqref="BU5:BU76">
    <cfRule type="cellIs" dxfId="168" priority="24" stopIfTrue="1" operator="lessThan">
      <formula>0.5</formula>
    </cfRule>
  </conditionalFormatting>
  <conditionalFormatting sqref="BX5:BX76">
    <cfRule type="cellIs" dxfId="167" priority="25" stopIfTrue="1" operator="lessThan">
      <formula>0.5</formula>
    </cfRule>
  </conditionalFormatting>
  <conditionalFormatting sqref="CA5:CA76">
    <cfRule type="cellIs" dxfId="166" priority="26" stopIfTrue="1" operator="lessThan">
      <formula>0.5</formula>
    </cfRule>
  </conditionalFormatting>
  <conditionalFormatting sqref="CD5:CD76">
    <cfRule type="cellIs" dxfId="165" priority="27" stopIfTrue="1" operator="lessThan">
      <formula>0.5</formula>
    </cfRule>
  </conditionalFormatting>
  <conditionalFormatting sqref="CG5:CG76">
    <cfRule type="cellIs" dxfId="164" priority="28" stopIfTrue="1" operator="lessThan">
      <formula>0.5</formula>
    </cfRule>
  </conditionalFormatting>
  <conditionalFormatting sqref="CJ5:CJ76">
    <cfRule type="cellIs" dxfId="163" priority="29" stopIfTrue="1" operator="lessThan">
      <formula>0.5</formula>
    </cfRule>
  </conditionalFormatting>
  <conditionalFormatting sqref="CM5:CM76">
    <cfRule type="cellIs" dxfId="162" priority="30" stopIfTrue="1" operator="lessThan">
      <formula>0.5</formula>
    </cfRule>
  </conditionalFormatting>
  <conditionalFormatting sqref="CP5:CP76">
    <cfRule type="cellIs" dxfId="161" priority="31" stopIfTrue="1" operator="lessThan">
      <formula>0.5</formula>
    </cfRule>
  </conditionalFormatting>
  <conditionalFormatting sqref="CS5:CS76">
    <cfRule type="cellIs" dxfId="160" priority="32" stopIfTrue="1" operator="lessThan">
      <formula>0.5</formula>
    </cfRule>
  </conditionalFormatting>
  <conditionalFormatting sqref="CV5:CV76">
    <cfRule type="cellIs" dxfId="159" priority="33" stopIfTrue="1" operator="lessThan">
      <formula>0.5</formula>
    </cfRule>
  </conditionalFormatting>
  <conditionalFormatting sqref="CY5:CY76">
    <cfRule type="cellIs" dxfId="158" priority="34" stopIfTrue="1" operator="lessThan">
      <formula>0.5</formula>
    </cfRule>
  </conditionalFormatting>
  <conditionalFormatting sqref="DB5:DB76">
    <cfRule type="cellIs" dxfId="157" priority="35" stopIfTrue="1" operator="lessThan">
      <formula>0.5</formula>
    </cfRule>
  </conditionalFormatting>
  <conditionalFormatting sqref="DE5:DE76">
    <cfRule type="cellIs" dxfId="156" priority="36" stopIfTrue="1" operator="lessThan">
      <formula>0.5</formula>
    </cfRule>
  </conditionalFormatting>
  <conditionalFormatting sqref="DH5:DH76">
    <cfRule type="cellIs" dxfId="155" priority="37" stopIfTrue="1" operator="lessThan">
      <formula>0.5</formula>
    </cfRule>
  </conditionalFormatting>
  <conditionalFormatting sqref="DK5:DK76">
    <cfRule type="cellIs" dxfId="154" priority="38" stopIfTrue="1" operator="lessThan">
      <formula>0.5</formula>
    </cfRule>
  </conditionalFormatting>
  <conditionalFormatting sqref="DN5:DN76">
    <cfRule type="cellIs" dxfId="153" priority="39" stopIfTrue="1" operator="lessThan">
      <formula>0.5</formula>
    </cfRule>
  </conditionalFormatting>
  <conditionalFormatting sqref="DQ5:DQ76">
    <cfRule type="cellIs" dxfId="152" priority="40" stopIfTrue="1" operator="lessThan">
      <formula>0.5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36766-9D56-6643-99D3-E9949CD07316}">
  <sheetPr codeName="Sheet7"/>
  <dimension ref="A1:EM84"/>
  <sheetViews>
    <sheetView topLeftCell="DR1" zoomScale="75" zoomScaleNormal="75" workbookViewId="0">
      <selection activeCell="EP29" sqref="EP29"/>
    </sheetView>
  </sheetViews>
  <sheetFormatPr baseColWidth="10" defaultRowHeight="15" x14ac:dyDescent="0.2"/>
  <cols>
    <col min="1" max="1" width="53.1640625" customWidth="1"/>
    <col min="2" max="2" width="10.6640625" bestFit="1" customWidth="1"/>
    <col min="3" max="122" width="8.83203125" customWidth="1"/>
    <col min="123" max="123" width="12.1640625" customWidth="1"/>
    <col min="124" max="124" width="12.83203125" customWidth="1"/>
    <col min="127" max="127" width="13.6640625" customWidth="1"/>
    <col min="140" max="140" width="11.83203125" customWidth="1"/>
  </cols>
  <sheetData>
    <row r="1" spans="1:143" ht="53" customHeight="1" thickBot="1" x14ac:dyDescent="0.3">
      <c r="DU1" s="81"/>
      <c r="DV1" s="154" t="s">
        <v>295</v>
      </c>
      <c r="DW1" s="155"/>
      <c r="DX1" s="156"/>
      <c r="DY1" s="156"/>
      <c r="DZ1" s="156"/>
      <c r="EA1" s="156"/>
      <c r="EB1" s="156"/>
      <c r="EC1" s="157"/>
    </row>
    <row r="2" spans="1:143" ht="16" customHeight="1" thickBot="1" x14ac:dyDescent="0.25">
      <c r="A2" s="184" t="s">
        <v>265</v>
      </c>
      <c r="B2" s="187" t="s">
        <v>266</v>
      </c>
      <c r="C2" s="205" t="s">
        <v>270</v>
      </c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205"/>
      <c r="AJ2" s="205"/>
      <c r="AK2" s="205"/>
      <c r="AL2" s="205"/>
      <c r="AM2" s="205"/>
      <c r="AN2" s="205"/>
      <c r="AO2" s="205"/>
      <c r="AP2" s="205"/>
      <c r="AQ2" s="205"/>
      <c r="AR2" s="205"/>
      <c r="AS2" s="205"/>
      <c r="AT2" s="205"/>
      <c r="AU2" s="205"/>
      <c r="AV2" s="205"/>
      <c r="AW2" s="205"/>
      <c r="AX2" s="205"/>
      <c r="AY2" s="205"/>
      <c r="AZ2" s="205"/>
      <c r="BA2" s="205"/>
      <c r="BB2" s="205"/>
      <c r="BC2" s="205"/>
      <c r="BD2" s="205"/>
      <c r="BE2" s="205"/>
      <c r="BF2" s="205"/>
      <c r="BG2" s="205"/>
      <c r="BH2" s="205"/>
      <c r="BI2" s="205"/>
      <c r="BJ2" s="205"/>
      <c r="BK2" s="205"/>
      <c r="BL2" s="205"/>
      <c r="BM2" s="205"/>
      <c r="BN2" s="205"/>
      <c r="BO2" s="205"/>
      <c r="BP2" s="205"/>
      <c r="BQ2" s="205"/>
      <c r="BR2" s="205"/>
      <c r="BS2" s="205"/>
      <c r="BT2" s="205"/>
      <c r="BU2" s="205"/>
      <c r="BV2" s="205"/>
      <c r="BW2" s="205"/>
      <c r="BX2" s="205"/>
      <c r="BY2" s="205"/>
      <c r="BZ2" s="205"/>
      <c r="CA2" s="205"/>
      <c r="CB2" s="205"/>
      <c r="CC2" s="205"/>
      <c r="CD2" s="205"/>
      <c r="CE2" s="205"/>
      <c r="CF2" s="205"/>
      <c r="CG2" s="205"/>
      <c r="CH2" s="205"/>
      <c r="CI2" s="205"/>
      <c r="CJ2" s="205"/>
      <c r="CK2" s="205"/>
      <c r="CL2" s="205"/>
      <c r="CM2" s="205"/>
      <c r="CN2" s="205"/>
      <c r="CO2" s="205"/>
      <c r="CP2" s="205"/>
      <c r="CQ2" s="205"/>
      <c r="CR2" s="205"/>
      <c r="CS2" s="205"/>
      <c r="CT2" s="205"/>
      <c r="CU2" s="205"/>
      <c r="CV2" s="205"/>
      <c r="CW2" s="205"/>
      <c r="CX2" s="205"/>
      <c r="CY2" s="205"/>
      <c r="CZ2" s="205"/>
      <c r="DA2" s="205"/>
      <c r="DB2" s="205"/>
      <c r="DC2" s="205"/>
      <c r="DD2" s="205"/>
      <c r="DE2" s="205"/>
      <c r="DF2" s="205"/>
      <c r="DG2" s="205"/>
      <c r="DH2" s="205"/>
      <c r="DI2" s="205"/>
      <c r="DJ2" s="205"/>
      <c r="DK2" s="205"/>
      <c r="DL2" s="205"/>
      <c r="DM2" s="205"/>
      <c r="DN2" s="205"/>
      <c r="DO2" s="205"/>
      <c r="DP2" s="205"/>
      <c r="DQ2" s="205"/>
      <c r="DR2" s="205"/>
      <c r="DS2" s="192" t="s">
        <v>308</v>
      </c>
      <c r="DT2" s="172" t="s">
        <v>311</v>
      </c>
      <c r="DU2" s="158" t="s">
        <v>296</v>
      </c>
      <c r="DV2" s="160" t="s">
        <v>297</v>
      </c>
      <c r="DW2" s="160" t="s">
        <v>298</v>
      </c>
      <c r="DX2" s="160" t="s">
        <v>299</v>
      </c>
      <c r="DY2" s="160" t="s">
        <v>300</v>
      </c>
      <c r="DZ2" s="160" t="s">
        <v>301</v>
      </c>
      <c r="EA2" s="160" t="s">
        <v>287</v>
      </c>
      <c r="EB2" s="160" t="s">
        <v>288</v>
      </c>
      <c r="EC2" s="175" t="s">
        <v>302</v>
      </c>
      <c r="ED2" s="178" t="s">
        <v>289</v>
      </c>
    </row>
    <row r="3" spans="1:143" ht="17" thickBot="1" x14ac:dyDescent="0.25">
      <c r="A3" s="185"/>
      <c r="B3" s="196"/>
      <c r="C3" s="182" t="s">
        <v>111</v>
      </c>
      <c r="D3" s="182"/>
      <c r="E3" s="182"/>
      <c r="F3" s="181" t="s">
        <v>112</v>
      </c>
      <c r="G3" s="182"/>
      <c r="H3" s="183"/>
      <c r="I3" s="182" t="s">
        <v>113</v>
      </c>
      <c r="J3" s="182"/>
      <c r="K3" s="182"/>
      <c r="L3" s="181" t="s">
        <v>114</v>
      </c>
      <c r="M3" s="182"/>
      <c r="N3" s="183"/>
      <c r="O3" s="182" t="s">
        <v>115</v>
      </c>
      <c r="P3" s="182"/>
      <c r="Q3" s="182"/>
      <c r="R3" s="181" t="s">
        <v>116</v>
      </c>
      <c r="S3" s="182"/>
      <c r="T3" s="183"/>
      <c r="U3" s="182" t="s">
        <v>117</v>
      </c>
      <c r="V3" s="182"/>
      <c r="W3" s="182"/>
      <c r="X3" s="181" t="s">
        <v>118</v>
      </c>
      <c r="Y3" s="182"/>
      <c r="Z3" s="183"/>
      <c r="AA3" s="182" t="s">
        <v>119</v>
      </c>
      <c r="AB3" s="182"/>
      <c r="AC3" s="182"/>
      <c r="AD3" s="181" t="s">
        <v>120</v>
      </c>
      <c r="AE3" s="182"/>
      <c r="AF3" s="183"/>
      <c r="AG3" s="182" t="s">
        <v>121</v>
      </c>
      <c r="AH3" s="182"/>
      <c r="AI3" s="182"/>
      <c r="AJ3" s="181" t="s">
        <v>122</v>
      </c>
      <c r="AK3" s="182"/>
      <c r="AL3" s="183"/>
      <c r="AM3" s="182" t="s">
        <v>123</v>
      </c>
      <c r="AN3" s="182"/>
      <c r="AO3" s="182"/>
      <c r="AP3" s="181" t="s">
        <v>124</v>
      </c>
      <c r="AQ3" s="182"/>
      <c r="AR3" s="183"/>
      <c r="AS3" s="182" t="s">
        <v>125</v>
      </c>
      <c r="AT3" s="182"/>
      <c r="AU3" s="182"/>
      <c r="AV3" s="181" t="s">
        <v>126</v>
      </c>
      <c r="AW3" s="182"/>
      <c r="AX3" s="183"/>
      <c r="AY3" s="182" t="s">
        <v>127</v>
      </c>
      <c r="AZ3" s="182"/>
      <c r="BA3" s="182"/>
      <c r="BB3" s="181" t="s">
        <v>128</v>
      </c>
      <c r="BC3" s="182"/>
      <c r="BD3" s="183"/>
      <c r="BE3" s="182" t="s">
        <v>129</v>
      </c>
      <c r="BF3" s="182"/>
      <c r="BG3" s="182"/>
      <c r="BH3" s="181" t="s">
        <v>130</v>
      </c>
      <c r="BI3" s="182"/>
      <c r="BJ3" s="183"/>
      <c r="BK3" s="182" t="s">
        <v>131</v>
      </c>
      <c r="BL3" s="182"/>
      <c r="BM3" s="182"/>
      <c r="BN3" s="181" t="s">
        <v>132</v>
      </c>
      <c r="BO3" s="182"/>
      <c r="BP3" s="183"/>
      <c r="BQ3" s="182" t="s">
        <v>133</v>
      </c>
      <c r="BR3" s="182"/>
      <c r="BS3" s="182"/>
      <c r="BT3" s="181" t="s">
        <v>134</v>
      </c>
      <c r="BU3" s="182"/>
      <c r="BV3" s="183"/>
      <c r="BW3" s="182" t="s">
        <v>135</v>
      </c>
      <c r="BX3" s="182"/>
      <c r="BY3" s="182"/>
      <c r="BZ3" s="181" t="s">
        <v>136</v>
      </c>
      <c r="CA3" s="182"/>
      <c r="CB3" s="183"/>
      <c r="CC3" s="182" t="s">
        <v>137</v>
      </c>
      <c r="CD3" s="182"/>
      <c r="CE3" s="182"/>
      <c r="CF3" s="181" t="s">
        <v>138</v>
      </c>
      <c r="CG3" s="182"/>
      <c r="CH3" s="183"/>
      <c r="CI3" s="182" t="s">
        <v>139</v>
      </c>
      <c r="CJ3" s="182"/>
      <c r="CK3" s="182"/>
      <c r="CL3" s="181" t="s">
        <v>140</v>
      </c>
      <c r="CM3" s="182"/>
      <c r="CN3" s="183"/>
      <c r="CO3" s="182" t="s">
        <v>141</v>
      </c>
      <c r="CP3" s="182"/>
      <c r="CQ3" s="182"/>
      <c r="CR3" s="181" t="s">
        <v>142</v>
      </c>
      <c r="CS3" s="182"/>
      <c r="CT3" s="183"/>
      <c r="CU3" s="182" t="s">
        <v>143</v>
      </c>
      <c r="CV3" s="182"/>
      <c r="CW3" s="182"/>
      <c r="CX3" s="181" t="s">
        <v>144</v>
      </c>
      <c r="CY3" s="182"/>
      <c r="CZ3" s="183"/>
      <c r="DA3" s="182" t="s">
        <v>145</v>
      </c>
      <c r="DB3" s="182"/>
      <c r="DC3" s="182"/>
      <c r="DD3" s="181" t="s">
        <v>146</v>
      </c>
      <c r="DE3" s="182"/>
      <c r="DF3" s="183"/>
      <c r="DG3" s="182" t="s">
        <v>147</v>
      </c>
      <c r="DH3" s="182"/>
      <c r="DI3" s="182"/>
      <c r="DJ3" s="181" t="s">
        <v>148</v>
      </c>
      <c r="DK3" s="182"/>
      <c r="DL3" s="183"/>
      <c r="DM3" s="182" t="s">
        <v>149</v>
      </c>
      <c r="DN3" s="182"/>
      <c r="DO3" s="182"/>
      <c r="DP3" s="181" t="s">
        <v>150</v>
      </c>
      <c r="DQ3" s="182"/>
      <c r="DR3" s="183"/>
      <c r="DS3" s="193"/>
      <c r="DT3" s="173"/>
      <c r="DU3" s="159"/>
      <c r="DV3" s="161"/>
      <c r="DW3" s="161"/>
      <c r="DX3" s="161"/>
      <c r="DY3" s="161"/>
      <c r="DZ3" s="161"/>
      <c r="EA3" s="161"/>
      <c r="EB3" s="161"/>
      <c r="EC3" s="176"/>
      <c r="ED3" s="179"/>
      <c r="EF3" s="163" t="s">
        <v>290</v>
      </c>
      <c r="EG3" s="164"/>
      <c r="EH3" s="165"/>
      <c r="EJ3" s="166" t="s">
        <v>291</v>
      </c>
      <c r="EK3" s="167"/>
      <c r="EL3" s="167"/>
      <c r="EM3" s="168"/>
    </row>
    <row r="4" spans="1:143" ht="35" thickBot="1" x14ac:dyDescent="0.25">
      <c r="A4" s="186"/>
      <c r="B4" s="197"/>
      <c r="C4" s="26" t="s">
        <v>276</v>
      </c>
      <c r="D4" s="22" t="s">
        <v>285</v>
      </c>
      <c r="E4" s="24" t="s">
        <v>286</v>
      </c>
      <c r="F4" s="21" t="s">
        <v>276</v>
      </c>
      <c r="G4" s="22" t="s">
        <v>285</v>
      </c>
      <c r="H4" s="23" t="s">
        <v>286</v>
      </c>
      <c r="I4" s="26" t="s">
        <v>276</v>
      </c>
      <c r="J4" s="22" t="s">
        <v>285</v>
      </c>
      <c r="K4" s="24" t="s">
        <v>286</v>
      </c>
      <c r="L4" s="21" t="s">
        <v>276</v>
      </c>
      <c r="M4" s="22" t="s">
        <v>285</v>
      </c>
      <c r="N4" s="23" t="s">
        <v>286</v>
      </c>
      <c r="O4" s="26" t="s">
        <v>276</v>
      </c>
      <c r="P4" s="22" t="s">
        <v>285</v>
      </c>
      <c r="Q4" s="24" t="s">
        <v>286</v>
      </c>
      <c r="R4" s="21" t="s">
        <v>276</v>
      </c>
      <c r="S4" s="22" t="s">
        <v>285</v>
      </c>
      <c r="T4" s="23" t="s">
        <v>286</v>
      </c>
      <c r="U4" s="26" t="s">
        <v>276</v>
      </c>
      <c r="V4" s="22" t="s">
        <v>285</v>
      </c>
      <c r="W4" s="24" t="s">
        <v>286</v>
      </c>
      <c r="X4" s="21" t="s">
        <v>276</v>
      </c>
      <c r="Y4" s="22" t="s">
        <v>285</v>
      </c>
      <c r="Z4" s="23" t="s">
        <v>286</v>
      </c>
      <c r="AA4" s="26" t="s">
        <v>276</v>
      </c>
      <c r="AB4" s="22" t="s">
        <v>285</v>
      </c>
      <c r="AC4" s="24" t="s">
        <v>286</v>
      </c>
      <c r="AD4" s="21" t="s">
        <v>276</v>
      </c>
      <c r="AE4" s="22" t="s">
        <v>285</v>
      </c>
      <c r="AF4" s="23" t="s">
        <v>286</v>
      </c>
      <c r="AG4" s="26" t="s">
        <v>276</v>
      </c>
      <c r="AH4" s="22" t="s">
        <v>285</v>
      </c>
      <c r="AI4" s="24" t="s">
        <v>286</v>
      </c>
      <c r="AJ4" s="21" t="s">
        <v>276</v>
      </c>
      <c r="AK4" s="22" t="s">
        <v>285</v>
      </c>
      <c r="AL4" s="23" t="s">
        <v>286</v>
      </c>
      <c r="AM4" s="26" t="s">
        <v>276</v>
      </c>
      <c r="AN4" s="22" t="s">
        <v>285</v>
      </c>
      <c r="AO4" s="24" t="s">
        <v>286</v>
      </c>
      <c r="AP4" s="21" t="s">
        <v>276</v>
      </c>
      <c r="AQ4" s="22" t="s">
        <v>285</v>
      </c>
      <c r="AR4" s="23" t="s">
        <v>286</v>
      </c>
      <c r="AS4" s="26" t="s">
        <v>276</v>
      </c>
      <c r="AT4" s="22" t="s">
        <v>285</v>
      </c>
      <c r="AU4" s="24" t="s">
        <v>286</v>
      </c>
      <c r="AV4" s="21" t="s">
        <v>276</v>
      </c>
      <c r="AW4" s="22" t="s">
        <v>285</v>
      </c>
      <c r="AX4" s="23" t="s">
        <v>286</v>
      </c>
      <c r="AY4" s="26" t="s">
        <v>276</v>
      </c>
      <c r="AZ4" s="22" t="s">
        <v>285</v>
      </c>
      <c r="BA4" s="24" t="s">
        <v>286</v>
      </c>
      <c r="BB4" s="21" t="s">
        <v>276</v>
      </c>
      <c r="BC4" s="22" t="s">
        <v>285</v>
      </c>
      <c r="BD4" s="23" t="s">
        <v>286</v>
      </c>
      <c r="BE4" s="26" t="s">
        <v>276</v>
      </c>
      <c r="BF4" s="22" t="s">
        <v>285</v>
      </c>
      <c r="BG4" s="24" t="s">
        <v>286</v>
      </c>
      <c r="BH4" s="21" t="s">
        <v>276</v>
      </c>
      <c r="BI4" s="22" t="s">
        <v>285</v>
      </c>
      <c r="BJ4" s="23" t="s">
        <v>286</v>
      </c>
      <c r="BK4" s="26" t="s">
        <v>276</v>
      </c>
      <c r="BL4" s="22" t="s">
        <v>285</v>
      </c>
      <c r="BM4" s="24" t="s">
        <v>286</v>
      </c>
      <c r="BN4" s="21" t="s">
        <v>276</v>
      </c>
      <c r="BO4" s="22" t="s">
        <v>285</v>
      </c>
      <c r="BP4" s="23" t="s">
        <v>286</v>
      </c>
      <c r="BQ4" s="26" t="s">
        <v>276</v>
      </c>
      <c r="BR4" s="22" t="s">
        <v>285</v>
      </c>
      <c r="BS4" s="24" t="s">
        <v>286</v>
      </c>
      <c r="BT4" s="21" t="s">
        <v>276</v>
      </c>
      <c r="BU4" s="22" t="s">
        <v>285</v>
      </c>
      <c r="BV4" s="23" t="s">
        <v>286</v>
      </c>
      <c r="BW4" s="26" t="s">
        <v>276</v>
      </c>
      <c r="BX4" s="22" t="s">
        <v>285</v>
      </c>
      <c r="BY4" s="24" t="s">
        <v>286</v>
      </c>
      <c r="BZ4" s="21" t="s">
        <v>276</v>
      </c>
      <c r="CA4" s="22" t="s">
        <v>285</v>
      </c>
      <c r="CB4" s="23" t="s">
        <v>286</v>
      </c>
      <c r="CC4" s="26" t="s">
        <v>276</v>
      </c>
      <c r="CD4" s="22" t="s">
        <v>285</v>
      </c>
      <c r="CE4" s="24" t="s">
        <v>286</v>
      </c>
      <c r="CF4" s="21" t="s">
        <v>276</v>
      </c>
      <c r="CG4" s="22" t="s">
        <v>285</v>
      </c>
      <c r="CH4" s="23" t="s">
        <v>286</v>
      </c>
      <c r="CI4" s="26" t="s">
        <v>276</v>
      </c>
      <c r="CJ4" s="22" t="s">
        <v>285</v>
      </c>
      <c r="CK4" s="24" t="s">
        <v>286</v>
      </c>
      <c r="CL4" s="21" t="s">
        <v>276</v>
      </c>
      <c r="CM4" s="22" t="s">
        <v>285</v>
      </c>
      <c r="CN4" s="23" t="s">
        <v>286</v>
      </c>
      <c r="CO4" s="26" t="s">
        <v>276</v>
      </c>
      <c r="CP4" s="22" t="s">
        <v>285</v>
      </c>
      <c r="CQ4" s="24" t="s">
        <v>286</v>
      </c>
      <c r="CR4" s="21" t="s">
        <v>276</v>
      </c>
      <c r="CS4" s="22" t="s">
        <v>285</v>
      </c>
      <c r="CT4" s="23" t="s">
        <v>286</v>
      </c>
      <c r="CU4" s="26" t="s">
        <v>276</v>
      </c>
      <c r="CV4" s="22" t="s">
        <v>285</v>
      </c>
      <c r="CW4" s="24" t="s">
        <v>286</v>
      </c>
      <c r="CX4" s="21" t="s">
        <v>276</v>
      </c>
      <c r="CY4" s="22" t="s">
        <v>285</v>
      </c>
      <c r="CZ4" s="23" t="s">
        <v>286</v>
      </c>
      <c r="DA4" s="26" t="s">
        <v>276</v>
      </c>
      <c r="DB4" s="22" t="s">
        <v>285</v>
      </c>
      <c r="DC4" s="24" t="s">
        <v>286</v>
      </c>
      <c r="DD4" s="21" t="s">
        <v>276</v>
      </c>
      <c r="DE4" s="22" t="s">
        <v>285</v>
      </c>
      <c r="DF4" s="23" t="s">
        <v>286</v>
      </c>
      <c r="DG4" s="26" t="s">
        <v>276</v>
      </c>
      <c r="DH4" s="22" t="s">
        <v>285</v>
      </c>
      <c r="DI4" s="24" t="s">
        <v>286</v>
      </c>
      <c r="DJ4" s="21" t="s">
        <v>276</v>
      </c>
      <c r="DK4" s="22" t="s">
        <v>285</v>
      </c>
      <c r="DL4" s="23" t="s">
        <v>286</v>
      </c>
      <c r="DM4" s="26" t="s">
        <v>276</v>
      </c>
      <c r="DN4" s="22" t="s">
        <v>285</v>
      </c>
      <c r="DO4" s="24" t="s">
        <v>286</v>
      </c>
      <c r="DP4" s="21" t="s">
        <v>276</v>
      </c>
      <c r="DQ4" s="22" t="s">
        <v>285</v>
      </c>
      <c r="DR4" s="23" t="s">
        <v>286</v>
      </c>
      <c r="DS4" s="194"/>
      <c r="DT4" s="195"/>
      <c r="DU4" s="159"/>
      <c r="DV4" s="162"/>
      <c r="DW4" s="162"/>
      <c r="DX4" s="162"/>
      <c r="DY4" s="162"/>
      <c r="DZ4" s="162"/>
      <c r="EA4" s="162"/>
      <c r="EB4" s="162"/>
      <c r="EC4" s="177"/>
      <c r="ED4" s="180"/>
      <c r="EF4" s="61" t="s">
        <v>285</v>
      </c>
      <c r="EG4" s="62" t="s">
        <v>292</v>
      </c>
      <c r="EH4" s="63" t="s">
        <v>293</v>
      </c>
      <c r="EJ4" s="64" t="s">
        <v>294</v>
      </c>
      <c r="EK4" s="62" t="s">
        <v>285</v>
      </c>
      <c r="EL4" s="62" t="s">
        <v>292</v>
      </c>
      <c r="EM4" s="63" t="s">
        <v>293</v>
      </c>
    </row>
    <row r="5" spans="1:143" ht="16" x14ac:dyDescent="0.2">
      <c r="A5" s="75" t="s">
        <v>313</v>
      </c>
      <c r="B5" s="76" t="s">
        <v>384</v>
      </c>
      <c r="C5" s="43"/>
      <c r="D5" s="102" t="str">
        <f t="shared" ref="D5:D36" si="0">IF(E5=1, C5/C$76,"" )</f>
        <v/>
      </c>
      <c r="E5" s="44" t="str">
        <f>IF(C5&lt;&gt;"", IF(RANK(C5, C$5:C$75)+COUNTIF(C$5:C5, C5)-1=1, 1, ""), "")</f>
        <v/>
      </c>
      <c r="F5" s="41"/>
      <c r="G5" s="102" t="str">
        <f t="shared" ref="G5:G36" si="1">IF(H5=1, F5/F$76,"" )</f>
        <v/>
      </c>
      <c r="H5" s="42" t="str">
        <f>IF(F5&lt;&gt;"", IF(RANK(F5, F$5:F$75)+COUNTIF(F$5:F5, F5)-1=1, 1, ""), "")</f>
        <v/>
      </c>
      <c r="I5" s="43"/>
      <c r="J5" s="102" t="str">
        <f t="shared" ref="J5:J36" si="2">IF(K5=1, I5/I$76,"" )</f>
        <v/>
      </c>
      <c r="K5" s="44" t="str">
        <f>IF(I5&lt;&gt;"", IF(RANK(I5, I$5:I$75)+COUNTIF(I$5:I5, I5)-1=1, 1, ""), "")</f>
        <v/>
      </c>
      <c r="L5" s="41"/>
      <c r="M5" s="102" t="str">
        <f t="shared" ref="M5:M36" si="3">IF(N5=1, L5/L$76,"" )</f>
        <v/>
      </c>
      <c r="N5" s="42" t="str">
        <f>IF(L5&lt;&gt;"", IF(RANK(L5, L$5:L$75)+COUNTIF(L$5:L5, L5)-1=1, 1, ""), "")</f>
        <v/>
      </c>
      <c r="O5" s="43"/>
      <c r="P5" s="102" t="str">
        <f t="shared" ref="P5:P36" si="4">IF(Q5=1, O5/O$76,"" )</f>
        <v/>
      </c>
      <c r="Q5" s="44" t="str">
        <f>IF(O5&lt;&gt;"", IF(RANK(O5, O$5:O$75)+COUNTIF(O$5:O5, O5)-1=1, 1, ""), "")</f>
        <v/>
      </c>
      <c r="R5" s="41"/>
      <c r="S5" s="102" t="str">
        <f t="shared" ref="S5:S36" si="5">IF(T5=1, R5/R$76,"" )</f>
        <v/>
      </c>
      <c r="T5" s="42" t="str">
        <f>IF(R5&lt;&gt;"", IF(RANK(R5, R$5:R$75)+COUNTIF(R$5:R5, R5)-1=1, 1, ""), "")</f>
        <v/>
      </c>
      <c r="U5" s="43"/>
      <c r="V5" s="102" t="str">
        <f t="shared" ref="V5:V36" si="6">IF(W5=1, U5/U$76,"" )</f>
        <v/>
      </c>
      <c r="W5" s="44" t="str">
        <f>IF(U5&lt;&gt;"", IF(RANK(U5, U$5:U$75)+COUNTIF(U$5:U5, U5)-1=1, 1, ""), "")</f>
        <v/>
      </c>
      <c r="X5" s="41"/>
      <c r="Y5" s="102" t="str">
        <f t="shared" ref="Y5:Y36" si="7">IF(Z5=1, X5/X$76,"" )</f>
        <v/>
      </c>
      <c r="Z5" s="42" t="str">
        <f>IF(X5&lt;&gt;"", IF(RANK(X5, X$5:X$75)+COUNTIF(X$5:X5, X5)-1=1, 1, ""), "")</f>
        <v/>
      </c>
      <c r="AA5" s="43"/>
      <c r="AB5" s="102" t="str">
        <f t="shared" ref="AB5:AB36" si="8">IF(AC5=1, AA5/AA$76,"" )</f>
        <v/>
      </c>
      <c r="AC5" s="44" t="str">
        <f>IF(AA5&lt;&gt;"", IF(RANK(AA5, AA$5:AA$75)+COUNTIF(AA$5:AA5, AA5)-1=1, 1, ""), "")</f>
        <v/>
      </c>
      <c r="AD5" s="41"/>
      <c r="AE5" s="102" t="str">
        <f t="shared" ref="AE5:AE36" si="9">IF(AF5=1, AD5/AD$76,"" )</f>
        <v/>
      </c>
      <c r="AF5" s="42" t="str">
        <f>IF(AD5&lt;&gt;"", IF(RANK(AD5, AD$5:AD$75)+COUNTIF(AD$5:AD5, AD5)-1=1, 1, ""), "")</f>
        <v/>
      </c>
      <c r="AG5" s="43"/>
      <c r="AH5" s="102" t="str">
        <f t="shared" ref="AH5:AH36" si="10">IF(AI5=1, AG5/AG$76,"" )</f>
        <v/>
      </c>
      <c r="AI5" s="44" t="str">
        <f>IF(AG5&lt;&gt;"", IF(RANK(AG5, AG$5:AG$75)+COUNTIF(AG$5:AG5, AG5)-1=1, 1, ""), "")</f>
        <v/>
      </c>
      <c r="AJ5" s="41"/>
      <c r="AK5" s="102" t="str">
        <f t="shared" ref="AK5:AK36" si="11">IF(AL5=1, AJ5/AJ$76,"" )</f>
        <v/>
      </c>
      <c r="AL5" s="42" t="str">
        <f>IF(AJ5&lt;&gt;"", IF(RANK(AJ5, AJ$5:AJ$75)+COUNTIF(AJ$5:AJ5, AJ5)-1=1, 1, ""), "")</f>
        <v/>
      </c>
      <c r="AM5" s="43"/>
      <c r="AN5" s="102" t="str">
        <f t="shared" ref="AN5:AN36" si="12">IF(AO5=1, AM5/AM$76,"" )</f>
        <v/>
      </c>
      <c r="AO5" s="44" t="str">
        <f>IF(AM5&lt;&gt;"", IF(RANK(AM5, AM$5:AM$75)+COUNTIF(AM$5:AM5, AM5)-1=1, 1, ""), "")</f>
        <v/>
      </c>
      <c r="AP5" s="41"/>
      <c r="AQ5" s="102" t="str">
        <f t="shared" ref="AQ5:AQ36" si="13">IF(AR5=1, AP5/AP$76,"" )</f>
        <v/>
      </c>
      <c r="AR5" s="42" t="str">
        <f>IF(AP5&lt;&gt;"", IF(RANK(AP5, AP$5:AP$75)+COUNTIF(AP$5:AP5, AP5)-1=1, 1, ""), "")</f>
        <v/>
      </c>
      <c r="AS5" s="43"/>
      <c r="AT5" s="102" t="str">
        <f t="shared" ref="AT5:AT36" si="14">IF(AU5=1, AS5/AS$76,"" )</f>
        <v/>
      </c>
      <c r="AU5" s="44" t="str">
        <f>IF(AS5&lt;&gt;"", IF(RANK(AS5, AS$5:AS$75)+COUNTIF(AS$5:AS5, AS5)-1=1, 1, ""), "")</f>
        <v/>
      </c>
      <c r="AV5" s="41"/>
      <c r="AW5" s="102" t="str">
        <f t="shared" ref="AW5:AW36" si="15">IF(AX5=1, AV5/AV$76,"" )</f>
        <v/>
      </c>
      <c r="AX5" s="42" t="str">
        <f>IF(AV5&lt;&gt;"", IF(RANK(AV5, AV$5:AV$75)+COUNTIF(AV$5:AV5, AV5)-1=1, 1, ""), "")</f>
        <v/>
      </c>
      <c r="AY5" s="43"/>
      <c r="AZ5" s="102" t="str">
        <f t="shared" ref="AZ5:AZ36" si="16">IF(BA5=1, AY5/AY$76,"" )</f>
        <v/>
      </c>
      <c r="BA5" s="44" t="str">
        <f>IF(AY5&lt;&gt;"", IF(RANK(AY5, AY$5:AY$75)+COUNTIF(AY$5:AY5, AY5)-1=1, 1, ""), "")</f>
        <v/>
      </c>
      <c r="BB5" s="41"/>
      <c r="BC5" s="102" t="str">
        <f t="shared" ref="BC5:BC36" si="17">IF(BD5=1, BB5/BB$76,"" )</f>
        <v/>
      </c>
      <c r="BD5" s="42" t="str">
        <f>IF(BB5&lt;&gt;"", IF(RANK(BB5, BB$5:BB$75)+COUNTIF(BB$5:BB5, BB5)-1=1, 1, ""), "")</f>
        <v/>
      </c>
      <c r="BE5" s="43"/>
      <c r="BF5" s="102" t="str">
        <f t="shared" ref="BF5:BF36" si="18">IF(BG5=1, BE5/BE$76,"" )</f>
        <v/>
      </c>
      <c r="BG5" s="44" t="str">
        <f>IF(BE5&lt;&gt;"", IF(RANK(BE5, BE$5:BE$75)+COUNTIF(BE$5:BE5, BE5)-1=1, 1, ""), "")</f>
        <v/>
      </c>
      <c r="BH5" s="41"/>
      <c r="BI5" s="102" t="str">
        <f t="shared" ref="BI5:BI36" si="19">IF(BJ5=1, BH5/BH$76,"" )</f>
        <v/>
      </c>
      <c r="BJ5" s="42" t="str">
        <f>IF(BH5&lt;&gt;"", IF(RANK(BH5, BH$5:BH$75)+COUNTIF(BH$5:BH5, BH5)-1=1, 1, ""), "")</f>
        <v/>
      </c>
      <c r="BK5" s="43"/>
      <c r="BL5" s="102" t="str">
        <f t="shared" ref="BL5:BL36" si="20">IF(BM5=1, BK5/BK$76,"" )</f>
        <v/>
      </c>
      <c r="BM5" s="44" t="str">
        <f>IF(BK5&lt;&gt;"", IF(RANK(BK5, BK$5:BK$75)+COUNTIF(BK$5:BK5, BK5)-1=1, 1, ""), "")</f>
        <v/>
      </c>
      <c r="BN5" s="41"/>
      <c r="BO5" s="102" t="str">
        <f t="shared" ref="BO5:BO36" si="21">IF(BP5=1, BN5/BN$76,"" )</f>
        <v/>
      </c>
      <c r="BP5" s="42" t="str">
        <f>IF(BN5&lt;&gt;"", IF(RANK(BN5, BN$5:BN$75)+COUNTIF(BN$5:BN5, BN5)-1=1, 1, ""), "")</f>
        <v/>
      </c>
      <c r="BQ5" s="43"/>
      <c r="BR5" s="102" t="str">
        <f t="shared" ref="BR5:BR36" si="22">IF(BS5=1, BQ5/BQ$76,"" )</f>
        <v/>
      </c>
      <c r="BS5" s="44" t="str">
        <f>IF(BQ5&lt;&gt;"", IF(RANK(BQ5, BQ$5:BQ$75)+COUNTIF(BQ$5:BQ5, BQ5)-1=1, 1, ""), "")</f>
        <v/>
      </c>
      <c r="BT5" s="41"/>
      <c r="BU5" s="102" t="str">
        <f t="shared" ref="BU5:BU36" si="23">IF(BV5=1, BT5/BT$76,"" )</f>
        <v/>
      </c>
      <c r="BV5" s="42" t="str">
        <f>IF(BT5&lt;&gt;"", IF(RANK(BT5, BT$5:BT$75)+COUNTIF(BT$5:BT5, BT5)-1=1, 1, ""), "")</f>
        <v/>
      </c>
      <c r="BW5" s="43"/>
      <c r="BX5" s="102" t="str">
        <f t="shared" ref="BX5:BX36" si="24">IF(BY5=1, BW5/BW$76,"" )</f>
        <v/>
      </c>
      <c r="BY5" s="44" t="str">
        <f>IF(BW5&lt;&gt;"", IF(RANK(BW5, BW$5:BW$75)+COUNTIF(BW$5:BW5, BW5)-1=1, 1, ""), "")</f>
        <v/>
      </c>
      <c r="BZ5" s="41"/>
      <c r="CA5" s="102" t="str">
        <f t="shared" ref="CA5:CA36" si="25">IF(CB5=1, BZ5/BZ$76,"" )</f>
        <v/>
      </c>
      <c r="CB5" s="42" t="str">
        <f>IF(BZ5&lt;&gt;"", IF(RANK(BZ5, BZ$5:BZ$75)+COUNTIF(BZ$5:BZ5, BZ5)-1=1, 1, ""), "")</f>
        <v/>
      </c>
      <c r="CC5" s="43"/>
      <c r="CD5" s="102" t="str">
        <f t="shared" ref="CD5:CD36" si="26">IF(CE5=1, CC5/CC$76,"" )</f>
        <v/>
      </c>
      <c r="CE5" s="44" t="str">
        <f>IF(CC5&lt;&gt;"", IF(RANK(CC5, CC$5:CC$75)+COUNTIF(CC$5:CC5, CC5)-1=1, 1, ""), "")</f>
        <v/>
      </c>
      <c r="CF5" s="41"/>
      <c r="CG5" s="102" t="str">
        <f t="shared" ref="CG5:CG36" si="27">IF(CH5=1, CF5/CF$76,"" )</f>
        <v/>
      </c>
      <c r="CH5" s="42" t="str">
        <f>IF(CF5&lt;&gt;"", IF(RANK(CF5, CF$5:CF$75)+COUNTIF(CF$5:CF5, CF5)-1=1, 1, ""), "")</f>
        <v/>
      </c>
      <c r="CI5" s="43"/>
      <c r="CJ5" s="102" t="str">
        <f t="shared" ref="CJ5:CJ36" si="28">IF(CK5=1, CI5/CI$76,"" )</f>
        <v/>
      </c>
      <c r="CK5" s="44" t="str">
        <f>IF(CI5&lt;&gt;"", IF(RANK(CI5, CI$5:CI$75)+COUNTIF(CI$5:CI5, CI5)-1=1, 1, ""), "")</f>
        <v/>
      </c>
      <c r="CL5" s="41"/>
      <c r="CM5" s="102" t="str">
        <f t="shared" ref="CM5:CM36" si="29">IF(CN5=1, CL5/CL$76,"" )</f>
        <v/>
      </c>
      <c r="CN5" s="42" t="str">
        <f>IF(CL5&lt;&gt;"", IF(RANK(CL5, CL$5:CL$75)+COUNTIF(CL$5:CL5, CL5)-1=1, 1, ""), "")</f>
        <v/>
      </c>
      <c r="CO5" s="43"/>
      <c r="CP5" s="102" t="str">
        <f t="shared" ref="CP5:CP36" si="30">IF(CQ5=1, CO5/CO$76,"" )</f>
        <v/>
      </c>
      <c r="CQ5" s="44" t="str">
        <f>IF(CO5&lt;&gt;"", IF(RANK(CO5, CO$5:CO$75)+COUNTIF(CO$5:CO5, CO5)-1=1, 1, ""), "")</f>
        <v/>
      </c>
      <c r="CR5" s="41"/>
      <c r="CS5" s="102" t="str">
        <f t="shared" ref="CS5:CS36" si="31">IF(CT5=1, CR5/CR$76,"" )</f>
        <v/>
      </c>
      <c r="CT5" s="42" t="str">
        <f>IF(CR5&lt;&gt;"", IF(RANK(CR5, CR$5:CR$75)+COUNTIF(CR$5:CR5, CR5)-1=1, 1, ""), "")</f>
        <v/>
      </c>
      <c r="CU5" s="43"/>
      <c r="CV5" s="102" t="str">
        <f t="shared" ref="CV5:CV36" si="32">IF(CW5=1, CU5/CU$76,"" )</f>
        <v/>
      </c>
      <c r="CW5" s="44" t="str">
        <f>IF(CU5&lt;&gt;"", IF(RANK(CU5, CU$5:CU$75)+COUNTIF(CU$5:CU5, CU5)-1=1, 1, ""), "")</f>
        <v/>
      </c>
      <c r="CX5" s="41"/>
      <c r="CY5" s="102" t="str">
        <f t="shared" ref="CY5:CY36" si="33">IF(CZ5=1, CX5/CX$76,"" )</f>
        <v/>
      </c>
      <c r="CZ5" s="42" t="str">
        <f>IF(CX5&lt;&gt;"", IF(RANK(CX5, CX$5:CX$75)+COUNTIF(CX$5:CX5, CX5)-1=1, 1, ""), "")</f>
        <v/>
      </c>
      <c r="DA5" s="43"/>
      <c r="DB5" s="102" t="str">
        <f t="shared" ref="DB5:DB36" si="34">IF(DC5=1, DA5/DA$76,"" )</f>
        <v/>
      </c>
      <c r="DC5" s="44" t="str">
        <f>IF(DA5&lt;&gt;"", IF(RANK(DA5, DA$5:DA$75)+COUNTIF(DA$5:DA5, DA5)-1=1, 1, ""), "")</f>
        <v/>
      </c>
      <c r="DD5" s="41"/>
      <c r="DE5" s="102" t="str">
        <f t="shared" ref="DE5:DE36" si="35">IF(DF5=1, DD5/DD$76,"" )</f>
        <v/>
      </c>
      <c r="DF5" s="42" t="str">
        <f>IF(DD5&lt;&gt;"", IF(RANK(DD5, DD$5:DD$75)+COUNTIF(DD$5:DD5, DD5)-1=1, 1, ""), "")</f>
        <v/>
      </c>
      <c r="DG5" s="43"/>
      <c r="DH5" s="102" t="str">
        <f t="shared" ref="DH5:DH36" si="36">IF(DI5=1, DG5/DG$76,"" )</f>
        <v/>
      </c>
      <c r="DI5" s="44" t="str">
        <f>IF(DG5&lt;&gt;"", IF(RANK(DG5, DG$5:DG$75)+COUNTIF(DG$5:DG5, DG5)-1=1, 1, ""), "")</f>
        <v/>
      </c>
      <c r="DJ5" s="41"/>
      <c r="DK5" s="102" t="str">
        <f t="shared" ref="DK5:DK36" si="37">IF(DL5=1, DJ5/DJ$76,"" )</f>
        <v/>
      </c>
      <c r="DL5" s="42" t="str">
        <f>IF(DJ5&lt;&gt;"", IF(RANK(DJ5, DJ$5:DJ$75)+COUNTIF(DJ$5:DJ5, DJ5)-1=1, 1, ""), "")</f>
        <v/>
      </c>
      <c r="DM5" s="43"/>
      <c r="DN5" s="102" t="str">
        <f t="shared" ref="DN5:DN36" si="38">IF(DO5=1, DM5/DM$76,"" )</f>
        <v/>
      </c>
      <c r="DO5" s="44" t="str">
        <f>IF(DM5&lt;&gt;"", IF(RANK(DM5, DM$5:DM$75)+COUNTIF(DM$5:DM5, DM5)-1=1, 1, ""), "")</f>
        <v/>
      </c>
      <c r="DP5" s="41"/>
      <c r="DQ5" s="102" t="str">
        <f t="shared" ref="DQ5:DQ36" si="39">IF(DR5=1, DP5/DP$76,"" )</f>
        <v/>
      </c>
      <c r="DR5" s="42" t="str">
        <f>IF(DP5&lt;&gt;"", IF(RANK(DP5, DP$5:DP$75)+COUNTIF(DP$5:DP5, DP5)-1=1, 1, ""), "")</f>
        <v/>
      </c>
      <c r="DS5" s="133" t="str">
        <f t="shared" ref="DS5:DS36" si="40">IF(_xlfn.NUMBERVALUE(E5)+_xlfn.NUMBERVALUE(H5)+_xlfn.NUMBERVALUE(K5)+_xlfn.NUMBERVALUE(N5)+_xlfn.NUMBERVALUE(Q5)+_xlfn.NUMBERVALUE(T5)+_xlfn.NUMBERVALUE(W5)+_xlfn.NUMBERVALUE(Z5)+_xlfn.NUMBERVALUE(AC5)+_xlfn.NUMBERVALUE(AF5)+_xlfn.NUMBERVALUE(AI5)+_xlfn.NUMBERVALUE(AL5)+_xlfn.NUMBERVALUE(AO5)+_xlfn.NUMBERVALUE(AR5)+_xlfn.NUMBERVALUE(AU5)+_xlfn.NUMBERVALUE(AX5)+_xlfn.NUMBERVALUE(BA5)+_xlfn.NUMBERVALUE(BD5)+_xlfn.NUMBERVALUE(BG5)+_xlfn.NUMBERVALUE(BJ5)+_xlfn.NUMBERVALUE(BM5)+_xlfn.NUMBERVALUE(BP5)+_xlfn.NUMBERVALUE(BS5)+_xlfn.NUMBERVALUE(BV5)+_xlfn.NUMBERVALUE(BY5)+_xlfn.NUMBERVALUE(CB5)+_xlfn.NUMBERVALUE(CE5)+_xlfn.NUMBERVALUE(CH5)+_xlfn.NUMBERVALUE(CK5)+_xlfn.NUMBERVALUE(CN5)+_xlfn.NUMBERVALUE(CQ5)+_xlfn.NUMBERVALUE(CT5)+_xlfn.NUMBERVALUE(CW5)+_xlfn.NUMBERVALUE(CZ5)+_xlfn.NUMBERVALUE(DC5)+_xlfn.NUMBERVALUE(DF5)+_xlfn.NUMBERVALUE(DI5)+_xlfn.NUMBERVALUE(DL5)+_xlfn.NUMBERVALUE(DO5)+_xlfn.NUMBERVALUE(DR5)&lt;&gt;0, _xlfn.NUMBERVALUE(E5)+_xlfn.NUMBERVALUE(H5)+_xlfn.NUMBERVALUE(K5)+_xlfn.NUMBERVALUE(N5)+_xlfn.NUMBERVALUE(Q5)+_xlfn.NUMBERVALUE(T5)+_xlfn.NUMBERVALUE(W5)+_xlfn.NUMBERVALUE(Z5)+_xlfn.NUMBERVALUE(AC5)+_xlfn.NUMBERVALUE(AF5)+_xlfn.NUMBERVALUE(AI5)+_xlfn.NUMBERVALUE(AL5)+_xlfn.NUMBERVALUE(AO5)+_xlfn.NUMBERVALUE(AR5)+_xlfn.NUMBERVALUE(AU5)+_xlfn.NUMBERVALUE(AX5)+_xlfn.NUMBERVALUE(BA5)+_xlfn.NUMBERVALUE(BD5)+_xlfn.NUMBERVALUE(BG5)+_xlfn.NUMBERVALUE(BJ5)+_xlfn.NUMBERVALUE(BM5)+_xlfn.NUMBERVALUE(BP5)+_xlfn.NUMBERVALUE(BS5)+_xlfn.NUMBERVALUE(BV5)+_xlfn.NUMBERVALUE(BY5)+_xlfn.NUMBERVALUE(CB5)+_xlfn.NUMBERVALUE(CE5)+_xlfn.NUMBERVALUE(CH5)+_xlfn.NUMBERVALUE(CK5)+_xlfn.NUMBERVALUE(CN5)+_xlfn.NUMBERVALUE(CQ5)+_xlfn.NUMBERVALUE(CT5)+_xlfn.NUMBERVALUE(CW5)+_xlfn.NUMBERVALUE(CZ5)+_xlfn.NUMBERVALUE(DC5)+_xlfn.NUMBERVALUE(DF5)+_xlfn.NUMBERVALUE(DI5)+_xlfn.NUMBERVALUE(DL5)+_xlfn.NUMBERVALUE(DO5)+_xlfn.NUMBERVALUE(DR5), "")</f>
        <v/>
      </c>
      <c r="DT5" s="134" t="str">
        <f t="shared" ref="DT5:DT36" si="41">IF(_xlfn.NUMBERVALUE(C5)+_xlfn.NUMBERVALUE(F5)+_xlfn.NUMBERVALUE(I5)+_xlfn.NUMBERVALUE(L5)+_xlfn.NUMBERVALUE(O5)+_xlfn.NUMBERVALUE(R5)+_xlfn.NUMBERVALUE(U5)+_xlfn.NUMBERVALUE(X5)+_xlfn.NUMBERVALUE(AA5)+_xlfn.NUMBERVALUE(AD5)+_xlfn.NUMBERVALUE(AG5)+_xlfn.NUMBERVALUE(AJ5)+_xlfn.NUMBERVALUE(AM5)+_xlfn.NUMBERVALUE(AP5)+_xlfn.NUMBERVALUE(AS5)+_xlfn.NUMBERVALUE(AV5)+_xlfn.NUMBERVALUE(AY5)+_xlfn.NUMBERVALUE(BB5)+_xlfn.NUMBERVALUE(BE5)+_xlfn.NUMBERVALUE(BH5)+_xlfn.NUMBERVALUE(BK5)+_xlfn.NUMBERVALUE(BN5)+_xlfn.NUMBERVALUE(BQ5)+_xlfn.NUMBERVALUE(BT5)+_xlfn.NUMBERVALUE(BW5)+_xlfn.NUMBERVALUE(BZ5)+_xlfn.NUMBERVALUE(CC5)+_xlfn.NUMBERVALUE(CF5)+_xlfn.NUMBERVALUE(CI5)+_xlfn.NUMBERVALUE(CL5)+_xlfn.NUMBERVALUE(CO5)+_xlfn.NUMBERVALUE(CR5)+_xlfn.NUMBERVALUE(CU5)+_xlfn.NUMBERVALUE(CX5)+_xlfn.NUMBERVALUE(DA5)+_xlfn.NUMBERVALUE(DD5)+_xlfn.NUMBERVALUE(DG5)+_xlfn.NUMBERVALUE(DJ5)+_xlfn.NUMBERVALUE(DM5)+_xlfn.NUMBERVALUE(DP5)&lt;&gt;0, _xlfn.NUMBERVALUE(C5)+_xlfn.NUMBERVALUE(F5)+_xlfn.NUMBERVALUE(I5)+_xlfn.NUMBERVALUE(L5)+_xlfn.NUMBERVALUE(O5)+_xlfn.NUMBERVALUE(R5)+_xlfn.NUMBERVALUE(U5)+_xlfn.NUMBERVALUE(X5)+_xlfn.NUMBERVALUE(AA5)+_xlfn.NUMBERVALUE(AD5)+_xlfn.NUMBERVALUE(AG5)+_xlfn.NUMBERVALUE(AJ5)+_xlfn.NUMBERVALUE(AM5)+_xlfn.NUMBERVALUE(AP5)+_xlfn.NUMBERVALUE(AS5)+_xlfn.NUMBERVALUE(AV5)+_xlfn.NUMBERVALUE(AY5)+_xlfn.NUMBERVALUE(BB5)+_xlfn.NUMBERVALUE(BE5)+_xlfn.NUMBERVALUE(BH5)+_xlfn.NUMBERVALUE(BK5)+_xlfn.NUMBERVALUE(BN5)+_xlfn.NUMBERVALUE(BQ5)+_xlfn.NUMBERVALUE(BT5)+_xlfn.NUMBERVALUE(BW5)+_xlfn.NUMBERVALUE(BZ5)+_xlfn.NUMBERVALUE(CC5)+_xlfn.NUMBERVALUE(CF5)+_xlfn.NUMBERVALUE(CI5)+_xlfn.NUMBERVALUE(CL5)+_xlfn.NUMBERVALUE(CO5)+_xlfn.NUMBERVALUE(CR5)+_xlfn.NUMBERVALUE(CU5)+_xlfn.NUMBERVALUE(CX5)+_xlfn.NUMBERVALUE(DA5)+_xlfn.NUMBERVALUE(DD5)+_xlfn.NUMBERVALUE(DG5)+_xlfn.NUMBERVALUE(DJ5)+_xlfn.NUMBERVALUE(DM5)+_xlfn.NUMBERVALUE(DP5), "")</f>
        <v/>
      </c>
      <c r="DU5" s="68"/>
      <c r="DV5" s="68" t="str">
        <f t="shared" ref="DV5:DV36" si="42">IF(DT5&gt;=DU$76, DT5, "")</f>
        <v/>
      </c>
      <c r="DW5" s="68" t="str">
        <f t="shared" ref="DW5:DW36" si="43">IF(AND(DS5&lt;&gt; "", DV5= ""),DS5, "")</f>
        <v/>
      </c>
      <c r="DX5" s="68"/>
      <c r="DY5" s="84" t="str">
        <f t="shared" ref="DY5:DY36" si="44">IF(DV5&lt;&gt;"", DV5/DX$76, "")</f>
        <v/>
      </c>
      <c r="DZ5" s="68" t="str">
        <f t="shared" ref="DZ5:DZ36" si="45">IF(DY5&lt;&gt;"", _xlfn.FLOOR.MATH(DY5), "")</f>
        <v/>
      </c>
      <c r="EA5" s="68" t="str">
        <f t="shared" ref="EA5:EA36" si="46">IF(DV5&lt;&gt;"", DV5-DZ5*DX$76, "")</f>
        <v/>
      </c>
      <c r="EB5" s="68" t="str">
        <f>IF(DV5&lt;&gt;"", IF(RANK(EA5, EA$5:EA$75)+COUNTIF(EA$5:EA5, EA5) -1&lt;=(B$80-DW$76-DZ$76), RANK(EA5, EA$5:EA$75)+COUNTIF(EA$5:EA5, EA5) -1, ""), "")</f>
        <v/>
      </c>
      <c r="EC5" s="71" t="str">
        <f t="shared" ref="EC5:EC36" si="47">IF(_xlfn.NUMBERVALUE(IF(EB5&lt;&gt; "", DZ5+1, DZ5)) + _xlfn.NUMBERVALUE(DW5)&lt;&gt;0, _xlfn.NUMBERVALUE(IF(EB5&lt;&gt; "", DZ5+1, DZ5)) + _xlfn.NUMBERVALUE(DW5), "")</f>
        <v/>
      </c>
      <c r="ED5" s="69" t="str">
        <f t="shared" ref="ED5:ED36" si="48">IF(_xlfn.NUMBERVALUE(EC5)-_xlfn.NUMBERVALUE(DS5)&lt;&gt;0, _xlfn.NUMBERVALUE(EC5)-_xlfn.NUMBERVALUE(DS5), "")</f>
        <v/>
      </c>
      <c r="EF5" s="88" t="str">
        <f>IF(DT5&lt;&gt; "", DT5/DT76, "")</f>
        <v/>
      </c>
      <c r="EG5" s="89" t="str">
        <f t="shared" ref="EG5:EG36" si="49">IF(EC5&lt;&gt; "", EC5/EC$76, "")</f>
        <v/>
      </c>
      <c r="EH5" s="90" t="str">
        <f t="shared" ref="EH5:EH36" si="50">IF(_xlfn.NUMBERVALUE(EG5)-_xlfn.NUMBERVALUE(EF5)&lt;&gt; 0, _xlfn.NUMBERVALUE(EG5)-_xlfn.NUMBERVALUE(EF5), "")</f>
        <v/>
      </c>
      <c r="EJ5" s="65" t="str">
        <f t="shared" ref="EJ5:EJ68" si="51">IF(_xlfn.NUMBERVALUE(EC5)&lt;&gt;0,DT5, "")</f>
        <v/>
      </c>
      <c r="EK5" s="99" t="str">
        <f>IF(EJ5&lt;&gt;"", EJ5/EJ$76, "")</f>
        <v/>
      </c>
      <c r="EL5" s="99" t="str">
        <f>IF(_xlfn.NUMBERVALUE(EC5)&lt;&gt;0, EC5/EC$76, "")</f>
        <v/>
      </c>
      <c r="EM5" s="100" t="str">
        <f>IF(EK5&lt;&gt;"", EL5-EK5, "")</f>
        <v/>
      </c>
    </row>
    <row r="6" spans="1:143" ht="16" x14ac:dyDescent="0.2">
      <c r="A6" s="75" t="s">
        <v>314</v>
      </c>
      <c r="B6" s="76" t="s">
        <v>385</v>
      </c>
      <c r="C6" s="46">
        <v>63</v>
      </c>
      <c r="D6" s="102" t="str">
        <f t="shared" si="0"/>
        <v/>
      </c>
      <c r="E6" s="44" t="str">
        <f>IF(C6&lt;&gt;"", IF(RANK(C6, C$5:C$75)+COUNTIF(C$5:C6, C6)-1=1, 1, ""), "")</f>
        <v/>
      </c>
      <c r="F6" s="45">
        <v>62</v>
      </c>
      <c r="G6" s="102" t="str">
        <f t="shared" si="1"/>
        <v/>
      </c>
      <c r="H6" s="42" t="str">
        <f>IF(F6&lt;&gt;"", IF(RANK(F6, F$5:F$75)+COUNTIF(F$5:F6, F6)-1=1, 1, ""), "")</f>
        <v/>
      </c>
      <c r="I6" s="46">
        <v>44</v>
      </c>
      <c r="J6" s="102" t="str">
        <f t="shared" si="2"/>
        <v/>
      </c>
      <c r="K6" s="44" t="str">
        <f>IF(I6&lt;&gt;"", IF(RANK(I6, I$5:I$75)+COUNTIF(I$5:I6, I6)-1=1, 1, ""), "")</f>
        <v/>
      </c>
      <c r="L6" s="45">
        <v>47</v>
      </c>
      <c r="M6" s="102" t="str">
        <f t="shared" si="3"/>
        <v/>
      </c>
      <c r="N6" s="42" t="str">
        <f>IF(L6&lt;&gt;"", IF(RANK(L6, L$5:L$75)+COUNTIF(L$5:L6, L6)-1=1, 1, ""), "")</f>
        <v/>
      </c>
      <c r="O6" s="46">
        <v>41</v>
      </c>
      <c r="P6" s="102" t="str">
        <f t="shared" si="4"/>
        <v/>
      </c>
      <c r="Q6" s="44" t="str">
        <f>IF(O6&lt;&gt;"", IF(RANK(O6, O$5:O$75)+COUNTIF(O$5:O6, O6)-1=1, 1, ""), "")</f>
        <v/>
      </c>
      <c r="R6" s="45">
        <v>18</v>
      </c>
      <c r="S6" s="102" t="str">
        <f t="shared" si="5"/>
        <v/>
      </c>
      <c r="T6" s="42" t="str">
        <f>IF(R6&lt;&gt;"", IF(RANK(R6, R$5:R$75)+COUNTIF(R$5:R6, R6)-1=1, 1, ""), "")</f>
        <v/>
      </c>
      <c r="U6" s="46">
        <v>32</v>
      </c>
      <c r="V6" s="102" t="str">
        <f t="shared" si="6"/>
        <v/>
      </c>
      <c r="W6" s="44" t="str">
        <f>IF(U6&lt;&gt;"", IF(RANK(U6, U$5:U$75)+COUNTIF(U$5:U6, U6)-1=1, 1, ""), "")</f>
        <v/>
      </c>
      <c r="X6" s="45">
        <v>11</v>
      </c>
      <c r="Y6" s="102" t="str">
        <f t="shared" si="7"/>
        <v/>
      </c>
      <c r="Z6" s="42" t="str">
        <f>IF(X6&lt;&gt;"", IF(RANK(X6, X$5:X$75)+COUNTIF(X$5:X6, X6)-1=1, 1, ""), "")</f>
        <v/>
      </c>
      <c r="AA6" s="46">
        <v>15</v>
      </c>
      <c r="AB6" s="102" t="str">
        <f t="shared" si="8"/>
        <v/>
      </c>
      <c r="AC6" s="44" t="str">
        <f>IF(AA6&lt;&gt;"", IF(RANK(AA6, AA$5:AA$75)+COUNTIF(AA$5:AA6, AA6)-1=1, 1, ""), "")</f>
        <v/>
      </c>
      <c r="AD6" s="45">
        <v>42</v>
      </c>
      <c r="AE6" s="102" t="str">
        <f t="shared" si="9"/>
        <v/>
      </c>
      <c r="AF6" s="42" t="str">
        <f>IF(AD6&lt;&gt;"", IF(RANK(AD6, AD$5:AD$75)+COUNTIF(AD$5:AD6, AD6)-1=1, 1, ""), "")</f>
        <v/>
      </c>
      <c r="AG6" s="46">
        <v>31</v>
      </c>
      <c r="AH6" s="102" t="str">
        <f t="shared" si="10"/>
        <v/>
      </c>
      <c r="AI6" s="44" t="str">
        <f>IF(AG6&lt;&gt;"", IF(RANK(AG6, AG$5:AG$75)+COUNTIF(AG$5:AG6, AG6)-1=1, 1, ""), "")</f>
        <v/>
      </c>
      <c r="AJ6" s="45">
        <v>140</v>
      </c>
      <c r="AK6" s="102" t="str">
        <f t="shared" si="11"/>
        <v/>
      </c>
      <c r="AL6" s="42" t="str">
        <f>IF(AJ6&lt;&gt;"", IF(RANK(AJ6, AJ$5:AJ$75)+COUNTIF(AJ$5:AJ6, AJ6)-1=1, 1, ""), "")</f>
        <v/>
      </c>
      <c r="AM6" s="46">
        <v>30</v>
      </c>
      <c r="AN6" s="102" t="str">
        <f t="shared" si="12"/>
        <v/>
      </c>
      <c r="AO6" s="44" t="str">
        <f>IF(AM6&lt;&gt;"", IF(RANK(AM6, AM$5:AM$75)+COUNTIF(AM$5:AM6, AM6)-1=1, 1, ""), "")</f>
        <v/>
      </c>
      <c r="AP6" s="45">
        <v>18</v>
      </c>
      <c r="AQ6" s="102" t="str">
        <f t="shared" si="13"/>
        <v/>
      </c>
      <c r="AR6" s="42" t="str">
        <f>IF(AP6&lt;&gt;"", IF(RANK(AP6, AP$5:AP$75)+COUNTIF(AP$5:AP6, AP6)-1=1, 1, ""), "")</f>
        <v/>
      </c>
      <c r="AS6" s="46">
        <v>18</v>
      </c>
      <c r="AT6" s="102" t="str">
        <f t="shared" si="14"/>
        <v/>
      </c>
      <c r="AU6" s="44" t="str">
        <f>IF(AS6&lt;&gt;"", IF(RANK(AS6, AS$5:AS$75)+COUNTIF(AS$5:AS6, AS6)-1=1, 1, ""), "")</f>
        <v/>
      </c>
      <c r="AV6" s="45">
        <v>99</v>
      </c>
      <c r="AW6" s="102" t="str">
        <f t="shared" si="15"/>
        <v/>
      </c>
      <c r="AX6" s="42" t="str">
        <f>IF(AV6&lt;&gt;"", IF(RANK(AV6, AV$5:AV$75)+COUNTIF(AV$5:AV6, AV6)-1=1, 1, ""), "")</f>
        <v/>
      </c>
      <c r="AY6" s="46">
        <v>42</v>
      </c>
      <c r="AZ6" s="102" t="str">
        <f t="shared" si="16"/>
        <v/>
      </c>
      <c r="BA6" s="44" t="str">
        <f>IF(AY6&lt;&gt;"", IF(RANK(AY6, AY$5:AY$75)+COUNTIF(AY$5:AY6, AY6)-1=1, 1, ""), "")</f>
        <v/>
      </c>
      <c r="BB6" s="45">
        <v>32</v>
      </c>
      <c r="BC6" s="102" t="str">
        <f t="shared" si="17"/>
        <v/>
      </c>
      <c r="BD6" s="42" t="str">
        <f>IF(BB6&lt;&gt;"", IF(RANK(BB6, BB$5:BB$75)+COUNTIF(BB$5:BB6, BB6)-1=1, 1, ""), "")</f>
        <v/>
      </c>
      <c r="BE6" s="46">
        <v>19</v>
      </c>
      <c r="BF6" s="102" t="str">
        <f t="shared" si="18"/>
        <v/>
      </c>
      <c r="BG6" s="44" t="str">
        <f>IF(BE6&lt;&gt;"", IF(RANK(BE6, BE$5:BE$75)+COUNTIF(BE$5:BE6, BE6)-1=1, 1, ""), "")</f>
        <v/>
      </c>
      <c r="BH6" s="45">
        <v>38</v>
      </c>
      <c r="BI6" s="102" t="str">
        <f t="shared" si="19"/>
        <v/>
      </c>
      <c r="BJ6" s="42" t="str">
        <f>IF(BH6&lt;&gt;"", IF(RANK(BH6, BH$5:BH$75)+COUNTIF(BH$5:BH6, BH6)-1=1, 1, ""), "")</f>
        <v/>
      </c>
      <c r="BK6" s="46">
        <v>34</v>
      </c>
      <c r="BL6" s="102" t="str">
        <f t="shared" si="20"/>
        <v/>
      </c>
      <c r="BM6" s="44" t="str">
        <f>IF(BK6&lt;&gt;"", IF(RANK(BK6, BK$5:BK$75)+COUNTIF(BK$5:BK6, BK6)-1=1, 1, ""), "")</f>
        <v/>
      </c>
      <c r="BN6" s="45">
        <v>30</v>
      </c>
      <c r="BO6" s="102" t="str">
        <f t="shared" si="21"/>
        <v/>
      </c>
      <c r="BP6" s="42" t="str">
        <f>IF(BN6&lt;&gt;"", IF(RANK(BN6, BN$5:BN$75)+COUNTIF(BN$5:BN6, BN6)-1=1, 1, ""), "")</f>
        <v/>
      </c>
      <c r="BQ6" s="46">
        <v>16</v>
      </c>
      <c r="BR6" s="102" t="str">
        <f t="shared" si="22"/>
        <v/>
      </c>
      <c r="BS6" s="44" t="str">
        <f>IF(BQ6&lt;&gt;"", IF(RANK(BQ6, BQ$5:BQ$75)+COUNTIF(BQ$5:BQ6, BQ6)-1=1, 1, ""), "")</f>
        <v/>
      </c>
      <c r="BT6" s="45">
        <v>99</v>
      </c>
      <c r="BU6" s="102" t="str">
        <f t="shared" si="23"/>
        <v/>
      </c>
      <c r="BV6" s="42" t="str">
        <f>IF(BT6&lt;&gt;"", IF(RANK(BT6, BT$5:BT$75)+COUNTIF(BT$5:BT6, BT6)-1=1, 1, ""), "")</f>
        <v/>
      </c>
      <c r="BW6" s="46">
        <v>27</v>
      </c>
      <c r="BX6" s="102" t="str">
        <f t="shared" si="24"/>
        <v/>
      </c>
      <c r="BY6" s="44" t="str">
        <f>IF(BW6&lt;&gt;"", IF(RANK(BW6, BW$5:BW$75)+COUNTIF(BW$5:BW6, BW6)-1=1, 1, ""), "")</f>
        <v/>
      </c>
      <c r="BZ6" s="45">
        <v>24</v>
      </c>
      <c r="CA6" s="102" t="str">
        <f t="shared" si="25"/>
        <v/>
      </c>
      <c r="CB6" s="42" t="str">
        <f>IF(BZ6&lt;&gt;"", IF(RANK(BZ6, BZ$5:BZ$75)+COUNTIF(BZ$5:BZ6, BZ6)-1=1, 1, ""), "")</f>
        <v/>
      </c>
      <c r="CC6" s="46">
        <v>18</v>
      </c>
      <c r="CD6" s="102" t="str">
        <f t="shared" si="26"/>
        <v/>
      </c>
      <c r="CE6" s="44" t="str">
        <f>IF(CC6&lt;&gt;"", IF(RANK(CC6, CC$5:CC$75)+COUNTIF(CC$5:CC6, CC6)-1=1, 1, ""), "")</f>
        <v/>
      </c>
      <c r="CF6" s="45">
        <v>1308</v>
      </c>
      <c r="CG6" s="102" t="str">
        <f t="shared" si="27"/>
        <v/>
      </c>
      <c r="CH6" s="42" t="str">
        <f>IF(CF6&lt;&gt;"", IF(RANK(CF6, CF$5:CF$75)+COUNTIF(CF$5:CF6, CF6)-1=1, 1, ""), "")</f>
        <v/>
      </c>
      <c r="CI6" s="46">
        <v>34</v>
      </c>
      <c r="CJ6" s="102" t="str">
        <f t="shared" si="28"/>
        <v/>
      </c>
      <c r="CK6" s="44" t="str">
        <f>IF(CI6&lt;&gt;"", IF(RANK(CI6, CI$5:CI$75)+COUNTIF(CI$5:CI6, CI6)-1=1, 1, ""), "")</f>
        <v/>
      </c>
      <c r="CL6" s="45">
        <v>9</v>
      </c>
      <c r="CM6" s="102" t="str">
        <f t="shared" si="29"/>
        <v/>
      </c>
      <c r="CN6" s="42" t="str">
        <f>IF(CL6&lt;&gt;"", IF(RANK(CL6, CL$5:CL$75)+COUNTIF(CL$5:CL6, CL6)-1=1, 1, ""), "")</f>
        <v/>
      </c>
      <c r="CO6" s="46">
        <v>86</v>
      </c>
      <c r="CP6" s="102" t="str">
        <f t="shared" si="30"/>
        <v/>
      </c>
      <c r="CQ6" s="44" t="str">
        <f>IF(CO6&lt;&gt;"", IF(RANK(CO6, CO$5:CO$75)+COUNTIF(CO$5:CO6, CO6)-1=1, 1, ""), "")</f>
        <v/>
      </c>
      <c r="CR6" s="45">
        <v>180</v>
      </c>
      <c r="CS6" s="102" t="str">
        <f t="shared" si="31"/>
        <v/>
      </c>
      <c r="CT6" s="42" t="str">
        <f>IF(CR6&lt;&gt;"", IF(RANK(CR6, CR$5:CR$75)+COUNTIF(CR$5:CR6, CR6)-1=1, 1, ""), "")</f>
        <v/>
      </c>
      <c r="CU6" s="46">
        <v>215</v>
      </c>
      <c r="CV6" s="102" t="str">
        <f t="shared" si="32"/>
        <v/>
      </c>
      <c r="CW6" s="44" t="str">
        <f>IF(CU6&lt;&gt;"", IF(RANK(CU6, CU$5:CU$75)+COUNTIF(CU$5:CU6, CU6)-1=1, 1, ""), "")</f>
        <v/>
      </c>
      <c r="CX6" s="45">
        <v>21</v>
      </c>
      <c r="CY6" s="102" t="str">
        <f t="shared" si="33"/>
        <v/>
      </c>
      <c r="CZ6" s="42" t="str">
        <f>IF(CX6&lt;&gt;"", IF(RANK(CX6, CX$5:CX$75)+COUNTIF(CX$5:CX6, CX6)-1=1, 1, ""), "")</f>
        <v/>
      </c>
      <c r="DA6" s="46">
        <v>191</v>
      </c>
      <c r="DB6" s="102" t="str">
        <f t="shared" si="34"/>
        <v/>
      </c>
      <c r="DC6" s="44" t="str">
        <f>IF(DA6&lt;&gt;"", IF(RANK(DA6, DA$5:DA$75)+COUNTIF(DA$5:DA6, DA6)-1=1, 1, ""), "")</f>
        <v/>
      </c>
      <c r="DD6" s="45">
        <v>8</v>
      </c>
      <c r="DE6" s="102" t="str">
        <f t="shared" si="35"/>
        <v/>
      </c>
      <c r="DF6" s="42" t="str">
        <f>IF(DD6&lt;&gt;"", IF(RANK(DD6, DD$5:DD$75)+COUNTIF(DD$5:DD6, DD6)-1=1, 1, ""), "")</f>
        <v/>
      </c>
      <c r="DG6" s="46">
        <v>27</v>
      </c>
      <c r="DH6" s="102" t="str">
        <f t="shared" si="36"/>
        <v/>
      </c>
      <c r="DI6" s="44" t="str">
        <f>IF(DG6&lt;&gt;"", IF(RANK(DG6, DG$5:DG$75)+COUNTIF(DG$5:DG6, DG6)-1=1, 1, ""), "")</f>
        <v/>
      </c>
      <c r="DJ6" s="45">
        <v>12</v>
      </c>
      <c r="DK6" s="102" t="str">
        <f t="shared" si="37"/>
        <v/>
      </c>
      <c r="DL6" s="42" t="str">
        <f>IF(DJ6&lt;&gt;"", IF(RANK(DJ6, DJ$5:DJ$75)+COUNTIF(DJ$5:DJ6, DJ6)-1=1, 1, ""), "")</f>
        <v/>
      </c>
      <c r="DM6" s="46">
        <v>12</v>
      </c>
      <c r="DN6" s="102" t="str">
        <f t="shared" si="38"/>
        <v/>
      </c>
      <c r="DO6" s="44" t="str">
        <f>IF(DM6&lt;&gt;"", IF(RANK(DM6, DM$5:DM$75)+COUNTIF(DM$5:DM6, DM6)-1=1, 1, ""), "")</f>
        <v/>
      </c>
      <c r="DP6" s="45">
        <v>21</v>
      </c>
      <c r="DQ6" s="102" t="str">
        <f t="shared" si="39"/>
        <v/>
      </c>
      <c r="DR6" s="42" t="str">
        <f>IF(DP6&lt;&gt;"", IF(RANK(DP6, DP$5:DP$75)+COUNTIF(DP$5:DP6, DP6)-1=1, 1, ""), "")</f>
        <v/>
      </c>
      <c r="DS6" s="129" t="str">
        <f t="shared" si="40"/>
        <v/>
      </c>
      <c r="DT6" s="66">
        <f t="shared" si="41"/>
        <v>3214</v>
      </c>
      <c r="DU6" s="60"/>
      <c r="DV6" s="60" t="str">
        <f t="shared" si="42"/>
        <v/>
      </c>
      <c r="DW6" s="60" t="str">
        <f t="shared" si="43"/>
        <v/>
      </c>
      <c r="DX6" s="60"/>
      <c r="DY6" s="85" t="str">
        <f t="shared" si="44"/>
        <v/>
      </c>
      <c r="DZ6" s="60" t="str">
        <f t="shared" si="45"/>
        <v/>
      </c>
      <c r="EA6" s="60" t="str">
        <f t="shared" si="46"/>
        <v/>
      </c>
      <c r="EB6" s="60" t="str">
        <f>IF(DV6&lt;&gt;"", IF(RANK(EA6, EA$5:EA$75)+COUNTIF(EA$6:EA6, EA6) -1&lt;=(B$80-DW$76-DZ$76), RANK(EA6, EA$5:EA$75)+COUNTIF(EA$6:EA6, EA6) -1, ""), "")</f>
        <v/>
      </c>
      <c r="EC6" s="72" t="str">
        <f t="shared" si="47"/>
        <v/>
      </c>
      <c r="ED6" s="66" t="str">
        <f t="shared" si="48"/>
        <v/>
      </c>
      <c r="EF6" s="91">
        <f>IF(DT6&lt;&gt; "", DT6/DT76, "")</f>
        <v>9.1617719790596213E-4</v>
      </c>
      <c r="EG6" s="39" t="str">
        <f t="shared" si="49"/>
        <v/>
      </c>
      <c r="EH6" s="92">
        <f t="shared" si="50"/>
        <v>-9.1617719790596202E-4</v>
      </c>
      <c r="EJ6" s="65" t="str">
        <f t="shared" si="51"/>
        <v/>
      </c>
      <c r="EK6" s="99" t="str">
        <f t="shared" ref="EK6:EK69" si="52">IF(EJ6&lt;&gt;"", EJ6/EJ$76, "")</f>
        <v/>
      </c>
      <c r="EL6" s="99" t="str">
        <f t="shared" ref="EL6:EL69" si="53">IF(_xlfn.NUMBERVALUE(EC6)&lt;&gt;0, EC6/EC$76, "")</f>
        <v/>
      </c>
      <c r="EM6" s="100" t="str">
        <f t="shared" ref="EM6:EM69" si="54">IF(EK6&lt;&gt;"", EL6-EK6, "")</f>
        <v/>
      </c>
    </row>
    <row r="7" spans="1:143" ht="16" x14ac:dyDescent="0.2">
      <c r="A7" s="75" t="s">
        <v>315</v>
      </c>
      <c r="B7" s="76" t="s">
        <v>386</v>
      </c>
      <c r="C7" s="43"/>
      <c r="D7" s="102" t="str">
        <f t="shared" si="0"/>
        <v/>
      </c>
      <c r="E7" s="44" t="str">
        <f>IF(C7&lt;&gt;"", IF(RANK(C7, C$5:C$75)+COUNTIF(C$5:C7, C7)-1=1, 1, ""), "")</f>
        <v/>
      </c>
      <c r="F7" s="41"/>
      <c r="G7" s="102" t="str">
        <f t="shared" si="1"/>
        <v/>
      </c>
      <c r="H7" s="42" t="str">
        <f>IF(F7&lt;&gt;"", IF(RANK(F7, F$5:F$75)+COUNTIF(F$5:F7, F7)-1=1, 1, ""), "")</f>
        <v/>
      </c>
      <c r="I7" s="43"/>
      <c r="J7" s="102" t="str">
        <f t="shared" si="2"/>
        <v/>
      </c>
      <c r="K7" s="44" t="str">
        <f>IF(I7&lt;&gt;"", IF(RANK(I7, I$5:I$75)+COUNTIF(I$5:I7, I7)-1=1, 1, ""), "")</f>
        <v/>
      </c>
      <c r="L7" s="41"/>
      <c r="M7" s="102" t="str">
        <f t="shared" si="3"/>
        <v/>
      </c>
      <c r="N7" s="42" t="str">
        <f>IF(L7&lt;&gt;"", IF(RANK(L7, L$5:L$75)+COUNTIF(L$5:L7, L7)-1=1, 1, ""), "")</f>
        <v/>
      </c>
      <c r="O7" s="43"/>
      <c r="P7" s="102" t="str">
        <f t="shared" si="4"/>
        <v/>
      </c>
      <c r="Q7" s="44" t="str">
        <f>IF(O7&lt;&gt;"", IF(RANK(O7, O$5:O$75)+COUNTIF(O$5:O7, O7)-1=1, 1, ""), "")</f>
        <v/>
      </c>
      <c r="R7" s="41"/>
      <c r="S7" s="102" t="str">
        <f t="shared" si="5"/>
        <v/>
      </c>
      <c r="T7" s="42" t="str">
        <f>IF(R7&lt;&gt;"", IF(RANK(R7, R$5:R$75)+COUNTIF(R$5:R7, R7)-1=1, 1, ""), "")</f>
        <v/>
      </c>
      <c r="U7" s="43"/>
      <c r="V7" s="102" t="str">
        <f t="shared" si="6"/>
        <v/>
      </c>
      <c r="W7" s="44" t="str">
        <f>IF(U7&lt;&gt;"", IF(RANK(U7, U$5:U$75)+COUNTIF(U$5:U7, U7)-1=1, 1, ""), "")</f>
        <v/>
      </c>
      <c r="X7" s="41"/>
      <c r="Y7" s="102" t="str">
        <f t="shared" si="7"/>
        <v/>
      </c>
      <c r="Z7" s="42" t="str">
        <f>IF(X7&lt;&gt;"", IF(RANK(X7, X$5:X$75)+COUNTIF(X$5:X7, X7)-1=1, 1, ""), "")</f>
        <v/>
      </c>
      <c r="AA7" s="43"/>
      <c r="AB7" s="102" t="str">
        <f t="shared" si="8"/>
        <v/>
      </c>
      <c r="AC7" s="44" t="str">
        <f>IF(AA7&lt;&gt;"", IF(RANK(AA7, AA$5:AA$75)+COUNTIF(AA$5:AA7, AA7)-1=1, 1, ""), "")</f>
        <v/>
      </c>
      <c r="AD7" s="41"/>
      <c r="AE7" s="102" t="str">
        <f t="shared" si="9"/>
        <v/>
      </c>
      <c r="AF7" s="42" t="str">
        <f>IF(AD7&lt;&gt;"", IF(RANK(AD7, AD$5:AD$75)+COUNTIF(AD$5:AD7, AD7)-1=1, 1, ""), "")</f>
        <v/>
      </c>
      <c r="AG7" s="43"/>
      <c r="AH7" s="102" t="str">
        <f t="shared" si="10"/>
        <v/>
      </c>
      <c r="AI7" s="44" t="str">
        <f>IF(AG7&lt;&gt;"", IF(RANK(AG7, AG$5:AG$75)+COUNTIF(AG$5:AG7, AG7)-1=1, 1, ""), "")</f>
        <v/>
      </c>
      <c r="AJ7" s="41"/>
      <c r="AK7" s="102" t="str">
        <f t="shared" si="11"/>
        <v/>
      </c>
      <c r="AL7" s="42" t="str">
        <f>IF(AJ7&lt;&gt;"", IF(RANK(AJ7, AJ$5:AJ$75)+COUNTIF(AJ$5:AJ7, AJ7)-1=1, 1, ""), "")</f>
        <v/>
      </c>
      <c r="AM7" s="43"/>
      <c r="AN7" s="102" t="str">
        <f t="shared" si="12"/>
        <v/>
      </c>
      <c r="AO7" s="44" t="str">
        <f>IF(AM7&lt;&gt;"", IF(RANK(AM7, AM$5:AM$75)+COUNTIF(AM$5:AM7, AM7)-1=1, 1, ""), "")</f>
        <v/>
      </c>
      <c r="AP7" s="41"/>
      <c r="AQ7" s="102" t="str">
        <f t="shared" si="13"/>
        <v/>
      </c>
      <c r="AR7" s="42" t="str">
        <f>IF(AP7&lt;&gt;"", IF(RANK(AP7, AP$5:AP$75)+COUNTIF(AP$5:AP7, AP7)-1=1, 1, ""), "")</f>
        <v/>
      </c>
      <c r="AS7" s="43"/>
      <c r="AT7" s="102" t="str">
        <f t="shared" si="14"/>
        <v/>
      </c>
      <c r="AU7" s="44" t="str">
        <f>IF(AS7&lt;&gt;"", IF(RANK(AS7, AS$5:AS$75)+COUNTIF(AS$5:AS7, AS7)-1=1, 1, ""), "")</f>
        <v/>
      </c>
      <c r="AV7" s="41"/>
      <c r="AW7" s="102" t="str">
        <f t="shared" si="15"/>
        <v/>
      </c>
      <c r="AX7" s="42" t="str">
        <f>IF(AV7&lt;&gt;"", IF(RANK(AV7, AV$5:AV$75)+COUNTIF(AV$5:AV7, AV7)-1=1, 1, ""), "")</f>
        <v/>
      </c>
      <c r="AY7" s="43"/>
      <c r="AZ7" s="102" t="str">
        <f t="shared" si="16"/>
        <v/>
      </c>
      <c r="BA7" s="44" t="str">
        <f>IF(AY7&lt;&gt;"", IF(RANK(AY7, AY$5:AY$75)+COUNTIF(AY$5:AY7, AY7)-1=1, 1, ""), "")</f>
        <v/>
      </c>
      <c r="BB7" s="41"/>
      <c r="BC7" s="102" t="str">
        <f t="shared" si="17"/>
        <v/>
      </c>
      <c r="BD7" s="42" t="str">
        <f>IF(BB7&lt;&gt;"", IF(RANK(BB7, BB$5:BB$75)+COUNTIF(BB$5:BB7, BB7)-1=1, 1, ""), "")</f>
        <v/>
      </c>
      <c r="BE7" s="43"/>
      <c r="BF7" s="102" t="str">
        <f t="shared" si="18"/>
        <v/>
      </c>
      <c r="BG7" s="44" t="str">
        <f>IF(BE7&lt;&gt;"", IF(RANK(BE7, BE$5:BE$75)+COUNTIF(BE$5:BE7, BE7)-1=1, 1, ""), "")</f>
        <v/>
      </c>
      <c r="BH7" s="41"/>
      <c r="BI7" s="102" t="str">
        <f t="shared" si="19"/>
        <v/>
      </c>
      <c r="BJ7" s="42" t="str">
        <f>IF(BH7&lt;&gt;"", IF(RANK(BH7, BH$5:BH$75)+COUNTIF(BH$5:BH7, BH7)-1=1, 1, ""), "")</f>
        <v/>
      </c>
      <c r="BK7" s="43"/>
      <c r="BL7" s="102" t="str">
        <f t="shared" si="20"/>
        <v/>
      </c>
      <c r="BM7" s="44" t="str">
        <f>IF(BK7&lt;&gt;"", IF(RANK(BK7, BK$5:BK$75)+COUNTIF(BK$5:BK7, BK7)-1=1, 1, ""), "")</f>
        <v/>
      </c>
      <c r="BN7" s="41"/>
      <c r="BO7" s="102" t="str">
        <f t="shared" si="21"/>
        <v/>
      </c>
      <c r="BP7" s="42" t="str">
        <f>IF(BN7&lt;&gt;"", IF(RANK(BN7, BN$5:BN$75)+COUNTIF(BN$5:BN7, BN7)-1=1, 1, ""), "")</f>
        <v/>
      </c>
      <c r="BQ7" s="43"/>
      <c r="BR7" s="102" t="str">
        <f t="shared" si="22"/>
        <v/>
      </c>
      <c r="BS7" s="44" t="str">
        <f>IF(BQ7&lt;&gt;"", IF(RANK(BQ7, BQ$5:BQ$75)+COUNTIF(BQ$5:BQ7, BQ7)-1=1, 1, ""), "")</f>
        <v/>
      </c>
      <c r="BT7" s="41"/>
      <c r="BU7" s="102" t="str">
        <f t="shared" si="23"/>
        <v/>
      </c>
      <c r="BV7" s="42" t="str">
        <f>IF(BT7&lt;&gt;"", IF(RANK(BT7, BT$5:BT$75)+COUNTIF(BT$5:BT7, BT7)-1=1, 1, ""), "")</f>
        <v/>
      </c>
      <c r="BW7" s="43"/>
      <c r="BX7" s="102" t="str">
        <f t="shared" si="24"/>
        <v/>
      </c>
      <c r="BY7" s="44" t="str">
        <f>IF(BW7&lt;&gt;"", IF(RANK(BW7, BW$5:BW$75)+COUNTIF(BW$5:BW7, BW7)-1=1, 1, ""), "")</f>
        <v/>
      </c>
      <c r="BZ7" s="41"/>
      <c r="CA7" s="102" t="str">
        <f t="shared" si="25"/>
        <v/>
      </c>
      <c r="CB7" s="42" t="str">
        <f>IF(BZ7&lt;&gt;"", IF(RANK(BZ7, BZ$5:BZ$75)+COUNTIF(BZ$5:BZ7, BZ7)-1=1, 1, ""), "")</f>
        <v/>
      </c>
      <c r="CC7" s="43"/>
      <c r="CD7" s="102" t="str">
        <f t="shared" si="26"/>
        <v/>
      </c>
      <c r="CE7" s="44" t="str">
        <f>IF(CC7&lt;&gt;"", IF(RANK(CC7, CC$5:CC$75)+COUNTIF(CC$5:CC7, CC7)-1=1, 1, ""), "")</f>
        <v/>
      </c>
      <c r="CF7" s="41"/>
      <c r="CG7" s="102" t="str">
        <f t="shared" si="27"/>
        <v/>
      </c>
      <c r="CH7" s="42" t="str">
        <f>IF(CF7&lt;&gt;"", IF(RANK(CF7, CF$5:CF$75)+COUNTIF(CF$5:CF7, CF7)-1=1, 1, ""), "")</f>
        <v/>
      </c>
      <c r="CI7" s="43"/>
      <c r="CJ7" s="102" t="str">
        <f t="shared" si="28"/>
        <v/>
      </c>
      <c r="CK7" s="44" t="str">
        <f>IF(CI7&lt;&gt;"", IF(RANK(CI7, CI$5:CI$75)+COUNTIF(CI$5:CI7, CI7)-1=1, 1, ""), "")</f>
        <v/>
      </c>
      <c r="CL7" s="41"/>
      <c r="CM7" s="102" t="str">
        <f t="shared" si="29"/>
        <v/>
      </c>
      <c r="CN7" s="42" t="str">
        <f>IF(CL7&lt;&gt;"", IF(RANK(CL7, CL$5:CL$75)+COUNTIF(CL$5:CL7, CL7)-1=1, 1, ""), "")</f>
        <v/>
      </c>
      <c r="CO7" s="43"/>
      <c r="CP7" s="102" t="str">
        <f t="shared" si="30"/>
        <v/>
      </c>
      <c r="CQ7" s="44" t="str">
        <f>IF(CO7&lt;&gt;"", IF(RANK(CO7, CO$5:CO$75)+COUNTIF(CO$5:CO7, CO7)-1=1, 1, ""), "")</f>
        <v/>
      </c>
      <c r="CR7" s="41"/>
      <c r="CS7" s="102" t="str">
        <f t="shared" si="31"/>
        <v/>
      </c>
      <c r="CT7" s="42" t="str">
        <f>IF(CR7&lt;&gt;"", IF(RANK(CR7, CR$5:CR$75)+COUNTIF(CR$5:CR7, CR7)-1=1, 1, ""), "")</f>
        <v/>
      </c>
      <c r="CU7" s="43"/>
      <c r="CV7" s="102" t="str">
        <f t="shared" si="32"/>
        <v/>
      </c>
      <c r="CW7" s="44" t="str">
        <f>IF(CU7&lt;&gt;"", IF(RANK(CU7, CU$5:CU$75)+COUNTIF(CU$5:CU7, CU7)-1=1, 1, ""), "")</f>
        <v/>
      </c>
      <c r="CX7" s="41"/>
      <c r="CY7" s="102" t="str">
        <f t="shared" si="33"/>
        <v/>
      </c>
      <c r="CZ7" s="42" t="str">
        <f>IF(CX7&lt;&gt;"", IF(RANK(CX7, CX$5:CX$75)+COUNTIF(CX$5:CX7, CX7)-1=1, 1, ""), "")</f>
        <v/>
      </c>
      <c r="DA7" s="43"/>
      <c r="DB7" s="102" t="str">
        <f t="shared" si="34"/>
        <v/>
      </c>
      <c r="DC7" s="44" t="str">
        <f>IF(DA7&lt;&gt;"", IF(RANK(DA7, DA$5:DA$75)+COUNTIF(DA$5:DA7, DA7)-1=1, 1, ""), "")</f>
        <v/>
      </c>
      <c r="DD7" s="41"/>
      <c r="DE7" s="102" t="str">
        <f t="shared" si="35"/>
        <v/>
      </c>
      <c r="DF7" s="42" t="str">
        <f>IF(DD7&lt;&gt;"", IF(RANK(DD7, DD$5:DD$75)+COUNTIF(DD$5:DD7, DD7)-1=1, 1, ""), "")</f>
        <v/>
      </c>
      <c r="DG7" s="43"/>
      <c r="DH7" s="102" t="str">
        <f t="shared" si="36"/>
        <v/>
      </c>
      <c r="DI7" s="44" t="str">
        <f>IF(DG7&lt;&gt;"", IF(RANK(DG7, DG$5:DG$75)+COUNTIF(DG$5:DG7, DG7)-1=1, 1, ""), "")</f>
        <v/>
      </c>
      <c r="DJ7" s="41"/>
      <c r="DK7" s="102" t="str">
        <f t="shared" si="37"/>
        <v/>
      </c>
      <c r="DL7" s="42" t="str">
        <f>IF(DJ7&lt;&gt;"", IF(RANK(DJ7, DJ$5:DJ$75)+COUNTIF(DJ$5:DJ7, DJ7)-1=1, 1, ""), "")</f>
        <v/>
      </c>
      <c r="DM7" s="43"/>
      <c r="DN7" s="102" t="str">
        <f t="shared" si="38"/>
        <v/>
      </c>
      <c r="DO7" s="44" t="str">
        <f>IF(DM7&lt;&gt;"", IF(RANK(DM7, DM$5:DM$75)+COUNTIF(DM$5:DM7, DM7)-1=1, 1, ""), "")</f>
        <v/>
      </c>
      <c r="DP7" s="41"/>
      <c r="DQ7" s="102" t="str">
        <f t="shared" si="39"/>
        <v/>
      </c>
      <c r="DR7" s="42" t="str">
        <f>IF(DP7&lt;&gt;"", IF(RANK(DP7, DP$5:DP$75)+COUNTIF(DP$5:DP7, DP7)-1=1, 1, ""), "")</f>
        <v/>
      </c>
      <c r="DS7" s="129" t="str">
        <f t="shared" si="40"/>
        <v/>
      </c>
      <c r="DT7" s="66" t="str">
        <f t="shared" si="41"/>
        <v/>
      </c>
      <c r="DU7" s="60"/>
      <c r="DV7" s="60" t="str">
        <f t="shared" si="42"/>
        <v/>
      </c>
      <c r="DW7" s="60" t="str">
        <f t="shared" si="43"/>
        <v/>
      </c>
      <c r="DX7" s="60"/>
      <c r="DY7" s="85" t="str">
        <f t="shared" si="44"/>
        <v/>
      </c>
      <c r="DZ7" s="60" t="str">
        <f t="shared" si="45"/>
        <v/>
      </c>
      <c r="EA7" s="60" t="str">
        <f t="shared" si="46"/>
        <v/>
      </c>
      <c r="EB7" s="60" t="str">
        <f>IF(DV7&lt;&gt;"", IF(RANK(EA7, EA$5:EA$75)+COUNTIF(EA$7:EA7, EA7) -1&lt;=(B$80-DW$76-DZ$76), RANK(EA7, EA$5:EA$75)+COUNTIF(EA$7:EA7, EA7) -1, ""), "")</f>
        <v/>
      </c>
      <c r="EC7" s="72" t="str">
        <f t="shared" si="47"/>
        <v/>
      </c>
      <c r="ED7" s="66" t="str">
        <f t="shared" si="48"/>
        <v/>
      </c>
      <c r="EF7" s="91" t="str">
        <f>IF(DT7&lt;&gt; "", DT7/DT76, "")</f>
        <v/>
      </c>
      <c r="EG7" s="39" t="str">
        <f t="shared" si="49"/>
        <v/>
      </c>
      <c r="EH7" s="92" t="str">
        <f t="shared" si="50"/>
        <v/>
      </c>
      <c r="EJ7" s="65" t="str">
        <f t="shared" si="51"/>
        <v/>
      </c>
      <c r="EK7" s="99" t="str">
        <f t="shared" si="52"/>
        <v/>
      </c>
      <c r="EL7" s="99" t="str">
        <f t="shared" si="53"/>
        <v/>
      </c>
      <c r="EM7" s="100" t="str">
        <f t="shared" si="54"/>
        <v/>
      </c>
    </row>
    <row r="8" spans="1:143" ht="16" x14ac:dyDescent="0.2">
      <c r="A8" s="75" t="s">
        <v>316</v>
      </c>
      <c r="B8" s="76" t="s">
        <v>387</v>
      </c>
      <c r="C8" s="43"/>
      <c r="D8" s="102" t="str">
        <f t="shared" si="0"/>
        <v/>
      </c>
      <c r="E8" s="44" t="str">
        <f>IF(C8&lt;&gt;"", IF(RANK(C8, C$5:C$75)+COUNTIF(C$5:C8, C8)-1=1, 1, ""), "")</f>
        <v/>
      </c>
      <c r="F8" s="41"/>
      <c r="G8" s="102" t="str">
        <f t="shared" si="1"/>
        <v/>
      </c>
      <c r="H8" s="42" t="str">
        <f>IF(F8&lt;&gt;"", IF(RANK(F8, F$5:F$75)+COUNTIF(F$5:F8, F8)-1=1, 1, ""), "")</f>
        <v/>
      </c>
      <c r="I8" s="43"/>
      <c r="J8" s="102" t="str">
        <f t="shared" si="2"/>
        <v/>
      </c>
      <c r="K8" s="44" t="str">
        <f>IF(I8&lt;&gt;"", IF(RANK(I8, I$5:I$75)+COUNTIF(I$5:I8, I8)-1=1, 1, ""), "")</f>
        <v/>
      </c>
      <c r="L8" s="41"/>
      <c r="M8" s="102" t="str">
        <f t="shared" si="3"/>
        <v/>
      </c>
      <c r="N8" s="42" t="str">
        <f>IF(L8&lt;&gt;"", IF(RANK(L8, L$5:L$75)+COUNTIF(L$5:L8, L8)-1=1, 1, ""), "")</f>
        <v/>
      </c>
      <c r="O8" s="43"/>
      <c r="P8" s="102" t="str">
        <f t="shared" si="4"/>
        <v/>
      </c>
      <c r="Q8" s="44" t="str">
        <f>IF(O8&lt;&gt;"", IF(RANK(O8, O$5:O$75)+COUNTIF(O$5:O8, O8)-1=1, 1, ""), "")</f>
        <v/>
      </c>
      <c r="R8" s="41"/>
      <c r="S8" s="102" t="str">
        <f t="shared" si="5"/>
        <v/>
      </c>
      <c r="T8" s="42" t="str">
        <f>IF(R8&lt;&gt;"", IF(RANK(R8, R$5:R$75)+COUNTIF(R$5:R8, R8)-1=1, 1, ""), "")</f>
        <v/>
      </c>
      <c r="U8" s="43"/>
      <c r="V8" s="102" t="str">
        <f t="shared" si="6"/>
        <v/>
      </c>
      <c r="W8" s="44" t="str">
        <f>IF(U8&lt;&gt;"", IF(RANK(U8, U$5:U$75)+COUNTIF(U$5:U8, U8)-1=1, 1, ""), "")</f>
        <v/>
      </c>
      <c r="X8" s="41"/>
      <c r="Y8" s="102" t="str">
        <f t="shared" si="7"/>
        <v/>
      </c>
      <c r="Z8" s="42" t="str">
        <f>IF(X8&lt;&gt;"", IF(RANK(X8, X$5:X$75)+COUNTIF(X$5:X8, X8)-1=1, 1, ""), "")</f>
        <v/>
      </c>
      <c r="AA8" s="43"/>
      <c r="AB8" s="102" t="str">
        <f t="shared" si="8"/>
        <v/>
      </c>
      <c r="AC8" s="44" t="str">
        <f>IF(AA8&lt;&gt;"", IF(RANK(AA8, AA$5:AA$75)+COUNTIF(AA$5:AA8, AA8)-1=1, 1, ""), "")</f>
        <v/>
      </c>
      <c r="AD8" s="41"/>
      <c r="AE8" s="102" t="str">
        <f t="shared" si="9"/>
        <v/>
      </c>
      <c r="AF8" s="42" t="str">
        <f>IF(AD8&lt;&gt;"", IF(RANK(AD8, AD$5:AD$75)+COUNTIF(AD$5:AD8, AD8)-1=1, 1, ""), "")</f>
        <v/>
      </c>
      <c r="AG8" s="43"/>
      <c r="AH8" s="102" t="str">
        <f t="shared" si="10"/>
        <v/>
      </c>
      <c r="AI8" s="44" t="str">
        <f>IF(AG8&lt;&gt;"", IF(RANK(AG8, AG$5:AG$75)+COUNTIF(AG$5:AG8, AG8)-1=1, 1, ""), "")</f>
        <v/>
      </c>
      <c r="AJ8" s="41"/>
      <c r="AK8" s="102" t="str">
        <f t="shared" si="11"/>
        <v/>
      </c>
      <c r="AL8" s="42" t="str">
        <f>IF(AJ8&lt;&gt;"", IF(RANK(AJ8, AJ$5:AJ$75)+COUNTIF(AJ$5:AJ8, AJ8)-1=1, 1, ""), "")</f>
        <v/>
      </c>
      <c r="AM8" s="43"/>
      <c r="AN8" s="102" t="str">
        <f t="shared" si="12"/>
        <v/>
      </c>
      <c r="AO8" s="44" t="str">
        <f>IF(AM8&lt;&gt;"", IF(RANK(AM8, AM$5:AM$75)+COUNTIF(AM$5:AM8, AM8)-1=1, 1, ""), "")</f>
        <v/>
      </c>
      <c r="AP8" s="41"/>
      <c r="AQ8" s="102" t="str">
        <f t="shared" si="13"/>
        <v/>
      </c>
      <c r="AR8" s="42" t="str">
        <f>IF(AP8&lt;&gt;"", IF(RANK(AP8, AP$5:AP$75)+COUNTIF(AP$5:AP8, AP8)-1=1, 1, ""), "")</f>
        <v/>
      </c>
      <c r="AS8" s="43"/>
      <c r="AT8" s="102" t="str">
        <f t="shared" si="14"/>
        <v/>
      </c>
      <c r="AU8" s="44" t="str">
        <f>IF(AS8&lt;&gt;"", IF(RANK(AS8, AS$5:AS$75)+COUNTIF(AS$5:AS8, AS8)-1=1, 1, ""), "")</f>
        <v/>
      </c>
      <c r="AV8" s="41"/>
      <c r="AW8" s="102" t="str">
        <f t="shared" si="15"/>
        <v/>
      </c>
      <c r="AX8" s="42" t="str">
        <f>IF(AV8&lt;&gt;"", IF(RANK(AV8, AV$5:AV$75)+COUNTIF(AV$5:AV8, AV8)-1=1, 1, ""), "")</f>
        <v/>
      </c>
      <c r="AY8" s="43"/>
      <c r="AZ8" s="102" t="str">
        <f t="shared" si="16"/>
        <v/>
      </c>
      <c r="BA8" s="44" t="str">
        <f>IF(AY8&lt;&gt;"", IF(RANK(AY8, AY$5:AY$75)+COUNTIF(AY$5:AY8, AY8)-1=1, 1, ""), "")</f>
        <v/>
      </c>
      <c r="BB8" s="41"/>
      <c r="BC8" s="102" t="str">
        <f t="shared" si="17"/>
        <v/>
      </c>
      <c r="BD8" s="42" t="str">
        <f>IF(BB8&lt;&gt;"", IF(RANK(BB8, BB$5:BB$75)+COUNTIF(BB$5:BB8, BB8)-1=1, 1, ""), "")</f>
        <v/>
      </c>
      <c r="BE8" s="43"/>
      <c r="BF8" s="102" t="str">
        <f t="shared" si="18"/>
        <v/>
      </c>
      <c r="BG8" s="44" t="str">
        <f>IF(BE8&lt;&gt;"", IF(RANK(BE8, BE$5:BE$75)+COUNTIF(BE$5:BE8, BE8)-1=1, 1, ""), "")</f>
        <v/>
      </c>
      <c r="BH8" s="41"/>
      <c r="BI8" s="102" t="str">
        <f t="shared" si="19"/>
        <v/>
      </c>
      <c r="BJ8" s="42" t="str">
        <f>IF(BH8&lt;&gt;"", IF(RANK(BH8, BH$5:BH$75)+COUNTIF(BH$5:BH8, BH8)-1=1, 1, ""), "")</f>
        <v/>
      </c>
      <c r="BK8" s="43"/>
      <c r="BL8" s="102" t="str">
        <f t="shared" si="20"/>
        <v/>
      </c>
      <c r="BM8" s="44" t="str">
        <f>IF(BK8&lt;&gt;"", IF(RANK(BK8, BK$5:BK$75)+COUNTIF(BK$5:BK8, BK8)-1=1, 1, ""), "")</f>
        <v/>
      </c>
      <c r="BN8" s="41"/>
      <c r="BO8" s="102" t="str">
        <f t="shared" si="21"/>
        <v/>
      </c>
      <c r="BP8" s="42" t="str">
        <f>IF(BN8&lt;&gt;"", IF(RANK(BN8, BN$5:BN$75)+COUNTIF(BN$5:BN8, BN8)-1=1, 1, ""), "")</f>
        <v/>
      </c>
      <c r="BQ8" s="43"/>
      <c r="BR8" s="102" t="str">
        <f t="shared" si="22"/>
        <v/>
      </c>
      <c r="BS8" s="44" t="str">
        <f>IF(BQ8&lt;&gt;"", IF(RANK(BQ8, BQ$5:BQ$75)+COUNTIF(BQ$5:BQ8, BQ8)-1=1, 1, ""), "")</f>
        <v/>
      </c>
      <c r="BT8" s="41"/>
      <c r="BU8" s="102" t="str">
        <f t="shared" si="23"/>
        <v/>
      </c>
      <c r="BV8" s="42" t="str">
        <f>IF(BT8&lt;&gt;"", IF(RANK(BT8, BT$5:BT$75)+COUNTIF(BT$5:BT8, BT8)-1=1, 1, ""), "")</f>
        <v/>
      </c>
      <c r="BW8" s="43"/>
      <c r="BX8" s="102" t="str">
        <f t="shared" si="24"/>
        <v/>
      </c>
      <c r="BY8" s="44" t="str">
        <f>IF(BW8&lt;&gt;"", IF(RANK(BW8, BW$5:BW$75)+COUNTIF(BW$5:BW8, BW8)-1=1, 1, ""), "")</f>
        <v/>
      </c>
      <c r="BZ8" s="41"/>
      <c r="CA8" s="102" t="str">
        <f t="shared" si="25"/>
        <v/>
      </c>
      <c r="CB8" s="42" t="str">
        <f>IF(BZ8&lt;&gt;"", IF(RANK(BZ8, BZ$5:BZ$75)+COUNTIF(BZ$5:BZ8, BZ8)-1=1, 1, ""), "")</f>
        <v/>
      </c>
      <c r="CC8" s="43"/>
      <c r="CD8" s="102" t="str">
        <f t="shared" si="26"/>
        <v/>
      </c>
      <c r="CE8" s="44" t="str">
        <f>IF(CC8&lt;&gt;"", IF(RANK(CC8, CC$5:CC$75)+COUNTIF(CC$5:CC8, CC8)-1=1, 1, ""), "")</f>
        <v/>
      </c>
      <c r="CF8" s="41"/>
      <c r="CG8" s="102" t="str">
        <f t="shared" si="27"/>
        <v/>
      </c>
      <c r="CH8" s="42" t="str">
        <f>IF(CF8&lt;&gt;"", IF(RANK(CF8, CF$5:CF$75)+COUNTIF(CF$5:CF8, CF8)-1=1, 1, ""), "")</f>
        <v/>
      </c>
      <c r="CI8" s="43"/>
      <c r="CJ8" s="102" t="str">
        <f t="shared" si="28"/>
        <v/>
      </c>
      <c r="CK8" s="44" t="str">
        <f>IF(CI8&lt;&gt;"", IF(RANK(CI8, CI$5:CI$75)+COUNTIF(CI$5:CI8, CI8)-1=1, 1, ""), "")</f>
        <v/>
      </c>
      <c r="CL8" s="41"/>
      <c r="CM8" s="102" t="str">
        <f t="shared" si="29"/>
        <v/>
      </c>
      <c r="CN8" s="42" t="str">
        <f>IF(CL8&lt;&gt;"", IF(RANK(CL8, CL$5:CL$75)+COUNTIF(CL$5:CL8, CL8)-1=1, 1, ""), "")</f>
        <v/>
      </c>
      <c r="CO8" s="43"/>
      <c r="CP8" s="102" t="str">
        <f t="shared" si="30"/>
        <v/>
      </c>
      <c r="CQ8" s="44" t="str">
        <f>IF(CO8&lt;&gt;"", IF(RANK(CO8, CO$5:CO$75)+COUNTIF(CO$5:CO8, CO8)-1=1, 1, ""), "")</f>
        <v/>
      </c>
      <c r="CR8" s="41"/>
      <c r="CS8" s="102" t="str">
        <f t="shared" si="31"/>
        <v/>
      </c>
      <c r="CT8" s="42" t="str">
        <f>IF(CR8&lt;&gt;"", IF(RANK(CR8, CR$5:CR$75)+COUNTIF(CR$5:CR8, CR8)-1=1, 1, ""), "")</f>
        <v/>
      </c>
      <c r="CU8" s="43"/>
      <c r="CV8" s="102" t="str">
        <f t="shared" si="32"/>
        <v/>
      </c>
      <c r="CW8" s="44" t="str">
        <f>IF(CU8&lt;&gt;"", IF(RANK(CU8, CU$5:CU$75)+COUNTIF(CU$5:CU8, CU8)-1=1, 1, ""), "")</f>
        <v/>
      </c>
      <c r="CX8" s="41"/>
      <c r="CY8" s="102" t="str">
        <f t="shared" si="33"/>
        <v/>
      </c>
      <c r="CZ8" s="42" t="str">
        <f>IF(CX8&lt;&gt;"", IF(RANK(CX8, CX$5:CX$75)+COUNTIF(CX$5:CX8, CX8)-1=1, 1, ""), "")</f>
        <v/>
      </c>
      <c r="DA8" s="43"/>
      <c r="DB8" s="102" t="str">
        <f t="shared" si="34"/>
        <v/>
      </c>
      <c r="DC8" s="44" t="str">
        <f>IF(DA8&lt;&gt;"", IF(RANK(DA8, DA$5:DA$75)+COUNTIF(DA$5:DA8, DA8)-1=1, 1, ""), "")</f>
        <v/>
      </c>
      <c r="DD8" s="41"/>
      <c r="DE8" s="102" t="str">
        <f t="shared" si="35"/>
        <v/>
      </c>
      <c r="DF8" s="42" t="str">
        <f>IF(DD8&lt;&gt;"", IF(RANK(DD8, DD$5:DD$75)+COUNTIF(DD$5:DD8, DD8)-1=1, 1, ""), "")</f>
        <v/>
      </c>
      <c r="DG8" s="43"/>
      <c r="DH8" s="102" t="str">
        <f t="shared" si="36"/>
        <v/>
      </c>
      <c r="DI8" s="44" t="str">
        <f>IF(DG8&lt;&gt;"", IF(RANK(DG8, DG$5:DG$75)+COUNTIF(DG$5:DG8, DG8)-1=1, 1, ""), "")</f>
        <v/>
      </c>
      <c r="DJ8" s="41"/>
      <c r="DK8" s="102" t="str">
        <f t="shared" si="37"/>
        <v/>
      </c>
      <c r="DL8" s="42" t="str">
        <f>IF(DJ8&lt;&gt;"", IF(RANK(DJ8, DJ$5:DJ$75)+COUNTIF(DJ$5:DJ8, DJ8)-1=1, 1, ""), "")</f>
        <v/>
      </c>
      <c r="DM8" s="43"/>
      <c r="DN8" s="102" t="str">
        <f t="shared" si="38"/>
        <v/>
      </c>
      <c r="DO8" s="44" t="str">
        <f>IF(DM8&lt;&gt;"", IF(RANK(DM8, DM$5:DM$75)+COUNTIF(DM$5:DM8, DM8)-1=1, 1, ""), "")</f>
        <v/>
      </c>
      <c r="DP8" s="41"/>
      <c r="DQ8" s="102" t="str">
        <f t="shared" si="39"/>
        <v/>
      </c>
      <c r="DR8" s="42" t="str">
        <f>IF(DP8&lt;&gt;"", IF(RANK(DP8, DP$5:DP$75)+COUNTIF(DP$5:DP8, DP8)-1=1, 1, ""), "")</f>
        <v/>
      </c>
      <c r="DS8" s="129" t="str">
        <f t="shared" si="40"/>
        <v/>
      </c>
      <c r="DT8" s="66" t="str">
        <f t="shared" si="41"/>
        <v/>
      </c>
      <c r="DU8" s="60"/>
      <c r="DV8" s="60" t="str">
        <f t="shared" si="42"/>
        <v/>
      </c>
      <c r="DW8" s="60" t="str">
        <f t="shared" si="43"/>
        <v/>
      </c>
      <c r="DX8" s="60"/>
      <c r="DY8" s="85" t="str">
        <f t="shared" si="44"/>
        <v/>
      </c>
      <c r="DZ8" s="60" t="str">
        <f t="shared" si="45"/>
        <v/>
      </c>
      <c r="EA8" s="60" t="str">
        <f t="shared" si="46"/>
        <v/>
      </c>
      <c r="EB8" s="60" t="str">
        <f>IF(DV8&lt;&gt;"", IF(RANK(EA8, EA$5:EA$75)+COUNTIF(EA$8:EA8, EA8) -1&lt;=(B$80-DW$76-DZ$76), RANK(EA8, EA$5:EA$75)+COUNTIF(EA$8:EA8, EA8) -1, ""), "")</f>
        <v/>
      </c>
      <c r="EC8" s="72" t="str">
        <f t="shared" si="47"/>
        <v/>
      </c>
      <c r="ED8" s="66" t="str">
        <f t="shared" si="48"/>
        <v/>
      </c>
      <c r="EF8" s="91" t="str">
        <f>IF(DT8&lt;&gt; "", DT8/DT76, "")</f>
        <v/>
      </c>
      <c r="EG8" s="39" t="str">
        <f t="shared" si="49"/>
        <v/>
      </c>
      <c r="EH8" s="92" t="str">
        <f t="shared" si="50"/>
        <v/>
      </c>
      <c r="EJ8" s="65" t="str">
        <f t="shared" si="51"/>
        <v/>
      </c>
      <c r="EK8" s="99" t="str">
        <f t="shared" si="52"/>
        <v/>
      </c>
      <c r="EL8" s="99" t="str">
        <f t="shared" si="53"/>
        <v/>
      </c>
      <c r="EM8" s="100" t="str">
        <f t="shared" si="54"/>
        <v/>
      </c>
    </row>
    <row r="9" spans="1:143" ht="16" x14ac:dyDescent="0.2">
      <c r="A9" s="75" t="s">
        <v>317</v>
      </c>
      <c r="B9" s="76" t="s">
        <v>388</v>
      </c>
      <c r="C9" s="46">
        <v>180</v>
      </c>
      <c r="D9" s="102" t="str">
        <f t="shared" si="0"/>
        <v/>
      </c>
      <c r="E9" s="48" t="str">
        <f>IF(C9&lt;&gt;"", IF(RANK(C9, C$5:C$75)+COUNTIF(C$5:C9, C9)-1=1, 1, ""), "")</f>
        <v/>
      </c>
      <c r="F9" s="45">
        <v>80</v>
      </c>
      <c r="G9" s="102" t="str">
        <f t="shared" si="1"/>
        <v/>
      </c>
      <c r="H9" s="47" t="str">
        <f>IF(F9&lt;&gt;"", IF(RANK(F9, F$5:F$75)+COUNTIF(F$5:F9, F9)-1=1, 1, ""), "")</f>
        <v/>
      </c>
      <c r="I9" s="46">
        <v>204</v>
      </c>
      <c r="J9" s="102" t="str">
        <f t="shared" si="2"/>
        <v/>
      </c>
      <c r="K9" s="48" t="str">
        <f>IF(I9&lt;&gt;"", IF(RANK(I9, I$5:I$75)+COUNTIF(I$5:I9, I9)-1=1, 1, ""), "")</f>
        <v/>
      </c>
      <c r="L9" s="45">
        <v>143</v>
      </c>
      <c r="M9" s="102" t="str">
        <f t="shared" si="3"/>
        <v/>
      </c>
      <c r="N9" s="47" t="str">
        <f>IF(L9&lt;&gt;"", IF(RANK(L9, L$5:L$75)+COUNTIF(L$5:L9, L9)-1=1, 1, ""), "")</f>
        <v/>
      </c>
      <c r="O9" s="46">
        <v>181</v>
      </c>
      <c r="P9" s="102" t="str">
        <f t="shared" si="4"/>
        <v/>
      </c>
      <c r="Q9" s="48" t="str">
        <f>IF(O9&lt;&gt;"", IF(RANK(O9, O$5:O$75)+COUNTIF(O$5:O9, O9)-1=1, 1, ""), "")</f>
        <v/>
      </c>
      <c r="R9" s="45">
        <v>204</v>
      </c>
      <c r="S9" s="102" t="str">
        <f t="shared" si="5"/>
        <v/>
      </c>
      <c r="T9" s="47" t="str">
        <f>IF(R9&lt;&gt;"", IF(RANK(R9, R$5:R$75)+COUNTIF(R$5:R9, R9)-1=1, 1, ""), "")</f>
        <v/>
      </c>
      <c r="U9" s="46">
        <v>229</v>
      </c>
      <c r="V9" s="102" t="str">
        <f t="shared" si="6"/>
        <v/>
      </c>
      <c r="W9" s="48" t="str">
        <f>IF(U9&lt;&gt;"", IF(RANK(U9, U$5:U$75)+COUNTIF(U$5:U9, U9)-1=1, 1, ""), "")</f>
        <v/>
      </c>
      <c r="X9" s="45">
        <v>447</v>
      </c>
      <c r="Y9" s="102" t="str">
        <f t="shared" si="7"/>
        <v/>
      </c>
      <c r="Z9" s="47" t="str">
        <f>IF(X9&lt;&gt;"", IF(RANK(X9, X$5:X$75)+COUNTIF(X$5:X9, X9)-1=1, 1, ""), "")</f>
        <v/>
      </c>
      <c r="AA9" s="46">
        <v>284</v>
      </c>
      <c r="AB9" s="102" t="str">
        <f t="shared" si="8"/>
        <v/>
      </c>
      <c r="AC9" s="48" t="str">
        <f>IF(AA9&lt;&gt;"", IF(RANK(AA9, AA$5:AA$75)+COUNTIF(AA$5:AA9, AA9)-1=1, 1, ""), "")</f>
        <v/>
      </c>
      <c r="AD9" s="45">
        <v>202</v>
      </c>
      <c r="AE9" s="102" t="str">
        <f t="shared" si="9"/>
        <v/>
      </c>
      <c r="AF9" s="47" t="str">
        <f>IF(AD9&lt;&gt;"", IF(RANK(AD9, AD$5:AD$75)+COUNTIF(AD$5:AD9, AD9)-1=1, 1, ""), "")</f>
        <v/>
      </c>
      <c r="AG9" s="46">
        <v>549</v>
      </c>
      <c r="AH9" s="102" t="str">
        <f t="shared" si="10"/>
        <v/>
      </c>
      <c r="AI9" s="48" t="str">
        <f>IF(AG9&lt;&gt;"", IF(RANK(AG9, AG$5:AG$75)+COUNTIF(AG$5:AG9, AG9)-1=1, 1, ""), "")</f>
        <v/>
      </c>
      <c r="AJ9" s="45">
        <v>354</v>
      </c>
      <c r="AK9" s="102" t="str">
        <f t="shared" si="11"/>
        <v/>
      </c>
      <c r="AL9" s="47" t="str">
        <f>IF(AJ9&lt;&gt;"", IF(RANK(AJ9, AJ$5:AJ$75)+COUNTIF(AJ$5:AJ9, AJ9)-1=1, 1, ""), "")</f>
        <v/>
      </c>
      <c r="AM9" s="46">
        <v>680</v>
      </c>
      <c r="AN9" s="102" t="str">
        <f t="shared" si="12"/>
        <v/>
      </c>
      <c r="AO9" s="48" t="str">
        <f>IF(AM9&lt;&gt;"", IF(RANK(AM9, AM$5:AM$75)+COUNTIF(AM$5:AM9, AM9)-1=1, 1, ""), "")</f>
        <v/>
      </c>
      <c r="AP9" s="45">
        <v>1387</v>
      </c>
      <c r="AQ9" s="102" t="str">
        <f t="shared" si="13"/>
        <v/>
      </c>
      <c r="AR9" s="47" t="str">
        <f>IF(AP9&lt;&gt;"", IF(RANK(AP9, AP$5:AP$75)+COUNTIF(AP$5:AP9, AP9)-1=1, 1, ""), "")</f>
        <v/>
      </c>
      <c r="AS9" s="46">
        <v>206</v>
      </c>
      <c r="AT9" s="102" t="str">
        <f t="shared" si="14"/>
        <v/>
      </c>
      <c r="AU9" s="48" t="str">
        <f>IF(AS9&lt;&gt;"", IF(RANK(AS9, AS$5:AS$75)+COUNTIF(AS$5:AS9, AS9)-1=1, 1, ""), "")</f>
        <v/>
      </c>
      <c r="AV9" s="45">
        <v>162</v>
      </c>
      <c r="AW9" s="102" t="str">
        <f t="shared" si="15"/>
        <v/>
      </c>
      <c r="AX9" s="47" t="str">
        <f>IF(AV9&lt;&gt;"", IF(RANK(AV9, AV$5:AV$75)+COUNTIF(AV$5:AV9, AV9)-1=1, 1, ""), "")</f>
        <v/>
      </c>
      <c r="AY9" s="46">
        <v>368</v>
      </c>
      <c r="AZ9" s="102" t="str">
        <f t="shared" si="16"/>
        <v/>
      </c>
      <c r="BA9" s="48" t="str">
        <f>IF(AY9&lt;&gt;"", IF(RANK(AY9, AY$5:AY$75)+COUNTIF(AY$5:AY9, AY9)-1=1, 1, ""), "")</f>
        <v/>
      </c>
      <c r="BB9" s="45">
        <v>180</v>
      </c>
      <c r="BC9" s="102" t="str">
        <f t="shared" si="17"/>
        <v/>
      </c>
      <c r="BD9" s="47" t="str">
        <f>IF(BB9&lt;&gt;"", IF(RANK(BB9, BB$5:BB$75)+COUNTIF(BB$5:BB9, BB9)-1=1, 1, ""), "")</f>
        <v/>
      </c>
      <c r="BE9" s="46">
        <v>251</v>
      </c>
      <c r="BF9" s="102" t="str">
        <f t="shared" si="18"/>
        <v/>
      </c>
      <c r="BG9" s="48" t="str">
        <f>IF(BE9&lt;&gt;"", IF(RANK(BE9, BE$5:BE$75)+COUNTIF(BE$5:BE9, BE9)-1=1, 1, ""), "")</f>
        <v/>
      </c>
      <c r="BH9" s="45">
        <v>66</v>
      </c>
      <c r="BI9" s="102" t="str">
        <f t="shared" si="19"/>
        <v/>
      </c>
      <c r="BJ9" s="47" t="str">
        <f>IF(BH9&lt;&gt;"", IF(RANK(BH9, BH$5:BH$75)+COUNTIF(BH$5:BH9, BH9)-1=1, 1, ""), "")</f>
        <v/>
      </c>
      <c r="BK9" s="46">
        <v>208</v>
      </c>
      <c r="BL9" s="102" t="str">
        <f t="shared" si="20"/>
        <v/>
      </c>
      <c r="BM9" s="48" t="str">
        <f>IF(BK9&lt;&gt;"", IF(RANK(BK9, BK$5:BK$75)+COUNTIF(BK$5:BK9, BK9)-1=1, 1, ""), "")</f>
        <v/>
      </c>
      <c r="BN9" s="45">
        <v>117</v>
      </c>
      <c r="BO9" s="102" t="str">
        <f t="shared" si="21"/>
        <v/>
      </c>
      <c r="BP9" s="47" t="str">
        <f>IF(BN9&lt;&gt;"", IF(RANK(BN9, BN$5:BN$75)+COUNTIF(BN$5:BN9, BN9)-1=1, 1, ""), "")</f>
        <v/>
      </c>
      <c r="BQ9" s="46">
        <v>75</v>
      </c>
      <c r="BR9" s="102" t="str">
        <f t="shared" si="22"/>
        <v/>
      </c>
      <c r="BS9" s="48" t="str">
        <f>IF(BQ9&lt;&gt;"", IF(RANK(BQ9, BQ$5:BQ$75)+COUNTIF(BQ$5:BQ9, BQ9)-1=1, 1, ""), "")</f>
        <v/>
      </c>
      <c r="BT9" s="45">
        <v>105</v>
      </c>
      <c r="BU9" s="102" t="str">
        <f t="shared" si="23"/>
        <v/>
      </c>
      <c r="BV9" s="47" t="str">
        <f>IF(BT9&lt;&gt;"", IF(RANK(BT9, BT$5:BT$75)+COUNTIF(BT$5:BT9, BT9)-1=1, 1, ""), "")</f>
        <v/>
      </c>
      <c r="BW9" s="46">
        <v>52</v>
      </c>
      <c r="BX9" s="102" t="str">
        <f t="shared" si="24"/>
        <v/>
      </c>
      <c r="BY9" s="48" t="str">
        <f>IF(BW9&lt;&gt;"", IF(RANK(BW9, BW$5:BW$75)+COUNTIF(BW$5:BW9, BW9)-1=1, 1, ""), "")</f>
        <v/>
      </c>
      <c r="BZ9" s="45">
        <v>421</v>
      </c>
      <c r="CA9" s="102" t="str">
        <f t="shared" si="25"/>
        <v/>
      </c>
      <c r="CB9" s="47" t="str">
        <f>IF(BZ9&lt;&gt;"", IF(RANK(BZ9, BZ$5:BZ$75)+COUNTIF(BZ$5:BZ9, BZ9)-1=1, 1, ""), "")</f>
        <v/>
      </c>
      <c r="CC9" s="46">
        <v>322</v>
      </c>
      <c r="CD9" s="102" t="str">
        <f t="shared" si="26"/>
        <v/>
      </c>
      <c r="CE9" s="48" t="str">
        <f>IF(CC9&lt;&gt;"", IF(RANK(CC9, CC$5:CC$75)+COUNTIF(CC$5:CC9, CC9)-1=1, 1, ""), "")</f>
        <v/>
      </c>
      <c r="CF9" s="45">
        <v>151</v>
      </c>
      <c r="CG9" s="102" t="str">
        <f t="shared" si="27"/>
        <v/>
      </c>
      <c r="CH9" s="47" t="str">
        <f>IF(CF9&lt;&gt;"", IF(RANK(CF9, CF$5:CF$75)+COUNTIF(CF$5:CF9, CF9)-1=1, 1, ""), "")</f>
        <v/>
      </c>
      <c r="CI9" s="46">
        <v>77</v>
      </c>
      <c r="CJ9" s="102" t="str">
        <f t="shared" si="28"/>
        <v/>
      </c>
      <c r="CK9" s="48" t="str">
        <f>IF(CI9&lt;&gt;"", IF(RANK(CI9, CI$5:CI$75)+COUNTIF(CI$5:CI9, CI9)-1=1, 1, ""), "")</f>
        <v/>
      </c>
      <c r="CL9" s="45">
        <v>112</v>
      </c>
      <c r="CM9" s="102" t="str">
        <f t="shared" si="29"/>
        <v/>
      </c>
      <c r="CN9" s="47" t="str">
        <f>IF(CL9&lt;&gt;"", IF(RANK(CL9, CL$5:CL$75)+COUNTIF(CL$5:CL9, CL9)-1=1, 1, ""), "")</f>
        <v/>
      </c>
      <c r="CO9" s="46">
        <v>64</v>
      </c>
      <c r="CP9" s="102" t="str">
        <f t="shared" si="30"/>
        <v/>
      </c>
      <c r="CQ9" s="48" t="str">
        <f>IF(CO9&lt;&gt;"", IF(RANK(CO9, CO$5:CO$75)+COUNTIF(CO$5:CO9, CO9)-1=1, 1, ""), "")</f>
        <v/>
      </c>
      <c r="CR9" s="45">
        <v>62</v>
      </c>
      <c r="CS9" s="102" t="str">
        <f t="shared" si="31"/>
        <v/>
      </c>
      <c r="CT9" s="47" t="str">
        <f>IF(CR9&lt;&gt;"", IF(RANK(CR9, CR$5:CR$75)+COUNTIF(CR$5:CR9, CR9)-1=1, 1, ""), "")</f>
        <v/>
      </c>
      <c r="CU9" s="46">
        <v>504</v>
      </c>
      <c r="CV9" s="102" t="str">
        <f t="shared" si="32"/>
        <v/>
      </c>
      <c r="CW9" s="48" t="str">
        <f>IF(CU9&lt;&gt;"", IF(RANK(CU9, CU$5:CU$75)+COUNTIF(CU$5:CU9, CU9)-1=1, 1, ""), "")</f>
        <v/>
      </c>
      <c r="CX9" s="45">
        <v>318</v>
      </c>
      <c r="CY9" s="102" t="str">
        <f t="shared" si="33"/>
        <v/>
      </c>
      <c r="CZ9" s="47" t="str">
        <f>IF(CX9&lt;&gt;"", IF(RANK(CX9, CX$5:CX$75)+COUNTIF(CX$5:CX9, CX9)-1=1, 1, ""), "")</f>
        <v/>
      </c>
      <c r="DA9" s="46">
        <v>57</v>
      </c>
      <c r="DB9" s="102" t="str">
        <f t="shared" si="34"/>
        <v/>
      </c>
      <c r="DC9" s="48" t="str">
        <f>IF(DA9&lt;&gt;"", IF(RANK(DA9, DA$5:DA$75)+COUNTIF(DA$5:DA9, DA9)-1=1, 1, ""), "")</f>
        <v/>
      </c>
      <c r="DD9" s="45">
        <v>50</v>
      </c>
      <c r="DE9" s="102" t="str">
        <f t="shared" si="35"/>
        <v/>
      </c>
      <c r="DF9" s="47" t="str">
        <f>IF(DD9&lt;&gt;"", IF(RANK(DD9, DD$5:DD$75)+COUNTIF(DD$5:DD9, DD9)-1=1, 1, ""), "")</f>
        <v/>
      </c>
      <c r="DG9" s="46">
        <v>70</v>
      </c>
      <c r="DH9" s="102" t="str">
        <f t="shared" si="36"/>
        <v/>
      </c>
      <c r="DI9" s="48" t="str">
        <f>IF(DG9&lt;&gt;"", IF(RANK(DG9, DG$5:DG$75)+COUNTIF(DG$5:DG9, DG9)-1=1, 1, ""), "")</f>
        <v/>
      </c>
      <c r="DJ9" s="45">
        <v>315</v>
      </c>
      <c r="DK9" s="102" t="str">
        <f t="shared" si="37"/>
        <v/>
      </c>
      <c r="DL9" s="47" t="str">
        <f>IF(DJ9&lt;&gt;"", IF(RANK(DJ9, DJ$5:DJ$75)+COUNTIF(DJ$5:DJ9, DJ9)-1=1, 1, ""), "")</f>
        <v/>
      </c>
      <c r="DM9" s="46">
        <v>96</v>
      </c>
      <c r="DN9" s="102" t="str">
        <f t="shared" si="38"/>
        <v/>
      </c>
      <c r="DO9" s="48" t="str">
        <f>IF(DM9&lt;&gt;"", IF(RANK(DM9, DM$5:DM$75)+COUNTIF(DM$5:DM9, DM9)-1=1, 1, ""), "")</f>
        <v/>
      </c>
      <c r="DP9" s="45">
        <v>36</v>
      </c>
      <c r="DQ9" s="102" t="str">
        <f t="shared" si="39"/>
        <v/>
      </c>
      <c r="DR9" s="47" t="str">
        <f>IF(DP9&lt;&gt;"", IF(RANK(DP9, DP$5:DP$75)+COUNTIF(DP$5:DP9, DP9)-1=1, 1, ""), "")</f>
        <v/>
      </c>
      <c r="DS9" s="129" t="str">
        <f t="shared" si="40"/>
        <v/>
      </c>
      <c r="DT9" s="66">
        <f t="shared" si="41"/>
        <v>9569</v>
      </c>
      <c r="DU9" s="60"/>
      <c r="DV9" s="60" t="str">
        <f t="shared" si="42"/>
        <v/>
      </c>
      <c r="DW9" s="60" t="str">
        <f t="shared" si="43"/>
        <v/>
      </c>
      <c r="DX9" s="60"/>
      <c r="DY9" s="85" t="str">
        <f t="shared" si="44"/>
        <v/>
      </c>
      <c r="DZ9" s="60" t="str">
        <f t="shared" si="45"/>
        <v/>
      </c>
      <c r="EA9" s="60" t="str">
        <f t="shared" si="46"/>
        <v/>
      </c>
      <c r="EB9" s="60" t="str">
        <f>IF(DV9&lt;&gt;"", IF(RANK(EA9, EA$5:EA$75)+COUNTIF(EA$9:EA9, EA9) -1&lt;=(B$80-DW$76-DZ$76), RANK(EA9, EA$5:EA$75)+COUNTIF(EA$9:EA9, EA9) -1, ""), "")</f>
        <v/>
      </c>
      <c r="EC9" s="72" t="str">
        <f t="shared" si="47"/>
        <v/>
      </c>
      <c r="ED9" s="66" t="str">
        <f t="shared" si="48"/>
        <v/>
      </c>
      <c r="EF9" s="91">
        <f>IF(DT9&lt;&gt; "", DT9/DT76, "")</f>
        <v>2.7277223418675019E-3</v>
      </c>
      <c r="EG9" s="39" t="str">
        <f t="shared" si="49"/>
        <v/>
      </c>
      <c r="EH9" s="92">
        <f t="shared" si="50"/>
        <v>-2.7277223418675002E-3</v>
      </c>
      <c r="EJ9" s="65" t="str">
        <f t="shared" si="51"/>
        <v/>
      </c>
      <c r="EK9" s="99" t="str">
        <f t="shared" si="52"/>
        <v/>
      </c>
      <c r="EL9" s="99" t="str">
        <f t="shared" si="53"/>
        <v/>
      </c>
      <c r="EM9" s="100" t="str">
        <f t="shared" si="54"/>
        <v/>
      </c>
    </row>
    <row r="10" spans="1:143" ht="16" x14ac:dyDescent="0.2">
      <c r="A10" s="75" t="s">
        <v>318</v>
      </c>
      <c r="B10" s="76" t="s">
        <v>389</v>
      </c>
      <c r="C10" s="43"/>
      <c r="D10" s="102" t="str">
        <f t="shared" si="0"/>
        <v/>
      </c>
      <c r="E10" s="48" t="str">
        <f>IF(C10&lt;&gt;"", IF(RANK(C10, C$5:C$75)+COUNTIF(C$5:C10, C10)-1=1, 1, ""), "")</f>
        <v/>
      </c>
      <c r="F10" s="41"/>
      <c r="G10" s="102" t="str">
        <f t="shared" si="1"/>
        <v/>
      </c>
      <c r="H10" s="47" t="str">
        <f>IF(F10&lt;&gt;"", IF(RANK(F10, F$5:F$75)+COUNTIF(F$5:F10, F10)-1=1, 1, ""), "")</f>
        <v/>
      </c>
      <c r="I10" s="43"/>
      <c r="J10" s="102" t="str">
        <f t="shared" si="2"/>
        <v/>
      </c>
      <c r="K10" s="48" t="str">
        <f>IF(I10&lt;&gt;"", IF(RANK(I10, I$5:I$75)+COUNTIF(I$5:I10, I10)-1=1, 1, ""), "")</f>
        <v/>
      </c>
      <c r="L10" s="41"/>
      <c r="M10" s="102" t="str">
        <f t="shared" si="3"/>
        <v/>
      </c>
      <c r="N10" s="47" t="str">
        <f>IF(L10&lt;&gt;"", IF(RANK(L10, L$5:L$75)+COUNTIF(L$5:L10, L10)-1=1, 1, ""), "")</f>
        <v/>
      </c>
      <c r="O10" s="43"/>
      <c r="P10" s="102" t="str">
        <f t="shared" si="4"/>
        <v/>
      </c>
      <c r="Q10" s="48" t="str">
        <f>IF(O10&lt;&gt;"", IF(RANK(O10, O$5:O$75)+COUNTIF(O$5:O10, O10)-1=1, 1, ""), "")</f>
        <v/>
      </c>
      <c r="R10" s="41"/>
      <c r="S10" s="102" t="str">
        <f t="shared" si="5"/>
        <v/>
      </c>
      <c r="T10" s="47" t="str">
        <f>IF(R10&lt;&gt;"", IF(RANK(R10, R$5:R$75)+COUNTIF(R$5:R10, R10)-1=1, 1, ""), "")</f>
        <v/>
      </c>
      <c r="U10" s="43"/>
      <c r="V10" s="102" t="str">
        <f t="shared" si="6"/>
        <v/>
      </c>
      <c r="W10" s="48" t="str">
        <f>IF(U10&lt;&gt;"", IF(RANK(U10, U$5:U$75)+COUNTIF(U$5:U10, U10)-1=1, 1, ""), "")</f>
        <v/>
      </c>
      <c r="X10" s="41"/>
      <c r="Y10" s="102" t="str">
        <f t="shared" si="7"/>
        <v/>
      </c>
      <c r="Z10" s="47" t="str">
        <f>IF(X10&lt;&gt;"", IF(RANK(X10, X$5:X$75)+COUNTIF(X$5:X10, X10)-1=1, 1, ""), "")</f>
        <v/>
      </c>
      <c r="AA10" s="43"/>
      <c r="AB10" s="102" t="str">
        <f t="shared" si="8"/>
        <v/>
      </c>
      <c r="AC10" s="48" t="str">
        <f>IF(AA10&lt;&gt;"", IF(RANK(AA10, AA$5:AA$75)+COUNTIF(AA$5:AA10, AA10)-1=1, 1, ""), "")</f>
        <v/>
      </c>
      <c r="AD10" s="41"/>
      <c r="AE10" s="102" t="str">
        <f t="shared" si="9"/>
        <v/>
      </c>
      <c r="AF10" s="47" t="str">
        <f>IF(AD10&lt;&gt;"", IF(RANK(AD10, AD$5:AD$75)+COUNTIF(AD$5:AD10, AD10)-1=1, 1, ""), "")</f>
        <v/>
      </c>
      <c r="AG10" s="43"/>
      <c r="AH10" s="102" t="str">
        <f t="shared" si="10"/>
        <v/>
      </c>
      <c r="AI10" s="48" t="str">
        <f>IF(AG10&lt;&gt;"", IF(RANK(AG10, AG$5:AG$75)+COUNTIF(AG$5:AG10, AG10)-1=1, 1, ""), "")</f>
        <v/>
      </c>
      <c r="AJ10" s="41"/>
      <c r="AK10" s="102" t="str">
        <f t="shared" si="11"/>
        <v/>
      </c>
      <c r="AL10" s="47" t="str">
        <f>IF(AJ10&lt;&gt;"", IF(RANK(AJ10, AJ$5:AJ$75)+COUNTIF(AJ$5:AJ10, AJ10)-1=1, 1, ""), "")</f>
        <v/>
      </c>
      <c r="AM10" s="43"/>
      <c r="AN10" s="102" t="str">
        <f t="shared" si="12"/>
        <v/>
      </c>
      <c r="AO10" s="48" t="str">
        <f>IF(AM10&lt;&gt;"", IF(RANK(AM10, AM$5:AM$75)+COUNTIF(AM$5:AM10, AM10)-1=1, 1, ""), "")</f>
        <v/>
      </c>
      <c r="AP10" s="41"/>
      <c r="AQ10" s="102" t="str">
        <f t="shared" si="13"/>
        <v/>
      </c>
      <c r="AR10" s="47" t="str">
        <f>IF(AP10&lt;&gt;"", IF(RANK(AP10, AP$5:AP$75)+COUNTIF(AP$5:AP10, AP10)-1=1, 1, ""), "")</f>
        <v/>
      </c>
      <c r="AS10" s="43"/>
      <c r="AT10" s="102" t="str">
        <f t="shared" si="14"/>
        <v/>
      </c>
      <c r="AU10" s="48" t="str">
        <f>IF(AS10&lt;&gt;"", IF(RANK(AS10, AS$5:AS$75)+COUNTIF(AS$5:AS10, AS10)-1=1, 1, ""), "")</f>
        <v/>
      </c>
      <c r="AV10" s="41"/>
      <c r="AW10" s="102" t="str">
        <f t="shared" si="15"/>
        <v/>
      </c>
      <c r="AX10" s="47" t="str">
        <f>IF(AV10&lt;&gt;"", IF(RANK(AV10, AV$5:AV$75)+COUNTIF(AV$5:AV10, AV10)-1=1, 1, ""), "")</f>
        <v/>
      </c>
      <c r="AY10" s="43"/>
      <c r="AZ10" s="102" t="str">
        <f t="shared" si="16"/>
        <v/>
      </c>
      <c r="BA10" s="48" t="str">
        <f>IF(AY10&lt;&gt;"", IF(RANK(AY10, AY$5:AY$75)+COUNTIF(AY$5:AY10, AY10)-1=1, 1, ""), "")</f>
        <v/>
      </c>
      <c r="BB10" s="41"/>
      <c r="BC10" s="102" t="str">
        <f t="shared" si="17"/>
        <v/>
      </c>
      <c r="BD10" s="47" t="str">
        <f>IF(BB10&lt;&gt;"", IF(RANK(BB10, BB$5:BB$75)+COUNTIF(BB$5:BB10, BB10)-1=1, 1, ""), "")</f>
        <v/>
      </c>
      <c r="BE10" s="43"/>
      <c r="BF10" s="102" t="str">
        <f t="shared" si="18"/>
        <v/>
      </c>
      <c r="BG10" s="48" t="str">
        <f>IF(BE10&lt;&gt;"", IF(RANK(BE10, BE$5:BE$75)+COUNTIF(BE$5:BE10, BE10)-1=1, 1, ""), "")</f>
        <v/>
      </c>
      <c r="BH10" s="41"/>
      <c r="BI10" s="102" t="str">
        <f t="shared" si="19"/>
        <v/>
      </c>
      <c r="BJ10" s="47" t="str">
        <f>IF(BH10&lt;&gt;"", IF(RANK(BH10, BH$5:BH$75)+COUNTIF(BH$5:BH10, BH10)-1=1, 1, ""), "")</f>
        <v/>
      </c>
      <c r="BK10" s="43"/>
      <c r="BL10" s="102" t="str">
        <f t="shared" si="20"/>
        <v/>
      </c>
      <c r="BM10" s="48" t="str">
        <f>IF(BK10&lt;&gt;"", IF(RANK(BK10, BK$5:BK$75)+COUNTIF(BK$5:BK10, BK10)-1=1, 1, ""), "")</f>
        <v/>
      </c>
      <c r="BN10" s="41"/>
      <c r="BO10" s="102" t="str">
        <f t="shared" si="21"/>
        <v/>
      </c>
      <c r="BP10" s="47" t="str">
        <f>IF(BN10&lt;&gt;"", IF(RANK(BN10, BN$5:BN$75)+COUNTIF(BN$5:BN10, BN10)-1=1, 1, ""), "")</f>
        <v/>
      </c>
      <c r="BQ10" s="43"/>
      <c r="BR10" s="102" t="str">
        <f t="shared" si="22"/>
        <v/>
      </c>
      <c r="BS10" s="48" t="str">
        <f>IF(BQ10&lt;&gt;"", IF(RANK(BQ10, BQ$5:BQ$75)+COUNTIF(BQ$5:BQ10, BQ10)-1=1, 1, ""), "")</f>
        <v/>
      </c>
      <c r="BT10" s="41"/>
      <c r="BU10" s="102" t="str">
        <f t="shared" si="23"/>
        <v/>
      </c>
      <c r="BV10" s="47" t="str">
        <f>IF(BT10&lt;&gt;"", IF(RANK(BT10, BT$5:BT$75)+COUNTIF(BT$5:BT10, BT10)-1=1, 1, ""), "")</f>
        <v/>
      </c>
      <c r="BW10" s="43"/>
      <c r="BX10" s="102" t="str">
        <f t="shared" si="24"/>
        <v/>
      </c>
      <c r="BY10" s="48" t="str">
        <f>IF(BW10&lt;&gt;"", IF(RANK(BW10, BW$5:BW$75)+COUNTIF(BW$5:BW10, BW10)-1=1, 1, ""), "")</f>
        <v/>
      </c>
      <c r="BZ10" s="41"/>
      <c r="CA10" s="102" t="str">
        <f t="shared" si="25"/>
        <v/>
      </c>
      <c r="CB10" s="47" t="str">
        <f>IF(BZ10&lt;&gt;"", IF(RANK(BZ10, BZ$5:BZ$75)+COUNTIF(BZ$5:BZ10, BZ10)-1=1, 1, ""), "")</f>
        <v/>
      </c>
      <c r="CC10" s="43"/>
      <c r="CD10" s="102" t="str">
        <f t="shared" si="26"/>
        <v/>
      </c>
      <c r="CE10" s="48" t="str">
        <f>IF(CC10&lt;&gt;"", IF(RANK(CC10, CC$5:CC$75)+COUNTIF(CC$5:CC10, CC10)-1=1, 1, ""), "")</f>
        <v/>
      </c>
      <c r="CF10" s="41"/>
      <c r="CG10" s="102" t="str">
        <f t="shared" si="27"/>
        <v/>
      </c>
      <c r="CH10" s="47" t="str">
        <f>IF(CF10&lt;&gt;"", IF(RANK(CF10, CF$5:CF$75)+COUNTIF(CF$5:CF10, CF10)-1=1, 1, ""), "")</f>
        <v/>
      </c>
      <c r="CI10" s="43"/>
      <c r="CJ10" s="102" t="str">
        <f t="shared" si="28"/>
        <v/>
      </c>
      <c r="CK10" s="48" t="str">
        <f>IF(CI10&lt;&gt;"", IF(RANK(CI10, CI$5:CI$75)+COUNTIF(CI$5:CI10, CI10)-1=1, 1, ""), "")</f>
        <v/>
      </c>
      <c r="CL10" s="41"/>
      <c r="CM10" s="102" t="str">
        <f t="shared" si="29"/>
        <v/>
      </c>
      <c r="CN10" s="47" t="str">
        <f>IF(CL10&lt;&gt;"", IF(RANK(CL10, CL$5:CL$75)+COUNTIF(CL$5:CL10, CL10)-1=1, 1, ""), "")</f>
        <v/>
      </c>
      <c r="CO10" s="43"/>
      <c r="CP10" s="102" t="str">
        <f t="shared" si="30"/>
        <v/>
      </c>
      <c r="CQ10" s="48" t="str">
        <f>IF(CO10&lt;&gt;"", IF(RANK(CO10, CO$5:CO$75)+COUNTIF(CO$5:CO10, CO10)-1=1, 1, ""), "")</f>
        <v/>
      </c>
      <c r="CR10" s="41"/>
      <c r="CS10" s="102" t="str">
        <f t="shared" si="31"/>
        <v/>
      </c>
      <c r="CT10" s="47" t="str">
        <f>IF(CR10&lt;&gt;"", IF(RANK(CR10, CR$5:CR$75)+COUNTIF(CR$5:CR10, CR10)-1=1, 1, ""), "")</f>
        <v/>
      </c>
      <c r="CU10" s="43"/>
      <c r="CV10" s="102" t="str">
        <f t="shared" si="32"/>
        <v/>
      </c>
      <c r="CW10" s="48" t="str">
        <f>IF(CU10&lt;&gt;"", IF(RANK(CU10, CU$5:CU$75)+COUNTIF(CU$5:CU10, CU10)-1=1, 1, ""), "")</f>
        <v/>
      </c>
      <c r="CX10" s="41"/>
      <c r="CY10" s="102" t="str">
        <f t="shared" si="33"/>
        <v/>
      </c>
      <c r="CZ10" s="47" t="str">
        <f>IF(CX10&lt;&gt;"", IF(RANK(CX10, CX$5:CX$75)+COUNTIF(CX$5:CX10, CX10)-1=1, 1, ""), "")</f>
        <v/>
      </c>
      <c r="DA10" s="43"/>
      <c r="DB10" s="102" t="str">
        <f t="shared" si="34"/>
        <v/>
      </c>
      <c r="DC10" s="48" t="str">
        <f>IF(DA10&lt;&gt;"", IF(RANK(DA10, DA$5:DA$75)+COUNTIF(DA$5:DA10, DA10)-1=1, 1, ""), "")</f>
        <v/>
      </c>
      <c r="DD10" s="41"/>
      <c r="DE10" s="102" t="str">
        <f t="shared" si="35"/>
        <v/>
      </c>
      <c r="DF10" s="47" t="str">
        <f>IF(DD10&lt;&gt;"", IF(RANK(DD10, DD$5:DD$75)+COUNTIF(DD$5:DD10, DD10)-1=1, 1, ""), "")</f>
        <v/>
      </c>
      <c r="DG10" s="43"/>
      <c r="DH10" s="102" t="str">
        <f t="shared" si="36"/>
        <v/>
      </c>
      <c r="DI10" s="48" t="str">
        <f>IF(DG10&lt;&gt;"", IF(RANK(DG10, DG$5:DG$75)+COUNTIF(DG$5:DG10, DG10)-1=1, 1, ""), "")</f>
        <v/>
      </c>
      <c r="DJ10" s="41"/>
      <c r="DK10" s="102" t="str">
        <f t="shared" si="37"/>
        <v/>
      </c>
      <c r="DL10" s="47" t="str">
        <f>IF(DJ10&lt;&gt;"", IF(RANK(DJ10, DJ$5:DJ$75)+COUNTIF(DJ$5:DJ10, DJ10)-1=1, 1, ""), "")</f>
        <v/>
      </c>
      <c r="DM10" s="43"/>
      <c r="DN10" s="102" t="str">
        <f t="shared" si="38"/>
        <v/>
      </c>
      <c r="DO10" s="48" t="str">
        <f>IF(DM10&lt;&gt;"", IF(RANK(DM10, DM$5:DM$75)+COUNTIF(DM$5:DM10, DM10)-1=1, 1, ""), "")</f>
        <v/>
      </c>
      <c r="DP10" s="41"/>
      <c r="DQ10" s="102" t="str">
        <f t="shared" si="39"/>
        <v/>
      </c>
      <c r="DR10" s="47" t="str">
        <f>IF(DP10&lt;&gt;"", IF(RANK(DP10, DP$5:DP$75)+COUNTIF(DP$5:DP10, DP10)-1=1, 1, ""), "")</f>
        <v/>
      </c>
      <c r="DS10" s="129" t="str">
        <f t="shared" si="40"/>
        <v/>
      </c>
      <c r="DT10" s="66" t="str">
        <f t="shared" si="41"/>
        <v/>
      </c>
      <c r="DU10" s="60"/>
      <c r="DV10" s="60" t="str">
        <f t="shared" si="42"/>
        <v/>
      </c>
      <c r="DW10" s="60" t="str">
        <f t="shared" si="43"/>
        <v/>
      </c>
      <c r="DX10" s="60"/>
      <c r="DY10" s="85" t="str">
        <f t="shared" si="44"/>
        <v/>
      </c>
      <c r="DZ10" s="60" t="str">
        <f t="shared" si="45"/>
        <v/>
      </c>
      <c r="EA10" s="60" t="str">
        <f t="shared" si="46"/>
        <v/>
      </c>
      <c r="EB10" s="60" t="str">
        <f>IF(DV10&lt;&gt;"", IF(RANK(EA10, EA$5:EA$75)+COUNTIF(EA$10:EA10, EA10) -1&lt;=(B$80-DW$76-DZ$76), RANK(EA10, EA$5:EA$75)+COUNTIF(EA$10:EA10, EA10) -1, ""), "")</f>
        <v/>
      </c>
      <c r="EC10" s="72" t="str">
        <f t="shared" si="47"/>
        <v/>
      </c>
      <c r="ED10" s="66" t="str">
        <f t="shared" si="48"/>
        <v/>
      </c>
      <c r="EF10" s="91" t="str">
        <f>IF(DT10&lt;&gt; "", DT10/DT76, "")</f>
        <v/>
      </c>
      <c r="EG10" s="39" t="str">
        <f t="shared" si="49"/>
        <v/>
      </c>
      <c r="EH10" s="92" t="str">
        <f t="shared" si="50"/>
        <v/>
      </c>
      <c r="EJ10" s="65" t="str">
        <f t="shared" si="51"/>
        <v/>
      </c>
      <c r="EK10" s="99" t="str">
        <f t="shared" si="52"/>
        <v/>
      </c>
      <c r="EL10" s="99" t="str">
        <f t="shared" si="53"/>
        <v/>
      </c>
      <c r="EM10" s="100" t="str">
        <f t="shared" si="54"/>
        <v/>
      </c>
    </row>
    <row r="11" spans="1:143" ht="16" x14ac:dyDescent="0.2">
      <c r="A11" s="75" t="s">
        <v>319</v>
      </c>
      <c r="B11" s="76" t="s">
        <v>390</v>
      </c>
      <c r="C11" s="46">
        <v>11</v>
      </c>
      <c r="D11" s="102" t="str">
        <f t="shared" si="0"/>
        <v/>
      </c>
      <c r="E11" s="48" t="str">
        <f>IF(C11&lt;&gt;"", IF(RANK(C11, C$5:C$75)+COUNTIF(C$5:C11, C11)-1=1, 1, ""), "")</f>
        <v/>
      </c>
      <c r="F11" s="45">
        <v>12</v>
      </c>
      <c r="G11" s="102" t="str">
        <f t="shared" si="1"/>
        <v/>
      </c>
      <c r="H11" s="47" t="str">
        <f>IF(F11&lt;&gt;"", IF(RANK(F11, F$5:F$75)+COUNTIF(F$5:F11, F11)-1=1, 1, ""), "")</f>
        <v/>
      </c>
      <c r="I11" s="46">
        <v>18</v>
      </c>
      <c r="J11" s="102" t="str">
        <f t="shared" si="2"/>
        <v/>
      </c>
      <c r="K11" s="48" t="str">
        <f>IF(I11&lt;&gt;"", IF(RANK(I11, I$5:I$75)+COUNTIF(I$5:I11, I11)-1=1, 1, ""), "")</f>
        <v/>
      </c>
      <c r="L11" s="45">
        <v>11</v>
      </c>
      <c r="M11" s="102" t="str">
        <f t="shared" si="3"/>
        <v/>
      </c>
      <c r="N11" s="47" t="str">
        <f>IF(L11&lt;&gt;"", IF(RANK(L11, L$5:L$75)+COUNTIF(L$5:L11, L11)-1=1, 1, ""), "")</f>
        <v/>
      </c>
      <c r="O11" s="46">
        <v>9</v>
      </c>
      <c r="P11" s="102" t="str">
        <f t="shared" si="4"/>
        <v/>
      </c>
      <c r="Q11" s="48" t="str">
        <f>IF(O11&lt;&gt;"", IF(RANK(O11, O$5:O$75)+COUNTIF(O$5:O11, O11)-1=1, 1, ""), "")</f>
        <v/>
      </c>
      <c r="R11" s="45">
        <v>8</v>
      </c>
      <c r="S11" s="102" t="str">
        <f t="shared" si="5"/>
        <v/>
      </c>
      <c r="T11" s="47" t="str">
        <f>IF(R11&lt;&gt;"", IF(RANK(R11, R$5:R$75)+COUNTIF(R$5:R11, R11)-1=1, 1, ""), "")</f>
        <v/>
      </c>
      <c r="U11" s="46">
        <v>12</v>
      </c>
      <c r="V11" s="102" t="str">
        <f t="shared" si="6"/>
        <v/>
      </c>
      <c r="W11" s="48" t="str">
        <f>IF(U11&lt;&gt;"", IF(RANK(U11, U$5:U$75)+COUNTIF(U$5:U11, U11)-1=1, 1, ""), "")</f>
        <v/>
      </c>
      <c r="X11" s="45">
        <v>21</v>
      </c>
      <c r="Y11" s="102" t="str">
        <f t="shared" si="7"/>
        <v/>
      </c>
      <c r="Z11" s="47" t="str">
        <f>IF(X11&lt;&gt;"", IF(RANK(X11, X$5:X$75)+COUNTIF(X$5:X11, X11)-1=1, 1, ""), "")</f>
        <v/>
      </c>
      <c r="AA11" s="46">
        <v>83</v>
      </c>
      <c r="AB11" s="102" t="str">
        <f t="shared" si="8"/>
        <v/>
      </c>
      <c r="AC11" s="48" t="str">
        <f>IF(AA11&lt;&gt;"", IF(RANK(AA11, AA$5:AA$75)+COUNTIF(AA$5:AA11, AA11)-1=1, 1, ""), "")</f>
        <v/>
      </c>
      <c r="AD11" s="45">
        <v>12</v>
      </c>
      <c r="AE11" s="102" t="str">
        <f t="shared" si="9"/>
        <v/>
      </c>
      <c r="AF11" s="47" t="str">
        <f>IF(AD11&lt;&gt;"", IF(RANK(AD11, AD$5:AD$75)+COUNTIF(AD$5:AD11, AD11)-1=1, 1, ""), "")</f>
        <v/>
      </c>
      <c r="AG11" s="46">
        <v>16</v>
      </c>
      <c r="AH11" s="102" t="str">
        <f t="shared" si="10"/>
        <v/>
      </c>
      <c r="AI11" s="48" t="str">
        <f>IF(AG11&lt;&gt;"", IF(RANK(AG11, AG$5:AG$75)+COUNTIF(AG$5:AG11, AG11)-1=1, 1, ""), "")</f>
        <v/>
      </c>
      <c r="AJ11" s="45">
        <v>6</v>
      </c>
      <c r="AK11" s="102" t="str">
        <f t="shared" si="11"/>
        <v/>
      </c>
      <c r="AL11" s="47" t="str">
        <f>IF(AJ11&lt;&gt;"", IF(RANK(AJ11, AJ$5:AJ$75)+COUNTIF(AJ$5:AJ11, AJ11)-1=1, 1, ""), "")</f>
        <v/>
      </c>
      <c r="AM11" s="46">
        <v>21</v>
      </c>
      <c r="AN11" s="102" t="str">
        <f t="shared" si="12"/>
        <v/>
      </c>
      <c r="AO11" s="48" t="str">
        <f>IF(AM11&lt;&gt;"", IF(RANK(AM11, AM$5:AM$75)+COUNTIF(AM$5:AM11, AM11)-1=1, 1, ""), "")</f>
        <v/>
      </c>
      <c r="AP11" s="45">
        <v>32</v>
      </c>
      <c r="AQ11" s="102" t="str">
        <f t="shared" si="13"/>
        <v/>
      </c>
      <c r="AR11" s="47" t="str">
        <f>IF(AP11&lt;&gt;"", IF(RANK(AP11, AP$5:AP$75)+COUNTIF(AP$5:AP11, AP11)-1=1, 1, ""), "")</f>
        <v/>
      </c>
      <c r="AS11" s="46">
        <v>13</v>
      </c>
      <c r="AT11" s="102" t="str">
        <f t="shared" si="14"/>
        <v/>
      </c>
      <c r="AU11" s="48" t="str">
        <f>IF(AS11&lt;&gt;"", IF(RANK(AS11, AS$5:AS$75)+COUNTIF(AS$5:AS11, AS11)-1=1, 1, ""), "")</f>
        <v/>
      </c>
      <c r="AV11" s="45">
        <v>3</v>
      </c>
      <c r="AW11" s="102" t="str">
        <f t="shared" si="15"/>
        <v/>
      </c>
      <c r="AX11" s="47" t="str">
        <f>IF(AV11&lt;&gt;"", IF(RANK(AV11, AV$5:AV$75)+COUNTIF(AV$5:AV11, AV11)-1=1, 1, ""), "")</f>
        <v/>
      </c>
      <c r="AY11" s="46">
        <v>8</v>
      </c>
      <c r="AZ11" s="102" t="str">
        <f t="shared" si="16"/>
        <v/>
      </c>
      <c r="BA11" s="48" t="str">
        <f>IF(AY11&lt;&gt;"", IF(RANK(AY11, AY$5:AY$75)+COUNTIF(AY$5:AY11, AY11)-1=1, 1, ""), "")</f>
        <v/>
      </c>
      <c r="BB11" s="45">
        <v>7</v>
      </c>
      <c r="BC11" s="102" t="str">
        <f t="shared" si="17"/>
        <v/>
      </c>
      <c r="BD11" s="47" t="str">
        <f>IF(BB11&lt;&gt;"", IF(RANK(BB11, BB$5:BB$75)+COUNTIF(BB$5:BB11, BB11)-1=1, 1, ""), "")</f>
        <v/>
      </c>
      <c r="BE11" s="46">
        <v>18</v>
      </c>
      <c r="BF11" s="102" t="str">
        <f t="shared" si="18"/>
        <v/>
      </c>
      <c r="BG11" s="48" t="str">
        <f>IF(BE11&lt;&gt;"", IF(RANK(BE11, BE$5:BE$75)+COUNTIF(BE$5:BE11, BE11)-1=1, 1, ""), "")</f>
        <v/>
      </c>
      <c r="BH11" s="45">
        <v>8</v>
      </c>
      <c r="BI11" s="102" t="str">
        <f t="shared" si="19"/>
        <v/>
      </c>
      <c r="BJ11" s="47" t="str">
        <f>IF(BH11&lt;&gt;"", IF(RANK(BH11, BH$5:BH$75)+COUNTIF(BH$5:BH11, BH11)-1=1, 1, ""), "")</f>
        <v/>
      </c>
      <c r="BK11" s="46">
        <v>11</v>
      </c>
      <c r="BL11" s="102" t="str">
        <f t="shared" si="20"/>
        <v/>
      </c>
      <c r="BM11" s="48" t="str">
        <f>IF(BK11&lt;&gt;"", IF(RANK(BK11, BK$5:BK$75)+COUNTIF(BK$5:BK11, BK11)-1=1, 1, ""), "")</f>
        <v/>
      </c>
      <c r="BN11" s="45">
        <v>18</v>
      </c>
      <c r="BO11" s="102" t="str">
        <f t="shared" si="21"/>
        <v/>
      </c>
      <c r="BP11" s="47" t="str">
        <f>IF(BN11&lt;&gt;"", IF(RANK(BN11, BN$5:BN$75)+COUNTIF(BN$5:BN11, BN11)-1=1, 1, ""), "")</f>
        <v/>
      </c>
      <c r="BQ11" s="46">
        <v>9</v>
      </c>
      <c r="BR11" s="102" t="str">
        <f t="shared" si="22"/>
        <v/>
      </c>
      <c r="BS11" s="48" t="str">
        <f>IF(BQ11&lt;&gt;"", IF(RANK(BQ11, BQ$5:BQ$75)+COUNTIF(BQ$5:BQ11, BQ11)-1=1, 1, ""), "")</f>
        <v/>
      </c>
      <c r="BT11" s="45">
        <v>11</v>
      </c>
      <c r="BU11" s="102" t="str">
        <f t="shared" si="23"/>
        <v/>
      </c>
      <c r="BV11" s="47" t="str">
        <f>IF(BT11&lt;&gt;"", IF(RANK(BT11, BT$5:BT$75)+COUNTIF(BT$5:BT11, BT11)-1=1, 1, ""), "")</f>
        <v/>
      </c>
      <c r="BW11" s="46">
        <v>7</v>
      </c>
      <c r="BX11" s="102" t="str">
        <f t="shared" si="24"/>
        <v/>
      </c>
      <c r="BY11" s="48" t="str">
        <f>IF(BW11&lt;&gt;"", IF(RANK(BW11, BW$5:BW$75)+COUNTIF(BW$5:BW11, BW11)-1=1, 1, ""), "")</f>
        <v/>
      </c>
      <c r="BZ11" s="45">
        <v>7</v>
      </c>
      <c r="CA11" s="102" t="str">
        <f t="shared" si="25"/>
        <v/>
      </c>
      <c r="CB11" s="47" t="str">
        <f>IF(BZ11&lt;&gt;"", IF(RANK(BZ11, BZ$5:BZ$75)+COUNTIF(BZ$5:BZ11, BZ11)-1=1, 1, ""), "")</f>
        <v/>
      </c>
      <c r="CC11" s="46">
        <v>14</v>
      </c>
      <c r="CD11" s="102" t="str">
        <f t="shared" si="26"/>
        <v/>
      </c>
      <c r="CE11" s="48" t="str">
        <f>IF(CC11&lt;&gt;"", IF(RANK(CC11, CC$5:CC$75)+COUNTIF(CC$5:CC11, CC11)-1=1, 1, ""), "")</f>
        <v/>
      </c>
      <c r="CF11" s="45">
        <v>10</v>
      </c>
      <c r="CG11" s="102" t="str">
        <f t="shared" si="27"/>
        <v/>
      </c>
      <c r="CH11" s="47" t="str">
        <f>IF(CF11&lt;&gt;"", IF(RANK(CF11, CF$5:CF$75)+COUNTIF(CF$5:CF11, CF11)-1=1, 1, ""), "")</f>
        <v/>
      </c>
      <c r="CI11" s="46">
        <v>8</v>
      </c>
      <c r="CJ11" s="102" t="str">
        <f t="shared" si="28"/>
        <v/>
      </c>
      <c r="CK11" s="48" t="str">
        <f>IF(CI11&lt;&gt;"", IF(RANK(CI11, CI$5:CI$75)+COUNTIF(CI$5:CI11, CI11)-1=1, 1, ""), "")</f>
        <v/>
      </c>
      <c r="CL11" s="45">
        <v>9</v>
      </c>
      <c r="CM11" s="102" t="str">
        <f t="shared" si="29"/>
        <v/>
      </c>
      <c r="CN11" s="47" t="str">
        <f>IF(CL11&lt;&gt;"", IF(RANK(CL11, CL$5:CL$75)+COUNTIF(CL$5:CL11, CL11)-1=1, 1, ""), "")</f>
        <v/>
      </c>
      <c r="CO11" s="46">
        <v>10</v>
      </c>
      <c r="CP11" s="102" t="str">
        <f t="shared" si="30"/>
        <v/>
      </c>
      <c r="CQ11" s="48" t="str">
        <f>IF(CO11&lt;&gt;"", IF(RANK(CO11, CO$5:CO$75)+COUNTIF(CO$5:CO11, CO11)-1=1, 1, ""), "")</f>
        <v/>
      </c>
      <c r="CR11" s="45">
        <v>39</v>
      </c>
      <c r="CS11" s="102" t="str">
        <f t="shared" si="31"/>
        <v/>
      </c>
      <c r="CT11" s="47" t="str">
        <f>IF(CR11&lt;&gt;"", IF(RANK(CR11, CR$5:CR$75)+COUNTIF(CR$5:CR11, CR11)-1=1, 1, ""), "")</f>
        <v/>
      </c>
      <c r="CU11" s="46">
        <v>15</v>
      </c>
      <c r="CV11" s="102" t="str">
        <f t="shared" si="32"/>
        <v/>
      </c>
      <c r="CW11" s="48" t="str">
        <f>IF(CU11&lt;&gt;"", IF(RANK(CU11, CU$5:CU$75)+COUNTIF(CU$5:CU11, CU11)-1=1, 1, ""), "")</f>
        <v/>
      </c>
      <c r="CX11" s="45">
        <v>12</v>
      </c>
      <c r="CY11" s="102" t="str">
        <f t="shared" si="33"/>
        <v/>
      </c>
      <c r="CZ11" s="47" t="str">
        <f>IF(CX11&lt;&gt;"", IF(RANK(CX11, CX$5:CX$75)+COUNTIF(CX$5:CX11, CX11)-1=1, 1, ""), "")</f>
        <v/>
      </c>
      <c r="DA11" s="46">
        <v>11</v>
      </c>
      <c r="DB11" s="102" t="str">
        <f t="shared" si="34"/>
        <v/>
      </c>
      <c r="DC11" s="48" t="str">
        <f>IF(DA11&lt;&gt;"", IF(RANK(DA11, DA$5:DA$75)+COUNTIF(DA$5:DA11, DA11)-1=1, 1, ""), "")</f>
        <v/>
      </c>
      <c r="DD11" s="45">
        <v>11</v>
      </c>
      <c r="DE11" s="102" t="str">
        <f t="shared" si="35"/>
        <v/>
      </c>
      <c r="DF11" s="47" t="str">
        <f>IF(DD11&lt;&gt;"", IF(RANK(DD11, DD$5:DD$75)+COUNTIF(DD$5:DD11, DD11)-1=1, 1, ""), "")</f>
        <v/>
      </c>
      <c r="DG11" s="46">
        <v>24</v>
      </c>
      <c r="DH11" s="102" t="str">
        <f t="shared" si="36"/>
        <v/>
      </c>
      <c r="DI11" s="48" t="str">
        <f>IF(DG11&lt;&gt;"", IF(RANK(DG11, DG$5:DG$75)+COUNTIF(DG$5:DG11, DG11)-1=1, 1, ""), "")</f>
        <v/>
      </c>
      <c r="DJ11" s="45">
        <v>8</v>
      </c>
      <c r="DK11" s="102" t="str">
        <f t="shared" si="37"/>
        <v/>
      </c>
      <c r="DL11" s="47" t="str">
        <f>IF(DJ11&lt;&gt;"", IF(RANK(DJ11, DJ$5:DJ$75)+COUNTIF(DJ$5:DJ11, DJ11)-1=1, 1, ""), "")</f>
        <v/>
      </c>
      <c r="DM11" s="46">
        <v>22</v>
      </c>
      <c r="DN11" s="102" t="str">
        <f t="shared" si="38"/>
        <v/>
      </c>
      <c r="DO11" s="48" t="str">
        <f>IF(DM11&lt;&gt;"", IF(RANK(DM11, DM$5:DM$75)+COUNTIF(DM$5:DM11, DM11)-1=1, 1, ""), "")</f>
        <v/>
      </c>
      <c r="DP11" s="45">
        <v>44</v>
      </c>
      <c r="DQ11" s="102" t="str">
        <f t="shared" si="39"/>
        <v/>
      </c>
      <c r="DR11" s="47" t="str">
        <f>IF(DP11&lt;&gt;"", IF(RANK(DP11, DP$5:DP$75)+COUNTIF(DP$5:DP11, DP11)-1=1, 1, ""), "")</f>
        <v/>
      </c>
      <c r="DS11" s="129" t="str">
        <f t="shared" si="40"/>
        <v/>
      </c>
      <c r="DT11" s="66">
        <f t="shared" si="41"/>
        <v>629</v>
      </c>
      <c r="DU11" s="60"/>
      <c r="DV11" s="60" t="str">
        <f t="shared" si="42"/>
        <v/>
      </c>
      <c r="DW11" s="60" t="str">
        <f t="shared" si="43"/>
        <v/>
      </c>
      <c r="DX11" s="60"/>
      <c r="DY11" s="85" t="str">
        <f t="shared" si="44"/>
        <v/>
      </c>
      <c r="DZ11" s="60" t="str">
        <f t="shared" si="45"/>
        <v/>
      </c>
      <c r="EA11" s="60" t="str">
        <f t="shared" si="46"/>
        <v/>
      </c>
      <c r="EB11" s="60" t="str">
        <f>IF(DV11&lt;&gt;"", IF(RANK(EA11, EA$5:EA$75)+COUNTIF(EA$11:EA11, EA11) -1&lt;=(B$80-DW$76-DZ$76), RANK(EA11, EA$5:EA$75)+COUNTIF(EA$11:EA11, EA11) -1, ""), "")</f>
        <v/>
      </c>
      <c r="EC11" s="72" t="str">
        <f t="shared" si="47"/>
        <v/>
      </c>
      <c r="ED11" s="66" t="str">
        <f t="shared" si="48"/>
        <v/>
      </c>
      <c r="EF11" s="91">
        <f>IF(DT11&lt;&gt; "", DT11/DT76, "")</f>
        <v>1.7930163580673621E-4</v>
      </c>
      <c r="EG11" s="39" t="str">
        <f t="shared" si="49"/>
        <v/>
      </c>
      <c r="EH11" s="92">
        <f t="shared" si="50"/>
        <v>-1.7930163580673599E-4</v>
      </c>
      <c r="EJ11" s="65" t="str">
        <f t="shared" si="51"/>
        <v/>
      </c>
      <c r="EK11" s="99" t="str">
        <f t="shared" si="52"/>
        <v/>
      </c>
      <c r="EL11" s="99" t="str">
        <f t="shared" si="53"/>
        <v/>
      </c>
      <c r="EM11" s="100" t="str">
        <f t="shared" si="54"/>
        <v/>
      </c>
    </row>
    <row r="12" spans="1:143" ht="16" x14ac:dyDescent="0.2">
      <c r="A12" s="75" t="s">
        <v>320</v>
      </c>
      <c r="B12" s="76" t="s">
        <v>391</v>
      </c>
      <c r="C12" s="46">
        <v>355</v>
      </c>
      <c r="D12" s="102" t="str">
        <f t="shared" si="0"/>
        <v/>
      </c>
      <c r="E12" s="48" t="str">
        <f>IF(C12&lt;&gt;"", IF(RANK(C12, C$5:C$75)+COUNTIF(C$5:C12, C12)-1=1, 1, ""), "")</f>
        <v/>
      </c>
      <c r="F12" s="45">
        <v>229</v>
      </c>
      <c r="G12" s="102" t="str">
        <f t="shared" si="1"/>
        <v/>
      </c>
      <c r="H12" s="47" t="str">
        <f>IF(F12&lt;&gt;"", IF(RANK(F12, F$5:F$75)+COUNTIF(F$5:F12, F12)-1=1, 1, ""), "")</f>
        <v/>
      </c>
      <c r="I12" s="46">
        <v>299</v>
      </c>
      <c r="J12" s="102" t="str">
        <f t="shared" si="2"/>
        <v/>
      </c>
      <c r="K12" s="48" t="str">
        <f>IF(I12&lt;&gt;"", IF(RANK(I12, I$5:I$75)+COUNTIF(I$5:I12, I12)-1=1, 1, ""), "")</f>
        <v/>
      </c>
      <c r="L12" s="45">
        <v>182</v>
      </c>
      <c r="M12" s="102" t="str">
        <f t="shared" si="3"/>
        <v/>
      </c>
      <c r="N12" s="47" t="str">
        <f>IF(L12&lt;&gt;"", IF(RANK(L12, L$5:L$75)+COUNTIF(L$5:L12, L12)-1=1, 1, ""), "")</f>
        <v/>
      </c>
      <c r="O12" s="46">
        <v>92</v>
      </c>
      <c r="P12" s="102" t="str">
        <f t="shared" si="4"/>
        <v/>
      </c>
      <c r="Q12" s="48" t="str">
        <f>IF(O12&lt;&gt;"", IF(RANK(O12, O$5:O$75)+COUNTIF(O$5:O12, O12)-1=1, 1, ""), "")</f>
        <v/>
      </c>
      <c r="R12" s="45">
        <v>300</v>
      </c>
      <c r="S12" s="102" t="str">
        <f t="shared" si="5"/>
        <v/>
      </c>
      <c r="T12" s="47" t="str">
        <f>IF(R12&lt;&gt;"", IF(RANK(R12, R$5:R$75)+COUNTIF(R$5:R12, R12)-1=1, 1, ""), "")</f>
        <v/>
      </c>
      <c r="U12" s="46">
        <v>219</v>
      </c>
      <c r="V12" s="102" t="str">
        <f t="shared" si="6"/>
        <v/>
      </c>
      <c r="W12" s="48" t="str">
        <f>IF(U12&lt;&gt;"", IF(RANK(U12, U$5:U$75)+COUNTIF(U$5:U12, U12)-1=1, 1, ""), "")</f>
        <v/>
      </c>
      <c r="X12" s="45">
        <v>903</v>
      </c>
      <c r="Y12" s="102" t="str">
        <f t="shared" si="7"/>
        <v/>
      </c>
      <c r="Z12" s="47" t="str">
        <f>IF(X12&lt;&gt;"", IF(RANK(X12, X$5:X$75)+COUNTIF(X$5:X12, X12)-1=1, 1, ""), "")</f>
        <v/>
      </c>
      <c r="AA12" s="46">
        <v>441</v>
      </c>
      <c r="AB12" s="102" t="str">
        <f t="shared" si="8"/>
        <v/>
      </c>
      <c r="AC12" s="48" t="str">
        <f>IF(AA12&lt;&gt;"", IF(RANK(AA12, AA$5:AA$75)+COUNTIF(AA$5:AA12, AA12)-1=1, 1, ""), "")</f>
        <v/>
      </c>
      <c r="AD12" s="45">
        <v>76</v>
      </c>
      <c r="AE12" s="102" t="str">
        <f t="shared" si="9"/>
        <v/>
      </c>
      <c r="AF12" s="47" t="str">
        <f>IF(AD12&lt;&gt;"", IF(RANK(AD12, AD$5:AD$75)+COUNTIF(AD$5:AD12, AD12)-1=1, 1, ""), "")</f>
        <v/>
      </c>
      <c r="AG12" s="46">
        <v>508</v>
      </c>
      <c r="AH12" s="102" t="str">
        <f t="shared" si="10"/>
        <v/>
      </c>
      <c r="AI12" s="48" t="str">
        <f>IF(AG12&lt;&gt;"", IF(RANK(AG12, AG$5:AG$75)+COUNTIF(AG$5:AG12, AG12)-1=1, 1, ""), "")</f>
        <v/>
      </c>
      <c r="AJ12" s="45">
        <v>608</v>
      </c>
      <c r="AK12" s="102" t="str">
        <f t="shared" si="11"/>
        <v/>
      </c>
      <c r="AL12" s="47" t="str">
        <f>IF(AJ12&lt;&gt;"", IF(RANK(AJ12, AJ$5:AJ$75)+COUNTIF(AJ$5:AJ12, AJ12)-1=1, 1, ""), "")</f>
        <v/>
      </c>
      <c r="AM12" s="46">
        <v>641</v>
      </c>
      <c r="AN12" s="102" t="str">
        <f t="shared" si="12"/>
        <v/>
      </c>
      <c r="AO12" s="48" t="str">
        <f>IF(AM12&lt;&gt;"", IF(RANK(AM12, AM$5:AM$75)+COUNTIF(AM$5:AM12, AM12)-1=1, 1, ""), "")</f>
        <v/>
      </c>
      <c r="AP12" s="45">
        <v>778</v>
      </c>
      <c r="AQ12" s="102" t="str">
        <f t="shared" si="13"/>
        <v/>
      </c>
      <c r="AR12" s="47" t="str">
        <f>IF(AP12&lt;&gt;"", IF(RANK(AP12, AP$5:AP$75)+COUNTIF(AP$5:AP12, AP12)-1=1, 1, ""), "")</f>
        <v/>
      </c>
      <c r="AS12" s="46">
        <v>278</v>
      </c>
      <c r="AT12" s="102" t="str">
        <f t="shared" si="14"/>
        <v/>
      </c>
      <c r="AU12" s="48" t="str">
        <f>IF(AS12&lt;&gt;"", IF(RANK(AS12, AS$5:AS$75)+COUNTIF(AS$5:AS12, AS12)-1=1, 1, ""), "")</f>
        <v/>
      </c>
      <c r="AV12" s="45">
        <v>135</v>
      </c>
      <c r="AW12" s="102" t="str">
        <f t="shared" si="15"/>
        <v/>
      </c>
      <c r="AX12" s="47" t="str">
        <f>IF(AV12&lt;&gt;"", IF(RANK(AV12, AV$5:AV$75)+COUNTIF(AV$5:AV12, AV12)-1=1, 1, ""), "")</f>
        <v/>
      </c>
      <c r="AY12" s="46">
        <v>443</v>
      </c>
      <c r="AZ12" s="102" t="str">
        <f t="shared" si="16"/>
        <v/>
      </c>
      <c r="BA12" s="48" t="str">
        <f>IF(AY12&lt;&gt;"", IF(RANK(AY12, AY$5:AY$75)+COUNTIF(AY$5:AY12, AY12)-1=1, 1, ""), "")</f>
        <v/>
      </c>
      <c r="BB12" s="45">
        <v>41</v>
      </c>
      <c r="BC12" s="102" t="str">
        <f t="shared" si="17"/>
        <v/>
      </c>
      <c r="BD12" s="47" t="str">
        <f>IF(BB12&lt;&gt;"", IF(RANK(BB12, BB$5:BB$75)+COUNTIF(BB$5:BB12, BB12)-1=1, 1, ""), "")</f>
        <v/>
      </c>
      <c r="BE12" s="46">
        <v>263</v>
      </c>
      <c r="BF12" s="102" t="str">
        <f t="shared" si="18"/>
        <v/>
      </c>
      <c r="BG12" s="48" t="str">
        <f>IF(BE12&lt;&gt;"", IF(RANK(BE12, BE$5:BE$75)+COUNTIF(BE$5:BE12, BE12)-1=1, 1, ""), "")</f>
        <v/>
      </c>
      <c r="BH12" s="45">
        <v>109</v>
      </c>
      <c r="BI12" s="102" t="str">
        <f t="shared" si="19"/>
        <v/>
      </c>
      <c r="BJ12" s="47" t="str">
        <f>IF(BH12&lt;&gt;"", IF(RANK(BH12, BH$5:BH$75)+COUNTIF(BH$5:BH12, BH12)-1=1, 1, ""), "")</f>
        <v/>
      </c>
      <c r="BK12" s="46">
        <v>419</v>
      </c>
      <c r="BL12" s="102" t="str">
        <f t="shared" si="20"/>
        <v/>
      </c>
      <c r="BM12" s="48" t="str">
        <f>IF(BK12&lt;&gt;"", IF(RANK(BK12, BK$5:BK$75)+COUNTIF(BK$5:BK12, BK12)-1=1, 1, ""), "")</f>
        <v/>
      </c>
      <c r="BN12" s="45">
        <v>534</v>
      </c>
      <c r="BO12" s="102" t="str">
        <f t="shared" si="21"/>
        <v/>
      </c>
      <c r="BP12" s="47" t="str">
        <f>IF(BN12&lt;&gt;"", IF(RANK(BN12, BN$5:BN$75)+COUNTIF(BN$5:BN12, BN12)-1=1, 1, ""), "")</f>
        <v/>
      </c>
      <c r="BQ12" s="46">
        <v>286</v>
      </c>
      <c r="BR12" s="102" t="str">
        <f t="shared" si="22"/>
        <v/>
      </c>
      <c r="BS12" s="48" t="str">
        <f>IF(BQ12&lt;&gt;"", IF(RANK(BQ12, BQ$5:BQ$75)+COUNTIF(BQ$5:BQ12, BQ12)-1=1, 1, ""), "")</f>
        <v/>
      </c>
      <c r="BT12" s="45">
        <v>135</v>
      </c>
      <c r="BU12" s="102" t="str">
        <f t="shared" si="23"/>
        <v/>
      </c>
      <c r="BV12" s="47" t="str">
        <f>IF(BT12&lt;&gt;"", IF(RANK(BT12, BT$5:BT$75)+COUNTIF(BT$5:BT12, BT12)-1=1, 1, ""), "")</f>
        <v/>
      </c>
      <c r="BW12" s="46">
        <v>109</v>
      </c>
      <c r="BX12" s="102" t="str">
        <f t="shared" si="24"/>
        <v/>
      </c>
      <c r="BY12" s="48" t="str">
        <f>IF(BW12&lt;&gt;"", IF(RANK(BW12, BW$5:BW$75)+COUNTIF(BW$5:BW12, BW12)-1=1, 1, ""), "")</f>
        <v/>
      </c>
      <c r="BZ12" s="45">
        <v>337</v>
      </c>
      <c r="CA12" s="102" t="str">
        <f t="shared" si="25"/>
        <v/>
      </c>
      <c r="CB12" s="47" t="str">
        <f>IF(BZ12&lt;&gt;"", IF(RANK(BZ12, BZ$5:BZ$75)+COUNTIF(BZ$5:BZ12, BZ12)-1=1, 1, ""), "")</f>
        <v/>
      </c>
      <c r="CC12" s="46">
        <v>253</v>
      </c>
      <c r="CD12" s="102" t="str">
        <f t="shared" si="26"/>
        <v/>
      </c>
      <c r="CE12" s="48" t="str">
        <f>IF(CC12&lt;&gt;"", IF(RANK(CC12, CC$5:CC$75)+COUNTIF(CC$5:CC12, CC12)-1=1, 1, ""), "")</f>
        <v/>
      </c>
      <c r="CF12" s="45">
        <v>182</v>
      </c>
      <c r="CG12" s="102" t="str">
        <f t="shared" si="27"/>
        <v/>
      </c>
      <c r="CH12" s="47" t="str">
        <f>IF(CF12&lt;&gt;"", IF(RANK(CF12, CF$5:CF$75)+COUNTIF(CF$5:CF12, CF12)-1=1, 1, ""), "")</f>
        <v/>
      </c>
      <c r="CI12" s="46">
        <v>151</v>
      </c>
      <c r="CJ12" s="102" t="str">
        <f t="shared" si="28"/>
        <v/>
      </c>
      <c r="CK12" s="48" t="str">
        <f>IF(CI12&lt;&gt;"", IF(RANK(CI12, CI$5:CI$75)+COUNTIF(CI$5:CI12, CI12)-1=1, 1, ""), "")</f>
        <v/>
      </c>
      <c r="CL12" s="45">
        <v>375</v>
      </c>
      <c r="CM12" s="102" t="str">
        <f t="shared" si="29"/>
        <v/>
      </c>
      <c r="CN12" s="47" t="str">
        <f>IF(CL12&lt;&gt;"", IF(RANK(CL12, CL$5:CL$75)+COUNTIF(CL$5:CL12, CL12)-1=1, 1, ""), "")</f>
        <v/>
      </c>
      <c r="CO12" s="46">
        <v>19</v>
      </c>
      <c r="CP12" s="102" t="str">
        <f t="shared" si="30"/>
        <v/>
      </c>
      <c r="CQ12" s="48" t="str">
        <f>IF(CO12&lt;&gt;"", IF(RANK(CO12, CO$5:CO$75)+COUNTIF(CO$5:CO12, CO12)-1=1, 1, ""), "")</f>
        <v/>
      </c>
      <c r="CR12" s="45">
        <v>89</v>
      </c>
      <c r="CS12" s="102" t="str">
        <f t="shared" si="31"/>
        <v/>
      </c>
      <c r="CT12" s="47" t="str">
        <f>IF(CR12&lt;&gt;"", IF(RANK(CR12, CR$5:CR$75)+COUNTIF(CR$5:CR12, CR12)-1=1, 1, ""), "")</f>
        <v/>
      </c>
      <c r="CU12" s="46">
        <v>158</v>
      </c>
      <c r="CV12" s="102" t="str">
        <f t="shared" si="32"/>
        <v/>
      </c>
      <c r="CW12" s="48" t="str">
        <f>IF(CU12&lt;&gt;"", IF(RANK(CU12, CU$5:CU$75)+COUNTIF(CU$5:CU12, CU12)-1=1, 1, ""), "")</f>
        <v/>
      </c>
      <c r="CX12" s="45">
        <v>179</v>
      </c>
      <c r="CY12" s="102" t="str">
        <f t="shared" si="33"/>
        <v/>
      </c>
      <c r="CZ12" s="47" t="str">
        <f>IF(CX12&lt;&gt;"", IF(RANK(CX12, CX$5:CX$75)+COUNTIF(CX$5:CX12, CX12)-1=1, 1, ""), "")</f>
        <v/>
      </c>
      <c r="DA12" s="46">
        <v>155</v>
      </c>
      <c r="DB12" s="102" t="str">
        <f t="shared" si="34"/>
        <v/>
      </c>
      <c r="DC12" s="48" t="str">
        <f>IF(DA12&lt;&gt;"", IF(RANK(DA12, DA$5:DA$75)+COUNTIF(DA$5:DA12, DA12)-1=1, 1, ""), "")</f>
        <v/>
      </c>
      <c r="DD12" s="45">
        <v>39</v>
      </c>
      <c r="DE12" s="102" t="str">
        <f t="shared" si="35"/>
        <v/>
      </c>
      <c r="DF12" s="47" t="str">
        <f>IF(DD12&lt;&gt;"", IF(RANK(DD12, DD$5:DD$75)+COUNTIF(DD$5:DD12, DD12)-1=1, 1, ""), "")</f>
        <v/>
      </c>
      <c r="DG12" s="46">
        <v>411</v>
      </c>
      <c r="DH12" s="102" t="str">
        <f t="shared" si="36"/>
        <v/>
      </c>
      <c r="DI12" s="48" t="str">
        <f>IF(DG12&lt;&gt;"", IF(RANK(DG12, DG$5:DG$75)+COUNTIF(DG$5:DG12, DG12)-1=1, 1, ""), "")</f>
        <v/>
      </c>
      <c r="DJ12" s="45">
        <v>238</v>
      </c>
      <c r="DK12" s="102" t="str">
        <f t="shared" si="37"/>
        <v/>
      </c>
      <c r="DL12" s="47" t="str">
        <f>IF(DJ12&lt;&gt;"", IF(RANK(DJ12, DJ$5:DJ$75)+COUNTIF(DJ$5:DJ12, DJ12)-1=1, 1, ""), "")</f>
        <v/>
      </c>
      <c r="DM12" s="46">
        <v>84</v>
      </c>
      <c r="DN12" s="102" t="str">
        <f t="shared" si="38"/>
        <v/>
      </c>
      <c r="DO12" s="48" t="str">
        <f>IF(DM12&lt;&gt;"", IF(RANK(DM12, DM$5:DM$75)+COUNTIF(DM$5:DM12, DM12)-1=1, 1, ""), "")</f>
        <v/>
      </c>
      <c r="DP12" s="45">
        <v>313</v>
      </c>
      <c r="DQ12" s="102" t="str">
        <f t="shared" si="39"/>
        <v/>
      </c>
      <c r="DR12" s="47" t="str">
        <f>IF(DP12&lt;&gt;"", IF(RANK(DP12, DP$5:DP$75)+COUNTIF(DP$5:DP12, DP12)-1=1, 1, ""), "")</f>
        <v/>
      </c>
      <c r="DS12" s="129" t="str">
        <f t="shared" si="40"/>
        <v/>
      </c>
      <c r="DT12" s="66">
        <f t="shared" si="41"/>
        <v>11366</v>
      </c>
      <c r="DU12" s="60"/>
      <c r="DV12" s="60" t="str">
        <f t="shared" si="42"/>
        <v/>
      </c>
      <c r="DW12" s="60" t="str">
        <f t="shared" si="43"/>
        <v/>
      </c>
      <c r="DX12" s="60"/>
      <c r="DY12" s="85" t="str">
        <f t="shared" si="44"/>
        <v/>
      </c>
      <c r="DZ12" s="60" t="str">
        <f t="shared" si="45"/>
        <v/>
      </c>
      <c r="EA12" s="60" t="str">
        <f t="shared" si="46"/>
        <v/>
      </c>
      <c r="EB12" s="60" t="str">
        <f>IF(DV12&lt;&gt;"", IF(RANK(EA12, EA$5:EA$75)+COUNTIF(EA$12:EA12, EA12) -1&lt;=(B$80-DW$76-DZ$76), RANK(EA12, EA$5:EA$75)+COUNTIF(EA$12:EA12, EA12) -1, ""), "")</f>
        <v/>
      </c>
      <c r="EC12" s="72" t="str">
        <f t="shared" si="47"/>
        <v/>
      </c>
      <c r="ED12" s="66" t="str">
        <f t="shared" si="48"/>
        <v/>
      </c>
      <c r="EF12" s="91">
        <f>IF(DT12&lt;&gt; "", DT12/DT76, "")</f>
        <v>3.2399720072803875E-3</v>
      </c>
      <c r="EG12" s="39" t="str">
        <f t="shared" si="49"/>
        <v/>
      </c>
      <c r="EH12" s="92">
        <f t="shared" si="50"/>
        <v>-3.2399720072803901E-3</v>
      </c>
      <c r="EJ12" s="65" t="str">
        <f t="shared" si="51"/>
        <v/>
      </c>
      <c r="EK12" s="99" t="str">
        <f t="shared" si="52"/>
        <v/>
      </c>
      <c r="EL12" s="99" t="str">
        <f t="shared" si="53"/>
        <v/>
      </c>
      <c r="EM12" s="100" t="str">
        <f t="shared" si="54"/>
        <v/>
      </c>
    </row>
    <row r="13" spans="1:143" ht="16" x14ac:dyDescent="0.2">
      <c r="A13" s="75" t="s">
        <v>321</v>
      </c>
      <c r="B13" s="76" t="s">
        <v>392</v>
      </c>
      <c r="C13" s="43"/>
      <c r="D13" s="102" t="str">
        <f t="shared" si="0"/>
        <v/>
      </c>
      <c r="E13" s="44" t="str">
        <f>IF(C13&lt;&gt;"", IF(RANK(C13, C$5:C$75)+COUNTIF(C$5:C13, C13)-1=1, 1, ""), "")</f>
        <v/>
      </c>
      <c r="F13" s="41"/>
      <c r="G13" s="102" t="str">
        <f t="shared" si="1"/>
        <v/>
      </c>
      <c r="H13" s="42" t="str">
        <f>IF(F13&lt;&gt;"", IF(RANK(F13, F$5:F$75)+COUNTIF(F$5:F13, F13)-1=1, 1, ""), "")</f>
        <v/>
      </c>
      <c r="I13" s="43"/>
      <c r="J13" s="102" t="str">
        <f t="shared" si="2"/>
        <v/>
      </c>
      <c r="K13" s="44" t="str">
        <f>IF(I13&lt;&gt;"", IF(RANK(I13, I$5:I$75)+COUNTIF(I$5:I13, I13)-1=1, 1, ""), "")</f>
        <v/>
      </c>
      <c r="L13" s="41"/>
      <c r="M13" s="102" t="str">
        <f t="shared" si="3"/>
        <v/>
      </c>
      <c r="N13" s="42" t="str">
        <f>IF(L13&lt;&gt;"", IF(RANK(L13, L$5:L$75)+COUNTIF(L$5:L13, L13)-1=1, 1, ""), "")</f>
        <v/>
      </c>
      <c r="O13" s="43"/>
      <c r="P13" s="102" t="str">
        <f t="shared" si="4"/>
        <v/>
      </c>
      <c r="Q13" s="44" t="str">
        <f>IF(O13&lt;&gt;"", IF(RANK(O13, O$5:O$75)+COUNTIF(O$5:O13, O13)-1=1, 1, ""), "")</f>
        <v/>
      </c>
      <c r="R13" s="41"/>
      <c r="S13" s="102" t="str">
        <f t="shared" si="5"/>
        <v/>
      </c>
      <c r="T13" s="42" t="str">
        <f>IF(R13&lt;&gt;"", IF(RANK(R13, R$5:R$75)+COUNTIF(R$5:R13, R13)-1=1, 1, ""), "")</f>
        <v/>
      </c>
      <c r="U13" s="43"/>
      <c r="V13" s="102" t="str">
        <f t="shared" si="6"/>
        <v/>
      </c>
      <c r="W13" s="44" t="str">
        <f>IF(U13&lt;&gt;"", IF(RANK(U13, U$5:U$75)+COUNTIF(U$5:U13, U13)-1=1, 1, ""), "")</f>
        <v/>
      </c>
      <c r="X13" s="41"/>
      <c r="Y13" s="102" t="str">
        <f t="shared" si="7"/>
        <v/>
      </c>
      <c r="Z13" s="42" t="str">
        <f>IF(X13&lt;&gt;"", IF(RANK(X13, X$5:X$75)+COUNTIF(X$5:X13, X13)-1=1, 1, ""), "")</f>
        <v/>
      </c>
      <c r="AA13" s="43"/>
      <c r="AB13" s="102" t="str">
        <f t="shared" si="8"/>
        <v/>
      </c>
      <c r="AC13" s="44" t="str">
        <f>IF(AA13&lt;&gt;"", IF(RANK(AA13, AA$5:AA$75)+COUNTIF(AA$5:AA13, AA13)-1=1, 1, ""), "")</f>
        <v/>
      </c>
      <c r="AD13" s="41"/>
      <c r="AE13" s="102" t="str">
        <f t="shared" si="9"/>
        <v/>
      </c>
      <c r="AF13" s="42" t="str">
        <f>IF(AD13&lt;&gt;"", IF(RANK(AD13, AD$5:AD$75)+COUNTIF(AD$5:AD13, AD13)-1=1, 1, ""), "")</f>
        <v/>
      </c>
      <c r="AG13" s="43"/>
      <c r="AH13" s="102" t="str">
        <f t="shared" si="10"/>
        <v/>
      </c>
      <c r="AI13" s="44" t="str">
        <f>IF(AG13&lt;&gt;"", IF(RANK(AG13, AG$5:AG$75)+COUNTIF(AG$5:AG13, AG13)-1=1, 1, ""), "")</f>
        <v/>
      </c>
      <c r="AJ13" s="41"/>
      <c r="AK13" s="102" t="str">
        <f t="shared" si="11"/>
        <v/>
      </c>
      <c r="AL13" s="42" t="str">
        <f>IF(AJ13&lt;&gt;"", IF(RANK(AJ13, AJ$5:AJ$75)+COUNTIF(AJ$5:AJ13, AJ13)-1=1, 1, ""), "")</f>
        <v/>
      </c>
      <c r="AM13" s="43"/>
      <c r="AN13" s="102" t="str">
        <f t="shared" si="12"/>
        <v/>
      </c>
      <c r="AO13" s="44" t="str">
        <f>IF(AM13&lt;&gt;"", IF(RANK(AM13, AM$5:AM$75)+COUNTIF(AM$5:AM13, AM13)-1=1, 1, ""), "")</f>
        <v/>
      </c>
      <c r="AP13" s="41"/>
      <c r="AQ13" s="102" t="str">
        <f t="shared" si="13"/>
        <v/>
      </c>
      <c r="AR13" s="42" t="str">
        <f>IF(AP13&lt;&gt;"", IF(RANK(AP13, AP$5:AP$75)+COUNTIF(AP$5:AP13, AP13)-1=1, 1, ""), "")</f>
        <v/>
      </c>
      <c r="AS13" s="43"/>
      <c r="AT13" s="102" t="str">
        <f t="shared" si="14"/>
        <v/>
      </c>
      <c r="AU13" s="44" t="str">
        <f>IF(AS13&lt;&gt;"", IF(RANK(AS13, AS$5:AS$75)+COUNTIF(AS$5:AS13, AS13)-1=1, 1, ""), "")</f>
        <v/>
      </c>
      <c r="AV13" s="41"/>
      <c r="AW13" s="102" t="str">
        <f t="shared" si="15"/>
        <v/>
      </c>
      <c r="AX13" s="42" t="str">
        <f>IF(AV13&lt;&gt;"", IF(RANK(AV13, AV$5:AV$75)+COUNTIF(AV$5:AV13, AV13)-1=1, 1, ""), "")</f>
        <v/>
      </c>
      <c r="AY13" s="43"/>
      <c r="AZ13" s="102" t="str">
        <f t="shared" si="16"/>
        <v/>
      </c>
      <c r="BA13" s="44" t="str">
        <f>IF(AY13&lt;&gt;"", IF(RANK(AY13, AY$5:AY$75)+COUNTIF(AY$5:AY13, AY13)-1=1, 1, ""), "")</f>
        <v/>
      </c>
      <c r="BB13" s="41"/>
      <c r="BC13" s="102" t="str">
        <f t="shared" si="17"/>
        <v/>
      </c>
      <c r="BD13" s="42" t="str">
        <f>IF(BB13&lt;&gt;"", IF(RANK(BB13, BB$5:BB$75)+COUNTIF(BB$5:BB13, BB13)-1=1, 1, ""), "")</f>
        <v/>
      </c>
      <c r="BE13" s="43"/>
      <c r="BF13" s="102" t="str">
        <f t="shared" si="18"/>
        <v/>
      </c>
      <c r="BG13" s="44" t="str">
        <f>IF(BE13&lt;&gt;"", IF(RANK(BE13, BE$5:BE$75)+COUNTIF(BE$5:BE13, BE13)-1=1, 1, ""), "")</f>
        <v/>
      </c>
      <c r="BH13" s="41"/>
      <c r="BI13" s="102" t="str">
        <f t="shared" si="19"/>
        <v/>
      </c>
      <c r="BJ13" s="42" t="str">
        <f>IF(BH13&lt;&gt;"", IF(RANK(BH13, BH$5:BH$75)+COUNTIF(BH$5:BH13, BH13)-1=1, 1, ""), "")</f>
        <v/>
      </c>
      <c r="BK13" s="43"/>
      <c r="BL13" s="102" t="str">
        <f t="shared" si="20"/>
        <v/>
      </c>
      <c r="BM13" s="44" t="str">
        <f>IF(BK13&lt;&gt;"", IF(RANK(BK13, BK$5:BK$75)+COUNTIF(BK$5:BK13, BK13)-1=1, 1, ""), "")</f>
        <v/>
      </c>
      <c r="BN13" s="41"/>
      <c r="BO13" s="102" t="str">
        <f t="shared" si="21"/>
        <v/>
      </c>
      <c r="BP13" s="42" t="str">
        <f>IF(BN13&lt;&gt;"", IF(RANK(BN13, BN$5:BN$75)+COUNTIF(BN$5:BN13, BN13)-1=1, 1, ""), "")</f>
        <v/>
      </c>
      <c r="BQ13" s="43"/>
      <c r="BR13" s="102" t="str">
        <f t="shared" si="22"/>
        <v/>
      </c>
      <c r="BS13" s="44" t="str">
        <f>IF(BQ13&lt;&gt;"", IF(RANK(BQ13, BQ$5:BQ$75)+COUNTIF(BQ$5:BQ13, BQ13)-1=1, 1, ""), "")</f>
        <v/>
      </c>
      <c r="BT13" s="41"/>
      <c r="BU13" s="102" t="str">
        <f t="shared" si="23"/>
        <v/>
      </c>
      <c r="BV13" s="42" t="str">
        <f>IF(BT13&lt;&gt;"", IF(RANK(BT13, BT$5:BT$75)+COUNTIF(BT$5:BT13, BT13)-1=1, 1, ""), "")</f>
        <v/>
      </c>
      <c r="BW13" s="43"/>
      <c r="BX13" s="102" t="str">
        <f t="shared" si="24"/>
        <v/>
      </c>
      <c r="BY13" s="44" t="str">
        <f>IF(BW13&lt;&gt;"", IF(RANK(BW13, BW$5:BW$75)+COUNTIF(BW$5:BW13, BW13)-1=1, 1, ""), "")</f>
        <v/>
      </c>
      <c r="BZ13" s="41"/>
      <c r="CA13" s="102" t="str">
        <f t="shared" si="25"/>
        <v/>
      </c>
      <c r="CB13" s="42" t="str">
        <f>IF(BZ13&lt;&gt;"", IF(RANK(BZ13, BZ$5:BZ$75)+COUNTIF(BZ$5:BZ13, BZ13)-1=1, 1, ""), "")</f>
        <v/>
      </c>
      <c r="CC13" s="43"/>
      <c r="CD13" s="102" t="str">
        <f t="shared" si="26"/>
        <v/>
      </c>
      <c r="CE13" s="44" t="str">
        <f>IF(CC13&lt;&gt;"", IF(RANK(CC13, CC$5:CC$75)+COUNTIF(CC$5:CC13, CC13)-1=1, 1, ""), "")</f>
        <v/>
      </c>
      <c r="CF13" s="41"/>
      <c r="CG13" s="102" t="str">
        <f t="shared" si="27"/>
        <v/>
      </c>
      <c r="CH13" s="42" t="str">
        <f>IF(CF13&lt;&gt;"", IF(RANK(CF13, CF$5:CF$75)+COUNTIF(CF$5:CF13, CF13)-1=1, 1, ""), "")</f>
        <v/>
      </c>
      <c r="CI13" s="43"/>
      <c r="CJ13" s="102" t="str">
        <f t="shared" si="28"/>
        <v/>
      </c>
      <c r="CK13" s="44" t="str">
        <f>IF(CI13&lt;&gt;"", IF(RANK(CI13, CI$5:CI$75)+COUNTIF(CI$5:CI13, CI13)-1=1, 1, ""), "")</f>
        <v/>
      </c>
      <c r="CL13" s="41"/>
      <c r="CM13" s="102" t="str">
        <f t="shared" si="29"/>
        <v/>
      </c>
      <c r="CN13" s="42" t="str">
        <f>IF(CL13&lt;&gt;"", IF(RANK(CL13, CL$5:CL$75)+COUNTIF(CL$5:CL13, CL13)-1=1, 1, ""), "")</f>
        <v/>
      </c>
      <c r="CO13" s="43"/>
      <c r="CP13" s="102" t="str">
        <f t="shared" si="30"/>
        <v/>
      </c>
      <c r="CQ13" s="44" t="str">
        <f>IF(CO13&lt;&gt;"", IF(RANK(CO13, CO$5:CO$75)+COUNTIF(CO$5:CO13, CO13)-1=1, 1, ""), "")</f>
        <v/>
      </c>
      <c r="CR13" s="41"/>
      <c r="CS13" s="102" t="str">
        <f t="shared" si="31"/>
        <v/>
      </c>
      <c r="CT13" s="42" t="str">
        <f>IF(CR13&lt;&gt;"", IF(RANK(CR13, CR$5:CR$75)+COUNTIF(CR$5:CR13, CR13)-1=1, 1, ""), "")</f>
        <v/>
      </c>
      <c r="CU13" s="43"/>
      <c r="CV13" s="102" t="str">
        <f t="shared" si="32"/>
        <v/>
      </c>
      <c r="CW13" s="44" t="str">
        <f>IF(CU13&lt;&gt;"", IF(RANK(CU13, CU$5:CU$75)+COUNTIF(CU$5:CU13, CU13)-1=1, 1, ""), "")</f>
        <v/>
      </c>
      <c r="CX13" s="41"/>
      <c r="CY13" s="102" t="str">
        <f t="shared" si="33"/>
        <v/>
      </c>
      <c r="CZ13" s="42" t="str">
        <f>IF(CX13&lt;&gt;"", IF(RANK(CX13, CX$5:CX$75)+COUNTIF(CX$5:CX13, CX13)-1=1, 1, ""), "")</f>
        <v/>
      </c>
      <c r="DA13" s="43"/>
      <c r="DB13" s="102" t="str">
        <f t="shared" si="34"/>
        <v/>
      </c>
      <c r="DC13" s="44" t="str">
        <f>IF(DA13&lt;&gt;"", IF(RANK(DA13, DA$5:DA$75)+COUNTIF(DA$5:DA13, DA13)-1=1, 1, ""), "")</f>
        <v/>
      </c>
      <c r="DD13" s="41"/>
      <c r="DE13" s="102" t="str">
        <f t="shared" si="35"/>
        <v/>
      </c>
      <c r="DF13" s="42" t="str">
        <f>IF(DD13&lt;&gt;"", IF(RANK(DD13, DD$5:DD$75)+COUNTIF(DD$5:DD13, DD13)-1=1, 1, ""), "")</f>
        <v/>
      </c>
      <c r="DG13" s="43"/>
      <c r="DH13" s="102" t="str">
        <f t="shared" si="36"/>
        <v/>
      </c>
      <c r="DI13" s="44" t="str">
        <f>IF(DG13&lt;&gt;"", IF(RANK(DG13, DG$5:DG$75)+COUNTIF(DG$5:DG13, DG13)-1=1, 1, ""), "")</f>
        <v/>
      </c>
      <c r="DJ13" s="41"/>
      <c r="DK13" s="102" t="str">
        <f t="shared" si="37"/>
        <v/>
      </c>
      <c r="DL13" s="42" t="str">
        <f>IF(DJ13&lt;&gt;"", IF(RANK(DJ13, DJ$5:DJ$75)+COUNTIF(DJ$5:DJ13, DJ13)-1=1, 1, ""), "")</f>
        <v/>
      </c>
      <c r="DM13" s="43"/>
      <c r="DN13" s="102" t="str">
        <f t="shared" si="38"/>
        <v/>
      </c>
      <c r="DO13" s="44" t="str">
        <f>IF(DM13&lt;&gt;"", IF(RANK(DM13, DM$5:DM$75)+COUNTIF(DM$5:DM13, DM13)-1=1, 1, ""), "")</f>
        <v/>
      </c>
      <c r="DP13" s="41"/>
      <c r="DQ13" s="102" t="str">
        <f t="shared" si="39"/>
        <v/>
      </c>
      <c r="DR13" s="42" t="str">
        <f>IF(DP13&lt;&gt;"", IF(RANK(DP13, DP$5:DP$75)+COUNTIF(DP$5:DP13, DP13)-1=1, 1, ""), "")</f>
        <v/>
      </c>
      <c r="DS13" s="129" t="str">
        <f t="shared" si="40"/>
        <v/>
      </c>
      <c r="DT13" s="66" t="str">
        <f t="shared" si="41"/>
        <v/>
      </c>
      <c r="DU13" s="60"/>
      <c r="DV13" s="60" t="str">
        <f t="shared" si="42"/>
        <v/>
      </c>
      <c r="DW13" s="60" t="str">
        <f t="shared" si="43"/>
        <v/>
      </c>
      <c r="DX13" s="60"/>
      <c r="DY13" s="85" t="str">
        <f t="shared" si="44"/>
        <v/>
      </c>
      <c r="DZ13" s="60" t="str">
        <f t="shared" si="45"/>
        <v/>
      </c>
      <c r="EA13" s="60" t="str">
        <f t="shared" si="46"/>
        <v/>
      </c>
      <c r="EB13" s="60" t="str">
        <f>IF(DV13&lt;&gt;"", IF(RANK(EA13, EA$5:EA$75)+COUNTIF(EA$13:EA13, EA13) -1&lt;=(B$80-DW$76-DZ$76), RANK(EA13, EA$5:EA$75)+COUNTIF(EA$13:EA13, EA13) -1, ""), "")</f>
        <v/>
      </c>
      <c r="EC13" s="72" t="str">
        <f t="shared" si="47"/>
        <v/>
      </c>
      <c r="ED13" s="66" t="str">
        <f t="shared" si="48"/>
        <v/>
      </c>
      <c r="EF13" s="91" t="str">
        <f>IF(DT13&lt;&gt; "", DT13/DT76, "")</f>
        <v/>
      </c>
      <c r="EG13" s="39" t="str">
        <f t="shared" si="49"/>
        <v/>
      </c>
      <c r="EH13" s="92" t="str">
        <f t="shared" si="50"/>
        <v/>
      </c>
      <c r="EJ13" s="65" t="str">
        <f t="shared" si="51"/>
        <v/>
      </c>
      <c r="EK13" s="99" t="str">
        <f t="shared" si="52"/>
        <v/>
      </c>
      <c r="EL13" s="99" t="str">
        <f t="shared" si="53"/>
        <v/>
      </c>
      <c r="EM13" s="100" t="str">
        <f t="shared" si="54"/>
        <v/>
      </c>
    </row>
    <row r="14" spans="1:143" ht="16" x14ac:dyDescent="0.2">
      <c r="A14" s="75" t="s">
        <v>322</v>
      </c>
      <c r="B14" s="76" t="s">
        <v>393</v>
      </c>
      <c r="C14" s="43"/>
      <c r="D14" s="102" t="str">
        <f t="shared" si="0"/>
        <v/>
      </c>
      <c r="E14" s="44" t="str">
        <f>IF(C14&lt;&gt;"", IF(RANK(C14, C$5:C$75)+COUNTIF(C$5:C14, C14)-1=1, 1, ""), "")</f>
        <v/>
      </c>
      <c r="F14" s="41"/>
      <c r="G14" s="102" t="str">
        <f t="shared" si="1"/>
        <v/>
      </c>
      <c r="H14" s="42" t="str">
        <f>IF(F14&lt;&gt;"", IF(RANK(F14, F$5:F$75)+COUNTIF(F$5:F14, F14)-1=1, 1, ""), "")</f>
        <v/>
      </c>
      <c r="I14" s="43"/>
      <c r="J14" s="102" t="str">
        <f t="shared" si="2"/>
        <v/>
      </c>
      <c r="K14" s="44" t="str">
        <f>IF(I14&lt;&gt;"", IF(RANK(I14, I$5:I$75)+COUNTIF(I$5:I14, I14)-1=1, 1, ""), "")</f>
        <v/>
      </c>
      <c r="L14" s="41"/>
      <c r="M14" s="102" t="str">
        <f t="shared" si="3"/>
        <v/>
      </c>
      <c r="N14" s="42" t="str">
        <f>IF(L14&lt;&gt;"", IF(RANK(L14, L$5:L$75)+COUNTIF(L$5:L14, L14)-1=1, 1, ""), "")</f>
        <v/>
      </c>
      <c r="O14" s="43"/>
      <c r="P14" s="102" t="str">
        <f t="shared" si="4"/>
        <v/>
      </c>
      <c r="Q14" s="44" t="str">
        <f>IF(O14&lt;&gt;"", IF(RANK(O14, O$5:O$75)+COUNTIF(O$5:O14, O14)-1=1, 1, ""), "")</f>
        <v/>
      </c>
      <c r="R14" s="41"/>
      <c r="S14" s="102" t="str">
        <f t="shared" si="5"/>
        <v/>
      </c>
      <c r="T14" s="42" t="str">
        <f>IF(R14&lt;&gt;"", IF(RANK(R14, R$5:R$75)+COUNTIF(R$5:R14, R14)-1=1, 1, ""), "")</f>
        <v/>
      </c>
      <c r="U14" s="43"/>
      <c r="V14" s="102" t="str">
        <f t="shared" si="6"/>
        <v/>
      </c>
      <c r="W14" s="44" t="str">
        <f>IF(U14&lt;&gt;"", IF(RANK(U14, U$5:U$75)+COUNTIF(U$5:U14, U14)-1=1, 1, ""), "")</f>
        <v/>
      </c>
      <c r="X14" s="41"/>
      <c r="Y14" s="102" t="str">
        <f t="shared" si="7"/>
        <v/>
      </c>
      <c r="Z14" s="42" t="str">
        <f>IF(X14&lt;&gt;"", IF(RANK(X14, X$5:X$75)+COUNTIF(X$5:X14, X14)-1=1, 1, ""), "")</f>
        <v/>
      </c>
      <c r="AA14" s="43"/>
      <c r="AB14" s="102" t="str">
        <f t="shared" si="8"/>
        <v/>
      </c>
      <c r="AC14" s="44" t="str">
        <f>IF(AA14&lt;&gt;"", IF(RANK(AA14, AA$5:AA$75)+COUNTIF(AA$5:AA14, AA14)-1=1, 1, ""), "")</f>
        <v/>
      </c>
      <c r="AD14" s="41"/>
      <c r="AE14" s="102" t="str">
        <f t="shared" si="9"/>
        <v/>
      </c>
      <c r="AF14" s="42" t="str">
        <f>IF(AD14&lt;&gt;"", IF(RANK(AD14, AD$5:AD$75)+COUNTIF(AD$5:AD14, AD14)-1=1, 1, ""), "")</f>
        <v/>
      </c>
      <c r="AG14" s="43"/>
      <c r="AH14" s="102" t="str">
        <f t="shared" si="10"/>
        <v/>
      </c>
      <c r="AI14" s="44" t="str">
        <f>IF(AG14&lt;&gt;"", IF(RANK(AG14, AG$5:AG$75)+COUNTIF(AG$5:AG14, AG14)-1=1, 1, ""), "")</f>
        <v/>
      </c>
      <c r="AJ14" s="41"/>
      <c r="AK14" s="102" t="str">
        <f t="shared" si="11"/>
        <v/>
      </c>
      <c r="AL14" s="42" t="str">
        <f>IF(AJ14&lt;&gt;"", IF(RANK(AJ14, AJ$5:AJ$75)+COUNTIF(AJ$5:AJ14, AJ14)-1=1, 1, ""), "")</f>
        <v/>
      </c>
      <c r="AM14" s="43"/>
      <c r="AN14" s="102" t="str">
        <f t="shared" si="12"/>
        <v/>
      </c>
      <c r="AO14" s="44" t="str">
        <f>IF(AM14&lt;&gt;"", IF(RANK(AM14, AM$5:AM$75)+COUNTIF(AM$5:AM14, AM14)-1=1, 1, ""), "")</f>
        <v/>
      </c>
      <c r="AP14" s="41"/>
      <c r="AQ14" s="102" t="str">
        <f t="shared" si="13"/>
        <v/>
      </c>
      <c r="AR14" s="42" t="str">
        <f>IF(AP14&lt;&gt;"", IF(RANK(AP14, AP$5:AP$75)+COUNTIF(AP$5:AP14, AP14)-1=1, 1, ""), "")</f>
        <v/>
      </c>
      <c r="AS14" s="43"/>
      <c r="AT14" s="102" t="str">
        <f t="shared" si="14"/>
        <v/>
      </c>
      <c r="AU14" s="44" t="str">
        <f>IF(AS14&lt;&gt;"", IF(RANK(AS14, AS$5:AS$75)+COUNTIF(AS$5:AS14, AS14)-1=1, 1, ""), "")</f>
        <v/>
      </c>
      <c r="AV14" s="41"/>
      <c r="AW14" s="102" t="str">
        <f t="shared" si="15"/>
        <v/>
      </c>
      <c r="AX14" s="42" t="str">
        <f>IF(AV14&lt;&gt;"", IF(RANK(AV14, AV$5:AV$75)+COUNTIF(AV$5:AV14, AV14)-1=1, 1, ""), "")</f>
        <v/>
      </c>
      <c r="AY14" s="43"/>
      <c r="AZ14" s="102" t="str">
        <f t="shared" si="16"/>
        <v/>
      </c>
      <c r="BA14" s="44" t="str">
        <f>IF(AY14&lt;&gt;"", IF(RANK(AY14, AY$5:AY$75)+COUNTIF(AY$5:AY14, AY14)-1=1, 1, ""), "")</f>
        <v/>
      </c>
      <c r="BB14" s="41"/>
      <c r="BC14" s="102" t="str">
        <f t="shared" si="17"/>
        <v/>
      </c>
      <c r="BD14" s="42" t="str">
        <f>IF(BB14&lt;&gt;"", IF(RANK(BB14, BB$5:BB$75)+COUNTIF(BB$5:BB14, BB14)-1=1, 1, ""), "")</f>
        <v/>
      </c>
      <c r="BE14" s="43"/>
      <c r="BF14" s="102" t="str">
        <f t="shared" si="18"/>
        <v/>
      </c>
      <c r="BG14" s="44" t="str">
        <f>IF(BE14&lt;&gt;"", IF(RANK(BE14, BE$5:BE$75)+COUNTIF(BE$5:BE14, BE14)-1=1, 1, ""), "")</f>
        <v/>
      </c>
      <c r="BH14" s="41"/>
      <c r="BI14" s="102" t="str">
        <f t="shared" si="19"/>
        <v/>
      </c>
      <c r="BJ14" s="42" t="str">
        <f>IF(BH14&lt;&gt;"", IF(RANK(BH14, BH$5:BH$75)+COUNTIF(BH$5:BH14, BH14)-1=1, 1, ""), "")</f>
        <v/>
      </c>
      <c r="BK14" s="43"/>
      <c r="BL14" s="102" t="str">
        <f t="shared" si="20"/>
        <v/>
      </c>
      <c r="BM14" s="44" t="str">
        <f>IF(BK14&lt;&gt;"", IF(RANK(BK14, BK$5:BK$75)+COUNTIF(BK$5:BK14, BK14)-1=1, 1, ""), "")</f>
        <v/>
      </c>
      <c r="BN14" s="41"/>
      <c r="BO14" s="102" t="str">
        <f t="shared" si="21"/>
        <v/>
      </c>
      <c r="BP14" s="42" t="str">
        <f>IF(BN14&lt;&gt;"", IF(RANK(BN14, BN$5:BN$75)+COUNTIF(BN$5:BN14, BN14)-1=1, 1, ""), "")</f>
        <v/>
      </c>
      <c r="BQ14" s="43"/>
      <c r="BR14" s="102" t="str">
        <f t="shared" si="22"/>
        <v/>
      </c>
      <c r="BS14" s="44" t="str">
        <f>IF(BQ14&lt;&gt;"", IF(RANK(BQ14, BQ$5:BQ$75)+COUNTIF(BQ$5:BQ14, BQ14)-1=1, 1, ""), "")</f>
        <v/>
      </c>
      <c r="BT14" s="41"/>
      <c r="BU14" s="102" t="str">
        <f t="shared" si="23"/>
        <v/>
      </c>
      <c r="BV14" s="42" t="str">
        <f>IF(BT14&lt;&gt;"", IF(RANK(BT14, BT$5:BT$75)+COUNTIF(BT$5:BT14, BT14)-1=1, 1, ""), "")</f>
        <v/>
      </c>
      <c r="BW14" s="43"/>
      <c r="BX14" s="102" t="str">
        <f t="shared" si="24"/>
        <v/>
      </c>
      <c r="BY14" s="44" t="str">
        <f>IF(BW14&lt;&gt;"", IF(RANK(BW14, BW$5:BW$75)+COUNTIF(BW$5:BW14, BW14)-1=1, 1, ""), "")</f>
        <v/>
      </c>
      <c r="BZ14" s="41"/>
      <c r="CA14" s="102" t="str">
        <f t="shared" si="25"/>
        <v/>
      </c>
      <c r="CB14" s="42" t="str">
        <f>IF(BZ14&lt;&gt;"", IF(RANK(BZ14, BZ$5:BZ$75)+COUNTIF(BZ$5:BZ14, BZ14)-1=1, 1, ""), "")</f>
        <v/>
      </c>
      <c r="CC14" s="43"/>
      <c r="CD14" s="102" t="str">
        <f t="shared" si="26"/>
        <v/>
      </c>
      <c r="CE14" s="44" t="str">
        <f>IF(CC14&lt;&gt;"", IF(RANK(CC14, CC$5:CC$75)+COUNTIF(CC$5:CC14, CC14)-1=1, 1, ""), "")</f>
        <v/>
      </c>
      <c r="CF14" s="41"/>
      <c r="CG14" s="102" t="str">
        <f t="shared" si="27"/>
        <v/>
      </c>
      <c r="CH14" s="42" t="str">
        <f>IF(CF14&lt;&gt;"", IF(RANK(CF14, CF$5:CF$75)+COUNTIF(CF$5:CF14, CF14)-1=1, 1, ""), "")</f>
        <v/>
      </c>
      <c r="CI14" s="43"/>
      <c r="CJ14" s="102" t="str">
        <f t="shared" si="28"/>
        <v/>
      </c>
      <c r="CK14" s="44" t="str">
        <f>IF(CI14&lt;&gt;"", IF(RANK(CI14, CI$5:CI$75)+COUNTIF(CI$5:CI14, CI14)-1=1, 1, ""), "")</f>
        <v/>
      </c>
      <c r="CL14" s="41"/>
      <c r="CM14" s="102" t="str">
        <f t="shared" si="29"/>
        <v/>
      </c>
      <c r="CN14" s="42" t="str">
        <f>IF(CL14&lt;&gt;"", IF(RANK(CL14, CL$5:CL$75)+COUNTIF(CL$5:CL14, CL14)-1=1, 1, ""), "")</f>
        <v/>
      </c>
      <c r="CO14" s="43"/>
      <c r="CP14" s="102" t="str">
        <f t="shared" si="30"/>
        <v/>
      </c>
      <c r="CQ14" s="44" t="str">
        <f>IF(CO14&lt;&gt;"", IF(RANK(CO14, CO$5:CO$75)+COUNTIF(CO$5:CO14, CO14)-1=1, 1, ""), "")</f>
        <v/>
      </c>
      <c r="CR14" s="41"/>
      <c r="CS14" s="102" t="str">
        <f t="shared" si="31"/>
        <v/>
      </c>
      <c r="CT14" s="42" t="str">
        <f>IF(CR14&lt;&gt;"", IF(RANK(CR14, CR$5:CR$75)+COUNTIF(CR$5:CR14, CR14)-1=1, 1, ""), "")</f>
        <v/>
      </c>
      <c r="CU14" s="43"/>
      <c r="CV14" s="102" t="str">
        <f t="shared" si="32"/>
        <v/>
      </c>
      <c r="CW14" s="44" t="str">
        <f>IF(CU14&lt;&gt;"", IF(RANK(CU14, CU$5:CU$75)+COUNTIF(CU$5:CU14, CU14)-1=1, 1, ""), "")</f>
        <v/>
      </c>
      <c r="CX14" s="41"/>
      <c r="CY14" s="102" t="str">
        <f t="shared" si="33"/>
        <v/>
      </c>
      <c r="CZ14" s="42" t="str">
        <f>IF(CX14&lt;&gt;"", IF(RANK(CX14, CX$5:CX$75)+COUNTIF(CX$5:CX14, CX14)-1=1, 1, ""), "")</f>
        <v/>
      </c>
      <c r="DA14" s="43"/>
      <c r="DB14" s="102" t="str">
        <f t="shared" si="34"/>
        <v/>
      </c>
      <c r="DC14" s="44" t="str">
        <f>IF(DA14&lt;&gt;"", IF(RANK(DA14, DA$5:DA$75)+COUNTIF(DA$5:DA14, DA14)-1=1, 1, ""), "")</f>
        <v/>
      </c>
      <c r="DD14" s="41"/>
      <c r="DE14" s="102" t="str">
        <f t="shared" si="35"/>
        <v/>
      </c>
      <c r="DF14" s="42" t="str">
        <f>IF(DD14&lt;&gt;"", IF(RANK(DD14, DD$5:DD$75)+COUNTIF(DD$5:DD14, DD14)-1=1, 1, ""), "")</f>
        <v/>
      </c>
      <c r="DG14" s="43"/>
      <c r="DH14" s="102" t="str">
        <f t="shared" si="36"/>
        <v/>
      </c>
      <c r="DI14" s="44" t="str">
        <f>IF(DG14&lt;&gt;"", IF(RANK(DG14, DG$5:DG$75)+COUNTIF(DG$5:DG14, DG14)-1=1, 1, ""), "")</f>
        <v/>
      </c>
      <c r="DJ14" s="41"/>
      <c r="DK14" s="102" t="str">
        <f t="shared" si="37"/>
        <v/>
      </c>
      <c r="DL14" s="42" t="str">
        <f>IF(DJ14&lt;&gt;"", IF(RANK(DJ14, DJ$5:DJ$75)+COUNTIF(DJ$5:DJ14, DJ14)-1=1, 1, ""), "")</f>
        <v/>
      </c>
      <c r="DM14" s="43"/>
      <c r="DN14" s="102" t="str">
        <f t="shared" si="38"/>
        <v/>
      </c>
      <c r="DO14" s="44" t="str">
        <f>IF(DM14&lt;&gt;"", IF(RANK(DM14, DM$5:DM$75)+COUNTIF(DM$5:DM14, DM14)-1=1, 1, ""), "")</f>
        <v/>
      </c>
      <c r="DP14" s="41"/>
      <c r="DQ14" s="102" t="str">
        <f t="shared" si="39"/>
        <v/>
      </c>
      <c r="DR14" s="42" t="str">
        <f>IF(DP14&lt;&gt;"", IF(RANK(DP14, DP$5:DP$75)+COUNTIF(DP$5:DP14, DP14)-1=1, 1, ""), "")</f>
        <v/>
      </c>
      <c r="DS14" s="129" t="str">
        <f t="shared" si="40"/>
        <v/>
      </c>
      <c r="DT14" s="66" t="str">
        <f t="shared" si="41"/>
        <v/>
      </c>
      <c r="DU14" s="60"/>
      <c r="DV14" s="60" t="str">
        <f t="shared" si="42"/>
        <v/>
      </c>
      <c r="DW14" s="60" t="str">
        <f t="shared" si="43"/>
        <v/>
      </c>
      <c r="DX14" s="60"/>
      <c r="DY14" s="85" t="str">
        <f t="shared" si="44"/>
        <v/>
      </c>
      <c r="DZ14" s="60" t="str">
        <f t="shared" si="45"/>
        <v/>
      </c>
      <c r="EA14" s="60" t="str">
        <f t="shared" si="46"/>
        <v/>
      </c>
      <c r="EB14" s="60" t="str">
        <f>IF(DV14&lt;&gt;"", IF(RANK(EA14, EA$5:EA$75)+COUNTIF(EA$14:EA14, EA14) -1&lt;=(B$80-DW$76-DZ$76), RANK(EA14, EA$5:EA$75)+COUNTIF(EA$14:EA14, EA14) -1, ""), "")</f>
        <v/>
      </c>
      <c r="EC14" s="72" t="str">
        <f t="shared" si="47"/>
        <v/>
      </c>
      <c r="ED14" s="66" t="str">
        <f t="shared" si="48"/>
        <v/>
      </c>
      <c r="EF14" s="91" t="str">
        <f>IF(DT14&lt;&gt; "", DT14/DT76, "")</f>
        <v/>
      </c>
      <c r="EG14" s="39" t="str">
        <f t="shared" si="49"/>
        <v/>
      </c>
      <c r="EH14" s="92" t="str">
        <f t="shared" si="50"/>
        <v/>
      </c>
      <c r="EJ14" s="65" t="str">
        <f t="shared" si="51"/>
        <v/>
      </c>
      <c r="EK14" s="99" t="str">
        <f t="shared" si="52"/>
        <v/>
      </c>
      <c r="EL14" s="99" t="str">
        <f t="shared" si="53"/>
        <v/>
      </c>
      <c r="EM14" s="100" t="str">
        <f t="shared" si="54"/>
        <v/>
      </c>
    </row>
    <row r="15" spans="1:143" ht="16" x14ac:dyDescent="0.2">
      <c r="A15" s="75" t="s">
        <v>323</v>
      </c>
      <c r="B15" s="76" t="s">
        <v>394</v>
      </c>
      <c r="C15" s="43"/>
      <c r="D15" s="102" t="str">
        <f t="shared" si="0"/>
        <v/>
      </c>
      <c r="E15" s="44" t="str">
        <f>IF(C15&lt;&gt;"", IF(RANK(C15, C$5:C$75)+COUNTIF(C$5:C15, C15)-1=1, 1, ""), "")</f>
        <v/>
      </c>
      <c r="F15" s="41"/>
      <c r="G15" s="102" t="str">
        <f t="shared" si="1"/>
        <v/>
      </c>
      <c r="H15" s="42" t="str">
        <f>IF(F15&lt;&gt;"", IF(RANK(F15, F$5:F$75)+COUNTIF(F$5:F15, F15)-1=1, 1, ""), "")</f>
        <v/>
      </c>
      <c r="I15" s="43"/>
      <c r="J15" s="102" t="str">
        <f t="shared" si="2"/>
        <v/>
      </c>
      <c r="K15" s="44" t="str">
        <f>IF(I15&lt;&gt;"", IF(RANK(I15, I$5:I$75)+COUNTIF(I$5:I15, I15)-1=1, 1, ""), "")</f>
        <v/>
      </c>
      <c r="L15" s="41"/>
      <c r="M15" s="102" t="str">
        <f t="shared" si="3"/>
        <v/>
      </c>
      <c r="N15" s="42" t="str">
        <f>IF(L15&lt;&gt;"", IF(RANK(L15, L$5:L$75)+COUNTIF(L$5:L15, L15)-1=1, 1, ""), "")</f>
        <v/>
      </c>
      <c r="O15" s="43"/>
      <c r="P15" s="102" t="str">
        <f t="shared" si="4"/>
        <v/>
      </c>
      <c r="Q15" s="44" t="str">
        <f>IF(O15&lt;&gt;"", IF(RANK(O15, O$5:O$75)+COUNTIF(O$5:O15, O15)-1=1, 1, ""), "")</f>
        <v/>
      </c>
      <c r="R15" s="41"/>
      <c r="S15" s="102" t="str">
        <f t="shared" si="5"/>
        <v/>
      </c>
      <c r="T15" s="42" t="str">
        <f>IF(R15&lt;&gt;"", IF(RANK(R15, R$5:R$75)+COUNTIF(R$5:R15, R15)-1=1, 1, ""), "")</f>
        <v/>
      </c>
      <c r="U15" s="43"/>
      <c r="V15" s="102" t="str">
        <f t="shared" si="6"/>
        <v/>
      </c>
      <c r="W15" s="44" t="str">
        <f>IF(U15&lt;&gt;"", IF(RANK(U15, U$5:U$75)+COUNTIF(U$5:U15, U15)-1=1, 1, ""), "")</f>
        <v/>
      </c>
      <c r="X15" s="41"/>
      <c r="Y15" s="102" t="str">
        <f t="shared" si="7"/>
        <v/>
      </c>
      <c r="Z15" s="42" t="str">
        <f>IF(X15&lt;&gt;"", IF(RANK(X15, X$5:X$75)+COUNTIF(X$5:X15, X15)-1=1, 1, ""), "")</f>
        <v/>
      </c>
      <c r="AA15" s="43"/>
      <c r="AB15" s="102" t="str">
        <f t="shared" si="8"/>
        <v/>
      </c>
      <c r="AC15" s="44" t="str">
        <f>IF(AA15&lt;&gt;"", IF(RANK(AA15, AA$5:AA$75)+COUNTIF(AA$5:AA15, AA15)-1=1, 1, ""), "")</f>
        <v/>
      </c>
      <c r="AD15" s="41"/>
      <c r="AE15" s="102" t="str">
        <f t="shared" si="9"/>
        <v/>
      </c>
      <c r="AF15" s="42" t="str">
        <f>IF(AD15&lt;&gt;"", IF(RANK(AD15, AD$5:AD$75)+COUNTIF(AD$5:AD15, AD15)-1=1, 1, ""), "")</f>
        <v/>
      </c>
      <c r="AG15" s="43"/>
      <c r="AH15" s="102" t="str">
        <f t="shared" si="10"/>
        <v/>
      </c>
      <c r="AI15" s="44" t="str">
        <f>IF(AG15&lt;&gt;"", IF(RANK(AG15, AG$5:AG$75)+COUNTIF(AG$5:AG15, AG15)-1=1, 1, ""), "")</f>
        <v/>
      </c>
      <c r="AJ15" s="41"/>
      <c r="AK15" s="102" t="str">
        <f t="shared" si="11"/>
        <v/>
      </c>
      <c r="AL15" s="42" t="str">
        <f>IF(AJ15&lt;&gt;"", IF(RANK(AJ15, AJ$5:AJ$75)+COUNTIF(AJ$5:AJ15, AJ15)-1=1, 1, ""), "")</f>
        <v/>
      </c>
      <c r="AM15" s="43"/>
      <c r="AN15" s="102" t="str">
        <f t="shared" si="12"/>
        <v/>
      </c>
      <c r="AO15" s="44" t="str">
        <f>IF(AM15&lt;&gt;"", IF(RANK(AM15, AM$5:AM$75)+COUNTIF(AM$5:AM15, AM15)-1=1, 1, ""), "")</f>
        <v/>
      </c>
      <c r="AP15" s="41"/>
      <c r="AQ15" s="102" t="str">
        <f t="shared" si="13"/>
        <v/>
      </c>
      <c r="AR15" s="42" t="str">
        <f>IF(AP15&lt;&gt;"", IF(RANK(AP15, AP$5:AP$75)+COUNTIF(AP$5:AP15, AP15)-1=1, 1, ""), "")</f>
        <v/>
      </c>
      <c r="AS15" s="43"/>
      <c r="AT15" s="102" t="str">
        <f t="shared" si="14"/>
        <v/>
      </c>
      <c r="AU15" s="44" t="str">
        <f>IF(AS15&lt;&gt;"", IF(RANK(AS15, AS$5:AS$75)+COUNTIF(AS$5:AS15, AS15)-1=1, 1, ""), "")</f>
        <v/>
      </c>
      <c r="AV15" s="41"/>
      <c r="AW15" s="102" t="str">
        <f t="shared" si="15"/>
        <v/>
      </c>
      <c r="AX15" s="42" t="str">
        <f>IF(AV15&lt;&gt;"", IF(RANK(AV15, AV$5:AV$75)+COUNTIF(AV$5:AV15, AV15)-1=1, 1, ""), "")</f>
        <v/>
      </c>
      <c r="AY15" s="43"/>
      <c r="AZ15" s="102" t="str">
        <f t="shared" si="16"/>
        <v/>
      </c>
      <c r="BA15" s="44" t="str">
        <f>IF(AY15&lt;&gt;"", IF(RANK(AY15, AY$5:AY$75)+COUNTIF(AY$5:AY15, AY15)-1=1, 1, ""), "")</f>
        <v/>
      </c>
      <c r="BB15" s="41"/>
      <c r="BC15" s="102" t="str">
        <f t="shared" si="17"/>
        <v/>
      </c>
      <c r="BD15" s="42" t="str">
        <f>IF(BB15&lt;&gt;"", IF(RANK(BB15, BB$5:BB$75)+COUNTIF(BB$5:BB15, BB15)-1=1, 1, ""), "")</f>
        <v/>
      </c>
      <c r="BE15" s="43"/>
      <c r="BF15" s="102" t="str">
        <f t="shared" si="18"/>
        <v/>
      </c>
      <c r="BG15" s="44" t="str">
        <f>IF(BE15&lt;&gt;"", IF(RANK(BE15, BE$5:BE$75)+COUNTIF(BE$5:BE15, BE15)-1=1, 1, ""), "")</f>
        <v/>
      </c>
      <c r="BH15" s="41"/>
      <c r="BI15" s="102" t="str">
        <f t="shared" si="19"/>
        <v/>
      </c>
      <c r="BJ15" s="42" t="str">
        <f>IF(BH15&lt;&gt;"", IF(RANK(BH15, BH$5:BH$75)+COUNTIF(BH$5:BH15, BH15)-1=1, 1, ""), "")</f>
        <v/>
      </c>
      <c r="BK15" s="43"/>
      <c r="BL15" s="102" t="str">
        <f t="shared" si="20"/>
        <v/>
      </c>
      <c r="BM15" s="44" t="str">
        <f>IF(BK15&lt;&gt;"", IF(RANK(BK15, BK$5:BK$75)+COUNTIF(BK$5:BK15, BK15)-1=1, 1, ""), "")</f>
        <v/>
      </c>
      <c r="BN15" s="41"/>
      <c r="BO15" s="102" t="str">
        <f t="shared" si="21"/>
        <v/>
      </c>
      <c r="BP15" s="42" t="str">
        <f>IF(BN15&lt;&gt;"", IF(RANK(BN15, BN$5:BN$75)+COUNTIF(BN$5:BN15, BN15)-1=1, 1, ""), "")</f>
        <v/>
      </c>
      <c r="BQ15" s="43"/>
      <c r="BR15" s="102" t="str">
        <f t="shared" si="22"/>
        <v/>
      </c>
      <c r="BS15" s="44" t="str">
        <f>IF(BQ15&lt;&gt;"", IF(RANK(BQ15, BQ$5:BQ$75)+COUNTIF(BQ$5:BQ15, BQ15)-1=1, 1, ""), "")</f>
        <v/>
      </c>
      <c r="BT15" s="41"/>
      <c r="BU15" s="102" t="str">
        <f t="shared" si="23"/>
        <v/>
      </c>
      <c r="BV15" s="42" t="str">
        <f>IF(BT15&lt;&gt;"", IF(RANK(BT15, BT$5:BT$75)+COUNTIF(BT$5:BT15, BT15)-1=1, 1, ""), "")</f>
        <v/>
      </c>
      <c r="BW15" s="43"/>
      <c r="BX15" s="102" t="str">
        <f t="shared" si="24"/>
        <v/>
      </c>
      <c r="BY15" s="44" t="str">
        <f>IF(BW15&lt;&gt;"", IF(RANK(BW15, BW$5:BW$75)+COUNTIF(BW$5:BW15, BW15)-1=1, 1, ""), "")</f>
        <v/>
      </c>
      <c r="BZ15" s="41"/>
      <c r="CA15" s="102" t="str">
        <f t="shared" si="25"/>
        <v/>
      </c>
      <c r="CB15" s="42" t="str">
        <f>IF(BZ15&lt;&gt;"", IF(RANK(BZ15, BZ$5:BZ$75)+COUNTIF(BZ$5:BZ15, BZ15)-1=1, 1, ""), "")</f>
        <v/>
      </c>
      <c r="CC15" s="43"/>
      <c r="CD15" s="102" t="str">
        <f t="shared" si="26"/>
        <v/>
      </c>
      <c r="CE15" s="44" t="str">
        <f>IF(CC15&lt;&gt;"", IF(RANK(CC15, CC$5:CC$75)+COUNTIF(CC$5:CC15, CC15)-1=1, 1, ""), "")</f>
        <v/>
      </c>
      <c r="CF15" s="41"/>
      <c r="CG15" s="102" t="str">
        <f t="shared" si="27"/>
        <v/>
      </c>
      <c r="CH15" s="42" t="str">
        <f>IF(CF15&lt;&gt;"", IF(RANK(CF15, CF$5:CF$75)+COUNTIF(CF$5:CF15, CF15)-1=1, 1, ""), "")</f>
        <v/>
      </c>
      <c r="CI15" s="43"/>
      <c r="CJ15" s="102" t="str">
        <f t="shared" si="28"/>
        <v/>
      </c>
      <c r="CK15" s="44" t="str">
        <f>IF(CI15&lt;&gt;"", IF(RANK(CI15, CI$5:CI$75)+COUNTIF(CI$5:CI15, CI15)-1=1, 1, ""), "")</f>
        <v/>
      </c>
      <c r="CL15" s="41"/>
      <c r="CM15" s="102" t="str">
        <f t="shared" si="29"/>
        <v/>
      </c>
      <c r="CN15" s="42" t="str">
        <f>IF(CL15&lt;&gt;"", IF(RANK(CL15, CL$5:CL$75)+COUNTIF(CL$5:CL15, CL15)-1=1, 1, ""), "")</f>
        <v/>
      </c>
      <c r="CO15" s="43"/>
      <c r="CP15" s="102" t="str">
        <f t="shared" si="30"/>
        <v/>
      </c>
      <c r="CQ15" s="44" t="str">
        <f>IF(CO15&lt;&gt;"", IF(RANK(CO15, CO$5:CO$75)+COUNTIF(CO$5:CO15, CO15)-1=1, 1, ""), "")</f>
        <v/>
      </c>
      <c r="CR15" s="41"/>
      <c r="CS15" s="102" t="str">
        <f t="shared" si="31"/>
        <v/>
      </c>
      <c r="CT15" s="42" t="str">
        <f>IF(CR15&lt;&gt;"", IF(RANK(CR15, CR$5:CR$75)+COUNTIF(CR$5:CR15, CR15)-1=1, 1, ""), "")</f>
        <v/>
      </c>
      <c r="CU15" s="43"/>
      <c r="CV15" s="102" t="str">
        <f t="shared" si="32"/>
        <v/>
      </c>
      <c r="CW15" s="44" t="str">
        <f>IF(CU15&lt;&gt;"", IF(RANK(CU15, CU$5:CU$75)+COUNTIF(CU$5:CU15, CU15)-1=1, 1, ""), "")</f>
        <v/>
      </c>
      <c r="CX15" s="41"/>
      <c r="CY15" s="102" t="str">
        <f t="shared" si="33"/>
        <v/>
      </c>
      <c r="CZ15" s="42" t="str">
        <f>IF(CX15&lt;&gt;"", IF(RANK(CX15, CX$5:CX$75)+COUNTIF(CX$5:CX15, CX15)-1=1, 1, ""), "")</f>
        <v/>
      </c>
      <c r="DA15" s="43"/>
      <c r="DB15" s="102" t="str">
        <f t="shared" si="34"/>
        <v/>
      </c>
      <c r="DC15" s="44" t="str">
        <f>IF(DA15&lt;&gt;"", IF(RANK(DA15, DA$5:DA$75)+COUNTIF(DA$5:DA15, DA15)-1=1, 1, ""), "")</f>
        <v/>
      </c>
      <c r="DD15" s="41"/>
      <c r="DE15" s="102" t="str">
        <f t="shared" si="35"/>
        <v/>
      </c>
      <c r="DF15" s="42" t="str">
        <f>IF(DD15&lt;&gt;"", IF(RANK(DD15, DD$5:DD$75)+COUNTIF(DD$5:DD15, DD15)-1=1, 1, ""), "")</f>
        <v/>
      </c>
      <c r="DG15" s="43"/>
      <c r="DH15" s="102" t="str">
        <f t="shared" si="36"/>
        <v/>
      </c>
      <c r="DI15" s="44" t="str">
        <f>IF(DG15&lt;&gt;"", IF(RANK(DG15, DG$5:DG$75)+COUNTIF(DG$5:DG15, DG15)-1=1, 1, ""), "")</f>
        <v/>
      </c>
      <c r="DJ15" s="41"/>
      <c r="DK15" s="102" t="str">
        <f t="shared" si="37"/>
        <v/>
      </c>
      <c r="DL15" s="42" t="str">
        <f>IF(DJ15&lt;&gt;"", IF(RANK(DJ15, DJ$5:DJ$75)+COUNTIF(DJ$5:DJ15, DJ15)-1=1, 1, ""), "")</f>
        <v/>
      </c>
      <c r="DM15" s="43"/>
      <c r="DN15" s="102" t="str">
        <f t="shared" si="38"/>
        <v/>
      </c>
      <c r="DO15" s="44" t="str">
        <f>IF(DM15&lt;&gt;"", IF(RANK(DM15, DM$5:DM$75)+COUNTIF(DM$5:DM15, DM15)-1=1, 1, ""), "")</f>
        <v/>
      </c>
      <c r="DP15" s="41"/>
      <c r="DQ15" s="102" t="str">
        <f t="shared" si="39"/>
        <v/>
      </c>
      <c r="DR15" s="42" t="str">
        <f>IF(DP15&lt;&gt;"", IF(RANK(DP15, DP$5:DP$75)+COUNTIF(DP$5:DP15, DP15)-1=1, 1, ""), "")</f>
        <v/>
      </c>
      <c r="DS15" s="129" t="str">
        <f t="shared" si="40"/>
        <v/>
      </c>
      <c r="DT15" s="66" t="str">
        <f t="shared" si="41"/>
        <v/>
      </c>
      <c r="DU15" s="60"/>
      <c r="DV15" s="60" t="str">
        <f t="shared" si="42"/>
        <v/>
      </c>
      <c r="DW15" s="60" t="str">
        <f t="shared" si="43"/>
        <v/>
      </c>
      <c r="DX15" s="60"/>
      <c r="DY15" s="85" t="str">
        <f t="shared" si="44"/>
        <v/>
      </c>
      <c r="DZ15" s="60" t="str">
        <f t="shared" si="45"/>
        <v/>
      </c>
      <c r="EA15" s="60" t="str">
        <f t="shared" si="46"/>
        <v/>
      </c>
      <c r="EB15" s="60" t="str">
        <f>IF(DV15&lt;&gt;"", IF(RANK(EA15, EA$5:EA$75)+COUNTIF(EA$15:EA15, EA15) -1&lt;=(B$80-DW$76-DZ$76), RANK(EA15, EA$5:EA$75)+COUNTIF(EA$15:EA15, EA15) -1, ""), "")</f>
        <v/>
      </c>
      <c r="EC15" s="72" t="str">
        <f t="shared" si="47"/>
        <v/>
      </c>
      <c r="ED15" s="66" t="str">
        <f t="shared" si="48"/>
        <v/>
      </c>
      <c r="EF15" s="91" t="str">
        <f>IF(DT15&lt;&gt; "", DT15/DT76, "")</f>
        <v/>
      </c>
      <c r="EG15" s="39" t="str">
        <f t="shared" si="49"/>
        <v/>
      </c>
      <c r="EH15" s="92" t="str">
        <f t="shared" si="50"/>
        <v/>
      </c>
      <c r="EJ15" s="65" t="str">
        <f t="shared" si="51"/>
        <v/>
      </c>
      <c r="EK15" s="99" t="str">
        <f t="shared" si="52"/>
        <v/>
      </c>
      <c r="EL15" s="99" t="str">
        <f t="shared" si="53"/>
        <v/>
      </c>
      <c r="EM15" s="100" t="str">
        <f t="shared" si="54"/>
        <v/>
      </c>
    </row>
    <row r="16" spans="1:143" ht="16" x14ac:dyDescent="0.2">
      <c r="A16" s="75" t="s">
        <v>324</v>
      </c>
      <c r="B16" s="76" t="s">
        <v>395</v>
      </c>
      <c r="C16" s="46">
        <v>86</v>
      </c>
      <c r="D16" s="102" t="str">
        <f t="shared" si="0"/>
        <v/>
      </c>
      <c r="E16" s="44" t="str">
        <f>IF(C16&lt;&gt;"", IF(RANK(C16, C$5:C$75)+COUNTIF(C$5:C16, C16)-1=1, 1, ""), "")</f>
        <v/>
      </c>
      <c r="F16" s="45">
        <v>165</v>
      </c>
      <c r="G16" s="102" t="str">
        <f t="shared" si="1"/>
        <v/>
      </c>
      <c r="H16" s="42" t="str">
        <f>IF(F16&lt;&gt;"", IF(RANK(F16, F$5:F$75)+COUNTIF(F$5:F16, F16)-1=1, 1, ""), "")</f>
        <v/>
      </c>
      <c r="I16" s="46">
        <v>106</v>
      </c>
      <c r="J16" s="102" t="str">
        <f t="shared" si="2"/>
        <v/>
      </c>
      <c r="K16" s="44" t="str">
        <f>IF(I16&lt;&gt;"", IF(RANK(I16, I$5:I$75)+COUNTIF(I$5:I16, I16)-1=1, 1, ""), "")</f>
        <v/>
      </c>
      <c r="L16" s="45">
        <v>85</v>
      </c>
      <c r="M16" s="102" t="str">
        <f t="shared" si="3"/>
        <v/>
      </c>
      <c r="N16" s="42" t="str">
        <f>IF(L16&lt;&gt;"", IF(RANK(L16, L$5:L$75)+COUNTIF(L$5:L16, L16)-1=1, 1, ""), "")</f>
        <v/>
      </c>
      <c r="O16" s="46">
        <v>131</v>
      </c>
      <c r="P16" s="102" t="str">
        <f t="shared" si="4"/>
        <v/>
      </c>
      <c r="Q16" s="44" t="str">
        <f>IF(O16&lt;&gt;"", IF(RANK(O16, O$5:O$75)+COUNTIF(O$5:O16, O16)-1=1, 1, ""), "")</f>
        <v/>
      </c>
      <c r="R16" s="45">
        <v>57</v>
      </c>
      <c r="S16" s="102" t="str">
        <f t="shared" si="5"/>
        <v/>
      </c>
      <c r="T16" s="42" t="str">
        <f>IF(R16&lt;&gt;"", IF(RANK(R16, R$5:R$75)+COUNTIF(R$5:R16, R16)-1=1, 1, ""), "")</f>
        <v/>
      </c>
      <c r="U16" s="46">
        <v>33</v>
      </c>
      <c r="V16" s="102" t="str">
        <f t="shared" si="6"/>
        <v/>
      </c>
      <c r="W16" s="44" t="str">
        <f>IF(U16&lt;&gt;"", IF(RANK(U16, U$5:U$75)+COUNTIF(U$5:U16, U16)-1=1, 1, ""), "")</f>
        <v/>
      </c>
      <c r="X16" s="45">
        <v>15</v>
      </c>
      <c r="Y16" s="102" t="str">
        <f t="shared" si="7"/>
        <v/>
      </c>
      <c r="Z16" s="42" t="str">
        <f>IF(X16&lt;&gt;"", IF(RANK(X16, X$5:X$75)+COUNTIF(X$5:X16, X16)-1=1, 1, ""), "")</f>
        <v/>
      </c>
      <c r="AA16" s="46">
        <v>58</v>
      </c>
      <c r="AB16" s="102" t="str">
        <f t="shared" si="8"/>
        <v/>
      </c>
      <c r="AC16" s="44" t="str">
        <f>IF(AA16&lt;&gt;"", IF(RANK(AA16, AA$5:AA$75)+COUNTIF(AA$5:AA16, AA16)-1=1, 1, ""), "")</f>
        <v/>
      </c>
      <c r="AD16" s="45">
        <v>54</v>
      </c>
      <c r="AE16" s="102" t="str">
        <f t="shared" si="9"/>
        <v/>
      </c>
      <c r="AF16" s="42" t="str">
        <f>IF(AD16&lt;&gt;"", IF(RANK(AD16, AD$5:AD$75)+COUNTIF(AD$5:AD16, AD16)-1=1, 1, ""), "")</f>
        <v/>
      </c>
      <c r="AG16" s="46">
        <v>42</v>
      </c>
      <c r="AH16" s="102" t="str">
        <f t="shared" si="10"/>
        <v/>
      </c>
      <c r="AI16" s="44" t="str">
        <f>IF(AG16&lt;&gt;"", IF(RANK(AG16, AG$5:AG$75)+COUNTIF(AG$5:AG16, AG16)-1=1, 1, ""), "")</f>
        <v/>
      </c>
      <c r="AJ16" s="45">
        <v>34</v>
      </c>
      <c r="AK16" s="102" t="str">
        <f t="shared" si="11"/>
        <v/>
      </c>
      <c r="AL16" s="42" t="str">
        <f>IF(AJ16&lt;&gt;"", IF(RANK(AJ16, AJ$5:AJ$75)+COUNTIF(AJ$5:AJ16, AJ16)-1=1, 1, ""), "")</f>
        <v/>
      </c>
      <c r="AM16" s="46">
        <v>61</v>
      </c>
      <c r="AN16" s="102" t="str">
        <f t="shared" si="12"/>
        <v/>
      </c>
      <c r="AO16" s="44" t="str">
        <f>IF(AM16&lt;&gt;"", IF(RANK(AM16, AM$5:AM$75)+COUNTIF(AM$5:AM16, AM16)-1=1, 1, ""), "")</f>
        <v/>
      </c>
      <c r="AP16" s="45">
        <v>43</v>
      </c>
      <c r="AQ16" s="102" t="str">
        <f t="shared" si="13"/>
        <v/>
      </c>
      <c r="AR16" s="42" t="str">
        <f>IF(AP16&lt;&gt;"", IF(RANK(AP16, AP$5:AP$75)+COUNTIF(AP$5:AP16, AP16)-1=1, 1, ""), "")</f>
        <v/>
      </c>
      <c r="AS16" s="46">
        <v>33</v>
      </c>
      <c r="AT16" s="102" t="str">
        <f t="shared" si="14"/>
        <v/>
      </c>
      <c r="AU16" s="44" t="str">
        <f>IF(AS16&lt;&gt;"", IF(RANK(AS16, AS$5:AS$75)+COUNTIF(AS$5:AS16, AS16)-1=1, 1, ""), "")</f>
        <v/>
      </c>
      <c r="AV16" s="45">
        <v>56</v>
      </c>
      <c r="AW16" s="102" t="str">
        <f t="shared" si="15"/>
        <v/>
      </c>
      <c r="AX16" s="42" t="str">
        <f>IF(AV16&lt;&gt;"", IF(RANK(AV16, AV$5:AV$75)+COUNTIF(AV$5:AV16, AV16)-1=1, 1, ""), "")</f>
        <v/>
      </c>
      <c r="AY16" s="46">
        <v>43</v>
      </c>
      <c r="AZ16" s="102" t="str">
        <f t="shared" si="16"/>
        <v/>
      </c>
      <c r="BA16" s="44" t="str">
        <f>IF(AY16&lt;&gt;"", IF(RANK(AY16, AY$5:AY$75)+COUNTIF(AY$5:AY16, AY16)-1=1, 1, ""), "")</f>
        <v/>
      </c>
      <c r="BB16" s="45">
        <v>52</v>
      </c>
      <c r="BC16" s="102" t="str">
        <f t="shared" si="17"/>
        <v/>
      </c>
      <c r="BD16" s="42" t="str">
        <f>IF(BB16&lt;&gt;"", IF(RANK(BB16, BB$5:BB$75)+COUNTIF(BB$5:BB16, BB16)-1=1, 1, ""), "")</f>
        <v/>
      </c>
      <c r="BE16" s="46">
        <v>66</v>
      </c>
      <c r="BF16" s="102" t="str">
        <f t="shared" si="18"/>
        <v/>
      </c>
      <c r="BG16" s="44" t="str">
        <f>IF(BE16&lt;&gt;"", IF(RANK(BE16, BE$5:BE$75)+COUNTIF(BE$5:BE16, BE16)-1=1, 1, ""), "")</f>
        <v/>
      </c>
      <c r="BH16" s="45">
        <v>83</v>
      </c>
      <c r="BI16" s="102" t="str">
        <f t="shared" si="19"/>
        <v/>
      </c>
      <c r="BJ16" s="42" t="str">
        <f>IF(BH16&lt;&gt;"", IF(RANK(BH16, BH$5:BH$75)+COUNTIF(BH$5:BH16, BH16)-1=1, 1, ""), "")</f>
        <v/>
      </c>
      <c r="BK16" s="46">
        <v>50</v>
      </c>
      <c r="BL16" s="102" t="str">
        <f t="shared" si="20"/>
        <v/>
      </c>
      <c r="BM16" s="44" t="str">
        <f>IF(BK16&lt;&gt;"", IF(RANK(BK16, BK$5:BK$75)+COUNTIF(BK$5:BK16, BK16)-1=1, 1, ""), "")</f>
        <v/>
      </c>
      <c r="BN16" s="45">
        <v>71</v>
      </c>
      <c r="BO16" s="102" t="str">
        <f t="shared" si="21"/>
        <v/>
      </c>
      <c r="BP16" s="42" t="str">
        <f>IF(BN16&lt;&gt;"", IF(RANK(BN16, BN$5:BN$75)+COUNTIF(BN$5:BN16, BN16)-1=1, 1, ""), "")</f>
        <v/>
      </c>
      <c r="BQ16" s="46">
        <v>64</v>
      </c>
      <c r="BR16" s="102" t="str">
        <f t="shared" si="22"/>
        <v/>
      </c>
      <c r="BS16" s="44" t="str">
        <f>IF(BQ16&lt;&gt;"", IF(RANK(BQ16, BQ$5:BQ$75)+COUNTIF(BQ$5:BQ16, BQ16)-1=1, 1, ""), "")</f>
        <v/>
      </c>
      <c r="BT16" s="45">
        <v>68</v>
      </c>
      <c r="BU16" s="102" t="str">
        <f t="shared" si="23"/>
        <v/>
      </c>
      <c r="BV16" s="42" t="str">
        <f>IF(BT16&lt;&gt;"", IF(RANK(BT16, BT$5:BT$75)+COUNTIF(BT$5:BT16, BT16)-1=1, 1, ""), "")</f>
        <v/>
      </c>
      <c r="BW16" s="46">
        <v>62</v>
      </c>
      <c r="BX16" s="102" t="str">
        <f t="shared" si="24"/>
        <v/>
      </c>
      <c r="BY16" s="44" t="str">
        <f>IF(BW16&lt;&gt;"", IF(RANK(BW16, BW$5:BW$75)+COUNTIF(BW$5:BW16, BW16)-1=1, 1, ""), "")</f>
        <v/>
      </c>
      <c r="BZ16" s="45">
        <v>95</v>
      </c>
      <c r="CA16" s="102" t="str">
        <f t="shared" si="25"/>
        <v/>
      </c>
      <c r="CB16" s="42" t="str">
        <f>IF(BZ16&lt;&gt;"", IF(RANK(BZ16, BZ$5:BZ$75)+COUNTIF(BZ$5:BZ16, BZ16)-1=1, 1, ""), "")</f>
        <v/>
      </c>
      <c r="CC16" s="46">
        <v>88</v>
      </c>
      <c r="CD16" s="102" t="str">
        <f t="shared" si="26"/>
        <v/>
      </c>
      <c r="CE16" s="44" t="str">
        <f>IF(CC16&lt;&gt;"", IF(RANK(CC16, CC$5:CC$75)+COUNTIF(CC$5:CC16, CC16)-1=1, 1, ""), "")</f>
        <v/>
      </c>
      <c r="CF16" s="45">
        <v>52</v>
      </c>
      <c r="CG16" s="102" t="str">
        <f t="shared" si="27"/>
        <v/>
      </c>
      <c r="CH16" s="42" t="str">
        <f>IF(CF16&lt;&gt;"", IF(RANK(CF16, CF$5:CF$75)+COUNTIF(CF$5:CF16, CF16)-1=1, 1, ""), "")</f>
        <v/>
      </c>
      <c r="CI16" s="46">
        <v>38</v>
      </c>
      <c r="CJ16" s="102" t="str">
        <f t="shared" si="28"/>
        <v/>
      </c>
      <c r="CK16" s="44" t="str">
        <f>IF(CI16&lt;&gt;"", IF(RANK(CI16, CI$5:CI$75)+COUNTIF(CI$5:CI16, CI16)-1=1, 1, ""), "")</f>
        <v/>
      </c>
      <c r="CL16" s="45">
        <v>41</v>
      </c>
      <c r="CM16" s="102" t="str">
        <f t="shared" si="29"/>
        <v/>
      </c>
      <c r="CN16" s="42" t="str">
        <f>IF(CL16&lt;&gt;"", IF(RANK(CL16, CL$5:CL$75)+COUNTIF(CL$5:CL16, CL16)-1=1, 1, ""), "")</f>
        <v/>
      </c>
      <c r="CO16" s="46">
        <v>36</v>
      </c>
      <c r="CP16" s="102" t="str">
        <f t="shared" si="30"/>
        <v/>
      </c>
      <c r="CQ16" s="44" t="str">
        <f>IF(CO16&lt;&gt;"", IF(RANK(CO16, CO$5:CO$75)+COUNTIF(CO$5:CO16, CO16)-1=1, 1, ""), "")</f>
        <v/>
      </c>
      <c r="CR16" s="45">
        <v>59</v>
      </c>
      <c r="CS16" s="102" t="str">
        <f t="shared" si="31"/>
        <v/>
      </c>
      <c r="CT16" s="42" t="str">
        <f>IF(CR16&lt;&gt;"", IF(RANK(CR16, CR$5:CR$75)+COUNTIF(CR$5:CR16, CR16)-1=1, 1, ""), "")</f>
        <v/>
      </c>
      <c r="CU16" s="46">
        <v>92</v>
      </c>
      <c r="CV16" s="102" t="str">
        <f t="shared" si="32"/>
        <v/>
      </c>
      <c r="CW16" s="44" t="str">
        <f>IF(CU16&lt;&gt;"", IF(RANK(CU16, CU$5:CU$75)+COUNTIF(CU$5:CU16, CU16)-1=1, 1, ""), "")</f>
        <v/>
      </c>
      <c r="CX16" s="45">
        <v>67</v>
      </c>
      <c r="CY16" s="102" t="str">
        <f t="shared" si="33"/>
        <v/>
      </c>
      <c r="CZ16" s="42" t="str">
        <f>IF(CX16&lt;&gt;"", IF(RANK(CX16, CX$5:CX$75)+COUNTIF(CX$5:CX16, CX16)-1=1, 1, ""), "")</f>
        <v/>
      </c>
      <c r="DA16" s="46">
        <v>52</v>
      </c>
      <c r="DB16" s="102" t="str">
        <f t="shared" si="34"/>
        <v/>
      </c>
      <c r="DC16" s="44" t="str">
        <f>IF(DA16&lt;&gt;"", IF(RANK(DA16, DA$5:DA$75)+COUNTIF(DA$5:DA16, DA16)-1=1, 1, ""), "")</f>
        <v/>
      </c>
      <c r="DD16" s="45">
        <v>33</v>
      </c>
      <c r="DE16" s="102" t="str">
        <f t="shared" si="35"/>
        <v/>
      </c>
      <c r="DF16" s="42" t="str">
        <f>IF(DD16&lt;&gt;"", IF(RANK(DD16, DD$5:DD$75)+COUNTIF(DD$5:DD16, DD16)-1=1, 1, ""), "")</f>
        <v/>
      </c>
      <c r="DG16" s="46">
        <v>98</v>
      </c>
      <c r="DH16" s="102" t="str">
        <f t="shared" si="36"/>
        <v/>
      </c>
      <c r="DI16" s="44" t="str">
        <f>IF(DG16&lt;&gt;"", IF(RANK(DG16, DG$5:DG$75)+COUNTIF(DG$5:DG16, DG16)-1=1, 1, ""), "")</f>
        <v/>
      </c>
      <c r="DJ16" s="45">
        <v>49</v>
      </c>
      <c r="DK16" s="102" t="str">
        <f t="shared" si="37"/>
        <v/>
      </c>
      <c r="DL16" s="42" t="str">
        <f>IF(DJ16&lt;&gt;"", IF(RANK(DJ16, DJ$5:DJ$75)+COUNTIF(DJ$5:DJ16, DJ16)-1=1, 1, ""), "")</f>
        <v/>
      </c>
      <c r="DM16" s="46">
        <v>59</v>
      </c>
      <c r="DN16" s="102" t="str">
        <f t="shared" si="38"/>
        <v/>
      </c>
      <c r="DO16" s="44" t="str">
        <f>IF(DM16&lt;&gt;"", IF(RANK(DM16, DM$5:DM$75)+COUNTIF(DM$5:DM16, DM16)-1=1, 1, ""), "")</f>
        <v/>
      </c>
      <c r="DP16" s="45">
        <v>50</v>
      </c>
      <c r="DQ16" s="102" t="str">
        <f t="shared" si="39"/>
        <v/>
      </c>
      <c r="DR16" s="42" t="str">
        <f>IF(DP16&lt;&gt;"", IF(RANK(DP16, DP$5:DP$75)+COUNTIF(DP$5:DP16, DP16)-1=1, 1, ""), "")</f>
        <v/>
      </c>
      <c r="DS16" s="129" t="str">
        <f t="shared" si="40"/>
        <v/>
      </c>
      <c r="DT16" s="66">
        <f t="shared" si="41"/>
        <v>2527</v>
      </c>
      <c r="DU16" s="60"/>
      <c r="DV16" s="60" t="str">
        <f t="shared" si="42"/>
        <v/>
      </c>
      <c r="DW16" s="60" t="str">
        <f t="shared" si="43"/>
        <v/>
      </c>
      <c r="DX16" s="60"/>
      <c r="DY16" s="85" t="str">
        <f t="shared" si="44"/>
        <v/>
      </c>
      <c r="DZ16" s="60" t="str">
        <f t="shared" si="45"/>
        <v/>
      </c>
      <c r="EA16" s="60" t="str">
        <f t="shared" si="46"/>
        <v/>
      </c>
      <c r="EB16" s="60" t="str">
        <f>IF(DV16&lt;&gt;"", IF(RANK(EA16, EA$5:EA$75)+COUNTIF(EA$16:EA16, EA16) -1&lt;=(B$80-DW$76-DZ$76), RANK(EA16, EA$5:EA$75)+COUNTIF(EA$16:EA16, EA16) -1, ""), "")</f>
        <v/>
      </c>
      <c r="EC16" s="72" t="str">
        <f t="shared" si="47"/>
        <v/>
      </c>
      <c r="ED16" s="66" t="str">
        <f t="shared" si="48"/>
        <v/>
      </c>
      <c r="EF16" s="91">
        <f>IF(DT16&lt;&gt; "", DT16/DT76, "")</f>
        <v>7.2034218391672875E-4</v>
      </c>
      <c r="EG16" s="39" t="str">
        <f t="shared" si="49"/>
        <v/>
      </c>
      <c r="EH16" s="92">
        <f t="shared" si="50"/>
        <v>-7.2034218391672897E-4</v>
      </c>
      <c r="EJ16" s="65" t="str">
        <f t="shared" si="51"/>
        <v/>
      </c>
      <c r="EK16" s="99" t="str">
        <f t="shared" si="52"/>
        <v/>
      </c>
      <c r="EL16" s="99" t="str">
        <f t="shared" si="53"/>
        <v/>
      </c>
      <c r="EM16" s="100" t="str">
        <f t="shared" si="54"/>
        <v/>
      </c>
    </row>
    <row r="17" spans="1:143" ht="16" x14ac:dyDescent="0.2">
      <c r="A17" s="75" t="s">
        <v>325</v>
      </c>
      <c r="B17" s="76" t="s">
        <v>396</v>
      </c>
      <c r="C17" s="43"/>
      <c r="D17" s="102" t="str">
        <f t="shared" si="0"/>
        <v/>
      </c>
      <c r="E17" s="44" t="str">
        <f>IF(C17&lt;&gt;"", IF(RANK(C17, C$5:C$75)+COUNTIF(C$5:C17, C17)-1=1, 1, ""), "")</f>
        <v/>
      </c>
      <c r="F17" s="41"/>
      <c r="G17" s="102" t="str">
        <f t="shared" si="1"/>
        <v/>
      </c>
      <c r="H17" s="42" t="str">
        <f>IF(F17&lt;&gt;"", IF(RANK(F17, F$5:F$75)+COUNTIF(F$5:F17, F17)-1=1, 1, ""), "")</f>
        <v/>
      </c>
      <c r="I17" s="43"/>
      <c r="J17" s="102" t="str">
        <f t="shared" si="2"/>
        <v/>
      </c>
      <c r="K17" s="44" t="str">
        <f>IF(I17&lt;&gt;"", IF(RANK(I17, I$5:I$75)+COUNTIF(I$5:I17, I17)-1=1, 1, ""), "")</f>
        <v/>
      </c>
      <c r="L17" s="41"/>
      <c r="M17" s="102" t="str">
        <f t="shared" si="3"/>
        <v/>
      </c>
      <c r="N17" s="42" t="str">
        <f>IF(L17&lt;&gt;"", IF(RANK(L17, L$5:L$75)+COUNTIF(L$5:L17, L17)-1=1, 1, ""), "")</f>
        <v/>
      </c>
      <c r="O17" s="43"/>
      <c r="P17" s="102" t="str">
        <f t="shared" si="4"/>
        <v/>
      </c>
      <c r="Q17" s="44" t="str">
        <f>IF(O17&lt;&gt;"", IF(RANK(O17, O$5:O$75)+COUNTIF(O$5:O17, O17)-1=1, 1, ""), "")</f>
        <v/>
      </c>
      <c r="R17" s="41"/>
      <c r="S17" s="102" t="str">
        <f t="shared" si="5"/>
        <v/>
      </c>
      <c r="T17" s="42" t="str">
        <f>IF(R17&lt;&gt;"", IF(RANK(R17, R$5:R$75)+COUNTIF(R$5:R17, R17)-1=1, 1, ""), "")</f>
        <v/>
      </c>
      <c r="U17" s="43"/>
      <c r="V17" s="102" t="str">
        <f t="shared" si="6"/>
        <v/>
      </c>
      <c r="W17" s="44" t="str">
        <f>IF(U17&lt;&gt;"", IF(RANK(U17, U$5:U$75)+COUNTIF(U$5:U17, U17)-1=1, 1, ""), "")</f>
        <v/>
      </c>
      <c r="X17" s="41"/>
      <c r="Y17" s="102" t="str">
        <f t="shared" si="7"/>
        <v/>
      </c>
      <c r="Z17" s="42" t="str">
        <f>IF(X17&lt;&gt;"", IF(RANK(X17, X$5:X$75)+COUNTIF(X$5:X17, X17)-1=1, 1, ""), "")</f>
        <v/>
      </c>
      <c r="AA17" s="43"/>
      <c r="AB17" s="102" t="str">
        <f t="shared" si="8"/>
        <v/>
      </c>
      <c r="AC17" s="44" t="str">
        <f>IF(AA17&lt;&gt;"", IF(RANK(AA17, AA$5:AA$75)+COUNTIF(AA$5:AA17, AA17)-1=1, 1, ""), "")</f>
        <v/>
      </c>
      <c r="AD17" s="41"/>
      <c r="AE17" s="102" t="str">
        <f t="shared" si="9"/>
        <v/>
      </c>
      <c r="AF17" s="42" t="str">
        <f>IF(AD17&lt;&gt;"", IF(RANK(AD17, AD$5:AD$75)+COUNTIF(AD$5:AD17, AD17)-1=1, 1, ""), "")</f>
        <v/>
      </c>
      <c r="AG17" s="43"/>
      <c r="AH17" s="102" t="str">
        <f t="shared" si="10"/>
        <v/>
      </c>
      <c r="AI17" s="44" t="str">
        <f>IF(AG17&lt;&gt;"", IF(RANK(AG17, AG$5:AG$75)+COUNTIF(AG$5:AG17, AG17)-1=1, 1, ""), "")</f>
        <v/>
      </c>
      <c r="AJ17" s="41"/>
      <c r="AK17" s="102" t="str">
        <f t="shared" si="11"/>
        <v/>
      </c>
      <c r="AL17" s="42" t="str">
        <f>IF(AJ17&lt;&gt;"", IF(RANK(AJ17, AJ$5:AJ$75)+COUNTIF(AJ$5:AJ17, AJ17)-1=1, 1, ""), "")</f>
        <v/>
      </c>
      <c r="AM17" s="43"/>
      <c r="AN17" s="102" t="str">
        <f t="shared" si="12"/>
        <v/>
      </c>
      <c r="AO17" s="44" t="str">
        <f>IF(AM17&lt;&gt;"", IF(RANK(AM17, AM$5:AM$75)+COUNTIF(AM$5:AM17, AM17)-1=1, 1, ""), "")</f>
        <v/>
      </c>
      <c r="AP17" s="41"/>
      <c r="AQ17" s="102" t="str">
        <f t="shared" si="13"/>
        <v/>
      </c>
      <c r="AR17" s="42" t="str">
        <f>IF(AP17&lt;&gt;"", IF(RANK(AP17, AP$5:AP$75)+COUNTIF(AP$5:AP17, AP17)-1=1, 1, ""), "")</f>
        <v/>
      </c>
      <c r="AS17" s="43"/>
      <c r="AT17" s="102" t="str">
        <f t="shared" si="14"/>
        <v/>
      </c>
      <c r="AU17" s="44" t="str">
        <f>IF(AS17&lt;&gt;"", IF(RANK(AS17, AS$5:AS$75)+COUNTIF(AS$5:AS17, AS17)-1=1, 1, ""), "")</f>
        <v/>
      </c>
      <c r="AV17" s="41"/>
      <c r="AW17" s="102" t="str">
        <f t="shared" si="15"/>
        <v/>
      </c>
      <c r="AX17" s="42" t="str">
        <f>IF(AV17&lt;&gt;"", IF(RANK(AV17, AV$5:AV$75)+COUNTIF(AV$5:AV17, AV17)-1=1, 1, ""), "")</f>
        <v/>
      </c>
      <c r="AY17" s="43"/>
      <c r="AZ17" s="102" t="str">
        <f t="shared" si="16"/>
        <v/>
      </c>
      <c r="BA17" s="44" t="str">
        <f>IF(AY17&lt;&gt;"", IF(RANK(AY17, AY$5:AY$75)+COUNTIF(AY$5:AY17, AY17)-1=1, 1, ""), "")</f>
        <v/>
      </c>
      <c r="BB17" s="41"/>
      <c r="BC17" s="102" t="str">
        <f t="shared" si="17"/>
        <v/>
      </c>
      <c r="BD17" s="42" t="str">
        <f>IF(BB17&lt;&gt;"", IF(RANK(BB17, BB$5:BB$75)+COUNTIF(BB$5:BB17, BB17)-1=1, 1, ""), "")</f>
        <v/>
      </c>
      <c r="BE17" s="43"/>
      <c r="BF17" s="102" t="str">
        <f t="shared" si="18"/>
        <v/>
      </c>
      <c r="BG17" s="44" t="str">
        <f>IF(BE17&lt;&gt;"", IF(RANK(BE17, BE$5:BE$75)+COUNTIF(BE$5:BE17, BE17)-1=1, 1, ""), "")</f>
        <v/>
      </c>
      <c r="BH17" s="41"/>
      <c r="BI17" s="102" t="str">
        <f t="shared" si="19"/>
        <v/>
      </c>
      <c r="BJ17" s="42" t="str">
        <f>IF(BH17&lt;&gt;"", IF(RANK(BH17, BH$5:BH$75)+COUNTIF(BH$5:BH17, BH17)-1=1, 1, ""), "")</f>
        <v/>
      </c>
      <c r="BK17" s="43"/>
      <c r="BL17" s="102" t="str">
        <f t="shared" si="20"/>
        <v/>
      </c>
      <c r="BM17" s="44" t="str">
        <f>IF(BK17&lt;&gt;"", IF(RANK(BK17, BK$5:BK$75)+COUNTIF(BK$5:BK17, BK17)-1=1, 1, ""), "")</f>
        <v/>
      </c>
      <c r="BN17" s="41"/>
      <c r="BO17" s="102" t="str">
        <f t="shared" si="21"/>
        <v/>
      </c>
      <c r="BP17" s="42" t="str">
        <f>IF(BN17&lt;&gt;"", IF(RANK(BN17, BN$5:BN$75)+COUNTIF(BN$5:BN17, BN17)-1=1, 1, ""), "")</f>
        <v/>
      </c>
      <c r="BQ17" s="43"/>
      <c r="BR17" s="102" t="str">
        <f t="shared" si="22"/>
        <v/>
      </c>
      <c r="BS17" s="44" t="str">
        <f>IF(BQ17&lt;&gt;"", IF(RANK(BQ17, BQ$5:BQ$75)+COUNTIF(BQ$5:BQ17, BQ17)-1=1, 1, ""), "")</f>
        <v/>
      </c>
      <c r="BT17" s="41"/>
      <c r="BU17" s="102" t="str">
        <f t="shared" si="23"/>
        <v/>
      </c>
      <c r="BV17" s="42" t="str">
        <f>IF(BT17&lt;&gt;"", IF(RANK(BT17, BT$5:BT$75)+COUNTIF(BT$5:BT17, BT17)-1=1, 1, ""), "")</f>
        <v/>
      </c>
      <c r="BW17" s="43"/>
      <c r="BX17" s="102" t="str">
        <f t="shared" si="24"/>
        <v/>
      </c>
      <c r="BY17" s="44" t="str">
        <f>IF(BW17&lt;&gt;"", IF(RANK(BW17, BW$5:BW$75)+COUNTIF(BW$5:BW17, BW17)-1=1, 1, ""), "")</f>
        <v/>
      </c>
      <c r="BZ17" s="41"/>
      <c r="CA17" s="102" t="str">
        <f t="shared" si="25"/>
        <v/>
      </c>
      <c r="CB17" s="42" t="str">
        <f>IF(BZ17&lt;&gt;"", IF(RANK(BZ17, BZ$5:BZ$75)+COUNTIF(BZ$5:BZ17, BZ17)-1=1, 1, ""), "")</f>
        <v/>
      </c>
      <c r="CC17" s="43"/>
      <c r="CD17" s="102" t="str">
        <f t="shared" si="26"/>
        <v/>
      </c>
      <c r="CE17" s="44" t="str">
        <f>IF(CC17&lt;&gt;"", IF(RANK(CC17, CC$5:CC$75)+COUNTIF(CC$5:CC17, CC17)-1=1, 1, ""), "")</f>
        <v/>
      </c>
      <c r="CF17" s="41"/>
      <c r="CG17" s="102" t="str">
        <f t="shared" si="27"/>
        <v/>
      </c>
      <c r="CH17" s="42" t="str">
        <f>IF(CF17&lt;&gt;"", IF(RANK(CF17, CF$5:CF$75)+COUNTIF(CF$5:CF17, CF17)-1=1, 1, ""), "")</f>
        <v/>
      </c>
      <c r="CI17" s="43"/>
      <c r="CJ17" s="102" t="str">
        <f t="shared" si="28"/>
        <v/>
      </c>
      <c r="CK17" s="44" t="str">
        <f>IF(CI17&lt;&gt;"", IF(RANK(CI17, CI$5:CI$75)+COUNTIF(CI$5:CI17, CI17)-1=1, 1, ""), "")</f>
        <v/>
      </c>
      <c r="CL17" s="41"/>
      <c r="CM17" s="102" t="str">
        <f t="shared" si="29"/>
        <v/>
      </c>
      <c r="CN17" s="42" t="str">
        <f>IF(CL17&lt;&gt;"", IF(RANK(CL17, CL$5:CL$75)+COUNTIF(CL$5:CL17, CL17)-1=1, 1, ""), "")</f>
        <v/>
      </c>
      <c r="CO17" s="43"/>
      <c r="CP17" s="102" t="str">
        <f t="shared" si="30"/>
        <v/>
      </c>
      <c r="CQ17" s="44" t="str">
        <f>IF(CO17&lt;&gt;"", IF(RANK(CO17, CO$5:CO$75)+COUNTIF(CO$5:CO17, CO17)-1=1, 1, ""), "")</f>
        <v/>
      </c>
      <c r="CR17" s="41"/>
      <c r="CS17" s="102" t="str">
        <f t="shared" si="31"/>
        <v/>
      </c>
      <c r="CT17" s="42" t="str">
        <f>IF(CR17&lt;&gt;"", IF(RANK(CR17, CR$5:CR$75)+COUNTIF(CR$5:CR17, CR17)-1=1, 1, ""), "")</f>
        <v/>
      </c>
      <c r="CU17" s="43"/>
      <c r="CV17" s="102" t="str">
        <f t="shared" si="32"/>
        <v/>
      </c>
      <c r="CW17" s="44" t="str">
        <f>IF(CU17&lt;&gt;"", IF(RANK(CU17, CU$5:CU$75)+COUNTIF(CU$5:CU17, CU17)-1=1, 1, ""), "")</f>
        <v/>
      </c>
      <c r="CX17" s="41"/>
      <c r="CY17" s="102" t="str">
        <f t="shared" si="33"/>
        <v/>
      </c>
      <c r="CZ17" s="42" t="str">
        <f>IF(CX17&lt;&gt;"", IF(RANK(CX17, CX$5:CX$75)+COUNTIF(CX$5:CX17, CX17)-1=1, 1, ""), "")</f>
        <v/>
      </c>
      <c r="DA17" s="43"/>
      <c r="DB17" s="102" t="str">
        <f t="shared" si="34"/>
        <v/>
      </c>
      <c r="DC17" s="44" t="str">
        <f>IF(DA17&lt;&gt;"", IF(RANK(DA17, DA$5:DA$75)+COUNTIF(DA$5:DA17, DA17)-1=1, 1, ""), "")</f>
        <v/>
      </c>
      <c r="DD17" s="41"/>
      <c r="DE17" s="102" t="str">
        <f t="shared" si="35"/>
        <v/>
      </c>
      <c r="DF17" s="42" t="str">
        <f>IF(DD17&lt;&gt;"", IF(RANK(DD17, DD$5:DD$75)+COUNTIF(DD$5:DD17, DD17)-1=1, 1, ""), "")</f>
        <v/>
      </c>
      <c r="DG17" s="43"/>
      <c r="DH17" s="102" t="str">
        <f t="shared" si="36"/>
        <v/>
      </c>
      <c r="DI17" s="44" t="str">
        <f>IF(DG17&lt;&gt;"", IF(RANK(DG17, DG$5:DG$75)+COUNTIF(DG$5:DG17, DG17)-1=1, 1, ""), "")</f>
        <v/>
      </c>
      <c r="DJ17" s="41"/>
      <c r="DK17" s="102" t="str">
        <f t="shared" si="37"/>
        <v/>
      </c>
      <c r="DL17" s="42" t="str">
        <f>IF(DJ17&lt;&gt;"", IF(RANK(DJ17, DJ$5:DJ$75)+COUNTIF(DJ$5:DJ17, DJ17)-1=1, 1, ""), "")</f>
        <v/>
      </c>
      <c r="DM17" s="43"/>
      <c r="DN17" s="102" t="str">
        <f t="shared" si="38"/>
        <v/>
      </c>
      <c r="DO17" s="44" t="str">
        <f>IF(DM17&lt;&gt;"", IF(RANK(DM17, DM$5:DM$75)+COUNTIF(DM$5:DM17, DM17)-1=1, 1, ""), "")</f>
        <v/>
      </c>
      <c r="DP17" s="41"/>
      <c r="DQ17" s="102" t="str">
        <f t="shared" si="39"/>
        <v/>
      </c>
      <c r="DR17" s="42" t="str">
        <f>IF(DP17&lt;&gt;"", IF(RANK(DP17, DP$5:DP$75)+COUNTIF(DP$5:DP17, DP17)-1=1, 1, ""), "")</f>
        <v/>
      </c>
      <c r="DS17" s="129" t="str">
        <f t="shared" si="40"/>
        <v/>
      </c>
      <c r="DT17" s="66" t="str">
        <f t="shared" si="41"/>
        <v/>
      </c>
      <c r="DU17" s="60"/>
      <c r="DV17" s="60" t="str">
        <f t="shared" si="42"/>
        <v/>
      </c>
      <c r="DW17" s="60" t="str">
        <f t="shared" si="43"/>
        <v/>
      </c>
      <c r="DX17" s="60"/>
      <c r="DY17" s="85" t="str">
        <f t="shared" si="44"/>
        <v/>
      </c>
      <c r="DZ17" s="60" t="str">
        <f t="shared" si="45"/>
        <v/>
      </c>
      <c r="EA17" s="60" t="str">
        <f t="shared" si="46"/>
        <v/>
      </c>
      <c r="EB17" s="60" t="str">
        <f>IF(DV17&lt;&gt;"", IF(RANK(EA17, EA$5:EA$75)+COUNTIF(EA$17:EA17, EA17) -1&lt;=(B$80-DW$76-DZ$76), RANK(EA17, EA$5:EA$75)+COUNTIF(EA$17:EA17, EA17) -1, ""), "")</f>
        <v/>
      </c>
      <c r="EC17" s="72" t="str">
        <f t="shared" si="47"/>
        <v/>
      </c>
      <c r="ED17" s="66" t="str">
        <f t="shared" si="48"/>
        <v/>
      </c>
      <c r="EF17" s="91" t="str">
        <f>IF(DT17&lt;&gt; "", DT17/DT76, "")</f>
        <v/>
      </c>
      <c r="EG17" s="39" t="str">
        <f t="shared" si="49"/>
        <v/>
      </c>
      <c r="EH17" s="92" t="str">
        <f t="shared" si="50"/>
        <v/>
      </c>
      <c r="EJ17" s="65" t="str">
        <f t="shared" si="51"/>
        <v/>
      </c>
      <c r="EK17" s="99" t="str">
        <f t="shared" si="52"/>
        <v/>
      </c>
      <c r="EL17" s="99" t="str">
        <f t="shared" si="53"/>
        <v/>
      </c>
      <c r="EM17" s="100" t="str">
        <f t="shared" si="54"/>
        <v/>
      </c>
    </row>
    <row r="18" spans="1:143" ht="16" x14ac:dyDescent="0.2">
      <c r="A18" s="75" t="s">
        <v>326</v>
      </c>
      <c r="B18" s="76" t="s">
        <v>397</v>
      </c>
      <c r="C18" s="46">
        <v>14</v>
      </c>
      <c r="D18" s="102" t="str">
        <f t="shared" si="0"/>
        <v/>
      </c>
      <c r="E18" s="48" t="str">
        <f>IF(C18&lt;&gt;"", IF(RANK(C18, C$5:C$75)+COUNTIF(C$5:C18, C18)-1=1, 1, ""), "")</f>
        <v/>
      </c>
      <c r="F18" s="45">
        <v>21</v>
      </c>
      <c r="G18" s="102" t="str">
        <f t="shared" si="1"/>
        <v/>
      </c>
      <c r="H18" s="47" t="str">
        <f>IF(F18&lt;&gt;"", IF(RANK(F18, F$5:F$75)+COUNTIF(F$5:F18, F18)-1=1, 1, ""), "")</f>
        <v/>
      </c>
      <c r="I18" s="46">
        <v>22</v>
      </c>
      <c r="J18" s="102" t="str">
        <f t="shared" si="2"/>
        <v/>
      </c>
      <c r="K18" s="48" t="str">
        <f>IF(I18&lt;&gt;"", IF(RANK(I18, I$5:I$75)+COUNTIF(I$5:I18, I18)-1=1, 1, ""), "")</f>
        <v/>
      </c>
      <c r="L18" s="45">
        <v>13</v>
      </c>
      <c r="M18" s="102" t="str">
        <f t="shared" si="3"/>
        <v/>
      </c>
      <c r="N18" s="47" t="str">
        <f>IF(L18&lt;&gt;"", IF(RANK(L18, L$5:L$75)+COUNTIF(L$5:L18, L18)-1=1, 1, ""), "")</f>
        <v/>
      </c>
      <c r="O18" s="46">
        <v>13</v>
      </c>
      <c r="P18" s="102" t="str">
        <f t="shared" si="4"/>
        <v/>
      </c>
      <c r="Q18" s="48" t="str">
        <f>IF(O18&lt;&gt;"", IF(RANK(O18, O$5:O$75)+COUNTIF(O$5:O18, O18)-1=1, 1, ""), "")</f>
        <v/>
      </c>
      <c r="R18" s="45">
        <v>11</v>
      </c>
      <c r="S18" s="102" t="str">
        <f t="shared" si="5"/>
        <v/>
      </c>
      <c r="T18" s="47" t="str">
        <f>IF(R18&lt;&gt;"", IF(RANK(R18, R$5:R$75)+COUNTIF(R$5:R18, R18)-1=1, 1, ""), "")</f>
        <v/>
      </c>
      <c r="U18" s="46">
        <v>21</v>
      </c>
      <c r="V18" s="102" t="str">
        <f t="shared" si="6"/>
        <v/>
      </c>
      <c r="W18" s="48" t="str">
        <f>IF(U18&lt;&gt;"", IF(RANK(U18, U$5:U$75)+COUNTIF(U$5:U18, U18)-1=1, 1, ""), "")</f>
        <v/>
      </c>
      <c r="X18" s="45">
        <v>34</v>
      </c>
      <c r="Y18" s="102" t="str">
        <f t="shared" si="7"/>
        <v/>
      </c>
      <c r="Z18" s="47" t="str">
        <f>IF(X18&lt;&gt;"", IF(RANK(X18, X$5:X$75)+COUNTIF(X$5:X18, X18)-1=1, 1, ""), "")</f>
        <v/>
      </c>
      <c r="AA18" s="46">
        <v>84</v>
      </c>
      <c r="AB18" s="102" t="str">
        <f t="shared" si="8"/>
        <v/>
      </c>
      <c r="AC18" s="48" t="str">
        <f>IF(AA18&lt;&gt;"", IF(RANK(AA18, AA$5:AA$75)+COUNTIF(AA$5:AA18, AA18)-1=1, 1, ""), "")</f>
        <v/>
      </c>
      <c r="AD18" s="45">
        <v>14</v>
      </c>
      <c r="AE18" s="102" t="str">
        <f t="shared" si="9"/>
        <v/>
      </c>
      <c r="AF18" s="47" t="str">
        <f>IF(AD18&lt;&gt;"", IF(RANK(AD18, AD$5:AD$75)+COUNTIF(AD$5:AD18, AD18)-1=1, 1, ""), "")</f>
        <v/>
      </c>
      <c r="AG18" s="46">
        <v>64</v>
      </c>
      <c r="AH18" s="102" t="str">
        <f t="shared" si="10"/>
        <v/>
      </c>
      <c r="AI18" s="48" t="str">
        <f>IF(AG18&lt;&gt;"", IF(RANK(AG18, AG$5:AG$75)+COUNTIF(AG$5:AG18, AG18)-1=1, 1, ""), "")</f>
        <v/>
      </c>
      <c r="AJ18" s="45">
        <v>25</v>
      </c>
      <c r="AK18" s="102" t="str">
        <f t="shared" si="11"/>
        <v/>
      </c>
      <c r="AL18" s="47" t="str">
        <f>IF(AJ18&lt;&gt;"", IF(RANK(AJ18, AJ$5:AJ$75)+COUNTIF(AJ$5:AJ18, AJ18)-1=1, 1, ""), "")</f>
        <v/>
      </c>
      <c r="AM18" s="46">
        <v>64</v>
      </c>
      <c r="AN18" s="102" t="str">
        <f t="shared" si="12"/>
        <v/>
      </c>
      <c r="AO18" s="48" t="str">
        <f>IF(AM18&lt;&gt;"", IF(RANK(AM18, AM$5:AM$75)+COUNTIF(AM$5:AM18, AM18)-1=1, 1, ""), "")</f>
        <v/>
      </c>
      <c r="AP18" s="45">
        <v>316</v>
      </c>
      <c r="AQ18" s="102" t="str">
        <f t="shared" si="13"/>
        <v/>
      </c>
      <c r="AR18" s="47" t="str">
        <f>IF(AP18&lt;&gt;"", IF(RANK(AP18, AP$5:AP$75)+COUNTIF(AP$5:AP18, AP18)-1=1, 1, ""), "")</f>
        <v/>
      </c>
      <c r="AS18" s="46">
        <v>20</v>
      </c>
      <c r="AT18" s="102" t="str">
        <f t="shared" si="14"/>
        <v/>
      </c>
      <c r="AU18" s="48" t="str">
        <f>IF(AS18&lt;&gt;"", IF(RANK(AS18, AS$5:AS$75)+COUNTIF(AS$5:AS18, AS18)-1=1, 1, ""), "")</f>
        <v/>
      </c>
      <c r="AV18" s="45">
        <v>5</v>
      </c>
      <c r="AW18" s="102" t="str">
        <f t="shared" si="15"/>
        <v/>
      </c>
      <c r="AX18" s="47" t="str">
        <f>IF(AV18&lt;&gt;"", IF(RANK(AV18, AV$5:AV$75)+COUNTIF(AV$5:AV18, AV18)-1=1, 1, ""), "")</f>
        <v/>
      </c>
      <c r="AY18" s="46">
        <v>978</v>
      </c>
      <c r="AZ18" s="102" t="str">
        <f t="shared" si="16"/>
        <v/>
      </c>
      <c r="BA18" s="48" t="str">
        <f>IF(AY18&lt;&gt;"", IF(RANK(AY18, AY$5:AY$75)+COUNTIF(AY$5:AY18, AY18)-1=1, 1, ""), "")</f>
        <v/>
      </c>
      <c r="BB18" s="45">
        <v>22</v>
      </c>
      <c r="BC18" s="102" t="str">
        <f t="shared" si="17"/>
        <v/>
      </c>
      <c r="BD18" s="47" t="str">
        <f>IF(BB18&lt;&gt;"", IF(RANK(BB18, BB$5:BB$75)+COUNTIF(BB$5:BB18, BB18)-1=1, 1, ""), "")</f>
        <v/>
      </c>
      <c r="BE18" s="46">
        <v>83</v>
      </c>
      <c r="BF18" s="102" t="str">
        <f t="shared" si="18"/>
        <v/>
      </c>
      <c r="BG18" s="48" t="str">
        <f>IF(BE18&lt;&gt;"", IF(RANK(BE18, BE$5:BE$75)+COUNTIF(BE$5:BE18, BE18)-1=1, 1, ""), "")</f>
        <v/>
      </c>
      <c r="BH18" s="45">
        <v>12</v>
      </c>
      <c r="BI18" s="102" t="str">
        <f t="shared" si="19"/>
        <v/>
      </c>
      <c r="BJ18" s="47" t="str">
        <f>IF(BH18&lt;&gt;"", IF(RANK(BH18, BH$5:BH$75)+COUNTIF(BH$5:BH18, BH18)-1=1, 1, ""), "")</f>
        <v/>
      </c>
      <c r="BK18" s="46">
        <v>10</v>
      </c>
      <c r="BL18" s="102" t="str">
        <f t="shared" si="20"/>
        <v/>
      </c>
      <c r="BM18" s="48" t="str">
        <f>IF(BK18&lt;&gt;"", IF(RANK(BK18, BK$5:BK$75)+COUNTIF(BK$5:BK18, BK18)-1=1, 1, ""), "")</f>
        <v/>
      </c>
      <c r="BN18" s="45">
        <v>12</v>
      </c>
      <c r="BO18" s="102" t="str">
        <f t="shared" si="21"/>
        <v/>
      </c>
      <c r="BP18" s="47" t="str">
        <f>IF(BN18&lt;&gt;"", IF(RANK(BN18, BN$5:BN$75)+COUNTIF(BN$5:BN18, BN18)-1=1, 1, ""), "")</f>
        <v/>
      </c>
      <c r="BQ18" s="46">
        <v>20</v>
      </c>
      <c r="BR18" s="102" t="str">
        <f t="shared" si="22"/>
        <v/>
      </c>
      <c r="BS18" s="48" t="str">
        <f>IF(BQ18&lt;&gt;"", IF(RANK(BQ18, BQ$5:BQ$75)+COUNTIF(BQ$5:BQ18, BQ18)-1=1, 1, ""), "")</f>
        <v/>
      </c>
      <c r="BT18" s="45">
        <v>23</v>
      </c>
      <c r="BU18" s="102" t="str">
        <f t="shared" si="23"/>
        <v/>
      </c>
      <c r="BV18" s="47" t="str">
        <f>IF(BT18&lt;&gt;"", IF(RANK(BT18, BT$5:BT$75)+COUNTIF(BT$5:BT18, BT18)-1=1, 1, ""), "")</f>
        <v/>
      </c>
      <c r="BW18" s="46">
        <v>11</v>
      </c>
      <c r="BX18" s="102" t="str">
        <f t="shared" si="24"/>
        <v/>
      </c>
      <c r="BY18" s="48" t="str">
        <f>IF(BW18&lt;&gt;"", IF(RANK(BW18, BW$5:BW$75)+COUNTIF(BW$5:BW18, BW18)-1=1, 1, ""), "")</f>
        <v/>
      </c>
      <c r="BZ18" s="45">
        <v>6</v>
      </c>
      <c r="CA18" s="102" t="str">
        <f t="shared" si="25"/>
        <v/>
      </c>
      <c r="CB18" s="47" t="str">
        <f>IF(BZ18&lt;&gt;"", IF(RANK(BZ18, BZ$5:BZ$75)+COUNTIF(BZ$5:BZ18, BZ18)-1=1, 1, ""), "")</f>
        <v/>
      </c>
      <c r="CC18" s="46">
        <v>8</v>
      </c>
      <c r="CD18" s="102" t="str">
        <f t="shared" si="26"/>
        <v/>
      </c>
      <c r="CE18" s="48" t="str">
        <f>IF(CC18&lt;&gt;"", IF(RANK(CC18, CC$5:CC$75)+COUNTIF(CC$5:CC18, CC18)-1=1, 1, ""), "")</f>
        <v/>
      </c>
      <c r="CF18" s="45">
        <v>12</v>
      </c>
      <c r="CG18" s="102" t="str">
        <f t="shared" si="27"/>
        <v/>
      </c>
      <c r="CH18" s="47" t="str">
        <f>IF(CF18&lt;&gt;"", IF(RANK(CF18, CF$5:CF$75)+COUNTIF(CF$5:CF18, CF18)-1=1, 1, ""), "")</f>
        <v/>
      </c>
      <c r="CI18" s="46">
        <v>14</v>
      </c>
      <c r="CJ18" s="102" t="str">
        <f t="shared" si="28"/>
        <v/>
      </c>
      <c r="CK18" s="48" t="str">
        <f>IF(CI18&lt;&gt;"", IF(RANK(CI18, CI$5:CI$75)+COUNTIF(CI$5:CI18, CI18)-1=1, 1, ""), "")</f>
        <v/>
      </c>
      <c r="CL18" s="45">
        <v>8</v>
      </c>
      <c r="CM18" s="102" t="str">
        <f t="shared" si="29"/>
        <v/>
      </c>
      <c r="CN18" s="47" t="str">
        <f>IF(CL18&lt;&gt;"", IF(RANK(CL18, CL$5:CL$75)+COUNTIF(CL$5:CL18, CL18)-1=1, 1, ""), "")</f>
        <v/>
      </c>
      <c r="CO18" s="46">
        <v>5</v>
      </c>
      <c r="CP18" s="102" t="str">
        <f t="shared" si="30"/>
        <v/>
      </c>
      <c r="CQ18" s="48" t="str">
        <f>IF(CO18&lt;&gt;"", IF(RANK(CO18, CO$5:CO$75)+COUNTIF(CO$5:CO18, CO18)-1=1, 1, ""), "")</f>
        <v/>
      </c>
      <c r="CR18" s="45">
        <v>14</v>
      </c>
      <c r="CS18" s="102" t="str">
        <f t="shared" si="31"/>
        <v/>
      </c>
      <c r="CT18" s="47" t="str">
        <f>IF(CR18&lt;&gt;"", IF(RANK(CR18, CR$5:CR$75)+COUNTIF(CR$5:CR18, CR18)-1=1, 1, ""), "")</f>
        <v/>
      </c>
      <c r="CU18" s="46">
        <v>10</v>
      </c>
      <c r="CV18" s="102" t="str">
        <f t="shared" si="32"/>
        <v/>
      </c>
      <c r="CW18" s="48" t="str">
        <f>IF(CU18&lt;&gt;"", IF(RANK(CU18, CU$5:CU$75)+COUNTIF(CU$5:CU18, CU18)-1=1, 1, ""), "")</f>
        <v/>
      </c>
      <c r="CX18" s="45">
        <v>6</v>
      </c>
      <c r="CY18" s="102" t="str">
        <f t="shared" si="33"/>
        <v/>
      </c>
      <c r="CZ18" s="47" t="str">
        <f>IF(CX18&lt;&gt;"", IF(RANK(CX18, CX$5:CX$75)+COUNTIF(CX$5:CX18, CX18)-1=1, 1, ""), "")</f>
        <v/>
      </c>
      <c r="DA18" s="46">
        <v>8</v>
      </c>
      <c r="DB18" s="102" t="str">
        <f t="shared" si="34"/>
        <v/>
      </c>
      <c r="DC18" s="48" t="str">
        <f>IF(DA18&lt;&gt;"", IF(RANK(DA18, DA$5:DA$75)+COUNTIF(DA$5:DA18, DA18)-1=1, 1, ""), "")</f>
        <v/>
      </c>
      <c r="DD18" s="45">
        <v>5</v>
      </c>
      <c r="DE18" s="102" t="str">
        <f t="shared" si="35"/>
        <v/>
      </c>
      <c r="DF18" s="47" t="str">
        <f>IF(DD18&lt;&gt;"", IF(RANK(DD18, DD$5:DD$75)+COUNTIF(DD$5:DD18, DD18)-1=1, 1, ""), "")</f>
        <v/>
      </c>
      <c r="DG18" s="46">
        <v>10</v>
      </c>
      <c r="DH18" s="102" t="str">
        <f t="shared" si="36"/>
        <v/>
      </c>
      <c r="DI18" s="48" t="str">
        <f>IF(DG18&lt;&gt;"", IF(RANK(DG18, DG$5:DG$75)+COUNTIF(DG$5:DG18, DG18)-1=1, 1, ""), "")</f>
        <v/>
      </c>
      <c r="DJ18" s="45">
        <v>4</v>
      </c>
      <c r="DK18" s="102" t="str">
        <f t="shared" si="37"/>
        <v/>
      </c>
      <c r="DL18" s="47" t="str">
        <f>IF(DJ18&lt;&gt;"", IF(RANK(DJ18, DJ$5:DJ$75)+COUNTIF(DJ$5:DJ18, DJ18)-1=1, 1, ""), "")</f>
        <v/>
      </c>
      <c r="DM18" s="46">
        <v>6</v>
      </c>
      <c r="DN18" s="102" t="str">
        <f t="shared" si="38"/>
        <v/>
      </c>
      <c r="DO18" s="48" t="str">
        <f>IF(DM18&lt;&gt;"", IF(RANK(DM18, DM$5:DM$75)+COUNTIF(DM$5:DM18, DM18)-1=1, 1, ""), "")</f>
        <v/>
      </c>
      <c r="DP18" s="45">
        <v>21</v>
      </c>
      <c r="DQ18" s="102" t="str">
        <f t="shared" si="39"/>
        <v/>
      </c>
      <c r="DR18" s="47" t="str">
        <f>IF(DP18&lt;&gt;"", IF(RANK(DP18, DP$5:DP$75)+COUNTIF(DP$5:DP18, DP18)-1=1, 1, ""), "")</f>
        <v/>
      </c>
      <c r="DS18" s="129" t="str">
        <f t="shared" si="40"/>
        <v/>
      </c>
      <c r="DT18" s="66">
        <f t="shared" si="41"/>
        <v>2049</v>
      </c>
      <c r="DU18" s="60"/>
      <c r="DV18" s="60" t="str">
        <f t="shared" si="42"/>
        <v/>
      </c>
      <c r="DW18" s="60" t="str">
        <f t="shared" si="43"/>
        <v/>
      </c>
      <c r="DX18" s="60"/>
      <c r="DY18" s="85" t="str">
        <f t="shared" si="44"/>
        <v/>
      </c>
      <c r="DZ18" s="60" t="str">
        <f t="shared" si="45"/>
        <v/>
      </c>
      <c r="EA18" s="60" t="str">
        <f t="shared" si="46"/>
        <v/>
      </c>
      <c r="EB18" s="60" t="str">
        <f>IF(DV18&lt;&gt;"", IF(RANK(EA18, EA$5:EA$75)+COUNTIF(EA$18:EA18, EA18) -1&lt;=(B$80-DW$76-DZ$76), RANK(EA18, EA$5:EA$75)+COUNTIF(EA$18:EA18, EA18) -1, ""), "")</f>
        <v/>
      </c>
      <c r="EC18" s="72" t="str">
        <f t="shared" si="47"/>
        <v/>
      </c>
      <c r="ED18" s="66" t="str">
        <f t="shared" si="48"/>
        <v/>
      </c>
      <c r="EF18" s="91">
        <f>IF(DT18&lt;&gt; "", DT18/DT76, "")</f>
        <v>5.8408434303339034E-4</v>
      </c>
      <c r="EG18" s="39" t="str">
        <f t="shared" si="49"/>
        <v/>
      </c>
      <c r="EH18" s="92">
        <f t="shared" si="50"/>
        <v>-5.8408434303339001E-4</v>
      </c>
      <c r="EJ18" s="65" t="str">
        <f t="shared" si="51"/>
        <v/>
      </c>
      <c r="EK18" s="99" t="str">
        <f t="shared" si="52"/>
        <v/>
      </c>
      <c r="EL18" s="99" t="str">
        <f t="shared" si="53"/>
        <v/>
      </c>
      <c r="EM18" s="100" t="str">
        <f t="shared" si="54"/>
        <v/>
      </c>
    </row>
    <row r="19" spans="1:143" ht="16" x14ac:dyDescent="0.2">
      <c r="A19" s="135" t="s">
        <v>327</v>
      </c>
      <c r="B19" s="136" t="s">
        <v>398</v>
      </c>
      <c r="C19" s="110">
        <v>23653</v>
      </c>
      <c r="D19" s="108" t="str">
        <f t="shared" si="0"/>
        <v/>
      </c>
      <c r="E19" s="111" t="str">
        <f>IF(C19&lt;&gt;"", IF(RANK(C19, C$5:C$75)+COUNTIF(C$5:C19, C19)-1=1, 1, ""), "")</f>
        <v/>
      </c>
      <c r="F19" s="107">
        <v>40267</v>
      </c>
      <c r="G19" s="108">
        <f t="shared" si="1"/>
        <v>0.48986618004866178</v>
      </c>
      <c r="H19" s="109">
        <f>IF(F19&lt;&gt;"", IF(RANK(F19, F$5:F$75)+COUNTIF(F$5:F19, F19)-1=1, 1, ""), "")</f>
        <v>1</v>
      </c>
      <c r="I19" s="110">
        <v>24099</v>
      </c>
      <c r="J19" s="108" t="str">
        <f t="shared" si="2"/>
        <v/>
      </c>
      <c r="K19" s="111" t="str">
        <f>IF(I19&lt;&gt;"", IF(RANK(I19, I$5:I$75)+COUNTIF(I$5:I19, I19)-1=1, 1, ""), "")</f>
        <v/>
      </c>
      <c r="L19" s="107">
        <v>26742</v>
      </c>
      <c r="M19" s="108" t="str">
        <f t="shared" si="3"/>
        <v/>
      </c>
      <c r="N19" s="109" t="str">
        <f>IF(L19&lt;&gt;"", IF(RANK(L19, L$5:L$75)+COUNTIF(L$5:L19, L19)-1=1, 1, ""), "")</f>
        <v/>
      </c>
      <c r="O19" s="110">
        <v>29237</v>
      </c>
      <c r="P19" s="108" t="str">
        <f t="shared" si="4"/>
        <v/>
      </c>
      <c r="Q19" s="111" t="str">
        <f>IF(O19&lt;&gt;"", IF(RANK(O19, O$5:O$75)+COUNTIF(O$5:O19, O19)-1=1, 1, ""), "")</f>
        <v/>
      </c>
      <c r="R19" s="107">
        <v>12002</v>
      </c>
      <c r="S19" s="108" t="str">
        <f t="shared" si="5"/>
        <v/>
      </c>
      <c r="T19" s="109" t="str">
        <f>IF(R19&lt;&gt;"", IF(RANK(R19, R$5:R$75)+COUNTIF(R$5:R19, R19)-1=1, 1, ""), "")</f>
        <v/>
      </c>
      <c r="U19" s="110">
        <v>13713</v>
      </c>
      <c r="V19" s="108" t="str">
        <f t="shared" si="6"/>
        <v/>
      </c>
      <c r="W19" s="111" t="str">
        <f>IF(U19&lt;&gt;"", IF(RANK(U19, U$5:U$75)+COUNTIF(U$5:U19, U19)-1=1, 1, ""), "")</f>
        <v/>
      </c>
      <c r="X19" s="107">
        <v>9312</v>
      </c>
      <c r="Y19" s="108" t="str">
        <f t="shared" si="7"/>
        <v/>
      </c>
      <c r="Z19" s="109" t="str">
        <f>IF(X19&lt;&gt;"", IF(RANK(X19, X$5:X$75)+COUNTIF(X$5:X19, X19)-1=1, 1, ""), "")</f>
        <v/>
      </c>
      <c r="AA19" s="110">
        <v>11614</v>
      </c>
      <c r="AB19" s="108" t="str">
        <f t="shared" si="8"/>
        <v/>
      </c>
      <c r="AC19" s="111" t="str">
        <f>IF(AA19&lt;&gt;"", IF(RANK(AA19, AA$5:AA$75)+COUNTIF(AA$5:AA19, AA19)-1=1, 1, ""), "")</f>
        <v/>
      </c>
      <c r="AD19" s="107">
        <v>15639</v>
      </c>
      <c r="AE19" s="108" t="str">
        <f t="shared" si="9"/>
        <v/>
      </c>
      <c r="AF19" s="109" t="str">
        <f>IF(AD19&lt;&gt;"", IF(RANK(AD19, AD$5:AD$75)+COUNTIF(AD$5:AD19, AD19)-1=1, 1, ""), "")</f>
        <v/>
      </c>
      <c r="AG19" s="110">
        <v>11387</v>
      </c>
      <c r="AH19" s="108" t="str">
        <f t="shared" si="10"/>
        <v/>
      </c>
      <c r="AI19" s="111" t="str">
        <f>IF(AG19&lt;&gt;"", IF(RANK(AG19, AG$5:AG$75)+COUNTIF(AG$5:AG19, AG19)-1=1, 1, ""), "")</f>
        <v/>
      </c>
      <c r="AJ19" s="107">
        <v>13253</v>
      </c>
      <c r="AK19" s="108" t="str">
        <f t="shared" si="11"/>
        <v/>
      </c>
      <c r="AL19" s="109" t="str">
        <f>IF(AJ19&lt;&gt;"", IF(RANK(AJ19, AJ$5:AJ$75)+COUNTIF(AJ$5:AJ19, AJ19)-1=1, 1, ""), "")</f>
        <v/>
      </c>
      <c r="AM19" s="110">
        <v>11342</v>
      </c>
      <c r="AN19" s="108" t="str">
        <f t="shared" si="12"/>
        <v/>
      </c>
      <c r="AO19" s="111" t="str">
        <f>IF(AM19&lt;&gt;"", IF(RANK(AM19, AM$5:AM$75)+COUNTIF(AM$5:AM19, AM19)-1=1, 1, ""), "")</f>
        <v/>
      </c>
      <c r="AP19" s="107">
        <v>6216</v>
      </c>
      <c r="AQ19" s="108" t="str">
        <f t="shared" si="13"/>
        <v/>
      </c>
      <c r="AR19" s="109" t="str">
        <f>IF(AP19&lt;&gt;"", IF(RANK(AP19, AP$5:AP$75)+COUNTIF(AP$5:AP19, AP19)-1=1, 1, ""), "")</f>
        <v/>
      </c>
      <c r="AS19" s="110">
        <v>9937</v>
      </c>
      <c r="AT19" s="108" t="str">
        <f t="shared" si="14"/>
        <v/>
      </c>
      <c r="AU19" s="111" t="str">
        <f>IF(AS19&lt;&gt;"", IF(RANK(AS19, AS$5:AS$75)+COUNTIF(AS$5:AS19, AS19)-1=1, 1, ""), "")</f>
        <v/>
      </c>
      <c r="AV19" s="107">
        <v>18064</v>
      </c>
      <c r="AW19" s="108" t="str">
        <f t="shared" si="15"/>
        <v/>
      </c>
      <c r="AX19" s="109" t="str">
        <f>IF(AV19&lt;&gt;"", IF(RANK(AV19, AV$5:AV$75)+COUNTIF(AV$5:AV19, AV19)-1=1, 1, ""), "")</f>
        <v/>
      </c>
      <c r="AY19" s="110">
        <v>14718</v>
      </c>
      <c r="AZ19" s="108" t="str">
        <f t="shared" si="16"/>
        <v/>
      </c>
      <c r="BA19" s="111" t="str">
        <f>IF(AY19&lt;&gt;"", IF(RANK(AY19, AY$5:AY$75)+COUNTIF(AY$5:AY19, AY19)-1=1, 1, ""), "")</f>
        <v/>
      </c>
      <c r="BB19" s="107">
        <v>15334</v>
      </c>
      <c r="BC19" s="108" t="str">
        <f t="shared" si="17"/>
        <v/>
      </c>
      <c r="BD19" s="109" t="str">
        <f>IF(BB19&lt;&gt;"", IF(RANK(BB19, BB$5:BB$75)+COUNTIF(BB$5:BB19, BB19)-1=1, 1, ""), "")</f>
        <v/>
      </c>
      <c r="BE19" s="110">
        <v>17075</v>
      </c>
      <c r="BF19" s="108" t="str">
        <f t="shared" si="18"/>
        <v/>
      </c>
      <c r="BG19" s="111" t="str">
        <f>IF(BE19&lt;&gt;"", IF(RANK(BE19, BE$5:BE$75)+COUNTIF(BE$5:BE19, BE19)-1=1, 1, ""), "")</f>
        <v/>
      </c>
      <c r="BH19" s="107">
        <v>18483</v>
      </c>
      <c r="BI19" s="108" t="str">
        <f t="shared" si="19"/>
        <v/>
      </c>
      <c r="BJ19" s="109" t="str">
        <f>IF(BH19&lt;&gt;"", IF(RANK(BH19, BH$5:BH$75)+COUNTIF(BH$5:BH19, BH19)-1=1, 1, ""), "")</f>
        <v/>
      </c>
      <c r="BK19" s="110">
        <v>15697</v>
      </c>
      <c r="BL19" s="108" t="str">
        <f t="shared" si="20"/>
        <v/>
      </c>
      <c r="BM19" s="111" t="str">
        <f>IF(BK19&lt;&gt;"", IF(RANK(BK19, BK$5:BK$75)+COUNTIF(BK$5:BK19, BK19)-1=1, 1, ""), "")</f>
        <v/>
      </c>
      <c r="BN19" s="107">
        <v>17605</v>
      </c>
      <c r="BO19" s="108" t="str">
        <f t="shared" si="21"/>
        <v/>
      </c>
      <c r="BP19" s="109" t="str">
        <f>IF(BN19&lt;&gt;"", IF(RANK(BN19, BN$5:BN$75)+COUNTIF(BN$5:BN19, BN19)-1=1, 1, ""), "")</f>
        <v/>
      </c>
      <c r="BQ19" s="110">
        <v>13383</v>
      </c>
      <c r="BR19" s="108" t="str">
        <f t="shared" si="22"/>
        <v/>
      </c>
      <c r="BS19" s="111" t="str">
        <f>IF(BQ19&lt;&gt;"", IF(RANK(BQ19, BQ$5:BQ$75)+COUNTIF(BQ$5:BQ19, BQ19)-1=1, 1, ""), "")</f>
        <v/>
      </c>
      <c r="BT19" s="107">
        <v>12278</v>
      </c>
      <c r="BU19" s="108" t="str">
        <f t="shared" si="23"/>
        <v/>
      </c>
      <c r="BV19" s="109" t="str">
        <f>IF(BT19&lt;&gt;"", IF(RANK(BT19, BT$5:BT$75)+COUNTIF(BT$5:BT19, BT19)-1=1, 1, ""), "")</f>
        <v/>
      </c>
      <c r="BW19" s="110">
        <v>15547</v>
      </c>
      <c r="BX19" s="108" t="str">
        <f t="shared" si="24"/>
        <v/>
      </c>
      <c r="BY19" s="111" t="str">
        <f>IF(BW19&lt;&gt;"", IF(RANK(BW19, BW$5:BW$75)+COUNTIF(BW$5:BW19, BW19)-1=1, 1, ""), "")</f>
        <v/>
      </c>
      <c r="BZ19" s="107">
        <v>21675</v>
      </c>
      <c r="CA19" s="108" t="str">
        <f t="shared" si="25"/>
        <v/>
      </c>
      <c r="CB19" s="109" t="str">
        <f>IF(BZ19&lt;&gt;"", IF(RANK(BZ19, BZ$5:BZ$75)+COUNTIF(BZ$5:BZ19, BZ19)-1=1, 1, ""), "")</f>
        <v/>
      </c>
      <c r="CC19" s="110">
        <v>17982</v>
      </c>
      <c r="CD19" s="108" t="str">
        <f t="shared" si="26"/>
        <v/>
      </c>
      <c r="CE19" s="111" t="str">
        <f>IF(CC19&lt;&gt;"", IF(RANK(CC19, CC$5:CC$75)+COUNTIF(CC$5:CC19, CC19)-1=1, 1, ""), "")</f>
        <v/>
      </c>
      <c r="CF19" s="107">
        <v>11250</v>
      </c>
      <c r="CG19" s="108" t="str">
        <f t="shared" si="27"/>
        <v/>
      </c>
      <c r="CH19" s="109" t="str">
        <f>IF(CF19&lt;&gt;"", IF(RANK(CF19, CF$5:CF$75)+COUNTIF(CF$5:CF19, CF19)-1=1, 1, ""), "")</f>
        <v/>
      </c>
      <c r="CI19" s="110">
        <v>9492</v>
      </c>
      <c r="CJ19" s="108" t="str">
        <f t="shared" si="28"/>
        <v/>
      </c>
      <c r="CK19" s="111" t="str">
        <f>IF(CI19&lt;&gt;"", IF(RANK(CI19, CI$5:CI$75)+COUNTIF(CI$5:CI19, CI19)-1=1, 1, ""), "")</f>
        <v/>
      </c>
      <c r="CL19" s="107">
        <v>8972</v>
      </c>
      <c r="CM19" s="108" t="str">
        <f t="shared" si="29"/>
        <v/>
      </c>
      <c r="CN19" s="109" t="str">
        <f>IF(CL19&lt;&gt;"", IF(RANK(CL19, CL$5:CL$75)+COUNTIF(CL$5:CL19, CL19)-1=1, 1, ""), "")</f>
        <v/>
      </c>
      <c r="CO19" s="110">
        <v>7130</v>
      </c>
      <c r="CP19" s="108" t="str">
        <f t="shared" si="30"/>
        <v/>
      </c>
      <c r="CQ19" s="111" t="str">
        <f>IF(CO19&lt;&gt;"", IF(RANK(CO19, CO$5:CO$75)+COUNTIF(CO$5:CO19, CO19)-1=1, 1, ""), "")</f>
        <v/>
      </c>
      <c r="CR19" s="107">
        <v>12133</v>
      </c>
      <c r="CS19" s="108" t="str">
        <f t="shared" si="31"/>
        <v/>
      </c>
      <c r="CT19" s="109" t="str">
        <f>IF(CR19&lt;&gt;"", IF(RANK(CR19, CR$5:CR$75)+COUNTIF(CR$5:CR19, CR19)-1=1, 1, ""), "")</f>
        <v/>
      </c>
      <c r="CU19" s="110">
        <v>11096</v>
      </c>
      <c r="CV19" s="108" t="str">
        <f t="shared" si="32"/>
        <v/>
      </c>
      <c r="CW19" s="111" t="str">
        <f>IF(CU19&lt;&gt;"", IF(RANK(CU19, CU$5:CU$75)+COUNTIF(CU$5:CU19, CU19)-1=1, 1, ""), "")</f>
        <v/>
      </c>
      <c r="CX19" s="107">
        <v>10278</v>
      </c>
      <c r="CY19" s="108" t="str">
        <f t="shared" si="33"/>
        <v/>
      </c>
      <c r="CZ19" s="109" t="str">
        <f>IF(CX19&lt;&gt;"", IF(RANK(CX19, CX$5:CX$75)+COUNTIF(CX$5:CX19, CX19)-1=1, 1, ""), "")</f>
        <v/>
      </c>
      <c r="DA19" s="110">
        <v>11351</v>
      </c>
      <c r="DB19" s="108" t="str">
        <f t="shared" si="34"/>
        <v/>
      </c>
      <c r="DC19" s="111" t="str">
        <f>IF(DA19&lt;&gt;"", IF(RANK(DA19, DA$5:DA$75)+COUNTIF(DA$5:DA19, DA19)-1=1, 1, ""), "")</f>
        <v/>
      </c>
      <c r="DD19" s="107">
        <v>7176</v>
      </c>
      <c r="DE19" s="108" t="str">
        <f t="shared" si="35"/>
        <v/>
      </c>
      <c r="DF19" s="109" t="str">
        <f>IF(DD19&lt;&gt;"", IF(RANK(DD19, DD$5:DD$75)+COUNTIF(DD$5:DD19, DD19)-1=1, 1, ""), "")</f>
        <v/>
      </c>
      <c r="DG19" s="110">
        <v>10661</v>
      </c>
      <c r="DH19" s="108" t="str">
        <f t="shared" si="36"/>
        <v/>
      </c>
      <c r="DI19" s="111" t="str">
        <f>IF(DG19&lt;&gt;"", IF(RANK(DG19, DG$5:DG$75)+COUNTIF(DG$5:DG19, DG19)-1=1, 1, ""), "")</f>
        <v/>
      </c>
      <c r="DJ19" s="107">
        <v>7952</v>
      </c>
      <c r="DK19" s="108" t="str">
        <f t="shared" si="37"/>
        <v/>
      </c>
      <c r="DL19" s="109" t="str">
        <f>IF(DJ19&lt;&gt;"", IF(RANK(DJ19, DJ$5:DJ$75)+COUNTIF(DJ$5:DJ19, DJ19)-1=1, 1, ""), "")</f>
        <v/>
      </c>
      <c r="DM19" s="110">
        <v>14306</v>
      </c>
      <c r="DN19" s="108" t="str">
        <f t="shared" si="38"/>
        <v/>
      </c>
      <c r="DO19" s="111" t="str">
        <f>IF(DM19&lt;&gt;"", IF(RANK(DM19, DM$5:DM$75)+COUNTIF(DM$5:DM19, DM19)-1=1, 1, ""), "")</f>
        <v/>
      </c>
      <c r="DP19" s="107">
        <v>17907</v>
      </c>
      <c r="DQ19" s="108" t="str">
        <f t="shared" si="39"/>
        <v/>
      </c>
      <c r="DR19" s="109" t="str">
        <f>IF(DP19&lt;&gt;"", IF(RANK(DP19, DP$5:DP$75)+COUNTIF(DP$5:DP19, DP19)-1=1, 1, ""), "")</f>
        <v/>
      </c>
      <c r="DS19" s="112">
        <f t="shared" si="40"/>
        <v>1</v>
      </c>
      <c r="DT19" s="116">
        <f t="shared" si="41"/>
        <v>595958</v>
      </c>
      <c r="DU19" s="114"/>
      <c r="DV19" s="114">
        <f t="shared" si="42"/>
        <v>595958</v>
      </c>
      <c r="DW19" s="114" t="str">
        <f t="shared" si="43"/>
        <v/>
      </c>
      <c r="DX19" s="114"/>
      <c r="DY19" s="115">
        <f t="shared" si="44"/>
        <v>14.331425548287802</v>
      </c>
      <c r="DZ19" s="114">
        <f t="shared" si="45"/>
        <v>14</v>
      </c>
      <c r="EA19" s="114">
        <f t="shared" si="46"/>
        <v>13782</v>
      </c>
      <c r="EB19" s="114" t="str">
        <f>IF(DV19&lt;&gt;"", IF(RANK(EA19, EA$5:EA$75)+COUNTIF(EA$19:EA19, EA19) -1&lt;=(B$80-DW$76-DZ$76), RANK(EA19, EA$5:EA$75)+COUNTIF(EA$19:EA19, EA19) -1, ""), "")</f>
        <v/>
      </c>
      <c r="EC19" s="114">
        <f t="shared" si="47"/>
        <v>14</v>
      </c>
      <c r="ED19" s="116">
        <f t="shared" si="48"/>
        <v>13</v>
      </c>
      <c r="EF19" s="117">
        <f>IF(DT19&lt;&gt; "", DT19/DT76, "")</f>
        <v>0.1698827412911143</v>
      </c>
      <c r="EG19" s="118">
        <f t="shared" si="49"/>
        <v>0.17499999999999999</v>
      </c>
      <c r="EH19" s="119">
        <f t="shared" si="50"/>
        <v>5.1172587088859911E-3</v>
      </c>
      <c r="EJ19" s="120">
        <f t="shared" si="51"/>
        <v>595958</v>
      </c>
      <c r="EK19" s="121">
        <f t="shared" si="52"/>
        <v>0.17693307064639749</v>
      </c>
      <c r="EL19" s="121">
        <f t="shared" si="53"/>
        <v>0.17499999999999999</v>
      </c>
      <c r="EM19" s="122">
        <f t="shared" si="54"/>
        <v>-1.9330706463975E-3</v>
      </c>
    </row>
    <row r="20" spans="1:143" ht="16" x14ac:dyDescent="0.2">
      <c r="A20" s="75" t="s">
        <v>328</v>
      </c>
      <c r="B20" s="76" t="s">
        <v>399</v>
      </c>
      <c r="C20" s="46">
        <v>20</v>
      </c>
      <c r="D20" s="102" t="str">
        <f t="shared" si="0"/>
        <v/>
      </c>
      <c r="E20" s="44" t="str">
        <f>IF(C20&lt;&gt;"", IF(RANK(C20, C$5:C$75)+COUNTIF(C$5:C20, C20)-1=1, 1, ""), "")</f>
        <v/>
      </c>
      <c r="F20" s="45">
        <v>46</v>
      </c>
      <c r="G20" s="102" t="str">
        <f t="shared" si="1"/>
        <v/>
      </c>
      <c r="H20" s="42" t="str">
        <f>IF(F20&lt;&gt;"", IF(RANK(F20, F$5:F$75)+COUNTIF(F$5:F20, F20)-1=1, 1, ""), "")</f>
        <v/>
      </c>
      <c r="I20" s="46">
        <v>29</v>
      </c>
      <c r="J20" s="102" t="str">
        <f t="shared" si="2"/>
        <v/>
      </c>
      <c r="K20" s="44" t="str">
        <f>IF(I20&lt;&gt;"", IF(RANK(I20, I$5:I$75)+COUNTIF(I$5:I20, I20)-1=1, 1, ""), "")</f>
        <v/>
      </c>
      <c r="L20" s="45">
        <v>26</v>
      </c>
      <c r="M20" s="102" t="str">
        <f t="shared" si="3"/>
        <v/>
      </c>
      <c r="N20" s="42" t="str">
        <f>IF(L20&lt;&gt;"", IF(RANK(L20, L$5:L$75)+COUNTIF(L$5:L20, L20)-1=1, 1, ""), "")</f>
        <v/>
      </c>
      <c r="O20" s="46">
        <v>30</v>
      </c>
      <c r="P20" s="102" t="str">
        <f t="shared" si="4"/>
        <v/>
      </c>
      <c r="Q20" s="44" t="str">
        <f>IF(O20&lt;&gt;"", IF(RANK(O20, O$5:O$75)+COUNTIF(O$5:O20, O20)-1=1, 1, ""), "")</f>
        <v/>
      </c>
      <c r="R20" s="45">
        <v>24</v>
      </c>
      <c r="S20" s="102" t="str">
        <f t="shared" si="5"/>
        <v/>
      </c>
      <c r="T20" s="42" t="str">
        <f>IF(R20&lt;&gt;"", IF(RANK(R20, R$5:R$75)+COUNTIF(R$5:R20, R20)-1=1, 1, ""), "")</f>
        <v/>
      </c>
      <c r="U20" s="46">
        <v>37</v>
      </c>
      <c r="V20" s="102" t="str">
        <f t="shared" si="6"/>
        <v/>
      </c>
      <c r="W20" s="44" t="str">
        <f>IF(U20&lt;&gt;"", IF(RANK(U20, U$5:U$75)+COUNTIF(U$5:U20, U20)-1=1, 1, ""), "")</f>
        <v/>
      </c>
      <c r="X20" s="45">
        <v>13</v>
      </c>
      <c r="Y20" s="102" t="str">
        <f t="shared" si="7"/>
        <v/>
      </c>
      <c r="Z20" s="42" t="str">
        <f>IF(X20&lt;&gt;"", IF(RANK(X20, X$5:X$75)+COUNTIF(X$5:X20, X20)-1=1, 1, ""), "")</f>
        <v/>
      </c>
      <c r="AA20" s="46">
        <v>25</v>
      </c>
      <c r="AB20" s="102" t="str">
        <f t="shared" si="8"/>
        <v/>
      </c>
      <c r="AC20" s="44" t="str">
        <f>IF(AA20&lt;&gt;"", IF(RANK(AA20, AA$5:AA$75)+COUNTIF(AA$5:AA20, AA20)-1=1, 1, ""), "")</f>
        <v/>
      </c>
      <c r="AD20" s="45">
        <v>74</v>
      </c>
      <c r="AE20" s="102" t="str">
        <f t="shared" si="9"/>
        <v/>
      </c>
      <c r="AF20" s="42" t="str">
        <f>IF(AD20&lt;&gt;"", IF(RANK(AD20, AD$5:AD$75)+COUNTIF(AD$5:AD20, AD20)-1=1, 1, ""), "")</f>
        <v/>
      </c>
      <c r="AG20" s="46">
        <v>14</v>
      </c>
      <c r="AH20" s="102" t="str">
        <f t="shared" si="10"/>
        <v/>
      </c>
      <c r="AI20" s="44" t="str">
        <f>IF(AG20&lt;&gt;"", IF(RANK(AG20, AG$5:AG$75)+COUNTIF(AG$5:AG20, AG20)-1=1, 1, ""), "")</f>
        <v/>
      </c>
      <c r="AJ20" s="45">
        <v>24</v>
      </c>
      <c r="AK20" s="102" t="str">
        <f t="shared" si="11"/>
        <v/>
      </c>
      <c r="AL20" s="42" t="str">
        <f>IF(AJ20&lt;&gt;"", IF(RANK(AJ20, AJ$5:AJ$75)+COUNTIF(AJ$5:AJ20, AJ20)-1=1, 1, ""), "")</f>
        <v/>
      </c>
      <c r="AM20" s="46">
        <v>12</v>
      </c>
      <c r="AN20" s="102" t="str">
        <f t="shared" si="12"/>
        <v/>
      </c>
      <c r="AO20" s="44" t="str">
        <f>IF(AM20&lt;&gt;"", IF(RANK(AM20, AM$5:AM$75)+COUNTIF(AM$5:AM20, AM20)-1=1, 1, ""), "")</f>
        <v/>
      </c>
      <c r="AP20" s="45">
        <v>21</v>
      </c>
      <c r="AQ20" s="102" t="str">
        <f t="shared" si="13"/>
        <v/>
      </c>
      <c r="AR20" s="42" t="str">
        <f>IF(AP20&lt;&gt;"", IF(RANK(AP20, AP$5:AP$75)+COUNTIF(AP$5:AP20, AP20)-1=1, 1, ""), "")</f>
        <v/>
      </c>
      <c r="AS20" s="46">
        <v>49</v>
      </c>
      <c r="AT20" s="102" t="str">
        <f t="shared" si="14"/>
        <v/>
      </c>
      <c r="AU20" s="44" t="str">
        <f>IF(AS20&lt;&gt;"", IF(RANK(AS20, AS$5:AS$75)+COUNTIF(AS$5:AS20, AS20)-1=1, 1, ""), "")</f>
        <v/>
      </c>
      <c r="AV20" s="45">
        <v>17</v>
      </c>
      <c r="AW20" s="102" t="str">
        <f t="shared" si="15"/>
        <v/>
      </c>
      <c r="AX20" s="42" t="str">
        <f>IF(AV20&lt;&gt;"", IF(RANK(AV20, AV$5:AV$75)+COUNTIF(AV$5:AV20, AV20)-1=1, 1, ""), "")</f>
        <v/>
      </c>
      <c r="AY20" s="46">
        <v>24</v>
      </c>
      <c r="AZ20" s="102" t="str">
        <f t="shared" si="16"/>
        <v/>
      </c>
      <c r="BA20" s="44" t="str">
        <f>IF(AY20&lt;&gt;"", IF(RANK(AY20, AY$5:AY$75)+COUNTIF(AY$5:AY20, AY20)-1=1, 1, ""), "")</f>
        <v/>
      </c>
      <c r="BB20" s="45">
        <v>35</v>
      </c>
      <c r="BC20" s="102" t="str">
        <f t="shared" si="17"/>
        <v/>
      </c>
      <c r="BD20" s="42" t="str">
        <f>IF(BB20&lt;&gt;"", IF(RANK(BB20, BB$5:BB$75)+COUNTIF(BB$5:BB20, BB20)-1=1, 1, ""), "")</f>
        <v/>
      </c>
      <c r="BE20" s="46">
        <v>26</v>
      </c>
      <c r="BF20" s="102" t="str">
        <f t="shared" si="18"/>
        <v/>
      </c>
      <c r="BG20" s="44" t="str">
        <f>IF(BE20&lt;&gt;"", IF(RANK(BE20, BE$5:BE$75)+COUNTIF(BE$5:BE20, BE20)-1=1, 1, ""), "")</f>
        <v/>
      </c>
      <c r="BH20" s="45">
        <v>25</v>
      </c>
      <c r="BI20" s="102" t="str">
        <f t="shared" si="19"/>
        <v/>
      </c>
      <c r="BJ20" s="42" t="str">
        <f>IF(BH20&lt;&gt;"", IF(RANK(BH20, BH$5:BH$75)+COUNTIF(BH$5:BH20, BH20)-1=1, 1, ""), "")</f>
        <v/>
      </c>
      <c r="BK20" s="46">
        <v>6</v>
      </c>
      <c r="BL20" s="102" t="str">
        <f t="shared" si="20"/>
        <v/>
      </c>
      <c r="BM20" s="44" t="str">
        <f>IF(BK20&lt;&gt;"", IF(RANK(BK20, BK$5:BK$75)+COUNTIF(BK$5:BK20, BK20)-1=1, 1, ""), "")</f>
        <v/>
      </c>
      <c r="BN20" s="45">
        <v>11</v>
      </c>
      <c r="BO20" s="102" t="str">
        <f t="shared" si="21"/>
        <v/>
      </c>
      <c r="BP20" s="42" t="str">
        <f>IF(BN20&lt;&gt;"", IF(RANK(BN20, BN$5:BN$75)+COUNTIF(BN$5:BN20, BN20)-1=1, 1, ""), "")</f>
        <v/>
      </c>
      <c r="BQ20" s="46">
        <v>12</v>
      </c>
      <c r="BR20" s="102" t="str">
        <f t="shared" si="22"/>
        <v/>
      </c>
      <c r="BS20" s="44" t="str">
        <f>IF(BQ20&lt;&gt;"", IF(RANK(BQ20, BQ$5:BQ$75)+COUNTIF(BQ$5:BQ20, BQ20)-1=1, 1, ""), "")</f>
        <v/>
      </c>
      <c r="BT20" s="45">
        <v>27</v>
      </c>
      <c r="BU20" s="102" t="str">
        <f t="shared" si="23"/>
        <v/>
      </c>
      <c r="BV20" s="42" t="str">
        <f>IF(BT20&lt;&gt;"", IF(RANK(BT20, BT$5:BT$75)+COUNTIF(BT$5:BT20, BT20)-1=1, 1, ""), "")</f>
        <v/>
      </c>
      <c r="BW20" s="46">
        <v>22</v>
      </c>
      <c r="BX20" s="102" t="str">
        <f t="shared" si="24"/>
        <v/>
      </c>
      <c r="BY20" s="44" t="str">
        <f>IF(BW20&lt;&gt;"", IF(RANK(BW20, BW$5:BW$75)+COUNTIF(BW$5:BW20, BW20)-1=1, 1, ""), "")</f>
        <v/>
      </c>
      <c r="BZ20" s="45">
        <v>13</v>
      </c>
      <c r="CA20" s="102" t="str">
        <f t="shared" si="25"/>
        <v/>
      </c>
      <c r="CB20" s="42" t="str">
        <f>IF(BZ20&lt;&gt;"", IF(RANK(BZ20, BZ$5:BZ$75)+COUNTIF(BZ$5:BZ20, BZ20)-1=1, 1, ""), "")</f>
        <v/>
      </c>
      <c r="CC20" s="46">
        <v>11</v>
      </c>
      <c r="CD20" s="102" t="str">
        <f t="shared" si="26"/>
        <v/>
      </c>
      <c r="CE20" s="44" t="str">
        <f>IF(CC20&lt;&gt;"", IF(RANK(CC20, CC$5:CC$75)+COUNTIF(CC$5:CC20, CC20)-1=1, 1, ""), "")</f>
        <v/>
      </c>
      <c r="CF20" s="45">
        <v>24</v>
      </c>
      <c r="CG20" s="102" t="str">
        <f t="shared" si="27"/>
        <v/>
      </c>
      <c r="CH20" s="42" t="str">
        <f>IF(CF20&lt;&gt;"", IF(RANK(CF20, CF$5:CF$75)+COUNTIF(CF$5:CF20, CF20)-1=1, 1, ""), "")</f>
        <v/>
      </c>
      <c r="CI20" s="46">
        <v>14</v>
      </c>
      <c r="CJ20" s="102" t="str">
        <f t="shared" si="28"/>
        <v/>
      </c>
      <c r="CK20" s="44" t="str">
        <f>IF(CI20&lt;&gt;"", IF(RANK(CI20, CI$5:CI$75)+COUNTIF(CI$5:CI20, CI20)-1=1, 1, ""), "")</f>
        <v/>
      </c>
      <c r="CL20" s="45">
        <v>16</v>
      </c>
      <c r="CM20" s="102" t="str">
        <f t="shared" si="29"/>
        <v/>
      </c>
      <c r="CN20" s="42" t="str">
        <f>IF(CL20&lt;&gt;"", IF(RANK(CL20, CL$5:CL$75)+COUNTIF(CL$5:CL20, CL20)-1=1, 1, ""), "")</f>
        <v/>
      </c>
      <c r="CO20" s="46">
        <v>32</v>
      </c>
      <c r="CP20" s="102" t="str">
        <f t="shared" si="30"/>
        <v/>
      </c>
      <c r="CQ20" s="44" t="str">
        <f>IF(CO20&lt;&gt;"", IF(RANK(CO20, CO$5:CO$75)+COUNTIF(CO$5:CO20, CO20)-1=1, 1, ""), "")</f>
        <v/>
      </c>
      <c r="CR20" s="45">
        <v>25</v>
      </c>
      <c r="CS20" s="102" t="str">
        <f t="shared" si="31"/>
        <v/>
      </c>
      <c r="CT20" s="42" t="str">
        <f>IF(CR20&lt;&gt;"", IF(RANK(CR20, CR$5:CR$75)+COUNTIF(CR$5:CR20, CR20)-1=1, 1, ""), "")</f>
        <v/>
      </c>
      <c r="CU20" s="46">
        <v>30</v>
      </c>
      <c r="CV20" s="102" t="str">
        <f t="shared" si="32"/>
        <v/>
      </c>
      <c r="CW20" s="44" t="str">
        <f>IF(CU20&lt;&gt;"", IF(RANK(CU20, CU$5:CU$75)+COUNTIF(CU$5:CU20, CU20)-1=1, 1, ""), "")</f>
        <v/>
      </c>
      <c r="CX20" s="45">
        <v>37</v>
      </c>
      <c r="CY20" s="102" t="str">
        <f t="shared" si="33"/>
        <v/>
      </c>
      <c r="CZ20" s="42" t="str">
        <f>IF(CX20&lt;&gt;"", IF(RANK(CX20, CX$5:CX$75)+COUNTIF(CX$5:CX20, CX20)-1=1, 1, ""), "")</f>
        <v/>
      </c>
      <c r="DA20" s="46">
        <v>28</v>
      </c>
      <c r="DB20" s="102" t="str">
        <f t="shared" si="34"/>
        <v/>
      </c>
      <c r="DC20" s="44" t="str">
        <f>IF(DA20&lt;&gt;"", IF(RANK(DA20, DA$5:DA$75)+COUNTIF(DA$5:DA20, DA20)-1=1, 1, ""), "")</f>
        <v/>
      </c>
      <c r="DD20" s="45">
        <v>31</v>
      </c>
      <c r="DE20" s="102" t="str">
        <f t="shared" si="35"/>
        <v/>
      </c>
      <c r="DF20" s="42" t="str">
        <f>IF(DD20&lt;&gt;"", IF(RANK(DD20, DD$5:DD$75)+COUNTIF(DD$5:DD20, DD20)-1=1, 1, ""), "")</f>
        <v/>
      </c>
      <c r="DG20" s="46">
        <v>28</v>
      </c>
      <c r="DH20" s="102" t="str">
        <f t="shared" si="36"/>
        <v/>
      </c>
      <c r="DI20" s="44" t="str">
        <f>IF(DG20&lt;&gt;"", IF(RANK(DG20, DG$5:DG$75)+COUNTIF(DG$5:DG20, DG20)-1=1, 1, ""), "")</f>
        <v/>
      </c>
      <c r="DJ20" s="45">
        <v>19</v>
      </c>
      <c r="DK20" s="102" t="str">
        <f t="shared" si="37"/>
        <v/>
      </c>
      <c r="DL20" s="42" t="str">
        <f>IF(DJ20&lt;&gt;"", IF(RANK(DJ20, DJ$5:DJ$75)+COUNTIF(DJ$5:DJ20, DJ20)-1=1, 1, ""), "")</f>
        <v/>
      </c>
      <c r="DM20" s="46">
        <v>24</v>
      </c>
      <c r="DN20" s="102" t="str">
        <f t="shared" si="38"/>
        <v/>
      </c>
      <c r="DO20" s="44" t="str">
        <f>IF(DM20&lt;&gt;"", IF(RANK(DM20, DM$5:DM$75)+COUNTIF(DM$5:DM20, DM20)-1=1, 1, ""), "")</f>
        <v/>
      </c>
      <c r="DP20" s="45">
        <v>26</v>
      </c>
      <c r="DQ20" s="102" t="str">
        <f t="shared" si="39"/>
        <v/>
      </c>
      <c r="DR20" s="42" t="str">
        <f>IF(DP20&lt;&gt;"", IF(RANK(DP20, DP$5:DP$75)+COUNTIF(DP$5:DP20, DP20)-1=1, 1, ""), "")</f>
        <v/>
      </c>
      <c r="DS20" s="129" t="str">
        <f t="shared" si="40"/>
        <v/>
      </c>
      <c r="DT20" s="66">
        <f t="shared" si="41"/>
        <v>1007</v>
      </c>
      <c r="DU20" s="60"/>
      <c r="DV20" s="60" t="str">
        <f t="shared" si="42"/>
        <v/>
      </c>
      <c r="DW20" s="60" t="str">
        <f t="shared" si="43"/>
        <v/>
      </c>
      <c r="DX20" s="60"/>
      <c r="DY20" s="85" t="str">
        <f t="shared" si="44"/>
        <v/>
      </c>
      <c r="DZ20" s="60" t="str">
        <f t="shared" si="45"/>
        <v/>
      </c>
      <c r="EA20" s="60" t="str">
        <f t="shared" si="46"/>
        <v/>
      </c>
      <c r="EB20" s="60" t="str">
        <f>IF(DV20&lt;&gt;"", IF(RANK(EA20, EA$5:EA$75)+COUNTIF(EA$20:EA20, EA20) -1&lt;=(B$80-DW$76-DZ$76), RANK(EA20, EA$5:EA$75)+COUNTIF(EA$20:EA20, EA20) -1, ""), "")</f>
        <v/>
      </c>
      <c r="EC20" s="72" t="str">
        <f t="shared" si="47"/>
        <v/>
      </c>
      <c r="ED20" s="66" t="str">
        <f t="shared" si="48"/>
        <v/>
      </c>
      <c r="EF20" s="91">
        <f>IF(DT20&lt;&gt; "", DT20/DT76, "")</f>
        <v>2.870536522374934E-4</v>
      </c>
      <c r="EG20" s="39" t="str">
        <f t="shared" si="49"/>
        <v/>
      </c>
      <c r="EH20" s="92">
        <f t="shared" si="50"/>
        <v>-2.8705365223749302E-4</v>
      </c>
      <c r="EJ20" s="65" t="str">
        <f t="shared" si="51"/>
        <v/>
      </c>
      <c r="EK20" s="99" t="str">
        <f t="shared" si="52"/>
        <v/>
      </c>
      <c r="EL20" s="99" t="str">
        <f t="shared" si="53"/>
        <v/>
      </c>
      <c r="EM20" s="100" t="str">
        <f t="shared" si="54"/>
        <v/>
      </c>
    </row>
    <row r="21" spans="1:143" ht="16" x14ac:dyDescent="0.2">
      <c r="A21" s="75" t="s">
        <v>329</v>
      </c>
      <c r="B21" s="76" t="s">
        <v>400</v>
      </c>
      <c r="C21" s="43"/>
      <c r="D21" s="102" t="str">
        <f t="shared" si="0"/>
        <v/>
      </c>
      <c r="E21" s="48" t="str">
        <f>IF(C21&lt;&gt;"", IF(RANK(C21, C$5:C$75)+COUNTIF(C$5:C21, C21)-1=1, 1, ""), "")</f>
        <v/>
      </c>
      <c r="F21" s="41"/>
      <c r="G21" s="102" t="str">
        <f t="shared" si="1"/>
        <v/>
      </c>
      <c r="H21" s="47" t="str">
        <f>IF(F21&lt;&gt;"", IF(RANK(F21, F$5:F$75)+COUNTIF(F$5:F21, F21)-1=1, 1, ""), "")</f>
        <v/>
      </c>
      <c r="I21" s="43"/>
      <c r="J21" s="102" t="str">
        <f t="shared" si="2"/>
        <v/>
      </c>
      <c r="K21" s="48" t="str">
        <f>IF(I21&lt;&gt;"", IF(RANK(I21, I$5:I$75)+COUNTIF(I$5:I21, I21)-1=1, 1, ""), "")</f>
        <v/>
      </c>
      <c r="L21" s="41"/>
      <c r="M21" s="102" t="str">
        <f t="shared" si="3"/>
        <v/>
      </c>
      <c r="N21" s="47" t="str">
        <f>IF(L21&lt;&gt;"", IF(RANK(L21, L$5:L$75)+COUNTIF(L$5:L21, L21)-1=1, 1, ""), "")</f>
        <v/>
      </c>
      <c r="O21" s="43"/>
      <c r="P21" s="102" t="str">
        <f t="shared" si="4"/>
        <v/>
      </c>
      <c r="Q21" s="48" t="str">
        <f>IF(O21&lt;&gt;"", IF(RANK(O21, O$5:O$75)+COUNTIF(O$5:O21, O21)-1=1, 1, ""), "")</f>
        <v/>
      </c>
      <c r="R21" s="41"/>
      <c r="S21" s="102" t="str">
        <f t="shared" si="5"/>
        <v/>
      </c>
      <c r="T21" s="47" t="str">
        <f>IF(R21&lt;&gt;"", IF(RANK(R21, R$5:R$75)+COUNTIF(R$5:R21, R21)-1=1, 1, ""), "")</f>
        <v/>
      </c>
      <c r="U21" s="43"/>
      <c r="V21" s="102" t="str">
        <f t="shared" si="6"/>
        <v/>
      </c>
      <c r="W21" s="48" t="str">
        <f>IF(U21&lt;&gt;"", IF(RANK(U21, U$5:U$75)+COUNTIF(U$5:U21, U21)-1=1, 1, ""), "")</f>
        <v/>
      </c>
      <c r="X21" s="41"/>
      <c r="Y21" s="102" t="str">
        <f t="shared" si="7"/>
        <v/>
      </c>
      <c r="Z21" s="47" t="str">
        <f>IF(X21&lt;&gt;"", IF(RANK(X21, X$5:X$75)+COUNTIF(X$5:X21, X21)-1=1, 1, ""), "")</f>
        <v/>
      </c>
      <c r="AA21" s="43"/>
      <c r="AB21" s="102" t="str">
        <f t="shared" si="8"/>
        <v/>
      </c>
      <c r="AC21" s="48" t="str">
        <f>IF(AA21&lt;&gt;"", IF(RANK(AA21, AA$5:AA$75)+COUNTIF(AA$5:AA21, AA21)-1=1, 1, ""), "")</f>
        <v/>
      </c>
      <c r="AD21" s="41"/>
      <c r="AE21" s="102" t="str">
        <f t="shared" si="9"/>
        <v/>
      </c>
      <c r="AF21" s="47" t="str">
        <f>IF(AD21&lt;&gt;"", IF(RANK(AD21, AD$5:AD$75)+COUNTIF(AD$5:AD21, AD21)-1=1, 1, ""), "")</f>
        <v/>
      </c>
      <c r="AG21" s="43"/>
      <c r="AH21" s="102" t="str">
        <f t="shared" si="10"/>
        <v/>
      </c>
      <c r="AI21" s="48" t="str">
        <f>IF(AG21&lt;&gt;"", IF(RANK(AG21, AG$5:AG$75)+COUNTIF(AG$5:AG21, AG21)-1=1, 1, ""), "")</f>
        <v/>
      </c>
      <c r="AJ21" s="41"/>
      <c r="AK21" s="102" t="str">
        <f t="shared" si="11"/>
        <v/>
      </c>
      <c r="AL21" s="47" t="str">
        <f>IF(AJ21&lt;&gt;"", IF(RANK(AJ21, AJ$5:AJ$75)+COUNTIF(AJ$5:AJ21, AJ21)-1=1, 1, ""), "")</f>
        <v/>
      </c>
      <c r="AM21" s="43"/>
      <c r="AN21" s="102" t="str">
        <f t="shared" si="12"/>
        <v/>
      </c>
      <c r="AO21" s="48" t="str">
        <f>IF(AM21&lt;&gt;"", IF(RANK(AM21, AM$5:AM$75)+COUNTIF(AM$5:AM21, AM21)-1=1, 1, ""), "")</f>
        <v/>
      </c>
      <c r="AP21" s="41"/>
      <c r="AQ21" s="102" t="str">
        <f t="shared" si="13"/>
        <v/>
      </c>
      <c r="AR21" s="47" t="str">
        <f>IF(AP21&lt;&gt;"", IF(RANK(AP21, AP$5:AP$75)+COUNTIF(AP$5:AP21, AP21)-1=1, 1, ""), "")</f>
        <v/>
      </c>
      <c r="AS21" s="43"/>
      <c r="AT21" s="102" t="str">
        <f t="shared" si="14"/>
        <v/>
      </c>
      <c r="AU21" s="48" t="str">
        <f>IF(AS21&lt;&gt;"", IF(RANK(AS21, AS$5:AS$75)+COUNTIF(AS$5:AS21, AS21)-1=1, 1, ""), "")</f>
        <v/>
      </c>
      <c r="AV21" s="41"/>
      <c r="AW21" s="102" t="str">
        <f t="shared" si="15"/>
        <v/>
      </c>
      <c r="AX21" s="47" t="str">
        <f>IF(AV21&lt;&gt;"", IF(RANK(AV21, AV$5:AV$75)+COUNTIF(AV$5:AV21, AV21)-1=1, 1, ""), "")</f>
        <v/>
      </c>
      <c r="AY21" s="43"/>
      <c r="AZ21" s="102" t="str">
        <f t="shared" si="16"/>
        <v/>
      </c>
      <c r="BA21" s="48" t="str">
        <f>IF(AY21&lt;&gt;"", IF(RANK(AY21, AY$5:AY$75)+COUNTIF(AY$5:AY21, AY21)-1=1, 1, ""), "")</f>
        <v/>
      </c>
      <c r="BB21" s="41"/>
      <c r="BC21" s="102" t="str">
        <f t="shared" si="17"/>
        <v/>
      </c>
      <c r="BD21" s="47" t="str">
        <f>IF(BB21&lt;&gt;"", IF(RANK(BB21, BB$5:BB$75)+COUNTIF(BB$5:BB21, BB21)-1=1, 1, ""), "")</f>
        <v/>
      </c>
      <c r="BE21" s="43"/>
      <c r="BF21" s="102" t="str">
        <f t="shared" si="18"/>
        <v/>
      </c>
      <c r="BG21" s="48" t="str">
        <f>IF(BE21&lt;&gt;"", IF(RANK(BE21, BE$5:BE$75)+COUNTIF(BE$5:BE21, BE21)-1=1, 1, ""), "")</f>
        <v/>
      </c>
      <c r="BH21" s="41"/>
      <c r="BI21" s="102" t="str">
        <f t="shared" si="19"/>
        <v/>
      </c>
      <c r="BJ21" s="47" t="str">
        <f>IF(BH21&lt;&gt;"", IF(RANK(BH21, BH$5:BH$75)+COUNTIF(BH$5:BH21, BH21)-1=1, 1, ""), "")</f>
        <v/>
      </c>
      <c r="BK21" s="43"/>
      <c r="BL21" s="102" t="str">
        <f t="shared" si="20"/>
        <v/>
      </c>
      <c r="BM21" s="48" t="str">
        <f>IF(BK21&lt;&gt;"", IF(RANK(BK21, BK$5:BK$75)+COUNTIF(BK$5:BK21, BK21)-1=1, 1, ""), "")</f>
        <v/>
      </c>
      <c r="BN21" s="41"/>
      <c r="BO21" s="102" t="str">
        <f t="shared" si="21"/>
        <v/>
      </c>
      <c r="BP21" s="47" t="str">
        <f>IF(BN21&lt;&gt;"", IF(RANK(BN21, BN$5:BN$75)+COUNTIF(BN$5:BN21, BN21)-1=1, 1, ""), "")</f>
        <v/>
      </c>
      <c r="BQ21" s="43"/>
      <c r="BR21" s="102" t="str">
        <f t="shared" si="22"/>
        <v/>
      </c>
      <c r="BS21" s="48" t="str">
        <f>IF(BQ21&lt;&gt;"", IF(RANK(BQ21, BQ$5:BQ$75)+COUNTIF(BQ$5:BQ21, BQ21)-1=1, 1, ""), "")</f>
        <v/>
      </c>
      <c r="BT21" s="41"/>
      <c r="BU21" s="102" t="str">
        <f t="shared" si="23"/>
        <v/>
      </c>
      <c r="BV21" s="47" t="str">
        <f>IF(BT21&lt;&gt;"", IF(RANK(BT21, BT$5:BT$75)+COUNTIF(BT$5:BT21, BT21)-1=1, 1, ""), "")</f>
        <v/>
      </c>
      <c r="BW21" s="43"/>
      <c r="BX21" s="102" t="str">
        <f t="shared" si="24"/>
        <v/>
      </c>
      <c r="BY21" s="48" t="str">
        <f>IF(BW21&lt;&gt;"", IF(RANK(BW21, BW$5:BW$75)+COUNTIF(BW$5:BW21, BW21)-1=1, 1, ""), "")</f>
        <v/>
      </c>
      <c r="BZ21" s="41"/>
      <c r="CA21" s="102" t="str">
        <f t="shared" si="25"/>
        <v/>
      </c>
      <c r="CB21" s="47" t="str">
        <f>IF(BZ21&lt;&gt;"", IF(RANK(BZ21, BZ$5:BZ$75)+COUNTIF(BZ$5:BZ21, BZ21)-1=1, 1, ""), "")</f>
        <v/>
      </c>
      <c r="CC21" s="43"/>
      <c r="CD21" s="102" t="str">
        <f t="shared" si="26"/>
        <v/>
      </c>
      <c r="CE21" s="48" t="str">
        <f>IF(CC21&lt;&gt;"", IF(RANK(CC21, CC$5:CC$75)+COUNTIF(CC$5:CC21, CC21)-1=1, 1, ""), "")</f>
        <v/>
      </c>
      <c r="CF21" s="41"/>
      <c r="CG21" s="102" t="str">
        <f t="shared" si="27"/>
        <v/>
      </c>
      <c r="CH21" s="47" t="str">
        <f>IF(CF21&lt;&gt;"", IF(RANK(CF21, CF$5:CF$75)+COUNTIF(CF$5:CF21, CF21)-1=1, 1, ""), "")</f>
        <v/>
      </c>
      <c r="CI21" s="43"/>
      <c r="CJ21" s="102" t="str">
        <f t="shared" si="28"/>
        <v/>
      </c>
      <c r="CK21" s="48" t="str">
        <f>IF(CI21&lt;&gt;"", IF(RANK(CI21, CI$5:CI$75)+COUNTIF(CI$5:CI21, CI21)-1=1, 1, ""), "")</f>
        <v/>
      </c>
      <c r="CL21" s="41"/>
      <c r="CM21" s="102" t="str">
        <f t="shared" si="29"/>
        <v/>
      </c>
      <c r="CN21" s="47" t="str">
        <f>IF(CL21&lt;&gt;"", IF(RANK(CL21, CL$5:CL$75)+COUNTIF(CL$5:CL21, CL21)-1=1, 1, ""), "")</f>
        <v/>
      </c>
      <c r="CO21" s="43"/>
      <c r="CP21" s="102" t="str">
        <f t="shared" si="30"/>
        <v/>
      </c>
      <c r="CQ21" s="48" t="str">
        <f>IF(CO21&lt;&gt;"", IF(RANK(CO21, CO$5:CO$75)+COUNTIF(CO$5:CO21, CO21)-1=1, 1, ""), "")</f>
        <v/>
      </c>
      <c r="CR21" s="41"/>
      <c r="CS21" s="102" t="str">
        <f t="shared" si="31"/>
        <v/>
      </c>
      <c r="CT21" s="47" t="str">
        <f>IF(CR21&lt;&gt;"", IF(RANK(CR21, CR$5:CR$75)+COUNTIF(CR$5:CR21, CR21)-1=1, 1, ""), "")</f>
        <v/>
      </c>
      <c r="CU21" s="43"/>
      <c r="CV21" s="102" t="str">
        <f t="shared" si="32"/>
        <v/>
      </c>
      <c r="CW21" s="48" t="str">
        <f>IF(CU21&lt;&gt;"", IF(RANK(CU21, CU$5:CU$75)+COUNTIF(CU$5:CU21, CU21)-1=1, 1, ""), "")</f>
        <v/>
      </c>
      <c r="CX21" s="41"/>
      <c r="CY21" s="102" t="str">
        <f t="shared" si="33"/>
        <v/>
      </c>
      <c r="CZ21" s="47" t="str">
        <f>IF(CX21&lt;&gt;"", IF(RANK(CX21, CX$5:CX$75)+COUNTIF(CX$5:CX21, CX21)-1=1, 1, ""), "")</f>
        <v/>
      </c>
      <c r="DA21" s="43"/>
      <c r="DB21" s="102" t="str">
        <f t="shared" si="34"/>
        <v/>
      </c>
      <c r="DC21" s="48" t="str">
        <f>IF(DA21&lt;&gt;"", IF(RANK(DA21, DA$5:DA$75)+COUNTIF(DA$5:DA21, DA21)-1=1, 1, ""), "")</f>
        <v/>
      </c>
      <c r="DD21" s="41"/>
      <c r="DE21" s="102" t="str">
        <f t="shared" si="35"/>
        <v/>
      </c>
      <c r="DF21" s="47" t="str">
        <f>IF(DD21&lt;&gt;"", IF(RANK(DD21, DD$5:DD$75)+COUNTIF(DD$5:DD21, DD21)-1=1, 1, ""), "")</f>
        <v/>
      </c>
      <c r="DG21" s="43"/>
      <c r="DH21" s="102" t="str">
        <f t="shared" si="36"/>
        <v/>
      </c>
      <c r="DI21" s="48" t="str">
        <f>IF(DG21&lt;&gt;"", IF(RANK(DG21, DG$5:DG$75)+COUNTIF(DG$5:DG21, DG21)-1=1, 1, ""), "")</f>
        <v/>
      </c>
      <c r="DJ21" s="41"/>
      <c r="DK21" s="102" t="str">
        <f t="shared" si="37"/>
        <v/>
      </c>
      <c r="DL21" s="47" t="str">
        <f>IF(DJ21&lt;&gt;"", IF(RANK(DJ21, DJ$5:DJ$75)+COUNTIF(DJ$5:DJ21, DJ21)-1=1, 1, ""), "")</f>
        <v/>
      </c>
      <c r="DM21" s="43"/>
      <c r="DN21" s="102" t="str">
        <f t="shared" si="38"/>
        <v/>
      </c>
      <c r="DO21" s="48" t="str">
        <f>IF(DM21&lt;&gt;"", IF(RANK(DM21, DM$5:DM$75)+COUNTIF(DM$5:DM21, DM21)-1=1, 1, ""), "")</f>
        <v/>
      </c>
      <c r="DP21" s="41"/>
      <c r="DQ21" s="102" t="str">
        <f t="shared" si="39"/>
        <v/>
      </c>
      <c r="DR21" s="47" t="str">
        <f>IF(DP21&lt;&gt;"", IF(RANK(DP21, DP$5:DP$75)+COUNTIF(DP$5:DP21, DP21)-1=1, 1, ""), "")</f>
        <v/>
      </c>
      <c r="DS21" s="129" t="str">
        <f t="shared" si="40"/>
        <v/>
      </c>
      <c r="DT21" s="66" t="str">
        <f t="shared" si="41"/>
        <v/>
      </c>
      <c r="DU21" s="60"/>
      <c r="DV21" s="60" t="str">
        <f t="shared" si="42"/>
        <v/>
      </c>
      <c r="DW21" s="60" t="str">
        <f t="shared" si="43"/>
        <v/>
      </c>
      <c r="DX21" s="60"/>
      <c r="DY21" s="85" t="str">
        <f t="shared" si="44"/>
        <v/>
      </c>
      <c r="DZ21" s="60" t="str">
        <f t="shared" si="45"/>
        <v/>
      </c>
      <c r="EA21" s="60" t="str">
        <f t="shared" si="46"/>
        <v/>
      </c>
      <c r="EB21" s="60" t="str">
        <f>IF(DV21&lt;&gt;"", IF(RANK(EA21, EA$5:EA$75)+COUNTIF(EA$21:EA21, EA21) -1&lt;=(B$80-DW$76-DZ$76), RANK(EA21, EA$5:EA$75)+COUNTIF(EA$21:EA21, EA21) -1, ""), "")</f>
        <v/>
      </c>
      <c r="EC21" s="72" t="str">
        <f t="shared" si="47"/>
        <v/>
      </c>
      <c r="ED21" s="66" t="str">
        <f t="shared" si="48"/>
        <v/>
      </c>
      <c r="EF21" s="91" t="str">
        <f>IF(DT21&lt;&gt; "", DT21/DT76, "")</f>
        <v/>
      </c>
      <c r="EG21" s="39" t="str">
        <f t="shared" si="49"/>
        <v/>
      </c>
      <c r="EH21" s="92" t="str">
        <f t="shared" si="50"/>
        <v/>
      </c>
      <c r="EJ21" s="65" t="str">
        <f t="shared" si="51"/>
        <v/>
      </c>
      <c r="EK21" s="99" t="str">
        <f t="shared" si="52"/>
        <v/>
      </c>
      <c r="EL21" s="99" t="str">
        <f t="shared" si="53"/>
        <v/>
      </c>
      <c r="EM21" s="100" t="str">
        <f t="shared" si="54"/>
        <v/>
      </c>
    </row>
    <row r="22" spans="1:143" ht="16" x14ac:dyDescent="0.2">
      <c r="A22" s="75" t="s">
        <v>330</v>
      </c>
      <c r="B22" s="76" t="s">
        <v>401</v>
      </c>
      <c r="C22" s="46">
        <v>25</v>
      </c>
      <c r="D22" s="102" t="str">
        <f t="shared" si="0"/>
        <v/>
      </c>
      <c r="E22" s="48" t="str">
        <f>IF(C22&lt;&gt;"", IF(RANK(C22, C$5:C$75)+COUNTIF(C$5:C22, C22)-1=1, 1, ""), "")</f>
        <v/>
      </c>
      <c r="F22" s="45">
        <v>52</v>
      </c>
      <c r="G22" s="102" t="str">
        <f t="shared" si="1"/>
        <v/>
      </c>
      <c r="H22" s="47" t="str">
        <f>IF(F22&lt;&gt;"", IF(RANK(F22, F$5:F$75)+COUNTIF(F$5:F22, F22)-1=1, 1, ""), "")</f>
        <v/>
      </c>
      <c r="I22" s="46">
        <v>219</v>
      </c>
      <c r="J22" s="102" t="str">
        <f t="shared" si="2"/>
        <v/>
      </c>
      <c r="K22" s="48" t="str">
        <f>IF(I22&lt;&gt;"", IF(RANK(I22, I$5:I$75)+COUNTIF(I$5:I22, I22)-1=1, 1, ""), "")</f>
        <v/>
      </c>
      <c r="L22" s="45">
        <v>31</v>
      </c>
      <c r="M22" s="102" t="str">
        <f t="shared" si="3"/>
        <v/>
      </c>
      <c r="N22" s="47" t="str">
        <f>IF(L22&lt;&gt;"", IF(RANK(L22, L$5:L$75)+COUNTIF(L$5:L22, L22)-1=1, 1, ""), "")</f>
        <v/>
      </c>
      <c r="O22" s="46">
        <v>42</v>
      </c>
      <c r="P22" s="102" t="str">
        <f t="shared" si="4"/>
        <v/>
      </c>
      <c r="Q22" s="48" t="str">
        <f>IF(O22&lt;&gt;"", IF(RANK(O22, O$5:O$75)+COUNTIF(O$5:O22, O22)-1=1, 1, ""), "")</f>
        <v/>
      </c>
      <c r="R22" s="45">
        <v>28</v>
      </c>
      <c r="S22" s="102" t="str">
        <f t="shared" si="5"/>
        <v/>
      </c>
      <c r="T22" s="47" t="str">
        <f>IF(R22&lt;&gt;"", IF(RANK(R22, R$5:R$75)+COUNTIF(R$5:R22, R22)-1=1, 1, ""), "")</f>
        <v/>
      </c>
      <c r="U22" s="46">
        <v>12</v>
      </c>
      <c r="V22" s="102" t="str">
        <f t="shared" si="6"/>
        <v/>
      </c>
      <c r="W22" s="48" t="str">
        <f>IF(U22&lt;&gt;"", IF(RANK(U22, U$5:U$75)+COUNTIF(U$5:U22, U22)-1=1, 1, ""), "")</f>
        <v/>
      </c>
      <c r="X22" s="45">
        <v>3</v>
      </c>
      <c r="Y22" s="102" t="str">
        <f t="shared" si="7"/>
        <v/>
      </c>
      <c r="Z22" s="47" t="str">
        <f>IF(X22&lt;&gt;"", IF(RANK(X22, X$5:X$75)+COUNTIF(X$5:X22, X22)-1=1, 1, ""), "")</f>
        <v/>
      </c>
      <c r="AA22" s="46">
        <v>10</v>
      </c>
      <c r="AB22" s="102" t="str">
        <f t="shared" si="8"/>
        <v/>
      </c>
      <c r="AC22" s="48" t="str">
        <f>IF(AA22&lt;&gt;"", IF(RANK(AA22, AA$5:AA$75)+COUNTIF(AA$5:AA22, AA22)-1=1, 1, ""), "")</f>
        <v/>
      </c>
      <c r="AD22" s="45">
        <v>22</v>
      </c>
      <c r="AE22" s="102" t="str">
        <f t="shared" si="9"/>
        <v/>
      </c>
      <c r="AF22" s="47" t="str">
        <f>IF(AD22&lt;&gt;"", IF(RANK(AD22, AD$5:AD$75)+COUNTIF(AD$5:AD22, AD22)-1=1, 1, ""), "")</f>
        <v/>
      </c>
      <c r="AG22" s="46">
        <v>15</v>
      </c>
      <c r="AH22" s="102" t="str">
        <f t="shared" si="10"/>
        <v/>
      </c>
      <c r="AI22" s="48" t="str">
        <f>IF(AG22&lt;&gt;"", IF(RANK(AG22, AG$5:AG$75)+COUNTIF(AG$5:AG22, AG22)-1=1, 1, ""), "")</f>
        <v/>
      </c>
      <c r="AJ22" s="45">
        <v>13</v>
      </c>
      <c r="AK22" s="102" t="str">
        <f t="shared" si="11"/>
        <v/>
      </c>
      <c r="AL22" s="47" t="str">
        <f>IF(AJ22&lt;&gt;"", IF(RANK(AJ22, AJ$5:AJ$75)+COUNTIF(AJ$5:AJ22, AJ22)-1=1, 1, ""), "")</f>
        <v/>
      </c>
      <c r="AM22" s="46">
        <v>8</v>
      </c>
      <c r="AN22" s="102" t="str">
        <f t="shared" si="12"/>
        <v/>
      </c>
      <c r="AO22" s="48" t="str">
        <f>IF(AM22&lt;&gt;"", IF(RANK(AM22, AM$5:AM$75)+COUNTIF(AM$5:AM22, AM22)-1=1, 1, ""), "")</f>
        <v/>
      </c>
      <c r="AP22" s="45">
        <v>3</v>
      </c>
      <c r="AQ22" s="102" t="str">
        <f t="shared" si="13"/>
        <v/>
      </c>
      <c r="AR22" s="47" t="str">
        <f>IF(AP22&lt;&gt;"", IF(RANK(AP22, AP$5:AP$75)+COUNTIF(AP$5:AP22, AP22)-1=1, 1, ""), "")</f>
        <v/>
      </c>
      <c r="AS22" s="46">
        <v>6</v>
      </c>
      <c r="AT22" s="102" t="str">
        <f t="shared" si="14"/>
        <v/>
      </c>
      <c r="AU22" s="48" t="str">
        <f>IF(AS22&lt;&gt;"", IF(RANK(AS22, AS$5:AS$75)+COUNTIF(AS$5:AS22, AS22)-1=1, 1, ""), "")</f>
        <v/>
      </c>
      <c r="AV22" s="45">
        <v>22</v>
      </c>
      <c r="AW22" s="102" t="str">
        <f t="shared" si="15"/>
        <v/>
      </c>
      <c r="AX22" s="47" t="str">
        <f>IF(AV22&lt;&gt;"", IF(RANK(AV22, AV$5:AV$75)+COUNTIF(AV$5:AV22, AV22)-1=1, 1, ""), "")</f>
        <v/>
      </c>
      <c r="AY22" s="46">
        <v>13</v>
      </c>
      <c r="AZ22" s="102" t="str">
        <f t="shared" si="16"/>
        <v/>
      </c>
      <c r="BA22" s="48" t="str">
        <f>IF(AY22&lt;&gt;"", IF(RANK(AY22, AY$5:AY$75)+COUNTIF(AY$5:AY22, AY22)-1=1, 1, ""), "")</f>
        <v/>
      </c>
      <c r="BB22" s="45">
        <v>25</v>
      </c>
      <c r="BC22" s="102" t="str">
        <f t="shared" si="17"/>
        <v/>
      </c>
      <c r="BD22" s="47" t="str">
        <f>IF(BB22&lt;&gt;"", IF(RANK(BB22, BB$5:BB$75)+COUNTIF(BB$5:BB22, BB22)-1=1, 1, ""), "")</f>
        <v/>
      </c>
      <c r="BE22" s="46">
        <v>10</v>
      </c>
      <c r="BF22" s="102" t="str">
        <f t="shared" si="18"/>
        <v/>
      </c>
      <c r="BG22" s="48" t="str">
        <f>IF(BE22&lt;&gt;"", IF(RANK(BE22, BE$5:BE$75)+COUNTIF(BE$5:BE22, BE22)-1=1, 1, ""), "")</f>
        <v/>
      </c>
      <c r="BH22" s="45">
        <v>44</v>
      </c>
      <c r="BI22" s="102" t="str">
        <f t="shared" si="19"/>
        <v/>
      </c>
      <c r="BJ22" s="47" t="str">
        <f>IF(BH22&lt;&gt;"", IF(RANK(BH22, BH$5:BH$75)+COUNTIF(BH$5:BH22, BH22)-1=1, 1, ""), "")</f>
        <v/>
      </c>
      <c r="BK22" s="46">
        <v>16</v>
      </c>
      <c r="BL22" s="102" t="str">
        <f t="shared" si="20"/>
        <v/>
      </c>
      <c r="BM22" s="48" t="str">
        <f>IF(BK22&lt;&gt;"", IF(RANK(BK22, BK$5:BK$75)+COUNTIF(BK$5:BK22, BK22)-1=1, 1, ""), "")</f>
        <v/>
      </c>
      <c r="BN22" s="45">
        <v>15</v>
      </c>
      <c r="BO22" s="102" t="str">
        <f t="shared" si="21"/>
        <v/>
      </c>
      <c r="BP22" s="47" t="str">
        <f>IF(BN22&lt;&gt;"", IF(RANK(BN22, BN$5:BN$75)+COUNTIF(BN$5:BN22, BN22)-1=1, 1, ""), "")</f>
        <v/>
      </c>
      <c r="BQ22" s="46">
        <v>103</v>
      </c>
      <c r="BR22" s="102" t="str">
        <f t="shared" si="22"/>
        <v/>
      </c>
      <c r="BS22" s="48" t="str">
        <f>IF(BQ22&lt;&gt;"", IF(RANK(BQ22, BQ$5:BQ$75)+COUNTIF(BQ$5:BQ22, BQ22)-1=1, 1, ""), "")</f>
        <v/>
      </c>
      <c r="BT22" s="45">
        <v>2621</v>
      </c>
      <c r="BU22" s="102" t="str">
        <f t="shared" si="23"/>
        <v/>
      </c>
      <c r="BV22" s="47" t="str">
        <f>IF(BT22&lt;&gt;"", IF(RANK(BT22, BT$5:BT$75)+COUNTIF(BT$5:BT22, BT22)-1=1, 1, ""), "")</f>
        <v/>
      </c>
      <c r="BW22" s="46">
        <v>75</v>
      </c>
      <c r="BX22" s="102" t="str">
        <f t="shared" si="24"/>
        <v/>
      </c>
      <c r="BY22" s="48" t="str">
        <f>IF(BW22&lt;&gt;"", IF(RANK(BW22, BW$5:BW$75)+COUNTIF(BW$5:BW22, BW22)-1=1, 1, ""), "")</f>
        <v/>
      </c>
      <c r="BZ22" s="45">
        <v>29</v>
      </c>
      <c r="CA22" s="102" t="str">
        <f t="shared" si="25"/>
        <v/>
      </c>
      <c r="CB22" s="47" t="str">
        <f>IF(BZ22&lt;&gt;"", IF(RANK(BZ22, BZ$5:BZ$75)+COUNTIF(BZ$5:BZ22, BZ22)-1=1, 1, ""), "")</f>
        <v/>
      </c>
      <c r="CC22" s="46">
        <v>34</v>
      </c>
      <c r="CD22" s="102" t="str">
        <f t="shared" si="26"/>
        <v/>
      </c>
      <c r="CE22" s="48" t="str">
        <f>IF(CC22&lt;&gt;"", IF(RANK(CC22, CC$5:CC$75)+COUNTIF(CC$5:CC22, CC22)-1=1, 1, ""), "")</f>
        <v/>
      </c>
      <c r="CF22" s="45">
        <v>30</v>
      </c>
      <c r="CG22" s="102" t="str">
        <f t="shared" si="27"/>
        <v/>
      </c>
      <c r="CH22" s="47" t="str">
        <f>IF(CF22&lt;&gt;"", IF(RANK(CF22, CF$5:CF$75)+COUNTIF(CF$5:CF22, CF22)-1=1, 1, ""), "")</f>
        <v/>
      </c>
      <c r="CI22" s="46">
        <v>25</v>
      </c>
      <c r="CJ22" s="102" t="str">
        <f t="shared" si="28"/>
        <v/>
      </c>
      <c r="CK22" s="48" t="str">
        <f>IF(CI22&lt;&gt;"", IF(RANK(CI22, CI$5:CI$75)+COUNTIF(CI$5:CI22, CI22)-1=1, 1, ""), "")</f>
        <v/>
      </c>
      <c r="CL22" s="45">
        <v>14</v>
      </c>
      <c r="CM22" s="102" t="str">
        <f t="shared" si="29"/>
        <v/>
      </c>
      <c r="CN22" s="47" t="str">
        <f>IF(CL22&lt;&gt;"", IF(RANK(CL22, CL$5:CL$75)+COUNTIF(CL$5:CL22, CL22)-1=1, 1, ""), "")</f>
        <v/>
      </c>
      <c r="CO22" s="46">
        <v>23</v>
      </c>
      <c r="CP22" s="102" t="str">
        <f t="shared" si="30"/>
        <v/>
      </c>
      <c r="CQ22" s="48" t="str">
        <f>IF(CO22&lt;&gt;"", IF(RANK(CO22, CO$5:CO$75)+COUNTIF(CO$5:CO22, CO22)-1=1, 1, ""), "")</f>
        <v/>
      </c>
      <c r="CR22" s="45">
        <v>39</v>
      </c>
      <c r="CS22" s="102" t="str">
        <f t="shared" si="31"/>
        <v/>
      </c>
      <c r="CT22" s="47" t="str">
        <f>IF(CR22&lt;&gt;"", IF(RANK(CR22, CR$5:CR$75)+COUNTIF(CR$5:CR22, CR22)-1=1, 1, ""), "")</f>
        <v/>
      </c>
      <c r="CU22" s="46">
        <v>57</v>
      </c>
      <c r="CV22" s="102" t="str">
        <f t="shared" si="32"/>
        <v/>
      </c>
      <c r="CW22" s="48" t="str">
        <f>IF(CU22&lt;&gt;"", IF(RANK(CU22, CU$5:CU$75)+COUNTIF(CU$5:CU22, CU22)-1=1, 1, ""), "")</f>
        <v/>
      </c>
      <c r="CX22" s="45">
        <v>74</v>
      </c>
      <c r="CY22" s="102" t="str">
        <f t="shared" si="33"/>
        <v/>
      </c>
      <c r="CZ22" s="47" t="str">
        <f>IF(CX22&lt;&gt;"", IF(RANK(CX22, CX$5:CX$75)+COUNTIF(CX$5:CX22, CX22)-1=1, 1, ""), "")</f>
        <v/>
      </c>
      <c r="DA22" s="46">
        <v>70</v>
      </c>
      <c r="DB22" s="102" t="str">
        <f t="shared" si="34"/>
        <v/>
      </c>
      <c r="DC22" s="48" t="str">
        <f>IF(DA22&lt;&gt;"", IF(RANK(DA22, DA$5:DA$75)+COUNTIF(DA$5:DA22, DA22)-1=1, 1, ""), "")</f>
        <v/>
      </c>
      <c r="DD22" s="45">
        <v>35</v>
      </c>
      <c r="DE22" s="102" t="str">
        <f t="shared" si="35"/>
        <v/>
      </c>
      <c r="DF22" s="47" t="str">
        <f>IF(DD22&lt;&gt;"", IF(RANK(DD22, DD$5:DD$75)+COUNTIF(DD$5:DD22, DD22)-1=1, 1, ""), "")</f>
        <v/>
      </c>
      <c r="DG22" s="46">
        <v>17</v>
      </c>
      <c r="DH22" s="102" t="str">
        <f t="shared" si="36"/>
        <v/>
      </c>
      <c r="DI22" s="48" t="str">
        <f>IF(DG22&lt;&gt;"", IF(RANK(DG22, DG$5:DG$75)+COUNTIF(DG$5:DG22, DG22)-1=1, 1, ""), "")</f>
        <v/>
      </c>
      <c r="DJ22" s="45">
        <v>180</v>
      </c>
      <c r="DK22" s="102" t="str">
        <f t="shared" si="37"/>
        <v/>
      </c>
      <c r="DL22" s="47" t="str">
        <f>IF(DJ22&lt;&gt;"", IF(RANK(DJ22, DJ$5:DJ$75)+COUNTIF(DJ$5:DJ22, DJ22)-1=1, 1, ""), "")</f>
        <v/>
      </c>
      <c r="DM22" s="46">
        <v>20</v>
      </c>
      <c r="DN22" s="102" t="str">
        <f t="shared" si="38"/>
        <v/>
      </c>
      <c r="DO22" s="48" t="str">
        <f>IF(DM22&lt;&gt;"", IF(RANK(DM22, DM$5:DM$75)+COUNTIF(DM$5:DM22, DM22)-1=1, 1, ""), "")</f>
        <v/>
      </c>
      <c r="DP22" s="45">
        <v>37</v>
      </c>
      <c r="DQ22" s="102" t="str">
        <f t="shared" si="39"/>
        <v/>
      </c>
      <c r="DR22" s="47" t="str">
        <f>IF(DP22&lt;&gt;"", IF(RANK(DP22, DP$5:DP$75)+COUNTIF(DP$5:DP22, DP22)-1=1, 1, ""), "")</f>
        <v/>
      </c>
      <c r="DS22" s="129" t="str">
        <f t="shared" si="40"/>
        <v/>
      </c>
      <c r="DT22" s="66">
        <f t="shared" si="41"/>
        <v>4117</v>
      </c>
      <c r="DU22" s="60"/>
      <c r="DV22" s="60" t="str">
        <f t="shared" si="42"/>
        <v/>
      </c>
      <c r="DW22" s="60" t="str">
        <f t="shared" si="43"/>
        <v/>
      </c>
      <c r="DX22" s="60"/>
      <c r="DY22" s="85" t="str">
        <f t="shared" si="44"/>
        <v/>
      </c>
      <c r="DZ22" s="60" t="str">
        <f t="shared" si="45"/>
        <v/>
      </c>
      <c r="EA22" s="60" t="str">
        <f t="shared" si="46"/>
        <v/>
      </c>
      <c r="EB22" s="60" t="str">
        <f>IF(DV22&lt;&gt;"", IF(RANK(EA22, EA$5:EA$75)+COUNTIF(EA$22:EA22, EA22) -1&lt;=(B$80-DW$76-DZ$76), RANK(EA22, EA$5:EA$75)+COUNTIF(EA$22:EA22, EA22) -1, ""), "")</f>
        <v/>
      </c>
      <c r="EC22" s="72" t="str">
        <f t="shared" si="47"/>
        <v/>
      </c>
      <c r="ED22" s="66" t="str">
        <f t="shared" si="48"/>
        <v/>
      </c>
      <c r="EF22" s="91">
        <f>IF(DT22&lt;&gt; "", DT22/DT76, "")</f>
        <v>1.1735847927127709E-3</v>
      </c>
      <c r="EG22" s="39" t="str">
        <f t="shared" si="49"/>
        <v/>
      </c>
      <c r="EH22" s="92">
        <f t="shared" si="50"/>
        <v>-1.1735847927127701E-3</v>
      </c>
      <c r="EJ22" s="65" t="str">
        <f t="shared" si="51"/>
        <v/>
      </c>
      <c r="EK22" s="99" t="str">
        <f t="shared" si="52"/>
        <v/>
      </c>
      <c r="EL22" s="99" t="str">
        <f t="shared" si="53"/>
        <v/>
      </c>
      <c r="EM22" s="100" t="str">
        <f t="shared" si="54"/>
        <v/>
      </c>
    </row>
    <row r="23" spans="1:143" ht="16" x14ac:dyDescent="0.2">
      <c r="A23" s="75" t="s">
        <v>331</v>
      </c>
      <c r="B23" s="76" t="s">
        <v>402</v>
      </c>
      <c r="C23" s="46">
        <v>316</v>
      </c>
      <c r="D23" s="102" t="str">
        <f t="shared" si="0"/>
        <v/>
      </c>
      <c r="E23" s="44" t="str">
        <f>IF(C23&lt;&gt;"", IF(RANK(C23, C$5:C$75)+COUNTIF(C$5:C23, C23)-1=1, 1, ""), "")</f>
        <v/>
      </c>
      <c r="F23" s="45">
        <v>507</v>
      </c>
      <c r="G23" s="102" t="str">
        <f t="shared" si="1"/>
        <v/>
      </c>
      <c r="H23" s="42" t="str">
        <f>IF(F23&lt;&gt;"", IF(RANK(F23, F$5:F$75)+COUNTIF(F$5:F23, F23)-1=1, 1, ""), "")</f>
        <v/>
      </c>
      <c r="I23" s="46">
        <v>254</v>
      </c>
      <c r="J23" s="102" t="str">
        <f t="shared" si="2"/>
        <v/>
      </c>
      <c r="K23" s="44" t="str">
        <f>IF(I23&lt;&gt;"", IF(RANK(I23, I$5:I$75)+COUNTIF(I$5:I23, I23)-1=1, 1, ""), "")</f>
        <v/>
      </c>
      <c r="L23" s="45">
        <v>237</v>
      </c>
      <c r="M23" s="102" t="str">
        <f t="shared" si="3"/>
        <v/>
      </c>
      <c r="N23" s="42" t="str">
        <f>IF(L23&lt;&gt;"", IF(RANK(L23, L$5:L$75)+COUNTIF(L$5:L23, L23)-1=1, 1, ""), "")</f>
        <v/>
      </c>
      <c r="O23" s="46">
        <v>182</v>
      </c>
      <c r="P23" s="102" t="str">
        <f t="shared" si="4"/>
        <v/>
      </c>
      <c r="Q23" s="44" t="str">
        <f>IF(O23&lt;&gt;"", IF(RANK(O23, O$5:O$75)+COUNTIF(O$5:O23, O23)-1=1, 1, ""), "")</f>
        <v/>
      </c>
      <c r="R23" s="45">
        <v>152</v>
      </c>
      <c r="S23" s="102" t="str">
        <f t="shared" si="5"/>
        <v/>
      </c>
      <c r="T23" s="42" t="str">
        <f>IF(R23&lt;&gt;"", IF(RANK(R23, R$5:R$75)+COUNTIF(R$5:R23, R23)-1=1, 1, ""), "")</f>
        <v/>
      </c>
      <c r="U23" s="46">
        <v>168</v>
      </c>
      <c r="V23" s="102" t="str">
        <f t="shared" si="6"/>
        <v/>
      </c>
      <c r="W23" s="44" t="str">
        <f>IF(U23&lt;&gt;"", IF(RANK(U23, U$5:U$75)+COUNTIF(U$5:U23, U23)-1=1, 1, ""), "")</f>
        <v/>
      </c>
      <c r="X23" s="45">
        <v>191</v>
      </c>
      <c r="Y23" s="102" t="str">
        <f t="shared" si="7"/>
        <v/>
      </c>
      <c r="Z23" s="42" t="str">
        <f>IF(X23&lt;&gt;"", IF(RANK(X23, X$5:X$75)+COUNTIF(X$5:X23, X23)-1=1, 1, ""), "")</f>
        <v/>
      </c>
      <c r="AA23" s="46">
        <v>134</v>
      </c>
      <c r="AB23" s="102" t="str">
        <f t="shared" si="8"/>
        <v/>
      </c>
      <c r="AC23" s="44" t="str">
        <f>IF(AA23&lt;&gt;"", IF(RANK(AA23, AA$5:AA$75)+COUNTIF(AA$5:AA23, AA23)-1=1, 1, ""), "")</f>
        <v/>
      </c>
      <c r="AD23" s="45">
        <v>241</v>
      </c>
      <c r="AE23" s="102" t="str">
        <f t="shared" si="9"/>
        <v/>
      </c>
      <c r="AF23" s="42" t="str">
        <f>IF(AD23&lt;&gt;"", IF(RANK(AD23, AD$5:AD$75)+COUNTIF(AD$5:AD23, AD23)-1=1, 1, ""), "")</f>
        <v/>
      </c>
      <c r="AG23" s="46">
        <v>200</v>
      </c>
      <c r="AH23" s="102" t="str">
        <f t="shared" si="10"/>
        <v/>
      </c>
      <c r="AI23" s="44" t="str">
        <f>IF(AG23&lt;&gt;"", IF(RANK(AG23, AG$5:AG$75)+COUNTIF(AG$5:AG23, AG23)-1=1, 1, ""), "")</f>
        <v/>
      </c>
      <c r="AJ23" s="45">
        <v>182</v>
      </c>
      <c r="AK23" s="102" t="str">
        <f t="shared" si="11"/>
        <v/>
      </c>
      <c r="AL23" s="42" t="str">
        <f>IF(AJ23&lt;&gt;"", IF(RANK(AJ23, AJ$5:AJ$75)+COUNTIF(AJ$5:AJ23, AJ23)-1=1, 1, ""), "")</f>
        <v/>
      </c>
      <c r="AM23" s="46">
        <v>176</v>
      </c>
      <c r="AN23" s="102" t="str">
        <f t="shared" si="12"/>
        <v/>
      </c>
      <c r="AO23" s="44" t="str">
        <f>IF(AM23&lt;&gt;"", IF(RANK(AM23, AM$5:AM$75)+COUNTIF(AM$5:AM23, AM23)-1=1, 1, ""), "")</f>
        <v/>
      </c>
      <c r="AP23" s="45">
        <v>122</v>
      </c>
      <c r="AQ23" s="102" t="str">
        <f t="shared" si="13"/>
        <v/>
      </c>
      <c r="AR23" s="42" t="str">
        <f>IF(AP23&lt;&gt;"", IF(RANK(AP23, AP$5:AP$75)+COUNTIF(AP$5:AP23, AP23)-1=1, 1, ""), "")</f>
        <v/>
      </c>
      <c r="AS23" s="46">
        <v>111</v>
      </c>
      <c r="AT23" s="102" t="str">
        <f t="shared" si="14"/>
        <v/>
      </c>
      <c r="AU23" s="44" t="str">
        <f>IF(AS23&lt;&gt;"", IF(RANK(AS23, AS$5:AS$75)+COUNTIF(AS$5:AS23, AS23)-1=1, 1, ""), "")</f>
        <v/>
      </c>
      <c r="AV23" s="45">
        <v>509</v>
      </c>
      <c r="AW23" s="102" t="str">
        <f t="shared" si="15"/>
        <v/>
      </c>
      <c r="AX23" s="42" t="str">
        <f>IF(AV23&lt;&gt;"", IF(RANK(AV23, AV$5:AV$75)+COUNTIF(AV$5:AV23, AV23)-1=1, 1, ""), "")</f>
        <v/>
      </c>
      <c r="AY23" s="46">
        <v>329</v>
      </c>
      <c r="AZ23" s="102" t="str">
        <f t="shared" si="16"/>
        <v/>
      </c>
      <c r="BA23" s="44" t="str">
        <f>IF(AY23&lt;&gt;"", IF(RANK(AY23, AY$5:AY$75)+COUNTIF(AY$5:AY23, AY23)-1=1, 1, ""), "")</f>
        <v/>
      </c>
      <c r="BB23" s="45">
        <v>145</v>
      </c>
      <c r="BC23" s="102" t="str">
        <f t="shared" si="17"/>
        <v/>
      </c>
      <c r="BD23" s="42" t="str">
        <f>IF(BB23&lt;&gt;"", IF(RANK(BB23, BB$5:BB$75)+COUNTIF(BB$5:BB23, BB23)-1=1, 1, ""), "")</f>
        <v/>
      </c>
      <c r="BE23" s="46">
        <v>268</v>
      </c>
      <c r="BF23" s="102" t="str">
        <f t="shared" si="18"/>
        <v/>
      </c>
      <c r="BG23" s="44" t="str">
        <f>IF(BE23&lt;&gt;"", IF(RANK(BE23, BE$5:BE$75)+COUNTIF(BE$5:BE23, BE23)-1=1, 1, ""), "")</f>
        <v/>
      </c>
      <c r="BH23" s="45">
        <v>85</v>
      </c>
      <c r="BI23" s="102" t="str">
        <f t="shared" si="19"/>
        <v/>
      </c>
      <c r="BJ23" s="42" t="str">
        <f>IF(BH23&lt;&gt;"", IF(RANK(BH23, BH$5:BH$75)+COUNTIF(BH$5:BH23, BH23)-1=1, 1, ""), "")</f>
        <v/>
      </c>
      <c r="BK23" s="46">
        <v>109</v>
      </c>
      <c r="BL23" s="102" t="str">
        <f t="shared" si="20"/>
        <v/>
      </c>
      <c r="BM23" s="44" t="str">
        <f>IF(BK23&lt;&gt;"", IF(RANK(BK23, BK$5:BK$75)+COUNTIF(BK$5:BK23, BK23)-1=1, 1, ""), "")</f>
        <v/>
      </c>
      <c r="BN23" s="45">
        <v>66</v>
      </c>
      <c r="BO23" s="102" t="str">
        <f t="shared" si="21"/>
        <v/>
      </c>
      <c r="BP23" s="42" t="str">
        <f>IF(BN23&lt;&gt;"", IF(RANK(BN23, BN$5:BN$75)+COUNTIF(BN$5:BN23, BN23)-1=1, 1, ""), "")</f>
        <v/>
      </c>
      <c r="BQ23" s="46">
        <v>40</v>
      </c>
      <c r="BR23" s="102" t="str">
        <f t="shared" si="22"/>
        <v/>
      </c>
      <c r="BS23" s="44" t="str">
        <f>IF(BQ23&lt;&gt;"", IF(RANK(BQ23, BQ$5:BQ$75)+COUNTIF(BQ$5:BQ23, BQ23)-1=1, 1, ""), "")</f>
        <v/>
      </c>
      <c r="BT23" s="45">
        <v>226</v>
      </c>
      <c r="BU23" s="102" t="str">
        <f t="shared" si="23"/>
        <v/>
      </c>
      <c r="BV23" s="42" t="str">
        <f>IF(BT23&lt;&gt;"", IF(RANK(BT23, BT$5:BT$75)+COUNTIF(BT$5:BT23, BT23)-1=1, 1, ""), "")</f>
        <v/>
      </c>
      <c r="BW23" s="46">
        <v>91</v>
      </c>
      <c r="BX23" s="102" t="str">
        <f t="shared" si="24"/>
        <v/>
      </c>
      <c r="BY23" s="44" t="str">
        <f>IF(BW23&lt;&gt;"", IF(RANK(BW23, BW$5:BW$75)+COUNTIF(BW$5:BW23, BW23)-1=1, 1, ""), "")</f>
        <v/>
      </c>
      <c r="BZ23" s="45">
        <v>218</v>
      </c>
      <c r="CA23" s="102" t="str">
        <f t="shared" si="25"/>
        <v/>
      </c>
      <c r="CB23" s="42" t="str">
        <f>IF(BZ23&lt;&gt;"", IF(RANK(BZ23, BZ$5:BZ$75)+COUNTIF(BZ$5:BZ23, BZ23)-1=1, 1, ""), "")</f>
        <v/>
      </c>
      <c r="CC23" s="46">
        <v>164</v>
      </c>
      <c r="CD23" s="102" t="str">
        <f t="shared" si="26"/>
        <v/>
      </c>
      <c r="CE23" s="44" t="str">
        <f>IF(CC23&lt;&gt;"", IF(RANK(CC23, CC$5:CC$75)+COUNTIF(CC$5:CC23, CC23)-1=1, 1, ""), "")</f>
        <v/>
      </c>
      <c r="CF23" s="45">
        <v>98</v>
      </c>
      <c r="CG23" s="102" t="str">
        <f t="shared" si="27"/>
        <v/>
      </c>
      <c r="CH23" s="42" t="str">
        <f>IF(CF23&lt;&gt;"", IF(RANK(CF23, CF$5:CF$75)+COUNTIF(CF$5:CF23, CF23)-1=1, 1, ""), "")</f>
        <v/>
      </c>
      <c r="CI23" s="46">
        <v>81</v>
      </c>
      <c r="CJ23" s="102" t="str">
        <f t="shared" si="28"/>
        <v/>
      </c>
      <c r="CK23" s="44" t="str">
        <f>IF(CI23&lt;&gt;"", IF(RANK(CI23, CI$5:CI$75)+COUNTIF(CI$5:CI23, CI23)-1=1, 1, ""), "")</f>
        <v/>
      </c>
      <c r="CL23" s="45">
        <v>78</v>
      </c>
      <c r="CM23" s="102" t="str">
        <f t="shared" si="29"/>
        <v/>
      </c>
      <c r="CN23" s="42" t="str">
        <f>IF(CL23&lt;&gt;"", IF(RANK(CL23, CL$5:CL$75)+COUNTIF(CL$5:CL23, CL23)-1=1, 1, ""), "")</f>
        <v/>
      </c>
      <c r="CO23" s="46">
        <v>25</v>
      </c>
      <c r="CP23" s="102" t="str">
        <f t="shared" si="30"/>
        <v/>
      </c>
      <c r="CQ23" s="44" t="str">
        <f>IF(CO23&lt;&gt;"", IF(RANK(CO23, CO$5:CO$75)+COUNTIF(CO$5:CO23, CO23)-1=1, 1, ""), "")</f>
        <v/>
      </c>
      <c r="CR23" s="45">
        <v>85</v>
      </c>
      <c r="CS23" s="102" t="str">
        <f t="shared" si="31"/>
        <v/>
      </c>
      <c r="CT23" s="42" t="str">
        <f>IF(CR23&lt;&gt;"", IF(RANK(CR23, CR$5:CR$75)+COUNTIF(CR$5:CR23, CR23)-1=1, 1, ""), "")</f>
        <v/>
      </c>
      <c r="CU23" s="46">
        <v>118</v>
      </c>
      <c r="CV23" s="102" t="str">
        <f t="shared" si="32"/>
        <v/>
      </c>
      <c r="CW23" s="44" t="str">
        <f>IF(CU23&lt;&gt;"", IF(RANK(CU23, CU$5:CU$75)+COUNTIF(CU$5:CU23, CU23)-1=1, 1, ""), "")</f>
        <v/>
      </c>
      <c r="CX23" s="45">
        <v>164</v>
      </c>
      <c r="CY23" s="102" t="str">
        <f t="shared" si="33"/>
        <v/>
      </c>
      <c r="CZ23" s="42" t="str">
        <f>IF(CX23&lt;&gt;"", IF(RANK(CX23, CX$5:CX$75)+COUNTIF(CX$5:CX23, CX23)-1=1, 1, ""), "")</f>
        <v/>
      </c>
      <c r="DA23" s="46">
        <v>92</v>
      </c>
      <c r="DB23" s="102" t="str">
        <f t="shared" si="34"/>
        <v/>
      </c>
      <c r="DC23" s="44" t="str">
        <f>IF(DA23&lt;&gt;"", IF(RANK(DA23, DA$5:DA$75)+COUNTIF(DA$5:DA23, DA23)-1=1, 1, ""), "")</f>
        <v/>
      </c>
      <c r="DD23" s="45">
        <v>95</v>
      </c>
      <c r="DE23" s="102" t="str">
        <f t="shared" si="35"/>
        <v/>
      </c>
      <c r="DF23" s="42" t="str">
        <f>IF(DD23&lt;&gt;"", IF(RANK(DD23, DD$5:DD$75)+COUNTIF(DD$5:DD23, DD23)-1=1, 1, ""), "")</f>
        <v/>
      </c>
      <c r="DG23" s="46">
        <v>50</v>
      </c>
      <c r="DH23" s="102" t="str">
        <f t="shared" si="36"/>
        <v/>
      </c>
      <c r="DI23" s="44" t="str">
        <f>IF(DG23&lt;&gt;"", IF(RANK(DG23, DG$5:DG$75)+COUNTIF(DG$5:DG23, DG23)-1=1, 1, ""), "")</f>
        <v/>
      </c>
      <c r="DJ23" s="45">
        <v>64</v>
      </c>
      <c r="DK23" s="102" t="str">
        <f t="shared" si="37"/>
        <v/>
      </c>
      <c r="DL23" s="42" t="str">
        <f>IF(DJ23&lt;&gt;"", IF(RANK(DJ23, DJ$5:DJ$75)+COUNTIF(DJ$5:DJ23, DJ23)-1=1, 1, ""), "")</f>
        <v/>
      </c>
      <c r="DM23" s="46">
        <v>42</v>
      </c>
      <c r="DN23" s="102" t="str">
        <f t="shared" si="38"/>
        <v/>
      </c>
      <c r="DO23" s="44" t="str">
        <f>IF(DM23&lt;&gt;"", IF(RANK(DM23, DM$5:DM$75)+COUNTIF(DM$5:DM23, DM23)-1=1, 1, ""), "")</f>
        <v/>
      </c>
      <c r="DP23" s="45">
        <v>62</v>
      </c>
      <c r="DQ23" s="102" t="str">
        <f t="shared" si="39"/>
        <v/>
      </c>
      <c r="DR23" s="42" t="str">
        <f>IF(DP23&lt;&gt;"", IF(RANK(DP23, DP$5:DP$75)+COUNTIF(DP$5:DP23, DP23)-1=1, 1, ""), "")</f>
        <v/>
      </c>
      <c r="DS23" s="129" t="str">
        <f t="shared" si="40"/>
        <v/>
      </c>
      <c r="DT23" s="66">
        <f t="shared" si="41"/>
        <v>6477</v>
      </c>
      <c r="DU23" s="60"/>
      <c r="DV23" s="60" t="str">
        <f t="shared" si="42"/>
        <v/>
      </c>
      <c r="DW23" s="60" t="str">
        <f t="shared" si="43"/>
        <v/>
      </c>
      <c r="DX23" s="60"/>
      <c r="DY23" s="85" t="str">
        <f t="shared" si="44"/>
        <v/>
      </c>
      <c r="DZ23" s="60" t="str">
        <f t="shared" si="45"/>
        <v/>
      </c>
      <c r="EA23" s="60" t="str">
        <f t="shared" si="46"/>
        <v/>
      </c>
      <c r="EB23" s="60" t="str">
        <f>IF(DV23&lt;&gt;"", IF(RANK(EA23, EA$5:EA$75)+COUNTIF(EA$23:EA23, EA23) -1&lt;=(B$80-DW$76-DZ$76), RANK(EA23, EA$5:EA$75)+COUNTIF(EA$23:EA23, EA23) -1, ""), "")</f>
        <v/>
      </c>
      <c r="EC23" s="72" t="str">
        <f t="shared" si="47"/>
        <v/>
      </c>
      <c r="ED23" s="66" t="str">
        <f t="shared" si="48"/>
        <v/>
      </c>
      <c r="EF23" s="91">
        <f>IF(DT23&lt;&gt; "", DT23/DT76, "")</f>
        <v>1.8463222497936891E-3</v>
      </c>
      <c r="EG23" s="39" t="str">
        <f t="shared" si="49"/>
        <v/>
      </c>
      <c r="EH23" s="92">
        <f t="shared" si="50"/>
        <v>-1.8463222497936899E-3</v>
      </c>
      <c r="EJ23" s="65" t="str">
        <f t="shared" si="51"/>
        <v/>
      </c>
      <c r="EK23" s="99" t="str">
        <f t="shared" si="52"/>
        <v/>
      </c>
      <c r="EL23" s="99" t="str">
        <f t="shared" si="53"/>
        <v/>
      </c>
      <c r="EM23" s="100" t="str">
        <f t="shared" si="54"/>
        <v/>
      </c>
    </row>
    <row r="24" spans="1:143" ht="16" x14ac:dyDescent="0.2">
      <c r="A24" s="75" t="s">
        <v>332</v>
      </c>
      <c r="B24" s="76" t="s">
        <v>403</v>
      </c>
      <c r="C24" s="46">
        <v>73</v>
      </c>
      <c r="D24" s="102" t="str">
        <f t="shared" si="0"/>
        <v/>
      </c>
      <c r="E24" s="48" t="str">
        <f>IF(C24&lt;&gt;"", IF(RANK(C24, C$5:C$75)+COUNTIF(C$5:C24, C24)-1=1, 1, ""), "")</f>
        <v/>
      </c>
      <c r="F24" s="45">
        <v>95</v>
      </c>
      <c r="G24" s="102" t="str">
        <f t="shared" si="1"/>
        <v/>
      </c>
      <c r="H24" s="47" t="str">
        <f>IF(F24&lt;&gt;"", IF(RANK(F24, F$5:F$75)+COUNTIF(F$5:F24, F24)-1=1, 1, ""), "")</f>
        <v/>
      </c>
      <c r="I24" s="46">
        <v>95</v>
      </c>
      <c r="J24" s="102" t="str">
        <f t="shared" si="2"/>
        <v/>
      </c>
      <c r="K24" s="48" t="str">
        <f>IF(I24&lt;&gt;"", IF(RANK(I24, I$5:I$75)+COUNTIF(I$5:I24, I24)-1=1, 1, ""), "")</f>
        <v/>
      </c>
      <c r="L24" s="45">
        <v>571</v>
      </c>
      <c r="M24" s="102" t="str">
        <f t="shared" si="3"/>
        <v/>
      </c>
      <c r="N24" s="47" t="str">
        <f>IF(L24&lt;&gt;"", IF(RANK(L24, L$5:L$75)+COUNTIF(L$5:L24, L24)-1=1, 1, ""), "")</f>
        <v/>
      </c>
      <c r="O24" s="46">
        <v>21</v>
      </c>
      <c r="P24" s="102" t="str">
        <f t="shared" si="4"/>
        <v/>
      </c>
      <c r="Q24" s="48" t="str">
        <f>IF(O24&lt;&gt;"", IF(RANK(O24, O$5:O$75)+COUNTIF(O$5:O24, O24)-1=1, 1, ""), "")</f>
        <v/>
      </c>
      <c r="R24" s="45">
        <v>33</v>
      </c>
      <c r="S24" s="102" t="str">
        <f t="shared" si="5"/>
        <v/>
      </c>
      <c r="T24" s="47" t="str">
        <f>IF(R24&lt;&gt;"", IF(RANK(R24, R$5:R$75)+COUNTIF(R$5:R24, R24)-1=1, 1, ""), "")</f>
        <v/>
      </c>
      <c r="U24" s="46">
        <v>80</v>
      </c>
      <c r="V24" s="102" t="str">
        <f t="shared" si="6"/>
        <v/>
      </c>
      <c r="W24" s="48" t="str">
        <f>IF(U24&lt;&gt;"", IF(RANK(U24, U$5:U$75)+COUNTIF(U$5:U24, U24)-1=1, 1, ""), "")</f>
        <v/>
      </c>
      <c r="X24" s="45">
        <v>340</v>
      </c>
      <c r="Y24" s="102" t="str">
        <f t="shared" si="7"/>
        <v/>
      </c>
      <c r="Z24" s="47" t="str">
        <f>IF(X24&lt;&gt;"", IF(RANK(X24, X$5:X$75)+COUNTIF(X$5:X24, X24)-1=1, 1, ""), "")</f>
        <v/>
      </c>
      <c r="AA24" s="46">
        <v>351</v>
      </c>
      <c r="AB24" s="102" t="str">
        <f t="shared" si="8"/>
        <v/>
      </c>
      <c r="AC24" s="48" t="str">
        <f>IF(AA24&lt;&gt;"", IF(RANK(AA24, AA$5:AA$75)+COUNTIF(AA$5:AA24, AA24)-1=1, 1, ""), "")</f>
        <v/>
      </c>
      <c r="AD24" s="45">
        <v>36</v>
      </c>
      <c r="AE24" s="102" t="str">
        <f t="shared" si="9"/>
        <v/>
      </c>
      <c r="AF24" s="47" t="str">
        <f>IF(AD24&lt;&gt;"", IF(RANK(AD24, AD$5:AD$75)+COUNTIF(AD$5:AD24, AD24)-1=1, 1, ""), "")</f>
        <v/>
      </c>
      <c r="AG24" s="46">
        <v>272</v>
      </c>
      <c r="AH24" s="102" t="str">
        <f t="shared" si="10"/>
        <v/>
      </c>
      <c r="AI24" s="48" t="str">
        <f>IF(AG24&lt;&gt;"", IF(RANK(AG24, AG$5:AG$75)+COUNTIF(AG$5:AG24, AG24)-1=1, 1, ""), "")</f>
        <v/>
      </c>
      <c r="AJ24" s="45">
        <v>62</v>
      </c>
      <c r="AK24" s="102" t="str">
        <f t="shared" si="11"/>
        <v/>
      </c>
      <c r="AL24" s="47" t="str">
        <f>IF(AJ24&lt;&gt;"", IF(RANK(AJ24, AJ$5:AJ$75)+COUNTIF(AJ$5:AJ24, AJ24)-1=1, 1, ""), "")</f>
        <v/>
      </c>
      <c r="AM24" s="46">
        <v>1700</v>
      </c>
      <c r="AN24" s="102" t="str">
        <f t="shared" si="12"/>
        <v/>
      </c>
      <c r="AO24" s="48" t="str">
        <f>IF(AM24&lt;&gt;"", IF(RANK(AM24, AM$5:AM$75)+COUNTIF(AM$5:AM24, AM24)-1=1, 1, ""), "")</f>
        <v/>
      </c>
      <c r="AP24" s="45">
        <v>418</v>
      </c>
      <c r="AQ24" s="102" t="str">
        <f t="shared" si="13"/>
        <v/>
      </c>
      <c r="AR24" s="47" t="str">
        <f>IF(AP24&lt;&gt;"", IF(RANK(AP24, AP$5:AP$75)+COUNTIF(AP$5:AP24, AP24)-1=1, 1, ""), "")</f>
        <v/>
      </c>
      <c r="AS24" s="46">
        <v>50</v>
      </c>
      <c r="AT24" s="102" t="str">
        <f t="shared" si="14"/>
        <v/>
      </c>
      <c r="AU24" s="48" t="str">
        <f>IF(AS24&lt;&gt;"", IF(RANK(AS24, AS$5:AS$75)+COUNTIF(AS$5:AS24, AS24)-1=1, 1, ""), "")</f>
        <v/>
      </c>
      <c r="AV24" s="45">
        <v>9</v>
      </c>
      <c r="AW24" s="102" t="str">
        <f t="shared" si="15"/>
        <v/>
      </c>
      <c r="AX24" s="47" t="str">
        <f>IF(AV24&lt;&gt;"", IF(RANK(AV24, AV$5:AV$75)+COUNTIF(AV$5:AV24, AV24)-1=1, 1, ""), "")</f>
        <v/>
      </c>
      <c r="AY24" s="46">
        <v>19</v>
      </c>
      <c r="AZ24" s="102" t="str">
        <f t="shared" si="16"/>
        <v/>
      </c>
      <c r="BA24" s="48" t="str">
        <f>IF(AY24&lt;&gt;"", IF(RANK(AY24, AY$5:AY$75)+COUNTIF(AY$5:AY24, AY24)-1=1, 1, ""), "")</f>
        <v/>
      </c>
      <c r="BB24" s="45">
        <v>36</v>
      </c>
      <c r="BC24" s="102" t="str">
        <f t="shared" si="17"/>
        <v/>
      </c>
      <c r="BD24" s="47" t="str">
        <f>IF(BB24&lt;&gt;"", IF(RANK(BB24, BB$5:BB$75)+COUNTIF(BB$5:BB24, BB24)-1=1, 1, ""), "")</f>
        <v/>
      </c>
      <c r="BE24" s="46">
        <v>252</v>
      </c>
      <c r="BF24" s="102" t="str">
        <f t="shared" si="18"/>
        <v/>
      </c>
      <c r="BG24" s="48" t="str">
        <f>IF(BE24&lt;&gt;"", IF(RANK(BE24, BE$5:BE$75)+COUNTIF(BE$5:BE24, BE24)-1=1, 1, ""), "")</f>
        <v/>
      </c>
      <c r="BH24" s="45">
        <v>13</v>
      </c>
      <c r="BI24" s="102" t="str">
        <f t="shared" si="19"/>
        <v/>
      </c>
      <c r="BJ24" s="47" t="str">
        <f>IF(BH24&lt;&gt;"", IF(RANK(BH24, BH$5:BH$75)+COUNTIF(BH$5:BH24, BH24)-1=1, 1, ""), "")</f>
        <v/>
      </c>
      <c r="BK24" s="46">
        <v>253</v>
      </c>
      <c r="BL24" s="102" t="str">
        <f t="shared" si="20"/>
        <v/>
      </c>
      <c r="BM24" s="48" t="str">
        <f>IF(BK24&lt;&gt;"", IF(RANK(BK24, BK$5:BK$75)+COUNTIF(BK$5:BK24, BK24)-1=1, 1, ""), "")</f>
        <v/>
      </c>
      <c r="BN24" s="45">
        <v>290</v>
      </c>
      <c r="BO24" s="102" t="str">
        <f t="shared" si="21"/>
        <v/>
      </c>
      <c r="BP24" s="47" t="str">
        <f>IF(BN24&lt;&gt;"", IF(RANK(BN24, BN$5:BN$75)+COUNTIF(BN$5:BN24, BN24)-1=1, 1, ""), "")</f>
        <v/>
      </c>
      <c r="BQ24" s="46">
        <v>36</v>
      </c>
      <c r="BR24" s="102" t="str">
        <f t="shared" si="22"/>
        <v/>
      </c>
      <c r="BS24" s="48" t="str">
        <f>IF(BQ24&lt;&gt;"", IF(RANK(BQ24, BQ$5:BQ$75)+COUNTIF(BQ$5:BQ24, BQ24)-1=1, 1, ""), "")</f>
        <v/>
      </c>
      <c r="BT24" s="45">
        <v>103</v>
      </c>
      <c r="BU24" s="102" t="str">
        <f t="shared" si="23"/>
        <v/>
      </c>
      <c r="BV24" s="47" t="str">
        <f>IF(BT24&lt;&gt;"", IF(RANK(BT24, BT$5:BT$75)+COUNTIF(BT$5:BT24, BT24)-1=1, 1, ""), "")</f>
        <v/>
      </c>
      <c r="BW24" s="46">
        <v>83</v>
      </c>
      <c r="BX24" s="102" t="str">
        <f t="shared" si="24"/>
        <v/>
      </c>
      <c r="BY24" s="48" t="str">
        <f>IF(BW24&lt;&gt;"", IF(RANK(BW24, BW$5:BW$75)+COUNTIF(BW$5:BW24, BW24)-1=1, 1, ""), "")</f>
        <v/>
      </c>
      <c r="BZ24" s="45">
        <v>27</v>
      </c>
      <c r="CA24" s="102" t="str">
        <f t="shared" si="25"/>
        <v/>
      </c>
      <c r="CB24" s="47" t="str">
        <f>IF(BZ24&lt;&gt;"", IF(RANK(BZ24, BZ$5:BZ$75)+COUNTIF(BZ$5:BZ24, BZ24)-1=1, 1, ""), "")</f>
        <v/>
      </c>
      <c r="CC24" s="46">
        <v>211</v>
      </c>
      <c r="CD24" s="102" t="str">
        <f t="shared" si="26"/>
        <v/>
      </c>
      <c r="CE24" s="48" t="str">
        <f>IF(CC24&lt;&gt;"", IF(RANK(CC24, CC$5:CC$75)+COUNTIF(CC$5:CC24, CC24)-1=1, 1, ""), "")</f>
        <v/>
      </c>
      <c r="CF24" s="45">
        <v>27</v>
      </c>
      <c r="CG24" s="102" t="str">
        <f t="shared" si="27"/>
        <v/>
      </c>
      <c r="CH24" s="47" t="str">
        <f>IF(CF24&lt;&gt;"", IF(RANK(CF24, CF$5:CF$75)+COUNTIF(CF$5:CF24, CF24)-1=1, 1, ""), "")</f>
        <v/>
      </c>
      <c r="CI24" s="46">
        <v>11</v>
      </c>
      <c r="CJ24" s="102" t="str">
        <f t="shared" si="28"/>
        <v/>
      </c>
      <c r="CK24" s="48" t="str">
        <f>IF(CI24&lt;&gt;"", IF(RANK(CI24, CI$5:CI$75)+COUNTIF(CI$5:CI24, CI24)-1=1, 1, ""), "")</f>
        <v/>
      </c>
      <c r="CL24" s="45">
        <v>23</v>
      </c>
      <c r="CM24" s="102" t="str">
        <f t="shared" si="29"/>
        <v/>
      </c>
      <c r="CN24" s="47" t="str">
        <f>IF(CL24&lt;&gt;"", IF(RANK(CL24, CL$5:CL$75)+COUNTIF(CL$5:CL24, CL24)-1=1, 1, ""), "")</f>
        <v/>
      </c>
      <c r="CO24" s="46">
        <v>13</v>
      </c>
      <c r="CP24" s="102" t="str">
        <f t="shared" si="30"/>
        <v/>
      </c>
      <c r="CQ24" s="48" t="str">
        <f>IF(CO24&lt;&gt;"", IF(RANK(CO24, CO$5:CO$75)+COUNTIF(CO$5:CO24, CO24)-1=1, 1, ""), "")</f>
        <v/>
      </c>
      <c r="CR24" s="45">
        <v>15</v>
      </c>
      <c r="CS24" s="102" t="str">
        <f t="shared" si="31"/>
        <v/>
      </c>
      <c r="CT24" s="47" t="str">
        <f>IF(CR24&lt;&gt;"", IF(RANK(CR24, CR$5:CR$75)+COUNTIF(CR$5:CR24, CR24)-1=1, 1, ""), "")</f>
        <v/>
      </c>
      <c r="CU24" s="46">
        <v>209</v>
      </c>
      <c r="CV24" s="102" t="str">
        <f t="shared" si="32"/>
        <v/>
      </c>
      <c r="CW24" s="48" t="str">
        <f>IF(CU24&lt;&gt;"", IF(RANK(CU24, CU$5:CU$75)+COUNTIF(CU$5:CU24, CU24)-1=1, 1, ""), "")</f>
        <v/>
      </c>
      <c r="CX24" s="45">
        <v>29</v>
      </c>
      <c r="CY24" s="102" t="str">
        <f t="shared" si="33"/>
        <v/>
      </c>
      <c r="CZ24" s="47" t="str">
        <f>IF(CX24&lt;&gt;"", IF(RANK(CX24, CX$5:CX$75)+COUNTIF(CX$5:CX24, CX24)-1=1, 1, ""), "")</f>
        <v/>
      </c>
      <c r="DA24" s="46">
        <v>18</v>
      </c>
      <c r="DB24" s="102" t="str">
        <f t="shared" si="34"/>
        <v/>
      </c>
      <c r="DC24" s="48" t="str">
        <f>IF(DA24&lt;&gt;"", IF(RANK(DA24, DA$5:DA$75)+COUNTIF(DA$5:DA24, DA24)-1=1, 1, ""), "")</f>
        <v/>
      </c>
      <c r="DD24" s="45">
        <v>6</v>
      </c>
      <c r="DE24" s="102" t="str">
        <f t="shared" si="35"/>
        <v/>
      </c>
      <c r="DF24" s="47" t="str">
        <f>IF(DD24&lt;&gt;"", IF(RANK(DD24, DD$5:DD$75)+COUNTIF(DD$5:DD24, DD24)-1=1, 1, ""), "")</f>
        <v/>
      </c>
      <c r="DG24" s="46">
        <v>75</v>
      </c>
      <c r="DH24" s="102" t="str">
        <f t="shared" si="36"/>
        <v/>
      </c>
      <c r="DI24" s="48" t="str">
        <f>IF(DG24&lt;&gt;"", IF(RANK(DG24, DG$5:DG$75)+COUNTIF(DG$5:DG24, DG24)-1=1, 1, ""), "")</f>
        <v/>
      </c>
      <c r="DJ24" s="45">
        <v>15</v>
      </c>
      <c r="DK24" s="102" t="str">
        <f t="shared" si="37"/>
        <v/>
      </c>
      <c r="DL24" s="47" t="str">
        <f>IF(DJ24&lt;&gt;"", IF(RANK(DJ24, DJ$5:DJ$75)+COUNTIF(DJ$5:DJ24, DJ24)-1=1, 1, ""), "")</f>
        <v/>
      </c>
      <c r="DM24" s="46">
        <v>27</v>
      </c>
      <c r="DN24" s="102" t="str">
        <f t="shared" si="38"/>
        <v/>
      </c>
      <c r="DO24" s="48" t="str">
        <f>IF(DM24&lt;&gt;"", IF(RANK(DM24, DM$5:DM$75)+COUNTIF(DM$5:DM24, DM24)-1=1, 1, ""), "")</f>
        <v/>
      </c>
      <c r="DP24" s="45">
        <v>15</v>
      </c>
      <c r="DQ24" s="102" t="str">
        <f t="shared" si="39"/>
        <v/>
      </c>
      <c r="DR24" s="47" t="str">
        <f>IF(DP24&lt;&gt;"", IF(RANK(DP24, DP$5:DP$75)+COUNTIF(DP$5:DP24, DP24)-1=1, 1, ""), "")</f>
        <v/>
      </c>
      <c r="DS24" s="129" t="str">
        <f t="shared" si="40"/>
        <v/>
      </c>
      <c r="DT24" s="66">
        <f t="shared" si="41"/>
        <v>6012</v>
      </c>
      <c r="DU24" s="60"/>
      <c r="DV24" s="60" t="str">
        <f t="shared" si="42"/>
        <v/>
      </c>
      <c r="DW24" s="60" t="str">
        <f t="shared" si="43"/>
        <v/>
      </c>
      <c r="DX24" s="60"/>
      <c r="DY24" s="85" t="str">
        <f t="shared" si="44"/>
        <v/>
      </c>
      <c r="DZ24" s="60" t="str">
        <f t="shared" si="45"/>
        <v/>
      </c>
      <c r="EA24" s="60" t="str">
        <f t="shared" si="46"/>
        <v/>
      </c>
      <c r="EB24" s="60" t="str">
        <f>IF(DV24&lt;&gt;"", IF(RANK(EA24, EA$5:EA$75)+COUNTIF(EA$24:EA24, EA24) -1&lt;=(B$80-DW$76-DZ$76), RANK(EA24, EA$5:EA$75)+COUNTIF(EA$24:EA24, EA24) -1, ""), "")</f>
        <v/>
      </c>
      <c r="EC24" s="72" t="str">
        <f t="shared" si="47"/>
        <v/>
      </c>
      <c r="ED24" s="66" t="str">
        <f t="shared" si="48"/>
        <v/>
      </c>
      <c r="EF24" s="91">
        <f>IF(DT24&lt;&gt; "", DT24/DT76, "")</f>
        <v>1.7137701660891861E-3</v>
      </c>
      <c r="EG24" s="39" t="str">
        <f t="shared" si="49"/>
        <v/>
      </c>
      <c r="EH24" s="92">
        <f t="shared" si="50"/>
        <v>-1.71377016608919E-3</v>
      </c>
      <c r="EJ24" s="65" t="str">
        <f t="shared" si="51"/>
        <v/>
      </c>
      <c r="EK24" s="99" t="str">
        <f t="shared" si="52"/>
        <v/>
      </c>
      <c r="EL24" s="99" t="str">
        <f t="shared" si="53"/>
        <v/>
      </c>
      <c r="EM24" s="100" t="str">
        <f t="shared" si="54"/>
        <v/>
      </c>
    </row>
    <row r="25" spans="1:143" ht="16" x14ac:dyDescent="0.2">
      <c r="A25" s="75" t="s">
        <v>333</v>
      </c>
      <c r="B25" s="76" t="s">
        <v>404</v>
      </c>
      <c r="C25" s="46">
        <v>15</v>
      </c>
      <c r="D25" s="102" t="str">
        <f t="shared" si="0"/>
        <v/>
      </c>
      <c r="E25" s="44" t="str">
        <f>IF(C25&lt;&gt;"", IF(RANK(C25, C$5:C$75)+COUNTIF(C$5:C25, C25)-1=1, 1, ""), "")</f>
        <v/>
      </c>
      <c r="F25" s="45">
        <v>20</v>
      </c>
      <c r="G25" s="102" t="str">
        <f t="shared" si="1"/>
        <v/>
      </c>
      <c r="H25" s="42" t="str">
        <f>IF(F25&lt;&gt;"", IF(RANK(F25, F$5:F$75)+COUNTIF(F$5:F25, F25)-1=1, 1, ""), "")</f>
        <v/>
      </c>
      <c r="I25" s="46">
        <v>20</v>
      </c>
      <c r="J25" s="102" t="str">
        <f t="shared" si="2"/>
        <v/>
      </c>
      <c r="K25" s="44" t="str">
        <f>IF(I25&lt;&gt;"", IF(RANK(I25, I$5:I$75)+COUNTIF(I$5:I25, I25)-1=1, 1, ""), "")</f>
        <v/>
      </c>
      <c r="L25" s="45">
        <v>15</v>
      </c>
      <c r="M25" s="102" t="str">
        <f t="shared" si="3"/>
        <v/>
      </c>
      <c r="N25" s="42" t="str">
        <f>IF(L25&lt;&gt;"", IF(RANK(L25, L$5:L$75)+COUNTIF(L$5:L25, L25)-1=1, 1, ""), "")</f>
        <v/>
      </c>
      <c r="O25" s="46">
        <v>28</v>
      </c>
      <c r="P25" s="102" t="str">
        <f t="shared" si="4"/>
        <v/>
      </c>
      <c r="Q25" s="44" t="str">
        <f>IF(O25&lt;&gt;"", IF(RANK(O25, O$5:O$75)+COUNTIF(O$5:O25, O25)-1=1, 1, ""), "")</f>
        <v/>
      </c>
      <c r="R25" s="45">
        <v>12</v>
      </c>
      <c r="S25" s="102" t="str">
        <f t="shared" si="5"/>
        <v/>
      </c>
      <c r="T25" s="42" t="str">
        <f>IF(R25&lt;&gt;"", IF(RANK(R25, R$5:R$75)+COUNTIF(R$5:R25, R25)-1=1, 1, ""), "")</f>
        <v/>
      </c>
      <c r="U25" s="46">
        <v>6</v>
      </c>
      <c r="V25" s="102" t="str">
        <f t="shared" si="6"/>
        <v/>
      </c>
      <c r="W25" s="44" t="str">
        <f>IF(U25&lt;&gt;"", IF(RANK(U25, U$5:U$75)+COUNTIF(U$5:U25, U25)-1=1, 1, ""), "")</f>
        <v/>
      </c>
      <c r="X25" s="45">
        <v>24</v>
      </c>
      <c r="Y25" s="102" t="str">
        <f t="shared" si="7"/>
        <v/>
      </c>
      <c r="Z25" s="42" t="str">
        <f>IF(X25&lt;&gt;"", IF(RANK(X25, X$5:X$75)+COUNTIF(X$5:X25, X25)-1=1, 1, ""), "")</f>
        <v/>
      </c>
      <c r="AA25" s="46">
        <v>17</v>
      </c>
      <c r="AB25" s="102" t="str">
        <f t="shared" si="8"/>
        <v/>
      </c>
      <c r="AC25" s="44" t="str">
        <f>IF(AA25&lt;&gt;"", IF(RANK(AA25, AA$5:AA$75)+COUNTIF(AA$5:AA25, AA25)-1=1, 1, ""), "")</f>
        <v/>
      </c>
      <c r="AD25" s="45">
        <v>25</v>
      </c>
      <c r="AE25" s="102" t="str">
        <f t="shared" si="9"/>
        <v/>
      </c>
      <c r="AF25" s="42" t="str">
        <f>IF(AD25&lt;&gt;"", IF(RANK(AD25, AD$5:AD$75)+COUNTIF(AD$5:AD25, AD25)-1=1, 1, ""), "")</f>
        <v/>
      </c>
      <c r="AG25" s="46">
        <v>10</v>
      </c>
      <c r="AH25" s="102" t="str">
        <f t="shared" si="10"/>
        <v/>
      </c>
      <c r="AI25" s="44" t="str">
        <f>IF(AG25&lt;&gt;"", IF(RANK(AG25, AG$5:AG$75)+COUNTIF(AG$5:AG25, AG25)-1=1, 1, ""), "")</f>
        <v/>
      </c>
      <c r="AJ25" s="45">
        <v>8</v>
      </c>
      <c r="AK25" s="102" t="str">
        <f t="shared" si="11"/>
        <v/>
      </c>
      <c r="AL25" s="42" t="str">
        <f>IF(AJ25&lt;&gt;"", IF(RANK(AJ25, AJ$5:AJ$75)+COUNTIF(AJ$5:AJ25, AJ25)-1=1, 1, ""), "")</f>
        <v/>
      </c>
      <c r="AM25" s="46">
        <v>17</v>
      </c>
      <c r="AN25" s="102" t="str">
        <f t="shared" si="12"/>
        <v/>
      </c>
      <c r="AO25" s="44" t="str">
        <f>IF(AM25&lt;&gt;"", IF(RANK(AM25, AM$5:AM$75)+COUNTIF(AM$5:AM25, AM25)-1=1, 1, ""), "")</f>
        <v/>
      </c>
      <c r="AP25" s="45">
        <v>33</v>
      </c>
      <c r="AQ25" s="102" t="str">
        <f t="shared" si="13"/>
        <v/>
      </c>
      <c r="AR25" s="42" t="str">
        <f>IF(AP25&lt;&gt;"", IF(RANK(AP25, AP$5:AP$75)+COUNTIF(AP$5:AP25, AP25)-1=1, 1, ""), "")</f>
        <v/>
      </c>
      <c r="AS25" s="46">
        <v>14</v>
      </c>
      <c r="AT25" s="102" t="str">
        <f t="shared" si="14"/>
        <v/>
      </c>
      <c r="AU25" s="44" t="str">
        <f>IF(AS25&lt;&gt;"", IF(RANK(AS25, AS$5:AS$75)+COUNTIF(AS$5:AS25, AS25)-1=1, 1, ""), "")</f>
        <v/>
      </c>
      <c r="AV25" s="45">
        <v>3</v>
      </c>
      <c r="AW25" s="102" t="str">
        <f t="shared" si="15"/>
        <v/>
      </c>
      <c r="AX25" s="42" t="str">
        <f>IF(AV25&lt;&gt;"", IF(RANK(AV25, AV$5:AV$75)+COUNTIF(AV$5:AV25, AV25)-1=1, 1, ""), "")</f>
        <v/>
      </c>
      <c r="AY25" s="46">
        <v>10</v>
      </c>
      <c r="AZ25" s="102" t="str">
        <f t="shared" si="16"/>
        <v/>
      </c>
      <c r="BA25" s="44" t="str">
        <f>IF(AY25&lt;&gt;"", IF(RANK(AY25, AY$5:AY$75)+COUNTIF(AY$5:AY25, AY25)-1=1, 1, ""), "")</f>
        <v/>
      </c>
      <c r="BB25" s="45">
        <v>9</v>
      </c>
      <c r="BC25" s="102" t="str">
        <f t="shared" si="17"/>
        <v/>
      </c>
      <c r="BD25" s="42" t="str">
        <f>IF(BB25&lt;&gt;"", IF(RANK(BB25, BB$5:BB$75)+COUNTIF(BB$5:BB25, BB25)-1=1, 1, ""), "")</f>
        <v/>
      </c>
      <c r="BE25" s="46">
        <v>31</v>
      </c>
      <c r="BF25" s="102" t="str">
        <f t="shared" si="18"/>
        <v/>
      </c>
      <c r="BG25" s="44" t="str">
        <f>IF(BE25&lt;&gt;"", IF(RANK(BE25, BE$5:BE$75)+COUNTIF(BE$5:BE25, BE25)-1=1, 1, ""), "")</f>
        <v/>
      </c>
      <c r="BH25" s="45">
        <v>12</v>
      </c>
      <c r="BI25" s="102" t="str">
        <f t="shared" si="19"/>
        <v/>
      </c>
      <c r="BJ25" s="42" t="str">
        <f>IF(BH25&lt;&gt;"", IF(RANK(BH25, BH$5:BH$75)+COUNTIF(BH$5:BH25, BH25)-1=1, 1, ""), "")</f>
        <v/>
      </c>
      <c r="BK25" s="46">
        <v>5</v>
      </c>
      <c r="BL25" s="102" t="str">
        <f t="shared" si="20"/>
        <v/>
      </c>
      <c r="BM25" s="44" t="str">
        <f>IF(BK25&lt;&gt;"", IF(RANK(BK25, BK$5:BK$75)+COUNTIF(BK$5:BK25, BK25)-1=1, 1, ""), "")</f>
        <v/>
      </c>
      <c r="BN25" s="45">
        <v>29</v>
      </c>
      <c r="BO25" s="102" t="str">
        <f t="shared" si="21"/>
        <v/>
      </c>
      <c r="BP25" s="42" t="str">
        <f>IF(BN25&lt;&gt;"", IF(RANK(BN25, BN$5:BN$75)+COUNTIF(BN$5:BN25, BN25)-1=1, 1, ""), "")</f>
        <v/>
      </c>
      <c r="BQ25" s="46">
        <v>17</v>
      </c>
      <c r="BR25" s="102" t="str">
        <f t="shared" si="22"/>
        <v/>
      </c>
      <c r="BS25" s="44" t="str">
        <f>IF(BQ25&lt;&gt;"", IF(RANK(BQ25, BQ$5:BQ$75)+COUNTIF(BQ$5:BQ25, BQ25)-1=1, 1, ""), "")</f>
        <v/>
      </c>
      <c r="BT25" s="45">
        <v>23</v>
      </c>
      <c r="BU25" s="102" t="str">
        <f t="shared" si="23"/>
        <v/>
      </c>
      <c r="BV25" s="42" t="str">
        <f>IF(BT25&lt;&gt;"", IF(RANK(BT25, BT$5:BT$75)+COUNTIF(BT$5:BT25, BT25)-1=1, 1, ""), "")</f>
        <v/>
      </c>
      <c r="BW25" s="46">
        <v>11</v>
      </c>
      <c r="BX25" s="102" t="str">
        <f t="shared" si="24"/>
        <v/>
      </c>
      <c r="BY25" s="44" t="str">
        <f>IF(BW25&lt;&gt;"", IF(RANK(BW25, BW$5:BW$75)+COUNTIF(BW$5:BW25, BW25)-1=1, 1, ""), "")</f>
        <v/>
      </c>
      <c r="BZ25" s="45">
        <v>13</v>
      </c>
      <c r="CA25" s="102" t="str">
        <f t="shared" si="25"/>
        <v/>
      </c>
      <c r="CB25" s="42" t="str">
        <f>IF(BZ25&lt;&gt;"", IF(RANK(BZ25, BZ$5:BZ$75)+COUNTIF(BZ$5:BZ25, BZ25)-1=1, 1, ""), "")</f>
        <v/>
      </c>
      <c r="CC25" s="46">
        <v>28</v>
      </c>
      <c r="CD25" s="102" t="str">
        <f t="shared" si="26"/>
        <v/>
      </c>
      <c r="CE25" s="44" t="str">
        <f>IF(CC25&lt;&gt;"", IF(RANK(CC25, CC$5:CC$75)+COUNTIF(CC$5:CC25, CC25)-1=1, 1, ""), "")</f>
        <v/>
      </c>
      <c r="CF25" s="45">
        <v>12</v>
      </c>
      <c r="CG25" s="102" t="str">
        <f t="shared" si="27"/>
        <v/>
      </c>
      <c r="CH25" s="42" t="str">
        <f>IF(CF25&lt;&gt;"", IF(RANK(CF25, CF$5:CF$75)+COUNTIF(CF$5:CF25, CF25)-1=1, 1, ""), "")</f>
        <v/>
      </c>
      <c r="CI25" s="46">
        <v>17</v>
      </c>
      <c r="CJ25" s="102" t="str">
        <f t="shared" si="28"/>
        <v/>
      </c>
      <c r="CK25" s="44" t="str">
        <f>IF(CI25&lt;&gt;"", IF(RANK(CI25, CI$5:CI$75)+COUNTIF(CI$5:CI25, CI25)-1=1, 1, ""), "")</f>
        <v/>
      </c>
      <c r="CL25" s="45">
        <v>7</v>
      </c>
      <c r="CM25" s="102" t="str">
        <f t="shared" si="29"/>
        <v/>
      </c>
      <c r="CN25" s="42" t="str">
        <f>IF(CL25&lt;&gt;"", IF(RANK(CL25, CL$5:CL$75)+COUNTIF(CL$5:CL25, CL25)-1=1, 1, ""), "")</f>
        <v/>
      </c>
      <c r="CO25" s="46">
        <v>6</v>
      </c>
      <c r="CP25" s="102" t="str">
        <f t="shared" si="30"/>
        <v/>
      </c>
      <c r="CQ25" s="44" t="str">
        <f>IF(CO25&lt;&gt;"", IF(RANK(CO25, CO$5:CO$75)+COUNTIF(CO$5:CO25, CO25)-1=1, 1, ""), "")</f>
        <v/>
      </c>
      <c r="CR25" s="45">
        <v>17</v>
      </c>
      <c r="CS25" s="102" t="str">
        <f t="shared" si="31"/>
        <v/>
      </c>
      <c r="CT25" s="42" t="str">
        <f>IF(CR25&lt;&gt;"", IF(RANK(CR25, CR$5:CR$75)+COUNTIF(CR$5:CR25, CR25)-1=1, 1, ""), "")</f>
        <v/>
      </c>
      <c r="CU25" s="46">
        <v>9</v>
      </c>
      <c r="CV25" s="102" t="str">
        <f t="shared" si="32"/>
        <v/>
      </c>
      <c r="CW25" s="44" t="str">
        <f>IF(CU25&lt;&gt;"", IF(RANK(CU25, CU$5:CU$75)+COUNTIF(CU$5:CU25, CU25)-1=1, 1, ""), "")</f>
        <v/>
      </c>
      <c r="CX25" s="45">
        <v>19</v>
      </c>
      <c r="CY25" s="102" t="str">
        <f t="shared" si="33"/>
        <v/>
      </c>
      <c r="CZ25" s="42" t="str">
        <f>IF(CX25&lt;&gt;"", IF(RANK(CX25, CX$5:CX$75)+COUNTIF(CX$5:CX25, CX25)-1=1, 1, ""), "")</f>
        <v/>
      </c>
      <c r="DA25" s="46">
        <v>15</v>
      </c>
      <c r="DB25" s="102" t="str">
        <f t="shared" si="34"/>
        <v/>
      </c>
      <c r="DC25" s="44" t="str">
        <f>IF(DA25&lt;&gt;"", IF(RANK(DA25, DA$5:DA$75)+COUNTIF(DA$5:DA25, DA25)-1=1, 1, ""), "")</f>
        <v/>
      </c>
      <c r="DD25" s="45">
        <v>17</v>
      </c>
      <c r="DE25" s="102" t="str">
        <f t="shared" si="35"/>
        <v/>
      </c>
      <c r="DF25" s="42" t="str">
        <f>IF(DD25&lt;&gt;"", IF(RANK(DD25, DD$5:DD$75)+COUNTIF(DD$5:DD25, DD25)-1=1, 1, ""), "")</f>
        <v/>
      </c>
      <c r="DG25" s="46">
        <v>12</v>
      </c>
      <c r="DH25" s="102" t="str">
        <f t="shared" si="36"/>
        <v/>
      </c>
      <c r="DI25" s="44" t="str">
        <f>IF(DG25&lt;&gt;"", IF(RANK(DG25, DG$5:DG$75)+COUNTIF(DG$5:DG25, DG25)-1=1, 1, ""), "")</f>
        <v/>
      </c>
      <c r="DJ25" s="45">
        <v>14</v>
      </c>
      <c r="DK25" s="102" t="str">
        <f t="shared" si="37"/>
        <v/>
      </c>
      <c r="DL25" s="42" t="str">
        <f>IF(DJ25&lt;&gt;"", IF(RANK(DJ25, DJ$5:DJ$75)+COUNTIF(DJ$5:DJ25, DJ25)-1=1, 1, ""), "")</f>
        <v/>
      </c>
      <c r="DM25" s="46">
        <v>21</v>
      </c>
      <c r="DN25" s="102" t="str">
        <f t="shared" si="38"/>
        <v/>
      </c>
      <c r="DO25" s="44" t="str">
        <f>IF(DM25&lt;&gt;"", IF(RANK(DM25, DM$5:DM$75)+COUNTIF(DM$5:DM25, DM25)-1=1, 1, ""), "")</f>
        <v/>
      </c>
      <c r="DP25" s="45">
        <v>10</v>
      </c>
      <c r="DQ25" s="102" t="str">
        <f t="shared" si="39"/>
        <v/>
      </c>
      <c r="DR25" s="42" t="str">
        <f>IF(DP25&lt;&gt;"", IF(RANK(DP25, DP$5:DP$75)+COUNTIF(DP$5:DP25, DP25)-1=1, 1, ""), "")</f>
        <v/>
      </c>
      <c r="DS25" s="129" t="str">
        <f t="shared" si="40"/>
        <v/>
      </c>
      <c r="DT25" s="66">
        <f t="shared" si="41"/>
        <v>631</v>
      </c>
      <c r="DU25" s="60"/>
      <c r="DV25" s="60" t="str">
        <f t="shared" si="42"/>
        <v/>
      </c>
      <c r="DW25" s="60" t="str">
        <f t="shared" si="43"/>
        <v/>
      </c>
      <c r="DX25" s="60"/>
      <c r="DY25" s="85" t="str">
        <f t="shared" si="44"/>
        <v/>
      </c>
      <c r="DZ25" s="60" t="str">
        <f t="shared" si="45"/>
        <v/>
      </c>
      <c r="EA25" s="60" t="str">
        <f t="shared" si="46"/>
        <v/>
      </c>
      <c r="EB25" s="60" t="str">
        <f>IF(DV25&lt;&gt;"", IF(RANK(EA25, EA$5:EA$75)+COUNTIF(EA$25:EA25, EA25) -1&lt;=(B$80-DW$76-DZ$76), RANK(EA25, EA$5:EA$75)+COUNTIF(EA$25:EA25, EA25) -1, ""), "")</f>
        <v/>
      </c>
      <c r="EC25" s="72" t="str">
        <f t="shared" si="47"/>
        <v/>
      </c>
      <c r="ED25" s="66" t="str">
        <f t="shared" si="48"/>
        <v/>
      </c>
      <c r="EF25" s="91">
        <f>IF(DT25&lt;&gt; "", DT25/DT76, "")</f>
        <v>1.7987175229578783E-4</v>
      </c>
      <c r="EG25" s="39" t="str">
        <f t="shared" si="49"/>
        <v/>
      </c>
      <c r="EH25" s="92">
        <f t="shared" si="50"/>
        <v>-1.7987175229578799E-4</v>
      </c>
      <c r="EJ25" s="65" t="str">
        <f t="shared" si="51"/>
        <v/>
      </c>
      <c r="EK25" s="99" t="str">
        <f t="shared" si="52"/>
        <v/>
      </c>
      <c r="EL25" s="99" t="str">
        <f t="shared" si="53"/>
        <v/>
      </c>
      <c r="EM25" s="100" t="str">
        <f t="shared" si="54"/>
        <v/>
      </c>
    </row>
    <row r="26" spans="1:143" ht="16" x14ac:dyDescent="0.2">
      <c r="A26" s="75" t="s">
        <v>334</v>
      </c>
      <c r="B26" s="76" t="s">
        <v>405</v>
      </c>
      <c r="C26" s="43"/>
      <c r="D26" s="102" t="str">
        <f t="shared" si="0"/>
        <v/>
      </c>
      <c r="E26" s="48" t="str">
        <f>IF(C26&lt;&gt;"", IF(RANK(C26, C$5:C$75)+COUNTIF(C$5:C26, C26)-1=1, 1, ""), "")</f>
        <v/>
      </c>
      <c r="F26" s="41"/>
      <c r="G26" s="102" t="str">
        <f t="shared" si="1"/>
        <v/>
      </c>
      <c r="H26" s="47" t="str">
        <f>IF(F26&lt;&gt;"", IF(RANK(F26, F$5:F$75)+COUNTIF(F$5:F26, F26)-1=1, 1, ""), "")</f>
        <v/>
      </c>
      <c r="I26" s="43"/>
      <c r="J26" s="102" t="str">
        <f t="shared" si="2"/>
        <v/>
      </c>
      <c r="K26" s="48" t="str">
        <f>IF(I26&lt;&gt;"", IF(RANK(I26, I$5:I$75)+COUNTIF(I$5:I26, I26)-1=1, 1, ""), "")</f>
        <v/>
      </c>
      <c r="L26" s="41"/>
      <c r="M26" s="102" t="str">
        <f t="shared" si="3"/>
        <v/>
      </c>
      <c r="N26" s="47" t="str">
        <f>IF(L26&lt;&gt;"", IF(RANK(L26, L$5:L$75)+COUNTIF(L$5:L26, L26)-1=1, 1, ""), "")</f>
        <v/>
      </c>
      <c r="O26" s="43"/>
      <c r="P26" s="102" t="str">
        <f t="shared" si="4"/>
        <v/>
      </c>
      <c r="Q26" s="48" t="str">
        <f>IF(O26&lt;&gt;"", IF(RANK(O26, O$5:O$75)+COUNTIF(O$5:O26, O26)-1=1, 1, ""), "")</f>
        <v/>
      </c>
      <c r="R26" s="41"/>
      <c r="S26" s="102" t="str">
        <f t="shared" si="5"/>
        <v/>
      </c>
      <c r="T26" s="47" t="str">
        <f>IF(R26&lt;&gt;"", IF(RANK(R26, R$5:R$75)+COUNTIF(R$5:R26, R26)-1=1, 1, ""), "")</f>
        <v/>
      </c>
      <c r="U26" s="43"/>
      <c r="V26" s="102" t="str">
        <f t="shared" si="6"/>
        <v/>
      </c>
      <c r="W26" s="48" t="str">
        <f>IF(U26&lt;&gt;"", IF(RANK(U26, U$5:U$75)+COUNTIF(U$5:U26, U26)-1=1, 1, ""), "")</f>
        <v/>
      </c>
      <c r="X26" s="41"/>
      <c r="Y26" s="102" t="str">
        <f t="shared" si="7"/>
        <v/>
      </c>
      <c r="Z26" s="47" t="str">
        <f>IF(X26&lt;&gt;"", IF(RANK(X26, X$5:X$75)+COUNTIF(X$5:X26, X26)-1=1, 1, ""), "")</f>
        <v/>
      </c>
      <c r="AA26" s="43"/>
      <c r="AB26" s="102" t="str">
        <f t="shared" si="8"/>
        <v/>
      </c>
      <c r="AC26" s="48" t="str">
        <f>IF(AA26&lt;&gt;"", IF(RANK(AA26, AA$5:AA$75)+COUNTIF(AA$5:AA26, AA26)-1=1, 1, ""), "")</f>
        <v/>
      </c>
      <c r="AD26" s="41"/>
      <c r="AE26" s="102" t="str">
        <f t="shared" si="9"/>
        <v/>
      </c>
      <c r="AF26" s="47" t="str">
        <f>IF(AD26&lt;&gt;"", IF(RANK(AD26, AD$5:AD$75)+COUNTIF(AD$5:AD26, AD26)-1=1, 1, ""), "")</f>
        <v/>
      </c>
      <c r="AG26" s="43"/>
      <c r="AH26" s="102" t="str">
        <f t="shared" si="10"/>
        <v/>
      </c>
      <c r="AI26" s="48" t="str">
        <f>IF(AG26&lt;&gt;"", IF(RANK(AG26, AG$5:AG$75)+COUNTIF(AG$5:AG26, AG26)-1=1, 1, ""), "")</f>
        <v/>
      </c>
      <c r="AJ26" s="41"/>
      <c r="AK26" s="102" t="str">
        <f t="shared" si="11"/>
        <v/>
      </c>
      <c r="AL26" s="47" t="str">
        <f>IF(AJ26&lt;&gt;"", IF(RANK(AJ26, AJ$5:AJ$75)+COUNTIF(AJ$5:AJ26, AJ26)-1=1, 1, ""), "")</f>
        <v/>
      </c>
      <c r="AM26" s="43"/>
      <c r="AN26" s="102" t="str">
        <f t="shared" si="12"/>
        <v/>
      </c>
      <c r="AO26" s="48" t="str">
        <f>IF(AM26&lt;&gt;"", IF(RANK(AM26, AM$5:AM$75)+COUNTIF(AM$5:AM26, AM26)-1=1, 1, ""), "")</f>
        <v/>
      </c>
      <c r="AP26" s="41"/>
      <c r="AQ26" s="102" t="str">
        <f t="shared" si="13"/>
        <v/>
      </c>
      <c r="AR26" s="47" t="str">
        <f>IF(AP26&lt;&gt;"", IF(RANK(AP26, AP$5:AP$75)+COUNTIF(AP$5:AP26, AP26)-1=1, 1, ""), "")</f>
        <v/>
      </c>
      <c r="AS26" s="43"/>
      <c r="AT26" s="102" t="str">
        <f t="shared" si="14"/>
        <v/>
      </c>
      <c r="AU26" s="48" t="str">
        <f>IF(AS26&lt;&gt;"", IF(RANK(AS26, AS$5:AS$75)+COUNTIF(AS$5:AS26, AS26)-1=1, 1, ""), "")</f>
        <v/>
      </c>
      <c r="AV26" s="41"/>
      <c r="AW26" s="102" t="str">
        <f t="shared" si="15"/>
        <v/>
      </c>
      <c r="AX26" s="47" t="str">
        <f>IF(AV26&lt;&gt;"", IF(RANK(AV26, AV$5:AV$75)+COUNTIF(AV$5:AV26, AV26)-1=1, 1, ""), "")</f>
        <v/>
      </c>
      <c r="AY26" s="43"/>
      <c r="AZ26" s="102" t="str">
        <f t="shared" si="16"/>
        <v/>
      </c>
      <c r="BA26" s="48" t="str">
        <f>IF(AY26&lt;&gt;"", IF(RANK(AY26, AY$5:AY$75)+COUNTIF(AY$5:AY26, AY26)-1=1, 1, ""), "")</f>
        <v/>
      </c>
      <c r="BB26" s="41"/>
      <c r="BC26" s="102" t="str">
        <f t="shared" si="17"/>
        <v/>
      </c>
      <c r="BD26" s="47" t="str">
        <f>IF(BB26&lt;&gt;"", IF(RANK(BB26, BB$5:BB$75)+COUNTIF(BB$5:BB26, BB26)-1=1, 1, ""), "")</f>
        <v/>
      </c>
      <c r="BE26" s="43"/>
      <c r="BF26" s="102" t="str">
        <f t="shared" si="18"/>
        <v/>
      </c>
      <c r="BG26" s="48" t="str">
        <f>IF(BE26&lt;&gt;"", IF(RANK(BE26, BE$5:BE$75)+COUNTIF(BE$5:BE26, BE26)-1=1, 1, ""), "")</f>
        <v/>
      </c>
      <c r="BH26" s="41"/>
      <c r="BI26" s="102" t="str">
        <f t="shared" si="19"/>
        <v/>
      </c>
      <c r="BJ26" s="47" t="str">
        <f>IF(BH26&lt;&gt;"", IF(RANK(BH26, BH$5:BH$75)+COUNTIF(BH$5:BH26, BH26)-1=1, 1, ""), "")</f>
        <v/>
      </c>
      <c r="BK26" s="43"/>
      <c r="BL26" s="102" t="str">
        <f t="shared" si="20"/>
        <v/>
      </c>
      <c r="BM26" s="48" t="str">
        <f>IF(BK26&lt;&gt;"", IF(RANK(BK26, BK$5:BK$75)+COUNTIF(BK$5:BK26, BK26)-1=1, 1, ""), "")</f>
        <v/>
      </c>
      <c r="BN26" s="41"/>
      <c r="BO26" s="102" t="str">
        <f t="shared" si="21"/>
        <v/>
      </c>
      <c r="BP26" s="47" t="str">
        <f>IF(BN26&lt;&gt;"", IF(RANK(BN26, BN$5:BN$75)+COUNTIF(BN$5:BN26, BN26)-1=1, 1, ""), "")</f>
        <v/>
      </c>
      <c r="BQ26" s="43"/>
      <c r="BR26" s="102" t="str">
        <f t="shared" si="22"/>
        <v/>
      </c>
      <c r="BS26" s="48" t="str">
        <f>IF(BQ26&lt;&gt;"", IF(RANK(BQ26, BQ$5:BQ$75)+COUNTIF(BQ$5:BQ26, BQ26)-1=1, 1, ""), "")</f>
        <v/>
      </c>
      <c r="BT26" s="41"/>
      <c r="BU26" s="102" t="str">
        <f t="shared" si="23"/>
        <v/>
      </c>
      <c r="BV26" s="47" t="str">
        <f>IF(BT26&lt;&gt;"", IF(RANK(BT26, BT$5:BT$75)+COUNTIF(BT$5:BT26, BT26)-1=1, 1, ""), "")</f>
        <v/>
      </c>
      <c r="BW26" s="43"/>
      <c r="BX26" s="102" t="str">
        <f t="shared" si="24"/>
        <v/>
      </c>
      <c r="BY26" s="48" t="str">
        <f>IF(BW26&lt;&gt;"", IF(RANK(BW26, BW$5:BW$75)+COUNTIF(BW$5:BW26, BW26)-1=1, 1, ""), "")</f>
        <v/>
      </c>
      <c r="BZ26" s="41"/>
      <c r="CA26" s="102" t="str">
        <f t="shared" si="25"/>
        <v/>
      </c>
      <c r="CB26" s="47" t="str">
        <f>IF(BZ26&lt;&gt;"", IF(RANK(BZ26, BZ$5:BZ$75)+COUNTIF(BZ$5:BZ26, BZ26)-1=1, 1, ""), "")</f>
        <v/>
      </c>
      <c r="CC26" s="43"/>
      <c r="CD26" s="102" t="str">
        <f t="shared" si="26"/>
        <v/>
      </c>
      <c r="CE26" s="48" t="str">
        <f>IF(CC26&lt;&gt;"", IF(RANK(CC26, CC$5:CC$75)+COUNTIF(CC$5:CC26, CC26)-1=1, 1, ""), "")</f>
        <v/>
      </c>
      <c r="CF26" s="41"/>
      <c r="CG26" s="102" t="str">
        <f t="shared" si="27"/>
        <v/>
      </c>
      <c r="CH26" s="47" t="str">
        <f>IF(CF26&lt;&gt;"", IF(RANK(CF26, CF$5:CF$75)+COUNTIF(CF$5:CF26, CF26)-1=1, 1, ""), "")</f>
        <v/>
      </c>
      <c r="CI26" s="43"/>
      <c r="CJ26" s="102" t="str">
        <f t="shared" si="28"/>
        <v/>
      </c>
      <c r="CK26" s="48" t="str">
        <f>IF(CI26&lt;&gt;"", IF(RANK(CI26, CI$5:CI$75)+COUNTIF(CI$5:CI26, CI26)-1=1, 1, ""), "")</f>
        <v/>
      </c>
      <c r="CL26" s="41"/>
      <c r="CM26" s="102" t="str">
        <f t="shared" si="29"/>
        <v/>
      </c>
      <c r="CN26" s="47" t="str">
        <f>IF(CL26&lt;&gt;"", IF(RANK(CL26, CL$5:CL$75)+COUNTIF(CL$5:CL26, CL26)-1=1, 1, ""), "")</f>
        <v/>
      </c>
      <c r="CO26" s="43"/>
      <c r="CP26" s="102" t="str">
        <f t="shared" si="30"/>
        <v/>
      </c>
      <c r="CQ26" s="48" t="str">
        <f>IF(CO26&lt;&gt;"", IF(RANK(CO26, CO$5:CO$75)+COUNTIF(CO$5:CO26, CO26)-1=1, 1, ""), "")</f>
        <v/>
      </c>
      <c r="CR26" s="41"/>
      <c r="CS26" s="102" t="str">
        <f t="shared" si="31"/>
        <v/>
      </c>
      <c r="CT26" s="47" t="str">
        <f>IF(CR26&lt;&gt;"", IF(RANK(CR26, CR$5:CR$75)+COUNTIF(CR$5:CR26, CR26)-1=1, 1, ""), "")</f>
        <v/>
      </c>
      <c r="CU26" s="43"/>
      <c r="CV26" s="102" t="str">
        <f t="shared" si="32"/>
        <v/>
      </c>
      <c r="CW26" s="48" t="str">
        <f>IF(CU26&lt;&gt;"", IF(RANK(CU26, CU$5:CU$75)+COUNTIF(CU$5:CU26, CU26)-1=1, 1, ""), "")</f>
        <v/>
      </c>
      <c r="CX26" s="41"/>
      <c r="CY26" s="102" t="str">
        <f t="shared" si="33"/>
        <v/>
      </c>
      <c r="CZ26" s="47" t="str">
        <f>IF(CX26&lt;&gt;"", IF(RANK(CX26, CX$5:CX$75)+COUNTIF(CX$5:CX26, CX26)-1=1, 1, ""), "")</f>
        <v/>
      </c>
      <c r="DA26" s="43"/>
      <c r="DB26" s="102" t="str">
        <f t="shared" si="34"/>
        <v/>
      </c>
      <c r="DC26" s="48" t="str">
        <f>IF(DA26&lt;&gt;"", IF(RANK(DA26, DA$5:DA$75)+COUNTIF(DA$5:DA26, DA26)-1=1, 1, ""), "")</f>
        <v/>
      </c>
      <c r="DD26" s="41"/>
      <c r="DE26" s="102" t="str">
        <f t="shared" si="35"/>
        <v/>
      </c>
      <c r="DF26" s="47" t="str">
        <f>IF(DD26&lt;&gt;"", IF(RANK(DD26, DD$5:DD$75)+COUNTIF(DD$5:DD26, DD26)-1=1, 1, ""), "")</f>
        <v/>
      </c>
      <c r="DG26" s="43"/>
      <c r="DH26" s="102" t="str">
        <f t="shared" si="36"/>
        <v/>
      </c>
      <c r="DI26" s="48" t="str">
        <f>IF(DG26&lt;&gt;"", IF(RANK(DG26, DG$5:DG$75)+COUNTIF(DG$5:DG26, DG26)-1=1, 1, ""), "")</f>
        <v/>
      </c>
      <c r="DJ26" s="41"/>
      <c r="DK26" s="102" t="str">
        <f t="shared" si="37"/>
        <v/>
      </c>
      <c r="DL26" s="47" t="str">
        <f>IF(DJ26&lt;&gt;"", IF(RANK(DJ26, DJ$5:DJ$75)+COUNTIF(DJ$5:DJ26, DJ26)-1=1, 1, ""), "")</f>
        <v/>
      </c>
      <c r="DM26" s="43"/>
      <c r="DN26" s="102" t="str">
        <f t="shared" si="38"/>
        <v/>
      </c>
      <c r="DO26" s="48" t="str">
        <f>IF(DM26&lt;&gt;"", IF(RANK(DM26, DM$5:DM$75)+COUNTIF(DM$5:DM26, DM26)-1=1, 1, ""), "")</f>
        <v/>
      </c>
      <c r="DP26" s="41"/>
      <c r="DQ26" s="102" t="str">
        <f t="shared" si="39"/>
        <v/>
      </c>
      <c r="DR26" s="47" t="str">
        <f>IF(DP26&lt;&gt;"", IF(RANK(DP26, DP$5:DP$75)+COUNTIF(DP$5:DP26, DP26)-1=1, 1, ""), "")</f>
        <v/>
      </c>
      <c r="DS26" s="129" t="str">
        <f t="shared" si="40"/>
        <v/>
      </c>
      <c r="DT26" s="66" t="str">
        <f t="shared" si="41"/>
        <v/>
      </c>
      <c r="DU26" s="60"/>
      <c r="DV26" s="60" t="str">
        <f t="shared" si="42"/>
        <v/>
      </c>
      <c r="DW26" s="60" t="str">
        <f t="shared" si="43"/>
        <v/>
      </c>
      <c r="DX26" s="60"/>
      <c r="DY26" s="85" t="str">
        <f t="shared" si="44"/>
        <v/>
      </c>
      <c r="DZ26" s="60" t="str">
        <f t="shared" si="45"/>
        <v/>
      </c>
      <c r="EA26" s="60" t="str">
        <f t="shared" si="46"/>
        <v/>
      </c>
      <c r="EB26" s="60" t="str">
        <f>IF(DV26&lt;&gt;"", IF(RANK(EA26, EA$5:EA$75)+COUNTIF(EA$26:EA26, EA26) -1&lt;=(B$80-DW$76-DZ$76), RANK(EA26, EA$5:EA$75)+COUNTIF(EA$26:EA26, EA26) -1, ""), "")</f>
        <v/>
      </c>
      <c r="EC26" s="72" t="str">
        <f t="shared" si="47"/>
        <v/>
      </c>
      <c r="ED26" s="66" t="str">
        <f t="shared" si="48"/>
        <v/>
      </c>
      <c r="EF26" s="91" t="str">
        <f>IF(DT26&lt;&gt; "", DT26/DT76, "")</f>
        <v/>
      </c>
      <c r="EG26" s="39" t="str">
        <f t="shared" si="49"/>
        <v/>
      </c>
      <c r="EH26" s="92" t="str">
        <f t="shared" si="50"/>
        <v/>
      </c>
      <c r="EJ26" s="65" t="str">
        <f t="shared" si="51"/>
        <v/>
      </c>
      <c r="EK26" s="99" t="str">
        <f t="shared" si="52"/>
        <v/>
      </c>
      <c r="EL26" s="99" t="str">
        <f t="shared" si="53"/>
        <v/>
      </c>
      <c r="EM26" s="100" t="str">
        <f t="shared" si="54"/>
        <v/>
      </c>
    </row>
    <row r="27" spans="1:143" ht="16" x14ac:dyDescent="0.2">
      <c r="A27" s="75" t="s">
        <v>335</v>
      </c>
      <c r="B27" s="76" t="s">
        <v>406</v>
      </c>
      <c r="C27" s="46">
        <v>160</v>
      </c>
      <c r="D27" s="102" t="str">
        <f t="shared" si="0"/>
        <v/>
      </c>
      <c r="E27" s="48" t="str">
        <f>IF(C27&lt;&gt;"", IF(RANK(C27, C$5:C$75)+COUNTIF(C$5:C27, C27)-1=1, 1, ""), "")</f>
        <v/>
      </c>
      <c r="F27" s="45">
        <v>167</v>
      </c>
      <c r="G27" s="102" t="str">
        <f t="shared" si="1"/>
        <v/>
      </c>
      <c r="H27" s="47" t="str">
        <f>IF(F27&lt;&gt;"", IF(RANK(F27, F$5:F$75)+COUNTIF(F$5:F27, F27)-1=1, 1, ""), "")</f>
        <v/>
      </c>
      <c r="I27" s="46">
        <v>160</v>
      </c>
      <c r="J27" s="102" t="str">
        <f t="shared" si="2"/>
        <v/>
      </c>
      <c r="K27" s="48" t="str">
        <f>IF(I27&lt;&gt;"", IF(RANK(I27, I$5:I$75)+COUNTIF(I$5:I27, I27)-1=1, 1, ""), "")</f>
        <v/>
      </c>
      <c r="L27" s="45">
        <v>220</v>
      </c>
      <c r="M27" s="102" t="str">
        <f t="shared" si="3"/>
        <v/>
      </c>
      <c r="N27" s="47" t="str">
        <f>IF(L27&lt;&gt;"", IF(RANK(L27, L$5:L$75)+COUNTIF(L$5:L27, L27)-1=1, 1, ""), "")</f>
        <v/>
      </c>
      <c r="O27" s="46">
        <v>143</v>
      </c>
      <c r="P27" s="102" t="str">
        <f t="shared" si="4"/>
        <v/>
      </c>
      <c r="Q27" s="48" t="str">
        <f>IF(O27&lt;&gt;"", IF(RANK(O27, O$5:O$75)+COUNTIF(O$5:O27, O27)-1=1, 1, ""), "")</f>
        <v/>
      </c>
      <c r="R27" s="45">
        <v>97</v>
      </c>
      <c r="S27" s="102" t="str">
        <f t="shared" si="5"/>
        <v/>
      </c>
      <c r="T27" s="47" t="str">
        <f>IF(R27&lt;&gt;"", IF(RANK(R27, R$5:R$75)+COUNTIF(R$5:R27, R27)-1=1, 1, ""), "")</f>
        <v/>
      </c>
      <c r="U27" s="46">
        <v>169</v>
      </c>
      <c r="V27" s="102" t="str">
        <f t="shared" si="6"/>
        <v/>
      </c>
      <c r="W27" s="48" t="str">
        <f>IF(U27&lt;&gt;"", IF(RANK(U27, U$5:U$75)+COUNTIF(U$5:U27, U27)-1=1, 1, ""), "")</f>
        <v/>
      </c>
      <c r="X27" s="45">
        <v>470</v>
      </c>
      <c r="Y27" s="102" t="str">
        <f t="shared" si="7"/>
        <v/>
      </c>
      <c r="Z27" s="47" t="str">
        <f>IF(X27&lt;&gt;"", IF(RANK(X27, X$5:X$75)+COUNTIF(X$5:X27, X27)-1=1, 1, ""), "")</f>
        <v/>
      </c>
      <c r="AA27" s="46">
        <v>357</v>
      </c>
      <c r="AB27" s="102" t="str">
        <f t="shared" si="8"/>
        <v/>
      </c>
      <c r="AC27" s="48" t="str">
        <f>IF(AA27&lt;&gt;"", IF(RANK(AA27, AA$5:AA$75)+COUNTIF(AA$5:AA27, AA27)-1=1, 1, ""), "")</f>
        <v/>
      </c>
      <c r="AD27" s="45">
        <v>91</v>
      </c>
      <c r="AE27" s="102" t="str">
        <f t="shared" si="9"/>
        <v/>
      </c>
      <c r="AF27" s="47" t="str">
        <f>IF(AD27&lt;&gt;"", IF(RANK(AD27, AD$5:AD$75)+COUNTIF(AD$5:AD27, AD27)-1=1, 1, ""), "")</f>
        <v/>
      </c>
      <c r="AG27" s="46">
        <v>222</v>
      </c>
      <c r="AH27" s="102" t="str">
        <f t="shared" si="10"/>
        <v/>
      </c>
      <c r="AI27" s="48" t="str">
        <f>IF(AG27&lt;&gt;"", IF(RANK(AG27, AG$5:AG$75)+COUNTIF(AG$5:AG27, AG27)-1=1, 1, ""), "")</f>
        <v/>
      </c>
      <c r="AJ27" s="45">
        <v>124</v>
      </c>
      <c r="AK27" s="102" t="str">
        <f t="shared" si="11"/>
        <v/>
      </c>
      <c r="AL27" s="47" t="str">
        <f>IF(AJ27&lt;&gt;"", IF(RANK(AJ27, AJ$5:AJ$75)+COUNTIF(AJ$5:AJ27, AJ27)-1=1, 1, ""), "")</f>
        <v/>
      </c>
      <c r="AM27" s="46">
        <v>1980</v>
      </c>
      <c r="AN27" s="102" t="str">
        <f t="shared" si="12"/>
        <v/>
      </c>
      <c r="AO27" s="48" t="str">
        <f>IF(AM27&lt;&gt;"", IF(RANK(AM27, AM$5:AM$75)+COUNTIF(AM$5:AM27, AM27)-1=1, 1, ""), "")</f>
        <v/>
      </c>
      <c r="AP27" s="45">
        <v>431</v>
      </c>
      <c r="AQ27" s="102" t="str">
        <f t="shared" si="13"/>
        <v/>
      </c>
      <c r="AR27" s="47" t="str">
        <f>IF(AP27&lt;&gt;"", IF(RANK(AP27, AP$5:AP$75)+COUNTIF(AP$5:AP27, AP27)-1=1, 1, ""), "")</f>
        <v/>
      </c>
      <c r="AS27" s="46">
        <v>93</v>
      </c>
      <c r="AT27" s="102" t="str">
        <f t="shared" si="14"/>
        <v/>
      </c>
      <c r="AU27" s="48" t="str">
        <f>IF(AS27&lt;&gt;"", IF(RANK(AS27, AS$5:AS$75)+COUNTIF(AS$5:AS27, AS27)-1=1, 1, ""), "")</f>
        <v/>
      </c>
      <c r="AV27" s="45">
        <v>113</v>
      </c>
      <c r="AW27" s="102" t="str">
        <f t="shared" si="15"/>
        <v/>
      </c>
      <c r="AX27" s="47" t="str">
        <f>IF(AV27&lt;&gt;"", IF(RANK(AV27, AV$5:AV$75)+COUNTIF(AV$5:AV27, AV27)-1=1, 1, ""), "")</f>
        <v/>
      </c>
      <c r="AY27" s="46">
        <v>81</v>
      </c>
      <c r="AZ27" s="102" t="str">
        <f t="shared" si="16"/>
        <v/>
      </c>
      <c r="BA27" s="48" t="str">
        <f>IF(AY27&lt;&gt;"", IF(RANK(AY27, AY$5:AY$75)+COUNTIF(AY$5:AY27, AY27)-1=1, 1, ""), "")</f>
        <v/>
      </c>
      <c r="BB27" s="45">
        <v>114</v>
      </c>
      <c r="BC27" s="102" t="str">
        <f t="shared" si="17"/>
        <v/>
      </c>
      <c r="BD27" s="47" t="str">
        <f>IF(BB27&lt;&gt;"", IF(RANK(BB27, BB$5:BB$75)+COUNTIF(BB$5:BB27, BB27)-1=1, 1, ""), "")</f>
        <v/>
      </c>
      <c r="BE27" s="46">
        <v>250</v>
      </c>
      <c r="BF27" s="102" t="str">
        <f t="shared" si="18"/>
        <v/>
      </c>
      <c r="BG27" s="48" t="str">
        <f>IF(BE27&lt;&gt;"", IF(RANK(BE27, BE$5:BE$75)+COUNTIF(BE$5:BE27, BE27)-1=1, 1, ""), "")</f>
        <v/>
      </c>
      <c r="BH27" s="45">
        <v>109</v>
      </c>
      <c r="BI27" s="102" t="str">
        <f t="shared" si="19"/>
        <v/>
      </c>
      <c r="BJ27" s="47" t="str">
        <f>IF(BH27&lt;&gt;"", IF(RANK(BH27, BH$5:BH$75)+COUNTIF(BH$5:BH27, BH27)-1=1, 1, ""), "")</f>
        <v/>
      </c>
      <c r="BK27" s="46">
        <v>109</v>
      </c>
      <c r="BL27" s="102" t="str">
        <f t="shared" si="20"/>
        <v/>
      </c>
      <c r="BM27" s="48" t="str">
        <f>IF(BK27&lt;&gt;"", IF(RANK(BK27, BK$5:BK$75)+COUNTIF(BK$5:BK27, BK27)-1=1, 1, ""), "")</f>
        <v/>
      </c>
      <c r="BN27" s="45">
        <v>213</v>
      </c>
      <c r="BO27" s="102" t="str">
        <f t="shared" si="21"/>
        <v/>
      </c>
      <c r="BP27" s="47" t="str">
        <f>IF(BN27&lt;&gt;"", IF(RANK(BN27, BN$5:BN$75)+COUNTIF(BN$5:BN27, BN27)-1=1, 1, ""), "")</f>
        <v/>
      </c>
      <c r="BQ27" s="46">
        <v>119</v>
      </c>
      <c r="BR27" s="102" t="str">
        <f t="shared" si="22"/>
        <v/>
      </c>
      <c r="BS27" s="48" t="str">
        <f>IF(BQ27&lt;&gt;"", IF(RANK(BQ27, BQ$5:BQ$75)+COUNTIF(BQ$5:BQ27, BQ27)-1=1, 1, ""), "")</f>
        <v/>
      </c>
      <c r="BT27" s="45">
        <v>179</v>
      </c>
      <c r="BU27" s="102" t="str">
        <f t="shared" si="23"/>
        <v/>
      </c>
      <c r="BV27" s="47" t="str">
        <f>IF(BT27&lt;&gt;"", IF(RANK(BT27, BT$5:BT$75)+COUNTIF(BT$5:BT27, BT27)-1=1, 1, ""), "")</f>
        <v/>
      </c>
      <c r="BW27" s="46">
        <v>162</v>
      </c>
      <c r="BX27" s="102" t="str">
        <f t="shared" si="24"/>
        <v/>
      </c>
      <c r="BY27" s="48" t="str">
        <f>IF(BW27&lt;&gt;"", IF(RANK(BW27, BW$5:BW$75)+COUNTIF(BW$5:BW27, BW27)-1=1, 1, ""), "")</f>
        <v/>
      </c>
      <c r="BZ27" s="45">
        <v>146</v>
      </c>
      <c r="CA27" s="102" t="str">
        <f t="shared" si="25"/>
        <v/>
      </c>
      <c r="CB27" s="47" t="str">
        <f>IF(BZ27&lt;&gt;"", IF(RANK(BZ27, BZ$5:BZ$75)+COUNTIF(BZ$5:BZ27, BZ27)-1=1, 1, ""), "")</f>
        <v/>
      </c>
      <c r="CC27" s="46">
        <v>157</v>
      </c>
      <c r="CD27" s="102" t="str">
        <f t="shared" si="26"/>
        <v/>
      </c>
      <c r="CE27" s="48" t="str">
        <f>IF(CC27&lt;&gt;"", IF(RANK(CC27, CC$5:CC$75)+COUNTIF(CC$5:CC27, CC27)-1=1, 1, ""), "")</f>
        <v/>
      </c>
      <c r="CF27" s="45">
        <v>141</v>
      </c>
      <c r="CG27" s="102" t="str">
        <f t="shared" si="27"/>
        <v/>
      </c>
      <c r="CH27" s="47" t="str">
        <f>IF(CF27&lt;&gt;"", IF(RANK(CF27, CF$5:CF$75)+COUNTIF(CF$5:CF27, CF27)-1=1, 1, ""), "")</f>
        <v/>
      </c>
      <c r="CI27" s="46">
        <v>115</v>
      </c>
      <c r="CJ27" s="102" t="str">
        <f t="shared" si="28"/>
        <v/>
      </c>
      <c r="CK27" s="48" t="str">
        <f>IF(CI27&lt;&gt;"", IF(RANK(CI27, CI$5:CI$75)+COUNTIF(CI$5:CI27, CI27)-1=1, 1, ""), "")</f>
        <v/>
      </c>
      <c r="CL27" s="45">
        <v>76</v>
      </c>
      <c r="CM27" s="102" t="str">
        <f t="shared" si="29"/>
        <v/>
      </c>
      <c r="CN27" s="47" t="str">
        <f>IF(CL27&lt;&gt;"", IF(RANK(CL27, CL$5:CL$75)+COUNTIF(CL$5:CL27, CL27)-1=1, 1, ""), "")</f>
        <v/>
      </c>
      <c r="CO27" s="46">
        <v>67</v>
      </c>
      <c r="CP27" s="102" t="str">
        <f t="shared" si="30"/>
        <v/>
      </c>
      <c r="CQ27" s="48" t="str">
        <f>IF(CO27&lt;&gt;"", IF(RANK(CO27, CO$5:CO$75)+COUNTIF(CO$5:CO27, CO27)-1=1, 1, ""), "")</f>
        <v/>
      </c>
      <c r="CR27" s="45">
        <v>114</v>
      </c>
      <c r="CS27" s="102" t="str">
        <f t="shared" si="31"/>
        <v/>
      </c>
      <c r="CT27" s="47" t="str">
        <f>IF(CR27&lt;&gt;"", IF(RANK(CR27, CR$5:CR$75)+COUNTIF(CR$5:CR27, CR27)-1=1, 1, ""), "")</f>
        <v/>
      </c>
      <c r="CU27" s="46">
        <v>182</v>
      </c>
      <c r="CV27" s="102" t="str">
        <f t="shared" si="32"/>
        <v/>
      </c>
      <c r="CW27" s="48" t="str">
        <f>IF(CU27&lt;&gt;"", IF(RANK(CU27, CU$5:CU$75)+COUNTIF(CU$5:CU27, CU27)-1=1, 1, ""), "")</f>
        <v/>
      </c>
      <c r="CX27" s="45">
        <v>92</v>
      </c>
      <c r="CY27" s="102" t="str">
        <f t="shared" si="33"/>
        <v/>
      </c>
      <c r="CZ27" s="47" t="str">
        <f>IF(CX27&lt;&gt;"", IF(RANK(CX27, CX$5:CX$75)+COUNTIF(CX$5:CX27, CX27)-1=1, 1, ""), "")</f>
        <v/>
      </c>
      <c r="DA27" s="46">
        <v>76</v>
      </c>
      <c r="DB27" s="102" t="str">
        <f t="shared" si="34"/>
        <v/>
      </c>
      <c r="DC27" s="48" t="str">
        <f>IF(DA27&lt;&gt;"", IF(RANK(DA27, DA$5:DA$75)+COUNTIF(DA$5:DA27, DA27)-1=1, 1, ""), "")</f>
        <v/>
      </c>
      <c r="DD27" s="45">
        <v>86</v>
      </c>
      <c r="DE27" s="102" t="str">
        <f t="shared" si="35"/>
        <v/>
      </c>
      <c r="DF27" s="47" t="str">
        <f>IF(DD27&lt;&gt;"", IF(RANK(DD27, DD$5:DD$75)+COUNTIF(DD$5:DD27, DD27)-1=1, 1, ""), "")</f>
        <v/>
      </c>
      <c r="DG27" s="46">
        <v>121</v>
      </c>
      <c r="DH27" s="102" t="str">
        <f t="shared" si="36"/>
        <v/>
      </c>
      <c r="DI27" s="48" t="str">
        <f>IF(DG27&lt;&gt;"", IF(RANK(DG27, DG$5:DG$75)+COUNTIF(DG$5:DG27, DG27)-1=1, 1, ""), "")</f>
        <v/>
      </c>
      <c r="DJ27" s="45">
        <v>104</v>
      </c>
      <c r="DK27" s="102" t="str">
        <f t="shared" si="37"/>
        <v/>
      </c>
      <c r="DL27" s="47" t="str">
        <f>IF(DJ27&lt;&gt;"", IF(RANK(DJ27, DJ$5:DJ$75)+COUNTIF(DJ$5:DJ27, DJ27)-1=1, 1, ""), "")</f>
        <v/>
      </c>
      <c r="DM27" s="46">
        <v>85</v>
      </c>
      <c r="DN27" s="102" t="str">
        <f t="shared" si="38"/>
        <v/>
      </c>
      <c r="DO27" s="48" t="str">
        <f>IF(DM27&lt;&gt;"", IF(RANK(DM27, DM$5:DM$75)+COUNTIF(DM$5:DM27, DM27)-1=1, 1, ""), "")</f>
        <v/>
      </c>
      <c r="DP27" s="45">
        <v>112</v>
      </c>
      <c r="DQ27" s="102" t="str">
        <f t="shared" si="39"/>
        <v/>
      </c>
      <c r="DR27" s="47" t="str">
        <f>IF(DP27&lt;&gt;"", IF(RANK(DP27, DP$5:DP$75)+COUNTIF(DP$5:DP27, DP27)-1=1, 1, ""), "")</f>
        <v/>
      </c>
      <c r="DS27" s="129" t="str">
        <f t="shared" si="40"/>
        <v/>
      </c>
      <c r="DT27" s="66">
        <f t="shared" si="41"/>
        <v>8007</v>
      </c>
      <c r="DU27" s="60"/>
      <c r="DV27" s="60" t="str">
        <f t="shared" si="42"/>
        <v/>
      </c>
      <c r="DW27" s="60" t="str">
        <f t="shared" si="43"/>
        <v/>
      </c>
      <c r="DX27" s="60"/>
      <c r="DY27" s="85" t="str">
        <f t="shared" si="44"/>
        <v/>
      </c>
      <c r="DZ27" s="60" t="str">
        <f t="shared" si="45"/>
        <v/>
      </c>
      <c r="EA27" s="60" t="str">
        <f t="shared" si="46"/>
        <v/>
      </c>
      <c r="EB27" s="60" t="str">
        <f>IF(DV27&lt;&gt;"", IF(RANK(EA27, EA$5:EA$75)+COUNTIF(EA$27:EA27, EA27) -1&lt;=(B$80-DW$76-DZ$76), RANK(EA27, EA$5:EA$75)+COUNTIF(EA$27:EA27, EA27) -1, ""), "")</f>
        <v/>
      </c>
      <c r="EC27" s="72" t="str">
        <f t="shared" si="47"/>
        <v/>
      </c>
      <c r="ED27" s="66" t="str">
        <f t="shared" si="48"/>
        <v/>
      </c>
      <c r="EF27" s="91">
        <f>IF(DT27&lt;&gt; "", DT27/DT76, "")</f>
        <v>2.2824613639181824E-3</v>
      </c>
      <c r="EG27" s="39" t="str">
        <f t="shared" si="49"/>
        <v/>
      </c>
      <c r="EH27" s="92">
        <f t="shared" si="50"/>
        <v>-2.2824613639181798E-3</v>
      </c>
      <c r="EJ27" s="65" t="str">
        <f t="shared" si="51"/>
        <v/>
      </c>
      <c r="EK27" s="99" t="str">
        <f t="shared" si="52"/>
        <v/>
      </c>
      <c r="EL27" s="99" t="str">
        <f t="shared" si="53"/>
        <v/>
      </c>
      <c r="EM27" s="100" t="str">
        <f t="shared" si="54"/>
        <v/>
      </c>
    </row>
    <row r="28" spans="1:143" ht="16" x14ac:dyDescent="0.2">
      <c r="A28" s="75" t="s">
        <v>336</v>
      </c>
      <c r="B28" s="76" t="s">
        <v>407</v>
      </c>
      <c r="C28" s="46">
        <v>88</v>
      </c>
      <c r="D28" s="102" t="str">
        <f t="shared" si="0"/>
        <v/>
      </c>
      <c r="E28" s="48" t="str">
        <f>IF(C28&lt;&gt;"", IF(RANK(C28, C$5:C$75)+COUNTIF(C$5:C28, C28)-1=1, 1, ""), "")</f>
        <v/>
      </c>
      <c r="F28" s="45">
        <v>85</v>
      </c>
      <c r="G28" s="102" t="str">
        <f t="shared" si="1"/>
        <v/>
      </c>
      <c r="H28" s="47" t="str">
        <f>IF(F28&lt;&gt;"", IF(RANK(F28, F$5:F$75)+COUNTIF(F$5:F28, F28)-1=1, 1, ""), "")</f>
        <v/>
      </c>
      <c r="I28" s="46">
        <v>70</v>
      </c>
      <c r="J28" s="102" t="str">
        <f t="shared" si="2"/>
        <v/>
      </c>
      <c r="K28" s="48" t="str">
        <f>IF(I28&lt;&gt;"", IF(RANK(I28, I$5:I$75)+COUNTIF(I$5:I28, I28)-1=1, 1, ""), "")</f>
        <v/>
      </c>
      <c r="L28" s="45">
        <v>81</v>
      </c>
      <c r="M28" s="102" t="str">
        <f t="shared" si="3"/>
        <v/>
      </c>
      <c r="N28" s="47" t="str">
        <f>IF(L28&lt;&gt;"", IF(RANK(L28, L$5:L$75)+COUNTIF(L$5:L28, L28)-1=1, 1, ""), "")</f>
        <v/>
      </c>
      <c r="O28" s="46">
        <v>72</v>
      </c>
      <c r="P28" s="102" t="str">
        <f t="shared" si="4"/>
        <v/>
      </c>
      <c r="Q28" s="48" t="str">
        <f>IF(O28&lt;&gt;"", IF(RANK(O28, O$5:O$75)+COUNTIF(O$5:O28, O28)-1=1, 1, ""), "")</f>
        <v/>
      </c>
      <c r="R28" s="45">
        <v>42</v>
      </c>
      <c r="S28" s="102" t="str">
        <f t="shared" si="5"/>
        <v/>
      </c>
      <c r="T28" s="47" t="str">
        <f>IF(R28&lt;&gt;"", IF(RANK(R28, R$5:R$75)+COUNTIF(R$5:R28, R28)-1=1, 1, ""), "")</f>
        <v/>
      </c>
      <c r="U28" s="46">
        <v>37</v>
      </c>
      <c r="V28" s="102" t="str">
        <f t="shared" si="6"/>
        <v/>
      </c>
      <c r="W28" s="48" t="str">
        <f>IF(U28&lt;&gt;"", IF(RANK(U28, U$5:U$75)+COUNTIF(U$5:U28, U28)-1=1, 1, ""), "")</f>
        <v/>
      </c>
      <c r="X28" s="45">
        <v>56</v>
      </c>
      <c r="Y28" s="102" t="str">
        <f t="shared" si="7"/>
        <v/>
      </c>
      <c r="Z28" s="47" t="str">
        <f>IF(X28&lt;&gt;"", IF(RANK(X28, X$5:X$75)+COUNTIF(X$5:X28, X28)-1=1, 1, ""), "")</f>
        <v/>
      </c>
      <c r="AA28" s="46">
        <v>35</v>
      </c>
      <c r="AB28" s="102" t="str">
        <f t="shared" si="8"/>
        <v/>
      </c>
      <c r="AC28" s="48" t="str">
        <f>IF(AA28&lt;&gt;"", IF(RANK(AA28, AA$5:AA$75)+COUNTIF(AA$5:AA28, AA28)-1=1, 1, ""), "")</f>
        <v/>
      </c>
      <c r="AD28" s="45">
        <v>40</v>
      </c>
      <c r="AE28" s="102" t="str">
        <f t="shared" si="9"/>
        <v/>
      </c>
      <c r="AF28" s="47" t="str">
        <f>IF(AD28&lt;&gt;"", IF(RANK(AD28, AD$5:AD$75)+COUNTIF(AD$5:AD28, AD28)-1=1, 1, ""), "")</f>
        <v/>
      </c>
      <c r="AG28" s="46">
        <v>31</v>
      </c>
      <c r="AH28" s="102" t="str">
        <f t="shared" si="10"/>
        <v/>
      </c>
      <c r="AI28" s="48" t="str">
        <f>IF(AG28&lt;&gt;"", IF(RANK(AG28, AG$5:AG$75)+COUNTIF(AG$5:AG28, AG28)-1=1, 1, ""), "")</f>
        <v/>
      </c>
      <c r="AJ28" s="45">
        <v>55</v>
      </c>
      <c r="AK28" s="102" t="str">
        <f t="shared" si="11"/>
        <v/>
      </c>
      <c r="AL28" s="47" t="str">
        <f>IF(AJ28&lt;&gt;"", IF(RANK(AJ28, AJ$5:AJ$75)+COUNTIF(AJ$5:AJ28, AJ28)-1=1, 1, ""), "")</f>
        <v/>
      </c>
      <c r="AM28" s="46">
        <v>56</v>
      </c>
      <c r="AN28" s="102" t="str">
        <f t="shared" si="12"/>
        <v/>
      </c>
      <c r="AO28" s="48" t="str">
        <f>IF(AM28&lt;&gt;"", IF(RANK(AM28, AM$5:AM$75)+COUNTIF(AM$5:AM28, AM28)-1=1, 1, ""), "")</f>
        <v/>
      </c>
      <c r="AP28" s="45">
        <v>60</v>
      </c>
      <c r="AQ28" s="102" t="str">
        <f t="shared" si="13"/>
        <v/>
      </c>
      <c r="AR28" s="47" t="str">
        <f>IF(AP28&lt;&gt;"", IF(RANK(AP28, AP$5:AP$75)+COUNTIF(AP$5:AP28, AP28)-1=1, 1, ""), "")</f>
        <v/>
      </c>
      <c r="AS28" s="46">
        <v>28</v>
      </c>
      <c r="AT28" s="102" t="str">
        <f t="shared" si="14"/>
        <v/>
      </c>
      <c r="AU28" s="48" t="str">
        <f>IF(AS28&lt;&gt;"", IF(RANK(AS28, AS$5:AS$75)+COUNTIF(AS$5:AS28, AS28)-1=1, 1, ""), "")</f>
        <v/>
      </c>
      <c r="AV28" s="45">
        <v>47</v>
      </c>
      <c r="AW28" s="102" t="str">
        <f t="shared" si="15"/>
        <v/>
      </c>
      <c r="AX28" s="47" t="str">
        <f>IF(AV28&lt;&gt;"", IF(RANK(AV28, AV$5:AV$75)+COUNTIF(AV$5:AV28, AV28)-1=1, 1, ""), "")</f>
        <v/>
      </c>
      <c r="AY28" s="46">
        <v>65</v>
      </c>
      <c r="AZ28" s="102" t="str">
        <f t="shared" si="16"/>
        <v/>
      </c>
      <c r="BA28" s="48" t="str">
        <f>IF(AY28&lt;&gt;"", IF(RANK(AY28, AY$5:AY$75)+COUNTIF(AY$5:AY28, AY28)-1=1, 1, ""), "")</f>
        <v/>
      </c>
      <c r="BB28" s="45">
        <v>40</v>
      </c>
      <c r="BC28" s="102" t="str">
        <f t="shared" si="17"/>
        <v/>
      </c>
      <c r="BD28" s="47" t="str">
        <f>IF(BB28&lt;&gt;"", IF(RANK(BB28, BB$5:BB$75)+COUNTIF(BB$5:BB28, BB28)-1=1, 1, ""), "")</f>
        <v/>
      </c>
      <c r="BE28" s="46">
        <v>36</v>
      </c>
      <c r="BF28" s="102" t="str">
        <f t="shared" si="18"/>
        <v/>
      </c>
      <c r="BG28" s="48" t="str">
        <f>IF(BE28&lt;&gt;"", IF(RANK(BE28, BE$5:BE$75)+COUNTIF(BE$5:BE28, BE28)-1=1, 1, ""), "")</f>
        <v/>
      </c>
      <c r="BH28" s="45">
        <v>43</v>
      </c>
      <c r="BI28" s="102" t="str">
        <f t="shared" si="19"/>
        <v/>
      </c>
      <c r="BJ28" s="47" t="str">
        <f>IF(BH28&lt;&gt;"", IF(RANK(BH28, BH$5:BH$75)+COUNTIF(BH$5:BH28, BH28)-1=1, 1, ""), "")</f>
        <v/>
      </c>
      <c r="BK28" s="46">
        <v>30</v>
      </c>
      <c r="BL28" s="102" t="str">
        <f t="shared" si="20"/>
        <v/>
      </c>
      <c r="BM28" s="48" t="str">
        <f>IF(BK28&lt;&gt;"", IF(RANK(BK28, BK$5:BK$75)+COUNTIF(BK$5:BK28, BK28)-1=1, 1, ""), "")</f>
        <v/>
      </c>
      <c r="BN28" s="45">
        <v>52</v>
      </c>
      <c r="BO28" s="102" t="str">
        <f t="shared" si="21"/>
        <v/>
      </c>
      <c r="BP28" s="47" t="str">
        <f>IF(BN28&lt;&gt;"", IF(RANK(BN28, BN$5:BN$75)+COUNTIF(BN$5:BN28, BN28)-1=1, 1, ""), "")</f>
        <v/>
      </c>
      <c r="BQ28" s="46">
        <v>45</v>
      </c>
      <c r="BR28" s="102" t="str">
        <f t="shared" si="22"/>
        <v/>
      </c>
      <c r="BS28" s="48" t="str">
        <f>IF(BQ28&lt;&gt;"", IF(RANK(BQ28, BQ$5:BQ$75)+COUNTIF(BQ$5:BQ28, BQ28)-1=1, 1, ""), "")</f>
        <v/>
      </c>
      <c r="BT28" s="45">
        <v>67</v>
      </c>
      <c r="BU28" s="102" t="str">
        <f t="shared" si="23"/>
        <v/>
      </c>
      <c r="BV28" s="47" t="str">
        <f>IF(BT28&lt;&gt;"", IF(RANK(BT28, BT$5:BT$75)+COUNTIF(BT$5:BT28, BT28)-1=1, 1, ""), "")</f>
        <v/>
      </c>
      <c r="BW28" s="46">
        <v>30</v>
      </c>
      <c r="BX28" s="102" t="str">
        <f t="shared" si="24"/>
        <v/>
      </c>
      <c r="BY28" s="48" t="str">
        <f>IF(BW28&lt;&gt;"", IF(RANK(BW28, BW$5:BW$75)+COUNTIF(BW$5:BW28, BW28)-1=1, 1, ""), "")</f>
        <v/>
      </c>
      <c r="BZ28" s="45">
        <v>60</v>
      </c>
      <c r="CA28" s="102" t="str">
        <f t="shared" si="25"/>
        <v/>
      </c>
      <c r="CB28" s="47" t="str">
        <f>IF(BZ28&lt;&gt;"", IF(RANK(BZ28, BZ$5:BZ$75)+COUNTIF(BZ$5:BZ28, BZ28)-1=1, 1, ""), "")</f>
        <v/>
      </c>
      <c r="CC28" s="46">
        <v>38</v>
      </c>
      <c r="CD28" s="102" t="str">
        <f t="shared" si="26"/>
        <v/>
      </c>
      <c r="CE28" s="48" t="str">
        <f>IF(CC28&lt;&gt;"", IF(RANK(CC28, CC$5:CC$75)+COUNTIF(CC$5:CC28, CC28)-1=1, 1, ""), "")</f>
        <v/>
      </c>
      <c r="CF28" s="45">
        <v>131</v>
      </c>
      <c r="CG28" s="102" t="str">
        <f t="shared" si="27"/>
        <v/>
      </c>
      <c r="CH28" s="47" t="str">
        <f>IF(CF28&lt;&gt;"", IF(RANK(CF28, CF$5:CF$75)+COUNTIF(CF$5:CF28, CF28)-1=1, 1, ""), "")</f>
        <v/>
      </c>
      <c r="CI28" s="46">
        <v>29</v>
      </c>
      <c r="CJ28" s="102" t="str">
        <f t="shared" si="28"/>
        <v/>
      </c>
      <c r="CK28" s="48" t="str">
        <f>IF(CI28&lt;&gt;"", IF(RANK(CI28, CI$5:CI$75)+COUNTIF(CI$5:CI28, CI28)-1=1, 1, ""), "")</f>
        <v/>
      </c>
      <c r="CL28" s="45">
        <v>38</v>
      </c>
      <c r="CM28" s="102" t="str">
        <f t="shared" si="29"/>
        <v/>
      </c>
      <c r="CN28" s="47" t="str">
        <f>IF(CL28&lt;&gt;"", IF(RANK(CL28, CL$5:CL$75)+COUNTIF(CL$5:CL28, CL28)-1=1, 1, ""), "")</f>
        <v/>
      </c>
      <c r="CO28" s="46">
        <v>14</v>
      </c>
      <c r="CP28" s="102" t="str">
        <f t="shared" si="30"/>
        <v/>
      </c>
      <c r="CQ28" s="48" t="str">
        <f>IF(CO28&lt;&gt;"", IF(RANK(CO28, CO$5:CO$75)+COUNTIF(CO$5:CO28, CO28)-1=1, 1, ""), "")</f>
        <v/>
      </c>
      <c r="CR28" s="45">
        <v>48</v>
      </c>
      <c r="CS28" s="102" t="str">
        <f t="shared" si="31"/>
        <v/>
      </c>
      <c r="CT28" s="47" t="str">
        <f>IF(CR28&lt;&gt;"", IF(RANK(CR28, CR$5:CR$75)+COUNTIF(CR$5:CR28, CR28)-1=1, 1, ""), "")</f>
        <v/>
      </c>
      <c r="CU28" s="46">
        <v>42</v>
      </c>
      <c r="CV28" s="102" t="str">
        <f t="shared" si="32"/>
        <v/>
      </c>
      <c r="CW28" s="48" t="str">
        <f>IF(CU28&lt;&gt;"", IF(RANK(CU28, CU$5:CU$75)+COUNTIF(CU$5:CU28, CU28)-1=1, 1, ""), "")</f>
        <v/>
      </c>
      <c r="CX28" s="45">
        <v>44</v>
      </c>
      <c r="CY28" s="102" t="str">
        <f t="shared" si="33"/>
        <v/>
      </c>
      <c r="CZ28" s="47" t="str">
        <f>IF(CX28&lt;&gt;"", IF(RANK(CX28, CX$5:CX$75)+COUNTIF(CX$5:CX28, CX28)-1=1, 1, ""), "")</f>
        <v/>
      </c>
      <c r="DA28" s="46">
        <v>43</v>
      </c>
      <c r="DB28" s="102" t="str">
        <f t="shared" si="34"/>
        <v/>
      </c>
      <c r="DC28" s="48" t="str">
        <f>IF(DA28&lt;&gt;"", IF(RANK(DA28, DA$5:DA$75)+COUNTIF(DA$5:DA28, DA28)-1=1, 1, ""), "")</f>
        <v/>
      </c>
      <c r="DD28" s="45">
        <v>20</v>
      </c>
      <c r="DE28" s="102" t="str">
        <f t="shared" si="35"/>
        <v/>
      </c>
      <c r="DF28" s="47" t="str">
        <f>IF(DD28&lt;&gt;"", IF(RANK(DD28, DD$5:DD$75)+COUNTIF(DD$5:DD28, DD28)-1=1, 1, ""), "")</f>
        <v/>
      </c>
      <c r="DG28" s="46">
        <v>46</v>
      </c>
      <c r="DH28" s="102" t="str">
        <f t="shared" si="36"/>
        <v/>
      </c>
      <c r="DI28" s="48" t="str">
        <f>IF(DG28&lt;&gt;"", IF(RANK(DG28, DG$5:DG$75)+COUNTIF(DG$5:DG28, DG28)-1=1, 1, ""), "")</f>
        <v/>
      </c>
      <c r="DJ28" s="45">
        <v>39</v>
      </c>
      <c r="DK28" s="102" t="str">
        <f t="shared" si="37"/>
        <v/>
      </c>
      <c r="DL28" s="47" t="str">
        <f>IF(DJ28&lt;&gt;"", IF(RANK(DJ28, DJ$5:DJ$75)+COUNTIF(DJ$5:DJ28, DJ28)-1=1, 1, ""), "")</f>
        <v/>
      </c>
      <c r="DM28" s="46">
        <v>38</v>
      </c>
      <c r="DN28" s="102" t="str">
        <f t="shared" si="38"/>
        <v/>
      </c>
      <c r="DO28" s="48" t="str">
        <f>IF(DM28&lt;&gt;"", IF(RANK(DM28, DM$5:DM$75)+COUNTIF(DM$5:DM28, DM28)-1=1, 1, ""), "")</f>
        <v/>
      </c>
      <c r="DP28" s="45">
        <v>37</v>
      </c>
      <c r="DQ28" s="102" t="str">
        <f t="shared" si="39"/>
        <v/>
      </c>
      <c r="DR28" s="47" t="str">
        <f>IF(DP28&lt;&gt;"", IF(RANK(DP28, DP$5:DP$75)+COUNTIF(DP$5:DP28, DP28)-1=1, 1, ""), "")</f>
        <v/>
      </c>
      <c r="DS28" s="129" t="str">
        <f t="shared" si="40"/>
        <v/>
      </c>
      <c r="DT28" s="66">
        <f t="shared" si="41"/>
        <v>1958</v>
      </c>
      <c r="DU28" s="60"/>
      <c r="DV28" s="60" t="str">
        <f t="shared" si="42"/>
        <v/>
      </c>
      <c r="DW28" s="60" t="str">
        <f t="shared" si="43"/>
        <v/>
      </c>
      <c r="DX28" s="60"/>
      <c r="DY28" s="85" t="str">
        <f t="shared" si="44"/>
        <v/>
      </c>
      <c r="DZ28" s="60" t="str">
        <f t="shared" si="45"/>
        <v/>
      </c>
      <c r="EA28" s="60" t="str">
        <f t="shared" si="46"/>
        <v/>
      </c>
      <c r="EB28" s="60" t="str">
        <f>IF(DV28&lt;&gt;"", IF(RANK(EA28, EA$5:EA$75)+COUNTIF(EA$28:EA28, EA28) -1&lt;=(B$80-DW$76-DZ$76), RANK(EA28, EA$5:EA$75)+COUNTIF(EA$28:EA28, EA28) -1, ""), "")</f>
        <v/>
      </c>
      <c r="EC28" s="72" t="str">
        <f t="shared" si="47"/>
        <v/>
      </c>
      <c r="ED28" s="66" t="str">
        <f t="shared" si="48"/>
        <v/>
      </c>
      <c r="EF28" s="91">
        <f>IF(DT28&lt;&gt; "", DT28/DT76, "")</f>
        <v>5.5814404278154133E-4</v>
      </c>
      <c r="EG28" s="39" t="str">
        <f t="shared" si="49"/>
        <v/>
      </c>
      <c r="EH28" s="92">
        <f t="shared" si="50"/>
        <v>-5.5814404278154101E-4</v>
      </c>
      <c r="EJ28" s="65" t="str">
        <f t="shared" si="51"/>
        <v/>
      </c>
      <c r="EK28" s="99" t="str">
        <f t="shared" si="52"/>
        <v/>
      </c>
      <c r="EL28" s="99" t="str">
        <f t="shared" si="53"/>
        <v/>
      </c>
      <c r="EM28" s="100" t="str">
        <f t="shared" si="54"/>
        <v/>
      </c>
    </row>
    <row r="29" spans="1:143" ht="16" x14ac:dyDescent="0.2">
      <c r="A29" s="75" t="s">
        <v>337</v>
      </c>
      <c r="B29" s="76" t="s">
        <v>408</v>
      </c>
      <c r="C29" s="43"/>
      <c r="D29" s="102" t="str">
        <f t="shared" si="0"/>
        <v/>
      </c>
      <c r="E29" s="48" t="str">
        <f>IF(C29&lt;&gt;"", IF(RANK(C29, C$5:C$75)+COUNTIF(C$5:C29, C29)-1=1, 1, ""), "")</f>
        <v/>
      </c>
      <c r="F29" s="41"/>
      <c r="G29" s="102" t="str">
        <f t="shared" si="1"/>
        <v/>
      </c>
      <c r="H29" s="47" t="str">
        <f>IF(F29&lt;&gt;"", IF(RANK(F29, F$5:F$75)+COUNTIF(F$5:F29, F29)-1=1, 1, ""), "")</f>
        <v/>
      </c>
      <c r="I29" s="43"/>
      <c r="J29" s="102" t="str">
        <f t="shared" si="2"/>
        <v/>
      </c>
      <c r="K29" s="48" t="str">
        <f>IF(I29&lt;&gt;"", IF(RANK(I29, I$5:I$75)+COUNTIF(I$5:I29, I29)-1=1, 1, ""), "")</f>
        <v/>
      </c>
      <c r="L29" s="41"/>
      <c r="M29" s="102" t="str">
        <f t="shared" si="3"/>
        <v/>
      </c>
      <c r="N29" s="47" t="str">
        <f>IF(L29&lt;&gt;"", IF(RANK(L29, L$5:L$75)+COUNTIF(L$5:L29, L29)-1=1, 1, ""), "")</f>
        <v/>
      </c>
      <c r="O29" s="43"/>
      <c r="P29" s="102" t="str">
        <f t="shared" si="4"/>
        <v/>
      </c>
      <c r="Q29" s="48" t="str">
        <f>IF(O29&lt;&gt;"", IF(RANK(O29, O$5:O$75)+COUNTIF(O$5:O29, O29)-1=1, 1, ""), "")</f>
        <v/>
      </c>
      <c r="R29" s="41"/>
      <c r="S29" s="102" t="str">
        <f t="shared" si="5"/>
        <v/>
      </c>
      <c r="T29" s="47" t="str">
        <f>IF(R29&lt;&gt;"", IF(RANK(R29, R$5:R$75)+COUNTIF(R$5:R29, R29)-1=1, 1, ""), "")</f>
        <v/>
      </c>
      <c r="U29" s="43"/>
      <c r="V29" s="102" t="str">
        <f t="shared" si="6"/>
        <v/>
      </c>
      <c r="W29" s="48" t="str">
        <f>IF(U29&lt;&gt;"", IF(RANK(U29, U$5:U$75)+COUNTIF(U$5:U29, U29)-1=1, 1, ""), "")</f>
        <v/>
      </c>
      <c r="X29" s="41"/>
      <c r="Y29" s="102" t="str">
        <f t="shared" si="7"/>
        <v/>
      </c>
      <c r="Z29" s="47" t="str">
        <f>IF(X29&lt;&gt;"", IF(RANK(X29, X$5:X$75)+COUNTIF(X$5:X29, X29)-1=1, 1, ""), "")</f>
        <v/>
      </c>
      <c r="AA29" s="43"/>
      <c r="AB29" s="102" t="str">
        <f t="shared" si="8"/>
        <v/>
      </c>
      <c r="AC29" s="48" t="str">
        <f>IF(AA29&lt;&gt;"", IF(RANK(AA29, AA$5:AA$75)+COUNTIF(AA$5:AA29, AA29)-1=1, 1, ""), "")</f>
        <v/>
      </c>
      <c r="AD29" s="41"/>
      <c r="AE29" s="102" t="str">
        <f t="shared" si="9"/>
        <v/>
      </c>
      <c r="AF29" s="47" t="str">
        <f>IF(AD29&lt;&gt;"", IF(RANK(AD29, AD$5:AD$75)+COUNTIF(AD$5:AD29, AD29)-1=1, 1, ""), "")</f>
        <v/>
      </c>
      <c r="AG29" s="43"/>
      <c r="AH29" s="102" t="str">
        <f t="shared" si="10"/>
        <v/>
      </c>
      <c r="AI29" s="48" t="str">
        <f>IF(AG29&lt;&gt;"", IF(RANK(AG29, AG$5:AG$75)+COUNTIF(AG$5:AG29, AG29)-1=1, 1, ""), "")</f>
        <v/>
      </c>
      <c r="AJ29" s="41"/>
      <c r="AK29" s="102" t="str">
        <f t="shared" si="11"/>
        <v/>
      </c>
      <c r="AL29" s="47" t="str">
        <f>IF(AJ29&lt;&gt;"", IF(RANK(AJ29, AJ$5:AJ$75)+COUNTIF(AJ$5:AJ29, AJ29)-1=1, 1, ""), "")</f>
        <v/>
      </c>
      <c r="AM29" s="43"/>
      <c r="AN29" s="102" t="str">
        <f t="shared" si="12"/>
        <v/>
      </c>
      <c r="AO29" s="48" t="str">
        <f>IF(AM29&lt;&gt;"", IF(RANK(AM29, AM$5:AM$75)+COUNTIF(AM$5:AM29, AM29)-1=1, 1, ""), "")</f>
        <v/>
      </c>
      <c r="AP29" s="41"/>
      <c r="AQ29" s="102" t="str">
        <f t="shared" si="13"/>
        <v/>
      </c>
      <c r="AR29" s="47" t="str">
        <f>IF(AP29&lt;&gt;"", IF(RANK(AP29, AP$5:AP$75)+COUNTIF(AP$5:AP29, AP29)-1=1, 1, ""), "")</f>
        <v/>
      </c>
      <c r="AS29" s="43"/>
      <c r="AT29" s="102" t="str">
        <f t="shared" si="14"/>
        <v/>
      </c>
      <c r="AU29" s="48" t="str">
        <f>IF(AS29&lt;&gt;"", IF(RANK(AS29, AS$5:AS$75)+COUNTIF(AS$5:AS29, AS29)-1=1, 1, ""), "")</f>
        <v/>
      </c>
      <c r="AV29" s="41"/>
      <c r="AW29" s="102" t="str">
        <f t="shared" si="15"/>
        <v/>
      </c>
      <c r="AX29" s="47" t="str">
        <f>IF(AV29&lt;&gt;"", IF(RANK(AV29, AV$5:AV$75)+COUNTIF(AV$5:AV29, AV29)-1=1, 1, ""), "")</f>
        <v/>
      </c>
      <c r="AY29" s="43"/>
      <c r="AZ29" s="102" t="str">
        <f t="shared" si="16"/>
        <v/>
      </c>
      <c r="BA29" s="48" t="str">
        <f>IF(AY29&lt;&gt;"", IF(RANK(AY29, AY$5:AY$75)+COUNTIF(AY$5:AY29, AY29)-1=1, 1, ""), "")</f>
        <v/>
      </c>
      <c r="BB29" s="41"/>
      <c r="BC29" s="102" t="str">
        <f t="shared" si="17"/>
        <v/>
      </c>
      <c r="BD29" s="47" t="str">
        <f>IF(BB29&lt;&gt;"", IF(RANK(BB29, BB$5:BB$75)+COUNTIF(BB$5:BB29, BB29)-1=1, 1, ""), "")</f>
        <v/>
      </c>
      <c r="BE29" s="43"/>
      <c r="BF29" s="102" t="str">
        <f t="shared" si="18"/>
        <v/>
      </c>
      <c r="BG29" s="48" t="str">
        <f>IF(BE29&lt;&gt;"", IF(RANK(BE29, BE$5:BE$75)+COUNTIF(BE$5:BE29, BE29)-1=1, 1, ""), "")</f>
        <v/>
      </c>
      <c r="BH29" s="41"/>
      <c r="BI29" s="102" t="str">
        <f t="shared" si="19"/>
        <v/>
      </c>
      <c r="BJ29" s="47" t="str">
        <f>IF(BH29&lt;&gt;"", IF(RANK(BH29, BH$5:BH$75)+COUNTIF(BH$5:BH29, BH29)-1=1, 1, ""), "")</f>
        <v/>
      </c>
      <c r="BK29" s="43"/>
      <c r="BL29" s="102" t="str">
        <f t="shared" si="20"/>
        <v/>
      </c>
      <c r="BM29" s="48" t="str">
        <f>IF(BK29&lt;&gt;"", IF(RANK(BK29, BK$5:BK$75)+COUNTIF(BK$5:BK29, BK29)-1=1, 1, ""), "")</f>
        <v/>
      </c>
      <c r="BN29" s="41"/>
      <c r="BO29" s="102" t="str">
        <f t="shared" si="21"/>
        <v/>
      </c>
      <c r="BP29" s="47" t="str">
        <f>IF(BN29&lt;&gt;"", IF(RANK(BN29, BN$5:BN$75)+COUNTIF(BN$5:BN29, BN29)-1=1, 1, ""), "")</f>
        <v/>
      </c>
      <c r="BQ29" s="43"/>
      <c r="BR29" s="102" t="str">
        <f t="shared" si="22"/>
        <v/>
      </c>
      <c r="BS29" s="48" t="str">
        <f>IF(BQ29&lt;&gt;"", IF(RANK(BQ29, BQ$5:BQ$75)+COUNTIF(BQ$5:BQ29, BQ29)-1=1, 1, ""), "")</f>
        <v/>
      </c>
      <c r="BT29" s="41"/>
      <c r="BU29" s="102" t="str">
        <f t="shared" si="23"/>
        <v/>
      </c>
      <c r="BV29" s="47" t="str">
        <f>IF(BT29&lt;&gt;"", IF(RANK(BT29, BT$5:BT$75)+COUNTIF(BT$5:BT29, BT29)-1=1, 1, ""), "")</f>
        <v/>
      </c>
      <c r="BW29" s="43"/>
      <c r="BX29" s="102" t="str">
        <f t="shared" si="24"/>
        <v/>
      </c>
      <c r="BY29" s="48" t="str">
        <f>IF(BW29&lt;&gt;"", IF(RANK(BW29, BW$5:BW$75)+COUNTIF(BW$5:BW29, BW29)-1=1, 1, ""), "")</f>
        <v/>
      </c>
      <c r="BZ29" s="41"/>
      <c r="CA29" s="102" t="str">
        <f t="shared" si="25"/>
        <v/>
      </c>
      <c r="CB29" s="47" t="str">
        <f>IF(BZ29&lt;&gt;"", IF(RANK(BZ29, BZ$5:BZ$75)+COUNTIF(BZ$5:BZ29, BZ29)-1=1, 1, ""), "")</f>
        <v/>
      </c>
      <c r="CC29" s="43"/>
      <c r="CD29" s="102" t="str">
        <f t="shared" si="26"/>
        <v/>
      </c>
      <c r="CE29" s="48" t="str">
        <f>IF(CC29&lt;&gt;"", IF(RANK(CC29, CC$5:CC$75)+COUNTIF(CC$5:CC29, CC29)-1=1, 1, ""), "")</f>
        <v/>
      </c>
      <c r="CF29" s="41"/>
      <c r="CG29" s="102" t="str">
        <f t="shared" si="27"/>
        <v/>
      </c>
      <c r="CH29" s="47" t="str">
        <f>IF(CF29&lt;&gt;"", IF(RANK(CF29, CF$5:CF$75)+COUNTIF(CF$5:CF29, CF29)-1=1, 1, ""), "")</f>
        <v/>
      </c>
      <c r="CI29" s="43"/>
      <c r="CJ29" s="102" t="str">
        <f t="shared" si="28"/>
        <v/>
      </c>
      <c r="CK29" s="48" t="str">
        <f>IF(CI29&lt;&gt;"", IF(RANK(CI29, CI$5:CI$75)+COUNTIF(CI$5:CI29, CI29)-1=1, 1, ""), "")</f>
        <v/>
      </c>
      <c r="CL29" s="41"/>
      <c r="CM29" s="102" t="str">
        <f t="shared" si="29"/>
        <v/>
      </c>
      <c r="CN29" s="47" t="str">
        <f>IF(CL29&lt;&gt;"", IF(RANK(CL29, CL$5:CL$75)+COUNTIF(CL$5:CL29, CL29)-1=1, 1, ""), "")</f>
        <v/>
      </c>
      <c r="CO29" s="43"/>
      <c r="CP29" s="102" t="str">
        <f t="shared" si="30"/>
        <v/>
      </c>
      <c r="CQ29" s="48" t="str">
        <f>IF(CO29&lt;&gt;"", IF(RANK(CO29, CO$5:CO$75)+COUNTIF(CO$5:CO29, CO29)-1=1, 1, ""), "")</f>
        <v/>
      </c>
      <c r="CR29" s="41"/>
      <c r="CS29" s="102" t="str">
        <f t="shared" si="31"/>
        <v/>
      </c>
      <c r="CT29" s="47" t="str">
        <f>IF(CR29&lt;&gt;"", IF(RANK(CR29, CR$5:CR$75)+COUNTIF(CR$5:CR29, CR29)-1=1, 1, ""), "")</f>
        <v/>
      </c>
      <c r="CU29" s="43"/>
      <c r="CV29" s="102" t="str">
        <f t="shared" si="32"/>
        <v/>
      </c>
      <c r="CW29" s="48" t="str">
        <f>IF(CU29&lt;&gt;"", IF(RANK(CU29, CU$5:CU$75)+COUNTIF(CU$5:CU29, CU29)-1=1, 1, ""), "")</f>
        <v/>
      </c>
      <c r="CX29" s="41"/>
      <c r="CY29" s="102" t="str">
        <f t="shared" si="33"/>
        <v/>
      </c>
      <c r="CZ29" s="47" t="str">
        <f>IF(CX29&lt;&gt;"", IF(RANK(CX29, CX$5:CX$75)+COUNTIF(CX$5:CX29, CX29)-1=1, 1, ""), "")</f>
        <v/>
      </c>
      <c r="DA29" s="43"/>
      <c r="DB29" s="102" t="str">
        <f t="shared" si="34"/>
        <v/>
      </c>
      <c r="DC29" s="48" t="str">
        <f>IF(DA29&lt;&gt;"", IF(RANK(DA29, DA$5:DA$75)+COUNTIF(DA$5:DA29, DA29)-1=1, 1, ""), "")</f>
        <v/>
      </c>
      <c r="DD29" s="41"/>
      <c r="DE29" s="102" t="str">
        <f t="shared" si="35"/>
        <v/>
      </c>
      <c r="DF29" s="47" t="str">
        <f>IF(DD29&lt;&gt;"", IF(RANK(DD29, DD$5:DD$75)+COUNTIF(DD$5:DD29, DD29)-1=1, 1, ""), "")</f>
        <v/>
      </c>
      <c r="DG29" s="43"/>
      <c r="DH29" s="102" t="str">
        <f t="shared" si="36"/>
        <v/>
      </c>
      <c r="DI29" s="48" t="str">
        <f>IF(DG29&lt;&gt;"", IF(RANK(DG29, DG$5:DG$75)+COUNTIF(DG$5:DG29, DG29)-1=1, 1, ""), "")</f>
        <v/>
      </c>
      <c r="DJ29" s="41"/>
      <c r="DK29" s="102" t="str">
        <f t="shared" si="37"/>
        <v/>
      </c>
      <c r="DL29" s="47" t="str">
        <f>IF(DJ29&lt;&gt;"", IF(RANK(DJ29, DJ$5:DJ$75)+COUNTIF(DJ$5:DJ29, DJ29)-1=1, 1, ""), "")</f>
        <v/>
      </c>
      <c r="DM29" s="43"/>
      <c r="DN29" s="102" t="str">
        <f t="shared" si="38"/>
        <v/>
      </c>
      <c r="DO29" s="48" t="str">
        <f>IF(DM29&lt;&gt;"", IF(RANK(DM29, DM$5:DM$75)+COUNTIF(DM$5:DM29, DM29)-1=1, 1, ""), "")</f>
        <v/>
      </c>
      <c r="DP29" s="41"/>
      <c r="DQ29" s="102" t="str">
        <f t="shared" si="39"/>
        <v/>
      </c>
      <c r="DR29" s="47" t="str">
        <f>IF(DP29&lt;&gt;"", IF(RANK(DP29, DP$5:DP$75)+COUNTIF(DP$5:DP29, DP29)-1=1, 1, ""), "")</f>
        <v/>
      </c>
      <c r="DS29" s="129" t="str">
        <f t="shared" si="40"/>
        <v/>
      </c>
      <c r="DT29" s="66" t="str">
        <f t="shared" si="41"/>
        <v/>
      </c>
      <c r="DU29" s="60"/>
      <c r="DV29" s="60" t="str">
        <f t="shared" si="42"/>
        <v/>
      </c>
      <c r="DW29" s="60" t="str">
        <f t="shared" si="43"/>
        <v/>
      </c>
      <c r="DX29" s="60"/>
      <c r="DY29" s="85" t="str">
        <f t="shared" si="44"/>
        <v/>
      </c>
      <c r="DZ29" s="60" t="str">
        <f t="shared" si="45"/>
        <v/>
      </c>
      <c r="EA29" s="60" t="str">
        <f t="shared" si="46"/>
        <v/>
      </c>
      <c r="EB29" s="60" t="str">
        <f>IF(DV29&lt;&gt;"", IF(RANK(EA29, EA$5:EA$75)+COUNTIF(EA$29:EA29, EA29) -1&lt;=(B$80-DW$76-DZ$76), RANK(EA29, EA$5:EA$75)+COUNTIF(EA$29:EA29, EA29) -1, ""), "")</f>
        <v/>
      </c>
      <c r="EC29" s="72" t="str">
        <f t="shared" si="47"/>
        <v/>
      </c>
      <c r="ED29" s="66" t="str">
        <f t="shared" si="48"/>
        <v/>
      </c>
      <c r="EF29" s="91" t="str">
        <f>IF(DT29&lt;&gt; "", DT29/DT76, "")</f>
        <v/>
      </c>
      <c r="EG29" s="39" t="str">
        <f t="shared" si="49"/>
        <v/>
      </c>
      <c r="EH29" s="92" t="str">
        <f t="shared" si="50"/>
        <v/>
      </c>
      <c r="EJ29" s="65" t="str">
        <f t="shared" si="51"/>
        <v/>
      </c>
      <c r="EK29" s="99" t="str">
        <f t="shared" si="52"/>
        <v/>
      </c>
      <c r="EL29" s="99" t="str">
        <f t="shared" si="53"/>
        <v/>
      </c>
      <c r="EM29" s="100" t="str">
        <f t="shared" si="54"/>
        <v/>
      </c>
    </row>
    <row r="30" spans="1:143" ht="16" x14ac:dyDescent="0.2">
      <c r="A30" s="75" t="s">
        <v>338</v>
      </c>
      <c r="B30" s="76" t="s">
        <v>409</v>
      </c>
      <c r="C30" s="43"/>
      <c r="D30" s="102" t="str">
        <f t="shared" si="0"/>
        <v/>
      </c>
      <c r="E30" s="44" t="str">
        <f>IF(C30&lt;&gt;"", IF(RANK(C30, C$5:C$75)+COUNTIF(C$5:C30, C30)-1=1, 1, ""), "")</f>
        <v/>
      </c>
      <c r="F30" s="41"/>
      <c r="G30" s="102" t="str">
        <f t="shared" si="1"/>
        <v/>
      </c>
      <c r="H30" s="42" t="str">
        <f>IF(F30&lt;&gt;"", IF(RANK(F30, F$5:F$75)+COUNTIF(F$5:F30, F30)-1=1, 1, ""), "")</f>
        <v/>
      </c>
      <c r="I30" s="43"/>
      <c r="J30" s="102" t="str">
        <f t="shared" si="2"/>
        <v/>
      </c>
      <c r="K30" s="44" t="str">
        <f>IF(I30&lt;&gt;"", IF(RANK(I30, I$5:I$75)+COUNTIF(I$5:I30, I30)-1=1, 1, ""), "")</f>
        <v/>
      </c>
      <c r="L30" s="41"/>
      <c r="M30" s="102" t="str">
        <f t="shared" si="3"/>
        <v/>
      </c>
      <c r="N30" s="42" t="str">
        <f>IF(L30&lt;&gt;"", IF(RANK(L30, L$5:L$75)+COUNTIF(L$5:L30, L30)-1=1, 1, ""), "")</f>
        <v/>
      </c>
      <c r="O30" s="43"/>
      <c r="P30" s="102" t="str">
        <f t="shared" si="4"/>
        <v/>
      </c>
      <c r="Q30" s="44" t="str">
        <f>IF(O30&lt;&gt;"", IF(RANK(O30, O$5:O$75)+COUNTIF(O$5:O30, O30)-1=1, 1, ""), "")</f>
        <v/>
      </c>
      <c r="R30" s="41"/>
      <c r="S30" s="102" t="str">
        <f t="shared" si="5"/>
        <v/>
      </c>
      <c r="T30" s="42" t="str">
        <f>IF(R30&lt;&gt;"", IF(RANK(R30, R$5:R$75)+COUNTIF(R$5:R30, R30)-1=1, 1, ""), "")</f>
        <v/>
      </c>
      <c r="U30" s="43"/>
      <c r="V30" s="102" t="str">
        <f t="shared" si="6"/>
        <v/>
      </c>
      <c r="W30" s="44" t="str">
        <f>IF(U30&lt;&gt;"", IF(RANK(U30, U$5:U$75)+COUNTIF(U$5:U30, U30)-1=1, 1, ""), "")</f>
        <v/>
      </c>
      <c r="X30" s="41"/>
      <c r="Y30" s="102" t="str">
        <f t="shared" si="7"/>
        <v/>
      </c>
      <c r="Z30" s="42" t="str">
        <f>IF(X30&lt;&gt;"", IF(RANK(X30, X$5:X$75)+COUNTIF(X$5:X30, X30)-1=1, 1, ""), "")</f>
        <v/>
      </c>
      <c r="AA30" s="43"/>
      <c r="AB30" s="102" t="str">
        <f t="shared" si="8"/>
        <v/>
      </c>
      <c r="AC30" s="44" t="str">
        <f>IF(AA30&lt;&gt;"", IF(RANK(AA30, AA$5:AA$75)+COUNTIF(AA$5:AA30, AA30)-1=1, 1, ""), "")</f>
        <v/>
      </c>
      <c r="AD30" s="41"/>
      <c r="AE30" s="102" t="str">
        <f t="shared" si="9"/>
        <v/>
      </c>
      <c r="AF30" s="42" t="str">
        <f>IF(AD30&lt;&gt;"", IF(RANK(AD30, AD$5:AD$75)+COUNTIF(AD$5:AD30, AD30)-1=1, 1, ""), "")</f>
        <v/>
      </c>
      <c r="AG30" s="43"/>
      <c r="AH30" s="102" t="str">
        <f t="shared" si="10"/>
        <v/>
      </c>
      <c r="AI30" s="44" t="str">
        <f>IF(AG30&lt;&gt;"", IF(RANK(AG30, AG$5:AG$75)+COUNTIF(AG$5:AG30, AG30)-1=1, 1, ""), "")</f>
        <v/>
      </c>
      <c r="AJ30" s="41"/>
      <c r="AK30" s="102" t="str">
        <f t="shared" si="11"/>
        <v/>
      </c>
      <c r="AL30" s="42" t="str">
        <f>IF(AJ30&lt;&gt;"", IF(RANK(AJ30, AJ$5:AJ$75)+COUNTIF(AJ$5:AJ30, AJ30)-1=1, 1, ""), "")</f>
        <v/>
      </c>
      <c r="AM30" s="43"/>
      <c r="AN30" s="102" t="str">
        <f t="shared" si="12"/>
        <v/>
      </c>
      <c r="AO30" s="44" t="str">
        <f>IF(AM30&lt;&gt;"", IF(RANK(AM30, AM$5:AM$75)+COUNTIF(AM$5:AM30, AM30)-1=1, 1, ""), "")</f>
        <v/>
      </c>
      <c r="AP30" s="41"/>
      <c r="AQ30" s="102" t="str">
        <f t="shared" si="13"/>
        <v/>
      </c>
      <c r="AR30" s="42" t="str">
        <f>IF(AP30&lt;&gt;"", IF(RANK(AP30, AP$5:AP$75)+COUNTIF(AP$5:AP30, AP30)-1=1, 1, ""), "")</f>
        <v/>
      </c>
      <c r="AS30" s="43"/>
      <c r="AT30" s="102" t="str">
        <f t="shared" si="14"/>
        <v/>
      </c>
      <c r="AU30" s="44" t="str">
        <f>IF(AS30&lt;&gt;"", IF(RANK(AS30, AS$5:AS$75)+COUNTIF(AS$5:AS30, AS30)-1=1, 1, ""), "")</f>
        <v/>
      </c>
      <c r="AV30" s="41"/>
      <c r="AW30" s="102" t="str">
        <f t="shared" si="15"/>
        <v/>
      </c>
      <c r="AX30" s="42" t="str">
        <f>IF(AV30&lt;&gt;"", IF(RANK(AV30, AV$5:AV$75)+COUNTIF(AV$5:AV30, AV30)-1=1, 1, ""), "")</f>
        <v/>
      </c>
      <c r="AY30" s="43"/>
      <c r="AZ30" s="102" t="str">
        <f t="shared" si="16"/>
        <v/>
      </c>
      <c r="BA30" s="44" t="str">
        <f>IF(AY30&lt;&gt;"", IF(RANK(AY30, AY$5:AY$75)+COUNTIF(AY$5:AY30, AY30)-1=1, 1, ""), "")</f>
        <v/>
      </c>
      <c r="BB30" s="41"/>
      <c r="BC30" s="102" t="str">
        <f t="shared" si="17"/>
        <v/>
      </c>
      <c r="BD30" s="42" t="str">
        <f>IF(BB30&lt;&gt;"", IF(RANK(BB30, BB$5:BB$75)+COUNTIF(BB$5:BB30, BB30)-1=1, 1, ""), "")</f>
        <v/>
      </c>
      <c r="BE30" s="43"/>
      <c r="BF30" s="102" t="str">
        <f t="shared" si="18"/>
        <v/>
      </c>
      <c r="BG30" s="44" t="str">
        <f>IF(BE30&lt;&gt;"", IF(RANK(BE30, BE$5:BE$75)+COUNTIF(BE$5:BE30, BE30)-1=1, 1, ""), "")</f>
        <v/>
      </c>
      <c r="BH30" s="41"/>
      <c r="BI30" s="102" t="str">
        <f t="shared" si="19"/>
        <v/>
      </c>
      <c r="BJ30" s="42" t="str">
        <f>IF(BH30&lt;&gt;"", IF(RANK(BH30, BH$5:BH$75)+COUNTIF(BH$5:BH30, BH30)-1=1, 1, ""), "")</f>
        <v/>
      </c>
      <c r="BK30" s="43"/>
      <c r="BL30" s="102" t="str">
        <f t="shared" si="20"/>
        <v/>
      </c>
      <c r="BM30" s="44" t="str">
        <f>IF(BK30&lt;&gt;"", IF(RANK(BK30, BK$5:BK$75)+COUNTIF(BK$5:BK30, BK30)-1=1, 1, ""), "")</f>
        <v/>
      </c>
      <c r="BN30" s="41"/>
      <c r="BO30" s="102" t="str">
        <f t="shared" si="21"/>
        <v/>
      </c>
      <c r="BP30" s="42" t="str">
        <f>IF(BN30&lt;&gt;"", IF(RANK(BN30, BN$5:BN$75)+COUNTIF(BN$5:BN30, BN30)-1=1, 1, ""), "")</f>
        <v/>
      </c>
      <c r="BQ30" s="43"/>
      <c r="BR30" s="102" t="str">
        <f t="shared" si="22"/>
        <v/>
      </c>
      <c r="BS30" s="44" t="str">
        <f>IF(BQ30&lt;&gt;"", IF(RANK(BQ30, BQ$5:BQ$75)+COUNTIF(BQ$5:BQ30, BQ30)-1=1, 1, ""), "")</f>
        <v/>
      </c>
      <c r="BT30" s="41"/>
      <c r="BU30" s="102" t="str">
        <f t="shared" si="23"/>
        <v/>
      </c>
      <c r="BV30" s="42" t="str">
        <f>IF(BT30&lt;&gt;"", IF(RANK(BT30, BT$5:BT$75)+COUNTIF(BT$5:BT30, BT30)-1=1, 1, ""), "")</f>
        <v/>
      </c>
      <c r="BW30" s="43"/>
      <c r="BX30" s="102" t="str">
        <f t="shared" si="24"/>
        <v/>
      </c>
      <c r="BY30" s="44" t="str">
        <f>IF(BW30&lt;&gt;"", IF(RANK(BW30, BW$5:BW$75)+COUNTIF(BW$5:BW30, BW30)-1=1, 1, ""), "")</f>
        <v/>
      </c>
      <c r="BZ30" s="41"/>
      <c r="CA30" s="102" t="str">
        <f t="shared" si="25"/>
        <v/>
      </c>
      <c r="CB30" s="42" t="str">
        <f>IF(BZ30&lt;&gt;"", IF(RANK(BZ30, BZ$5:BZ$75)+COUNTIF(BZ$5:BZ30, BZ30)-1=1, 1, ""), "")</f>
        <v/>
      </c>
      <c r="CC30" s="43"/>
      <c r="CD30" s="102" t="str">
        <f t="shared" si="26"/>
        <v/>
      </c>
      <c r="CE30" s="44" t="str">
        <f>IF(CC30&lt;&gt;"", IF(RANK(CC30, CC$5:CC$75)+COUNTIF(CC$5:CC30, CC30)-1=1, 1, ""), "")</f>
        <v/>
      </c>
      <c r="CF30" s="41"/>
      <c r="CG30" s="102" t="str">
        <f t="shared" si="27"/>
        <v/>
      </c>
      <c r="CH30" s="42" t="str">
        <f>IF(CF30&lt;&gt;"", IF(RANK(CF30, CF$5:CF$75)+COUNTIF(CF$5:CF30, CF30)-1=1, 1, ""), "")</f>
        <v/>
      </c>
      <c r="CI30" s="43"/>
      <c r="CJ30" s="102" t="str">
        <f t="shared" si="28"/>
        <v/>
      </c>
      <c r="CK30" s="44" t="str">
        <f>IF(CI30&lt;&gt;"", IF(RANK(CI30, CI$5:CI$75)+COUNTIF(CI$5:CI30, CI30)-1=1, 1, ""), "")</f>
        <v/>
      </c>
      <c r="CL30" s="41"/>
      <c r="CM30" s="102" t="str">
        <f t="shared" si="29"/>
        <v/>
      </c>
      <c r="CN30" s="42" t="str">
        <f>IF(CL30&lt;&gt;"", IF(RANK(CL30, CL$5:CL$75)+COUNTIF(CL$5:CL30, CL30)-1=1, 1, ""), "")</f>
        <v/>
      </c>
      <c r="CO30" s="43"/>
      <c r="CP30" s="102" t="str">
        <f t="shared" si="30"/>
        <v/>
      </c>
      <c r="CQ30" s="44" t="str">
        <f>IF(CO30&lt;&gt;"", IF(RANK(CO30, CO$5:CO$75)+COUNTIF(CO$5:CO30, CO30)-1=1, 1, ""), "")</f>
        <v/>
      </c>
      <c r="CR30" s="41"/>
      <c r="CS30" s="102" t="str">
        <f t="shared" si="31"/>
        <v/>
      </c>
      <c r="CT30" s="42" t="str">
        <f>IF(CR30&lt;&gt;"", IF(RANK(CR30, CR$5:CR$75)+COUNTIF(CR$5:CR30, CR30)-1=1, 1, ""), "")</f>
        <v/>
      </c>
      <c r="CU30" s="43"/>
      <c r="CV30" s="102" t="str">
        <f t="shared" si="32"/>
        <v/>
      </c>
      <c r="CW30" s="44" t="str">
        <f>IF(CU30&lt;&gt;"", IF(RANK(CU30, CU$5:CU$75)+COUNTIF(CU$5:CU30, CU30)-1=1, 1, ""), "")</f>
        <v/>
      </c>
      <c r="CX30" s="41"/>
      <c r="CY30" s="102" t="str">
        <f t="shared" si="33"/>
        <v/>
      </c>
      <c r="CZ30" s="42" t="str">
        <f>IF(CX30&lt;&gt;"", IF(RANK(CX30, CX$5:CX$75)+COUNTIF(CX$5:CX30, CX30)-1=1, 1, ""), "")</f>
        <v/>
      </c>
      <c r="DA30" s="43"/>
      <c r="DB30" s="102" t="str">
        <f t="shared" si="34"/>
        <v/>
      </c>
      <c r="DC30" s="44" t="str">
        <f>IF(DA30&lt;&gt;"", IF(RANK(DA30, DA$5:DA$75)+COUNTIF(DA$5:DA30, DA30)-1=1, 1, ""), "")</f>
        <v/>
      </c>
      <c r="DD30" s="41"/>
      <c r="DE30" s="102" t="str">
        <f t="shared" si="35"/>
        <v/>
      </c>
      <c r="DF30" s="42" t="str">
        <f>IF(DD30&lt;&gt;"", IF(RANK(DD30, DD$5:DD$75)+COUNTIF(DD$5:DD30, DD30)-1=1, 1, ""), "")</f>
        <v/>
      </c>
      <c r="DG30" s="43"/>
      <c r="DH30" s="102" t="str">
        <f t="shared" si="36"/>
        <v/>
      </c>
      <c r="DI30" s="44" t="str">
        <f>IF(DG30&lt;&gt;"", IF(RANK(DG30, DG$5:DG$75)+COUNTIF(DG$5:DG30, DG30)-1=1, 1, ""), "")</f>
        <v/>
      </c>
      <c r="DJ30" s="41"/>
      <c r="DK30" s="102" t="str">
        <f t="shared" si="37"/>
        <v/>
      </c>
      <c r="DL30" s="42" t="str">
        <f>IF(DJ30&lt;&gt;"", IF(RANK(DJ30, DJ$5:DJ$75)+COUNTIF(DJ$5:DJ30, DJ30)-1=1, 1, ""), "")</f>
        <v/>
      </c>
      <c r="DM30" s="43"/>
      <c r="DN30" s="102" t="str">
        <f t="shared" si="38"/>
        <v/>
      </c>
      <c r="DO30" s="44" t="str">
        <f>IF(DM30&lt;&gt;"", IF(RANK(DM30, DM$5:DM$75)+COUNTIF(DM$5:DM30, DM30)-1=1, 1, ""), "")</f>
        <v/>
      </c>
      <c r="DP30" s="41"/>
      <c r="DQ30" s="102" t="str">
        <f t="shared" si="39"/>
        <v/>
      </c>
      <c r="DR30" s="42" t="str">
        <f>IF(DP30&lt;&gt;"", IF(RANK(DP30, DP$5:DP$75)+COUNTIF(DP$5:DP30, DP30)-1=1, 1, ""), "")</f>
        <v/>
      </c>
      <c r="DS30" s="129" t="str">
        <f t="shared" si="40"/>
        <v/>
      </c>
      <c r="DT30" s="66" t="str">
        <f t="shared" si="41"/>
        <v/>
      </c>
      <c r="DU30" s="60"/>
      <c r="DV30" s="60" t="str">
        <f t="shared" si="42"/>
        <v/>
      </c>
      <c r="DW30" s="60" t="str">
        <f t="shared" si="43"/>
        <v/>
      </c>
      <c r="DX30" s="60"/>
      <c r="DY30" s="85" t="str">
        <f t="shared" si="44"/>
        <v/>
      </c>
      <c r="DZ30" s="60" t="str">
        <f t="shared" si="45"/>
        <v/>
      </c>
      <c r="EA30" s="60" t="str">
        <f t="shared" si="46"/>
        <v/>
      </c>
      <c r="EB30" s="60" t="str">
        <f>IF(DV30&lt;&gt;"", IF(RANK(EA30, EA$5:EA$75)+COUNTIF(EA$30:EA30, EA30) -1&lt;=(B$80-DW$76-DZ$76), RANK(EA30, EA$5:EA$75)+COUNTIF(EA$30:EA30, EA30) -1, ""), "")</f>
        <v/>
      </c>
      <c r="EC30" s="72" t="str">
        <f t="shared" si="47"/>
        <v/>
      </c>
      <c r="ED30" s="66" t="str">
        <f t="shared" si="48"/>
        <v/>
      </c>
      <c r="EF30" s="91" t="str">
        <f>IF(DT30&lt;&gt; "", DT30/DT76, "")</f>
        <v/>
      </c>
      <c r="EG30" s="39" t="str">
        <f t="shared" si="49"/>
        <v/>
      </c>
      <c r="EH30" s="92" t="str">
        <f t="shared" si="50"/>
        <v/>
      </c>
      <c r="EJ30" s="65" t="str">
        <f t="shared" si="51"/>
        <v/>
      </c>
      <c r="EK30" s="99" t="str">
        <f t="shared" si="52"/>
        <v/>
      </c>
      <c r="EL30" s="99" t="str">
        <f t="shared" si="53"/>
        <v/>
      </c>
      <c r="EM30" s="100" t="str">
        <f t="shared" si="54"/>
        <v/>
      </c>
    </row>
    <row r="31" spans="1:143" ht="16" x14ac:dyDescent="0.2">
      <c r="A31" s="75" t="s">
        <v>339</v>
      </c>
      <c r="B31" s="76" t="s">
        <v>410</v>
      </c>
      <c r="C31" s="43"/>
      <c r="D31" s="102" t="str">
        <f t="shared" si="0"/>
        <v/>
      </c>
      <c r="E31" s="48" t="str">
        <f>IF(C31&lt;&gt;"", IF(RANK(C31, C$5:C$75)+COUNTIF(C$5:C31, C31)-1=1, 1, ""), "")</f>
        <v/>
      </c>
      <c r="F31" s="41"/>
      <c r="G31" s="102" t="str">
        <f t="shared" si="1"/>
        <v/>
      </c>
      <c r="H31" s="47" t="str">
        <f>IF(F31&lt;&gt;"", IF(RANK(F31, F$5:F$75)+COUNTIF(F$5:F31, F31)-1=1, 1, ""), "")</f>
        <v/>
      </c>
      <c r="I31" s="43"/>
      <c r="J31" s="102" t="str">
        <f t="shared" si="2"/>
        <v/>
      </c>
      <c r="K31" s="48" t="str">
        <f>IF(I31&lt;&gt;"", IF(RANK(I31, I$5:I$75)+COUNTIF(I$5:I31, I31)-1=1, 1, ""), "")</f>
        <v/>
      </c>
      <c r="L31" s="41"/>
      <c r="M31" s="102" t="str">
        <f t="shared" si="3"/>
        <v/>
      </c>
      <c r="N31" s="47" t="str">
        <f>IF(L31&lt;&gt;"", IF(RANK(L31, L$5:L$75)+COUNTIF(L$5:L31, L31)-1=1, 1, ""), "")</f>
        <v/>
      </c>
      <c r="O31" s="43"/>
      <c r="P31" s="102" t="str">
        <f t="shared" si="4"/>
        <v/>
      </c>
      <c r="Q31" s="48" t="str">
        <f>IF(O31&lt;&gt;"", IF(RANK(O31, O$5:O$75)+COUNTIF(O$5:O31, O31)-1=1, 1, ""), "")</f>
        <v/>
      </c>
      <c r="R31" s="41"/>
      <c r="S31" s="102" t="str">
        <f t="shared" si="5"/>
        <v/>
      </c>
      <c r="T31" s="47" t="str">
        <f>IF(R31&lt;&gt;"", IF(RANK(R31, R$5:R$75)+COUNTIF(R$5:R31, R31)-1=1, 1, ""), "")</f>
        <v/>
      </c>
      <c r="U31" s="43"/>
      <c r="V31" s="102" t="str">
        <f t="shared" si="6"/>
        <v/>
      </c>
      <c r="W31" s="48" t="str">
        <f>IF(U31&lt;&gt;"", IF(RANK(U31, U$5:U$75)+COUNTIF(U$5:U31, U31)-1=1, 1, ""), "")</f>
        <v/>
      </c>
      <c r="X31" s="41"/>
      <c r="Y31" s="102" t="str">
        <f t="shared" si="7"/>
        <v/>
      </c>
      <c r="Z31" s="47" t="str">
        <f>IF(X31&lt;&gt;"", IF(RANK(X31, X$5:X$75)+COUNTIF(X$5:X31, X31)-1=1, 1, ""), "")</f>
        <v/>
      </c>
      <c r="AA31" s="43"/>
      <c r="AB31" s="102" t="str">
        <f t="shared" si="8"/>
        <v/>
      </c>
      <c r="AC31" s="48" t="str">
        <f>IF(AA31&lt;&gt;"", IF(RANK(AA31, AA$5:AA$75)+COUNTIF(AA$5:AA31, AA31)-1=1, 1, ""), "")</f>
        <v/>
      </c>
      <c r="AD31" s="41"/>
      <c r="AE31" s="102" t="str">
        <f t="shared" si="9"/>
        <v/>
      </c>
      <c r="AF31" s="47" t="str">
        <f>IF(AD31&lt;&gt;"", IF(RANK(AD31, AD$5:AD$75)+COUNTIF(AD$5:AD31, AD31)-1=1, 1, ""), "")</f>
        <v/>
      </c>
      <c r="AG31" s="43"/>
      <c r="AH31" s="102" t="str">
        <f t="shared" si="10"/>
        <v/>
      </c>
      <c r="AI31" s="48" t="str">
        <f>IF(AG31&lt;&gt;"", IF(RANK(AG31, AG$5:AG$75)+COUNTIF(AG$5:AG31, AG31)-1=1, 1, ""), "")</f>
        <v/>
      </c>
      <c r="AJ31" s="41"/>
      <c r="AK31" s="102" t="str">
        <f t="shared" si="11"/>
        <v/>
      </c>
      <c r="AL31" s="47" t="str">
        <f>IF(AJ31&lt;&gt;"", IF(RANK(AJ31, AJ$5:AJ$75)+COUNTIF(AJ$5:AJ31, AJ31)-1=1, 1, ""), "")</f>
        <v/>
      </c>
      <c r="AM31" s="43"/>
      <c r="AN31" s="102" t="str">
        <f t="shared" si="12"/>
        <v/>
      </c>
      <c r="AO31" s="48" t="str">
        <f>IF(AM31&lt;&gt;"", IF(RANK(AM31, AM$5:AM$75)+COUNTIF(AM$5:AM31, AM31)-1=1, 1, ""), "")</f>
        <v/>
      </c>
      <c r="AP31" s="41"/>
      <c r="AQ31" s="102" t="str">
        <f t="shared" si="13"/>
        <v/>
      </c>
      <c r="AR31" s="47" t="str">
        <f>IF(AP31&lt;&gt;"", IF(RANK(AP31, AP$5:AP$75)+COUNTIF(AP$5:AP31, AP31)-1=1, 1, ""), "")</f>
        <v/>
      </c>
      <c r="AS31" s="43"/>
      <c r="AT31" s="102" t="str">
        <f t="shared" si="14"/>
        <v/>
      </c>
      <c r="AU31" s="48" t="str">
        <f>IF(AS31&lt;&gt;"", IF(RANK(AS31, AS$5:AS$75)+COUNTIF(AS$5:AS31, AS31)-1=1, 1, ""), "")</f>
        <v/>
      </c>
      <c r="AV31" s="41"/>
      <c r="AW31" s="102" t="str">
        <f t="shared" si="15"/>
        <v/>
      </c>
      <c r="AX31" s="47" t="str">
        <f>IF(AV31&lt;&gt;"", IF(RANK(AV31, AV$5:AV$75)+COUNTIF(AV$5:AV31, AV31)-1=1, 1, ""), "")</f>
        <v/>
      </c>
      <c r="AY31" s="43"/>
      <c r="AZ31" s="102" t="str">
        <f t="shared" si="16"/>
        <v/>
      </c>
      <c r="BA31" s="48" t="str">
        <f>IF(AY31&lt;&gt;"", IF(RANK(AY31, AY$5:AY$75)+COUNTIF(AY$5:AY31, AY31)-1=1, 1, ""), "")</f>
        <v/>
      </c>
      <c r="BB31" s="41"/>
      <c r="BC31" s="102" t="str">
        <f t="shared" si="17"/>
        <v/>
      </c>
      <c r="BD31" s="47" t="str">
        <f>IF(BB31&lt;&gt;"", IF(RANK(BB31, BB$5:BB$75)+COUNTIF(BB$5:BB31, BB31)-1=1, 1, ""), "")</f>
        <v/>
      </c>
      <c r="BE31" s="43"/>
      <c r="BF31" s="102" t="str">
        <f t="shared" si="18"/>
        <v/>
      </c>
      <c r="BG31" s="48" t="str">
        <f>IF(BE31&lt;&gt;"", IF(RANK(BE31, BE$5:BE$75)+COUNTIF(BE$5:BE31, BE31)-1=1, 1, ""), "")</f>
        <v/>
      </c>
      <c r="BH31" s="41"/>
      <c r="BI31" s="102" t="str">
        <f t="shared" si="19"/>
        <v/>
      </c>
      <c r="BJ31" s="47" t="str">
        <f>IF(BH31&lt;&gt;"", IF(RANK(BH31, BH$5:BH$75)+COUNTIF(BH$5:BH31, BH31)-1=1, 1, ""), "")</f>
        <v/>
      </c>
      <c r="BK31" s="43"/>
      <c r="BL31" s="102" t="str">
        <f t="shared" si="20"/>
        <v/>
      </c>
      <c r="BM31" s="48" t="str">
        <f>IF(BK31&lt;&gt;"", IF(RANK(BK31, BK$5:BK$75)+COUNTIF(BK$5:BK31, BK31)-1=1, 1, ""), "")</f>
        <v/>
      </c>
      <c r="BN31" s="41"/>
      <c r="BO31" s="102" t="str">
        <f t="shared" si="21"/>
        <v/>
      </c>
      <c r="BP31" s="47" t="str">
        <f>IF(BN31&lt;&gt;"", IF(RANK(BN31, BN$5:BN$75)+COUNTIF(BN$5:BN31, BN31)-1=1, 1, ""), "")</f>
        <v/>
      </c>
      <c r="BQ31" s="43"/>
      <c r="BR31" s="102" t="str">
        <f t="shared" si="22"/>
        <v/>
      </c>
      <c r="BS31" s="48" t="str">
        <f>IF(BQ31&lt;&gt;"", IF(RANK(BQ31, BQ$5:BQ$75)+COUNTIF(BQ$5:BQ31, BQ31)-1=1, 1, ""), "")</f>
        <v/>
      </c>
      <c r="BT31" s="41"/>
      <c r="BU31" s="102" t="str">
        <f t="shared" si="23"/>
        <v/>
      </c>
      <c r="BV31" s="47" t="str">
        <f>IF(BT31&lt;&gt;"", IF(RANK(BT31, BT$5:BT$75)+COUNTIF(BT$5:BT31, BT31)-1=1, 1, ""), "")</f>
        <v/>
      </c>
      <c r="BW31" s="43"/>
      <c r="BX31" s="102" t="str">
        <f t="shared" si="24"/>
        <v/>
      </c>
      <c r="BY31" s="48" t="str">
        <f>IF(BW31&lt;&gt;"", IF(RANK(BW31, BW$5:BW$75)+COUNTIF(BW$5:BW31, BW31)-1=1, 1, ""), "")</f>
        <v/>
      </c>
      <c r="BZ31" s="41"/>
      <c r="CA31" s="102" t="str">
        <f t="shared" si="25"/>
        <v/>
      </c>
      <c r="CB31" s="47" t="str">
        <f>IF(BZ31&lt;&gt;"", IF(RANK(BZ31, BZ$5:BZ$75)+COUNTIF(BZ$5:BZ31, BZ31)-1=1, 1, ""), "")</f>
        <v/>
      </c>
      <c r="CC31" s="43"/>
      <c r="CD31" s="102" t="str">
        <f t="shared" si="26"/>
        <v/>
      </c>
      <c r="CE31" s="48" t="str">
        <f>IF(CC31&lt;&gt;"", IF(RANK(CC31, CC$5:CC$75)+COUNTIF(CC$5:CC31, CC31)-1=1, 1, ""), "")</f>
        <v/>
      </c>
      <c r="CF31" s="41"/>
      <c r="CG31" s="102" t="str">
        <f t="shared" si="27"/>
        <v/>
      </c>
      <c r="CH31" s="47" t="str">
        <f>IF(CF31&lt;&gt;"", IF(RANK(CF31, CF$5:CF$75)+COUNTIF(CF$5:CF31, CF31)-1=1, 1, ""), "")</f>
        <v/>
      </c>
      <c r="CI31" s="43"/>
      <c r="CJ31" s="102" t="str">
        <f t="shared" si="28"/>
        <v/>
      </c>
      <c r="CK31" s="48" t="str">
        <f>IF(CI31&lt;&gt;"", IF(RANK(CI31, CI$5:CI$75)+COUNTIF(CI$5:CI31, CI31)-1=1, 1, ""), "")</f>
        <v/>
      </c>
      <c r="CL31" s="41"/>
      <c r="CM31" s="102" t="str">
        <f t="shared" si="29"/>
        <v/>
      </c>
      <c r="CN31" s="47" t="str">
        <f>IF(CL31&lt;&gt;"", IF(RANK(CL31, CL$5:CL$75)+COUNTIF(CL$5:CL31, CL31)-1=1, 1, ""), "")</f>
        <v/>
      </c>
      <c r="CO31" s="43"/>
      <c r="CP31" s="102" t="str">
        <f t="shared" si="30"/>
        <v/>
      </c>
      <c r="CQ31" s="48" t="str">
        <f>IF(CO31&lt;&gt;"", IF(RANK(CO31, CO$5:CO$75)+COUNTIF(CO$5:CO31, CO31)-1=1, 1, ""), "")</f>
        <v/>
      </c>
      <c r="CR31" s="41"/>
      <c r="CS31" s="102" t="str">
        <f t="shared" si="31"/>
        <v/>
      </c>
      <c r="CT31" s="47" t="str">
        <f>IF(CR31&lt;&gt;"", IF(RANK(CR31, CR$5:CR$75)+COUNTIF(CR$5:CR31, CR31)-1=1, 1, ""), "")</f>
        <v/>
      </c>
      <c r="CU31" s="43"/>
      <c r="CV31" s="102" t="str">
        <f t="shared" si="32"/>
        <v/>
      </c>
      <c r="CW31" s="48" t="str">
        <f>IF(CU31&lt;&gt;"", IF(RANK(CU31, CU$5:CU$75)+COUNTIF(CU$5:CU31, CU31)-1=1, 1, ""), "")</f>
        <v/>
      </c>
      <c r="CX31" s="41"/>
      <c r="CY31" s="102" t="str">
        <f t="shared" si="33"/>
        <v/>
      </c>
      <c r="CZ31" s="47" t="str">
        <f>IF(CX31&lt;&gt;"", IF(RANK(CX31, CX$5:CX$75)+COUNTIF(CX$5:CX31, CX31)-1=1, 1, ""), "")</f>
        <v/>
      </c>
      <c r="DA31" s="43"/>
      <c r="DB31" s="102" t="str">
        <f t="shared" si="34"/>
        <v/>
      </c>
      <c r="DC31" s="48" t="str">
        <f>IF(DA31&lt;&gt;"", IF(RANK(DA31, DA$5:DA$75)+COUNTIF(DA$5:DA31, DA31)-1=1, 1, ""), "")</f>
        <v/>
      </c>
      <c r="DD31" s="41"/>
      <c r="DE31" s="102" t="str">
        <f t="shared" si="35"/>
        <v/>
      </c>
      <c r="DF31" s="47" t="str">
        <f>IF(DD31&lt;&gt;"", IF(RANK(DD31, DD$5:DD$75)+COUNTIF(DD$5:DD31, DD31)-1=1, 1, ""), "")</f>
        <v/>
      </c>
      <c r="DG31" s="43"/>
      <c r="DH31" s="102" t="str">
        <f t="shared" si="36"/>
        <v/>
      </c>
      <c r="DI31" s="48" t="str">
        <f>IF(DG31&lt;&gt;"", IF(RANK(DG31, DG$5:DG$75)+COUNTIF(DG$5:DG31, DG31)-1=1, 1, ""), "")</f>
        <v/>
      </c>
      <c r="DJ31" s="41"/>
      <c r="DK31" s="102" t="str">
        <f t="shared" si="37"/>
        <v/>
      </c>
      <c r="DL31" s="47" t="str">
        <f>IF(DJ31&lt;&gt;"", IF(RANK(DJ31, DJ$5:DJ$75)+COUNTIF(DJ$5:DJ31, DJ31)-1=1, 1, ""), "")</f>
        <v/>
      </c>
      <c r="DM31" s="43"/>
      <c r="DN31" s="102" t="str">
        <f t="shared" si="38"/>
        <v/>
      </c>
      <c r="DO31" s="48" t="str">
        <f>IF(DM31&lt;&gt;"", IF(RANK(DM31, DM$5:DM$75)+COUNTIF(DM$5:DM31, DM31)-1=1, 1, ""), "")</f>
        <v/>
      </c>
      <c r="DP31" s="41"/>
      <c r="DQ31" s="102" t="str">
        <f t="shared" si="39"/>
        <v/>
      </c>
      <c r="DR31" s="47" t="str">
        <f>IF(DP31&lt;&gt;"", IF(RANK(DP31, DP$5:DP$75)+COUNTIF(DP$5:DP31, DP31)-1=1, 1, ""), "")</f>
        <v/>
      </c>
      <c r="DS31" s="129" t="str">
        <f t="shared" si="40"/>
        <v/>
      </c>
      <c r="DT31" s="66" t="str">
        <f t="shared" si="41"/>
        <v/>
      </c>
      <c r="DU31" s="60"/>
      <c r="DV31" s="60" t="str">
        <f t="shared" si="42"/>
        <v/>
      </c>
      <c r="DW31" s="60" t="str">
        <f t="shared" si="43"/>
        <v/>
      </c>
      <c r="DX31" s="60"/>
      <c r="DY31" s="85" t="str">
        <f t="shared" si="44"/>
        <v/>
      </c>
      <c r="DZ31" s="60" t="str">
        <f t="shared" si="45"/>
        <v/>
      </c>
      <c r="EA31" s="60" t="str">
        <f t="shared" si="46"/>
        <v/>
      </c>
      <c r="EB31" s="60" t="str">
        <f>IF(DV31&lt;&gt;"", IF(RANK(EA31, EA$5:EA$75)+COUNTIF(EA$31:EA31, EA31) -1&lt;=(B$80-DW$76-DZ$76), RANK(EA31, EA$5:EA$75)+COUNTIF(EA$31:EA31, EA31) -1, ""), "")</f>
        <v/>
      </c>
      <c r="EC31" s="72" t="str">
        <f t="shared" si="47"/>
        <v/>
      </c>
      <c r="ED31" s="66" t="str">
        <f t="shared" si="48"/>
        <v/>
      </c>
      <c r="EF31" s="91" t="str">
        <f>IF(DT31&lt;&gt; "", DT31/DT76, "")</f>
        <v/>
      </c>
      <c r="EG31" s="39" t="str">
        <f t="shared" si="49"/>
        <v/>
      </c>
      <c r="EH31" s="92" t="str">
        <f t="shared" si="50"/>
        <v/>
      </c>
      <c r="EJ31" s="65" t="str">
        <f t="shared" si="51"/>
        <v/>
      </c>
      <c r="EK31" s="99" t="str">
        <f t="shared" si="52"/>
        <v/>
      </c>
      <c r="EL31" s="99" t="str">
        <f t="shared" si="53"/>
        <v/>
      </c>
      <c r="EM31" s="100" t="str">
        <f t="shared" si="54"/>
        <v/>
      </c>
    </row>
    <row r="32" spans="1:143" ht="16" x14ac:dyDescent="0.2">
      <c r="A32" s="75" t="s">
        <v>340</v>
      </c>
      <c r="B32" s="76" t="s">
        <v>411</v>
      </c>
      <c r="C32" s="43"/>
      <c r="D32" s="102" t="str">
        <f t="shared" si="0"/>
        <v/>
      </c>
      <c r="E32" s="44" t="str">
        <f>IF(C32&lt;&gt;"", IF(RANK(C32, C$5:C$75)+COUNTIF(C$5:C32, C32)-1=1, 1, ""), "")</f>
        <v/>
      </c>
      <c r="F32" s="41"/>
      <c r="G32" s="102" t="str">
        <f t="shared" si="1"/>
        <v/>
      </c>
      <c r="H32" s="42" t="str">
        <f>IF(F32&lt;&gt;"", IF(RANK(F32, F$5:F$75)+COUNTIF(F$5:F32, F32)-1=1, 1, ""), "")</f>
        <v/>
      </c>
      <c r="I32" s="43"/>
      <c r="J32" s="102" t="str">
        <f t="shared" si="2"/>
        <v/>
      </c>
      <c r="K32" s="44" t="str">
        <f>IF(I32&lt;&gt;"", IF(RANK(I32, I$5:I$75)+COUNTIF(I$5:I32, I32)-1=1, 1, ""), "")</f>
        <v/>
      </c>
      <c r="L32" s="41"/>
      <c r="M32" s="102" t="str">
        <f t="shared" si="3"/>
        <v/>
      </c>
      <c r="N32" s="42" t="str">
        <f>IF(L32&lt;&gt;"", IF(RANK(L32, L$5:L$75)+COUNTIF(L$5:L32, L32)-1=1, 1, ""), "")</f>
        <v/>
      </c>
      <c r="O32" s="43"/>
      <c r="P32" s="102" t="str">
        <f t="shared" si="4"/>
        <v/>
      </c>
      <c r="Q32" s="44" t="str">
        <f>IF(O32&lt;&gt;"", IF(RANK(O32, O$5:O$75)+COUNTIF(O$5:O32, O32)-1=1, 1, ""), "")</f>
        <v/>
      </c>
      <c r="R32" s="41"/>
      <c r="S32" s="102" t="str">
        <f t="shared" si="5"/>
        <v/>
      </c>
      <c r="T32" s="42" t="str">
        <f>IF(R32&lt;&gt;"", IF(RANK(R32, R$5:R$75)+COUNTIF(R$5:R32, R32)-1=1, 1, ""), "")</f>
        <v/>
      </c>
      <c r="U32" s="43"/>
      <c r="V32" s="102" t="str">
        <f t="shared" si="6"/>
        <v/>
      </c>
      <c r="W32" s="44" t="str">
        <f>IF(U32&lt;&gt;"", IF(RANK(U32, U$5:U$75)+COUNTIF(U$5:U32, U32)-1=1, 1, ""), "")</f>
        <v/>
      </c>
      <c r="X32" s="41"/>
      <c r="Y32" s="102" t="str">
        <f t="shared" si="7"/>
        <v/>
      </c>
      <c r="Z32" s="42" t="str">
        <f>IF(X32&lt;&gt;"", IF(RANK(X32, X$5:X$75)+COUNTIF(X$5:X32, X32)-1=1, 1, ""), "")</f>
        <v/>
      </c>
      <c r="AA32" s="43"/>
      <c r="AB32" s="102" t="str">
        <f t="shared" si="8"/>
        <v/>
      </c>
      <c r="AC32" s="44" t="str">
        <f>IF(AA32&lt;&gt;"", IF(RANK(AA32, AA$5:AA$75)+COUNTIF(AA$5:AA32, AA32)-1=1, 1, ""), "")</f>
        <v/>
      </c>
      <c r="AD32" s="41"/>
      <c r="AE32" s="102" t="str">
        <f t="shared" si="9"/>
        <v/>
      </c>
      <c r="AF32" s="42" t="str">
        <f>IF(AD32&lt;&gt;"", IF(RANK(AD32, AD$5:AD$75)+COUNTIF(AD$5:AD32, AD32)-1=1, 1, ""), "")</f>
        <v/>
      </c>
      <c r="AG32" s="43"/>
      <c r="AH32" s="102" t="str">
        <f t="shared" si="10"/>
        <v/>
      </c>
      <c r="AI32" s="44" t="str">
        <f>IF(AG32&lt;&gt;"", IF(RANK(AG32, AG$5:AG$75)+COUNTIF(AG$5:AG32, AG32)-1=1, 1, ""), "")</f>
        <v/>
      </c>
      <c r="AJ32" s="41"/>
      <c r="AK32" s="102" t="str">
        <f t="shared" si="11"/>
        <v/>
      </c>
      <c r="AL32" s="42" t="str">
        <f>IF(AJ32&lt;&gt;"", IF(RANK(AJ32, AJ$5:AJ$75)+COUNTIF(AJ$5:AJ32, AJ32)-1=1, 1, ""), "")</f>
        <v/>
      </c>
      <c r="AM32" s="43"/>
      <c r="AN32" s="102" t="str">
        <f t="shared" si="12"/>
        <v/>
      </c>
      <c r="AO32" s="44" t="str">
        <f>IF(AM32&lt;&gt;"", IF(RANK(AM32, AM$5:AM$75)+COUNTIF(AM$5:AM32, AM32)-1=1, 1, ""), "")</f>
        <v/>
      </c>
      <c r="AP32" s="41"/>
      <c r="AQ32" s="102" t="str">
        <f t="shared" si="13"/>
        <v/>
      </c>
      <c r="AR32" s="42" t="str">
        <f>IF(AP32&lt;&gt;"", IF(RANK(AP32, AP$5:AP$75)+COUNTIF(AP$5:AP32, AP32)-1=1, 1, ""), "")</f>
        <v/>
      </c>
      <c r="AS32" s="43"/>
      <c r="AT32" s="102" t="str">
        <f t="shared" si="14"/>
        <v/>
      </c>
      <c r="AU32" s="44" t="str">
        <f>IF(AS32&lt;&gt;"", IF(RANK(AS32, AS$5:AS$75)+COUNTIF(AS$5:AS32, AS32)-1=1, 1, ""), "")</f>
        <v/>
      </c>
      <c r="AV32" s="41"/>
      <c r="AW32" s="102" t="str">
        <f t="shared" si="15"/>
        <v/>
      </c>
      <c r="AX32" s="42" t="str">
        <f>IF(AV32&lt;&gt;"", IF(RANK(AV32, AV$5:AV$75)+COUNTIF(AV$5:AV32, AV32)-1=1, 1, ""), "")</f>
        <v/>
      </c>
      <c r="AY32" s="43"/>
      <c r="AZ32" s="102" t="str">
        <f t="shared" si="16"/>
        <v/>
      </c>
      <c r="BA32" s="44" t="str">
        <f>IF(AY32&lt;&gt;"", IF(RANK(AY32, AY$5:AY$75)+COUNTIF(AY$5:AY32, AY32)-1=1, 1, ""), "")</f>
        <v/>
      </c>
      <c r="BB32" s="41"/>
      <c r="BC32" s="102" t="str">
        <f t="shared" si="17"/>
        <v/>
      </c>
      <c r="BD32" s="42" t="str">
        <f>IF(BB32&lt;&gt;"", IF(RANK(BB32, BB$5:BB$75)+COUNTIF(BB$5:BB32, BB32)-1=1, 1, ""), "")</f>
        <v/>
      </c>
      <c r="BE32" s="43"/>
      <c r="BF32" s="102" t="str">
        <f t="shared" si="18"/>
        <v/>
      </c>
      <c r="BG32" s="44" t="str">
        <f>IF(BE32&lt;&gt;"", IF(RANK(BE32, BE$5:BE$75)+COUNTIF(BE$5:BE32, BE32)-1=1, 1, ""), "")</f>
        <v/>
      </c>
      <c r="BH32" s="41"/>
      <c r="BI32" s="102" t="str">
        <f t="shared" si="19"/>
        <v/>
      </c>
      <c r="BJ32" s="42" t="str">
        <f>IF(BH32&lt;&gt;"", IF(RANK(BH32, BH$5:BH$75)+COUNTIF(BH$5:BH32, BH32)-1=1, 1, ""), "")</f>
        <v/>
      </c>
      <c r="BK32" s="43"/>
      <c r="BL32" s="102" t="str">
        <f t="shared" si="20"/>
        <v/>
      </c>
      <c r="BM32" s="44" t="str">
        <f>IF(BK32&lt;&gt;"", IF(RANK(BK32, BK$5:BK$75)+COUNTIF(BK$5:BK32, BK32)-1=1, 1, ""), "")</f>
        <v/>
      </c>
      <c r="BN32" s="41"/>
      <c r="BO32" s="102" t="str">
        <f t="shared" si="21"/>
        <v/>
      </c>
      <c r="BP32" s="42" t="str">
        <f>IF(BN32&lt;&gt;"", IF(RANK(BN32, BN$5:BN$75)+COUNTIF(BN$5:BN32, BN32)-1=1, 1, ""), "")</f>
        <v/>
      </c>
      <c r="BQ32" s="43"/>
      <c r="BR32" s="102" t="str">
        <f t="shared" si="22"/>
        <v/>
      </c>
      <c r="BS32" s="44" t="str">
        <f>IF(BQ32&lt;&gt;"", IF(RANK(BQ32, BQ$5:BQ$75)+COUNTIF(BQ$5:BQ32, BQ32)-1=1, 1, ""), "")</f>
        <v/>
      </c>
      <c r="BT32" s="41"/>
      <c r="BU32" s="102" t="str">
        <f t="shared" si="23"/>
        <v/>
      </c>
      <c r="BV32" s="42" t="str">
        <f>IF(BT32&lt;&gt;"", IF(RANK(BT32, BT$5:BT$75)+COUNTIF(BT$5:BT32, BT32)-1=1, 1, ""), "")</f>
        <v/>
      </c>
      <c r="BW32" s="43"/>
      <c r="BX32" s="102" t="str">
        <f t="shared" si="24"/>
        <v/>
      </c>
      <c r="BY32" s="44" t="str">
        <f>IF(BW32&lt;&gt;"", IF(RANK(BW32, BW$5:BW$75)+COUNTIF(BW$5:BW32, BW32)-1=1, 1, ""), "")</f>
        <v/>
      </c>
      <c r="BZ32" s="41"/>
      <c r="CA32" s="102" t="str">
        <f t="shared" si="25"/>
        <v/>
      </c>
      <c r="CB32" s="42" t="str">
        <f>IF(BZ32&lt;&gt;"", IF(RANK(BZ32, BZ$5:BZ$75)+COUNTIF(BZ$5:BZ32, BZ32)-1=1, 1, ""), "")</f>
        <v/>
      </c>
      <c r="CC32" s="43"/>
      <c r="CD32" s="102" t="str">
        <f t="shared" si="26"/>
        <v/>
      </c>
      <c r="CE32" s="44" t="str">
        <f>IF(CC32&lt;&gt;"", IF(RANK(CC32, CC$5:CC$75)+COUNTIF(CC$5:CC32, CC32)-1=1, 1, ""), "")</f>
        <v/>
      </c>
      <c r="CF32" s="41"/>
      <c r="CG32" s="102" t="str">
        <f t="shared" si="27"/>
        <v/>
      </c>
      <c r="CH32" s="42" t="str">
        <f>IF(CF32&lt;&gt;"", IF(RANK(CF32, CF$5:CF$75)+COUNTIF(CF$5:CF32, CF32)-1=1, 1, ""), "")</f>
        <v/>
      </c>
      <c r="CI32" s="43"/>
      <c r="CJ32" s="102" t="str">
        <f t="shared" si="28"/>
        <v/>
      </c>
      <c r="CK32" s="44" t="str">
        <f>IF(CI32&lt;&gt;"", IF(RANK(CI32, CI$5:CI$75)+COUNTIF(CI$5:CI32, CI32)-1=1, 1, ""), "")</f>
        <v/>
      </c>
      <c r="CL32" s="41"/>
      <c r="CM32" s="102" t="str">
        <f t="shared" si="29"/>
        <v/>
      </c>
      <c r="CN32" s="42" t="str">
        <f>IF(CL32&lt;&gt;"", IF(RANK(CL32, CL$5:CL$75)+COUNTIF(CL$5:CL32, CL32)-1=1, 1, ""), "")</f>
        <v/>
      </c>
      <c r="CO32" s="43"/>
      <c r="CP32" s="102" t="str">
        <f t="shared" si="30"/>
        <v/>
      </c>
      <c r="CQ32" s="44" t="str">
        <f>IF(CO32&lt;&gt;"", IF(RANK(CO32, CO$5:CO$75)+COUNTIF(CO$5:CO32, CO32)-1=1, 1, ""), "")</f>
        <v/>
      </c>
      <c r="CR32" s="41"/>
      <c r="CS32" s="102" t="str">
        <f t="shared" si="31"/>
        <v/>
      </c>
      <c r="CT32" s="42" t="str">
        <f>IF(CR32&lt;&gt;"", IF(RANK(CR32, CR$5:CR$75)+COUNTIF(CR$5:CR32, CR32)-1=1, 1, ""), "")</f>
        <v/>
      </c>
      <c r="CU32" s="43"/>
      <c r="CV32" s="102" t="str">
        <f t="shared" si="32"/>
        <v/>
      </c>
      <c r="CW32" s="44" t="str">
        <f>IF(CU32&lt;&gt;"", IF(RANK(CU32, CU$5:CU$75)+COUNTIF(CU$5:CU32, CU32)-1=1, 1, ""), "")</f>
        <v/>
      </c>
      <c r="CX32" s="41"/>
      <c r="CY32" s="102" t="str">
        <f t="shared" si="33"/>
        <v/>
      </c>
      <c r="CZ32" s="42" t="str">
        <f>IF(CX32&lt;&gt;"", IF(RANK(CX32, CX$5:CX$75)+COUNTIF(CX$5:CX32, CX32)-1=1, 1, ""), "")</f>
        <v/>
      </c>
      <c r="DA32" s="43"/>
      <c r="DB32" s="102" t="str">
        <f t="shared" si="34"/>
        <v/>
      </c>
      <c r="DC32" s="44" t="str">
        <f>IF(DA32&lt;&gt;"", IF(RANK(DA32, DA$5:DA$75)+COUNTIF(DA$5:DA32, DA32)-1=1, 1, ""), "")</f>
        <v/>
      </c>
      <c r="DD32" s="41"/>
      <c r="DE32" s="102" t="str">
        <f t="shared" si="35"/>
        <v/>
      </c>
      <c r="DF32" s="42" t="str">
        <f>IF(DD32&lt;&gt;"", IF(RANK(DD32, DD$5:DD$75)+COUNTIF(DD$5:DD32, DD32)-1=1, 1, ""), "")</f>
        <v/>
      </c>
      <c r="DG32" s="43"/>
      <c r="DH32" s="102" t="str">
        <f t="shared" si="36"/>
        <v/>
      </c>
      <c r="DI32" s="44" t="str">
        <f>IF(DG32&lt;&gt;"", IF(RANK(DG32, DG$5:DG$75)+COUNTIF(DG$5:DG32, DG32)-1=1, 1, ""), "")</f>
        <v/>
      </c>
      <c r="DJ32" s="41"/>
      <c r="DK32" s="102" t="str">
        <f t="shared" si="37"/>
        <v/>
      </c>
      <c r="DL32" s="42" t="str">
        <f>IF(DJ32&lt;&gt;"", IF(RANK(DJ32, DJ$5:DJ$75)+COUNTIF(DJ$5:DJ32, DJ32)-1=1, 1, ""), "")</f>
        <v/>
      </c>
      <c r="DM32" s="43"/>
      <c r="DN32" s="102" t="str">
        <f t="shared" si="38"/>
        <v/>
      </c>
      <c r="DO32" s="44" t="str">
        <f>IF(DM32&lt;&gt;"", IF(RANK(DM32, DM$5:DM$75)+COUNTIF(DM$5:DM32, DM32)-1=1, 1, ""), "")</f>
        <v/>
      </c>
      <c r="DP32" s="41"/>
      <c r="DQ32" s="102" t="str">
        <f t="shared" si="39"/>
        <v/>
      </c>
      <c r="DR32" s="42" t="str">
        <f>IF(DP32&lt;&gt;"", IF(RANK(DP32, DP$5:DP$75)+COUNTIF(DP$5:DP32, DP32)-1=1, 1, ""), "")</f>
        <v/>
      </c>
      <c r="DS32" s="129" t="str">
        <f t="shared" si="40"/>
        <v/>
      </c>
      <c r="DT32" s="66" t="str">
        <f t="shared" si="41"/>
        <v/>
      </c>
      <c r="DU32" s="60"/>
      <c r="DV32" s="60" t="str">
        <f t="shared" si="42"/>
        <v/>
      </c>
      <c r="DW32" s="60" t="str">
        <f t="shared" si="43"/>
        <v/>
      </c>
      <c r="DX32" s="60"/>
      <c r="DY32" s="85" t="str">
        <f t="shared" si="44"/>
        <v/>
      </c>
      <c r="DZ32" s="60" t="str">
        <f t="shared" si="45"/>
        <v/>
      </c>
      <c r="EA32" s="60" t="str">
        <f t="shared" si="46"/>
        <v/>
      </c>
      <c r="EB32" s="60" t="str">
        <f>IF(DV32&lt;&gt;"", IF(RANK(EA32, EA$5:EA$75)+COUNTIF(EA$32:EA32, EA32) -1&lt;=(B$80-DW$76-DZ$76), RANK(EA32, EA$5:EA$75)+COUNTIF(EA$32:EA32, EA32) -1, ""), "")</f>
        <v/>
      </c>
      <c r="EC32" s="72" t="str">
        <f t="shared" si="47"/>
        <v/>
      </c>
      <c r="ED32" s="66" t="str">
        <f t="shared" si="48"/>
        <v/>
      </c>
      <c r="EF32" s="91" t="str">
        <f>IF(DT32&lt;&gt; "", DT32/DT76, "")</f>
        <v/>
      </c>
      <c r="EG32" s="39" t="str">
        <f t="shared" si="49"/>
        <v/>
      </c>
      <c r="EH32" s="92" t="str">
        <f t="shared" si="50"/>
        <v/>
      </c>
      <c r="EJ32" s="65" t="str">
        <f t="shared" si="51"/>
        <v/>
      </c>
      <c r="EK32" s="99" t="str">
        <f t="shared" si="52"/>
        <v/>
      </c>
      <c r="EL32" s="99" t="str">
        <f t="shared" si="53"/>
        <v/>
      </c>
      <c r="EM32" s="100" t="str">
        <f t="shared" si="54"/>
        <v/>
      </c>
    </row>
    <row r="33" spans="1:143" ht="16" x14ac:dyDescent="0.2">
      <c r="A33" s="75" t="s">
        <v>341</v>
      </c>
      <c r="B33" s="76" t="s">
        <v>412</v>
      </c>
      <c r="C33" s="43"/>
      <c r="D33" s="102" t="str">
        <f t="shared" si="0"/>
        <v/>
      </c>
      <c r="E33" s="48" t="str">
        <f>IF(C33&lt;&gt;"", IF(RANK(C33, C$5:C$75)+COUNTIF(C$5:C33, C33)-1=1, 1, ""), "")</f>
        <v/>
      </c>
      <c r="F33" s="41"/>
      <c r="G33" s="102" t="str">
        <f t="shared" si="1"/>
        <v/>
      </c>
      <c r="H33" s="47" t="str">
        <f>IF(F33&lt;&gt;"", IF(RANK(F33, F$5:F$75)+COUNTIF(F$5:F33, F33)-1=1, 1, ""), "")</f>
        <v/>
      </c>
      <c r="I33" s="43"/>
      <c r="J33" s="102" t="str">
        <f t="shared" si="2"/>
        <v/>
      </c>
      <c r="K33" s="48" t="str">
        <f>IF(I33&lt;&gt;"", IF(RANK(I33, I$5:I$75)+COUNTIF(I$5:I33, I33)-1=1, 1, ""), "")</f>
        <v/>
      </c>
      <c r="L33" s="41"/>
      <c r="M33" s="102" t="str">
        <f t="shared" si="3"/>
        <v/>
      </c>
      <c r="N33" s="47" t="str">
        <f>IF(L33&lt;&gt;"", IF(RANK(L33, L$5:L$75)+COUNTIF(L$5:L33, L33)-1=1, 1, ""), "")</f>
        <v/>
      </c>
      <c r="O33" s="43"/>
      <c r="P33" s="102" t="str">
        <f t="shared" si="4"/>
        <v/>
      </c>
      <c r="Q33" s="48" t="str">
        <f>IF(O33&lt;&gt;"", IF(RANK(O33, O$5:O$75)+COUNTIF(O$5:O33, O33)-1=1, 1, ""), "")</f>
        <v/>
      </c>
      <c r="R33" s="41"/>
      <c r="S33" s="102" t="str">
        <f t="shared" si="5"/>
        <v/>
      </c>
      <c r="T33" s="47" t="str">
        <f>IF(R33&lt;&gt;"", IF(RANK(R33, R$5:R$75)+COUNTIF(R$5:R33, R33)-1=1, 1, ""), "")</f>
        <v/>
      </c>
      <c r="U33" s="43"/>
      <c r="V33" s="102" t="str">
        <f t="shared" si="6"/>
        <v/>
      </c>
      <c r="W33" s="48" t="str">
        <f>IF(U33&lt;&gt;"", IF(RANK(U33, U$5:U$75)+COUNTIF(U$5:U33, U33)-1=1, 1, ""), "")</f>
        <v/>
      </c>
      <c r="X33" s="41"/>
      <c r="Y33" s="102" t="str">
        <f t="shared" si="7"/>
        <v/>
      </c>
      <c r="Z33" s="47" t="str">
        <f>IF(X33&lt;&gt;"", IF(RANK(X33, X$5:X$75)+COUNTIF(X$5:X33, X33)-1=1, 1, ""), "")</f>
        <v/>
      </c>
      <c r="AA33" s="43"/>
      <c r="AB33" s="102" t="str">
        <f t="shared" si="8"/>
        <v/>
      </c>
      <c r="AC33" s="48" t="str">
        <f>IF(AA33&lt;&gt;"", IF(RANK(AA33, AA$5:AA$75)+COUNTIF(AA$5:AA33, AA33)-1=1, 1, ""), "")</f>
        <v/>
      </c>
      <c r="AD33" s="41"/>
      <c r="AE33" s="102" t="str">
        <f t="shared" si="9"/>
        <v/>
      </c>
      <c r="AF33" s="47" t="str">
        <f>IF(AD33&lt;&gt;"", IF(RANK(AD33, AD$5:AD$75)+COUNTIF(AD$5:AD33, AD33)-1=1, 1, ""), "")</f>
        <v/>
      </c>
      <c r="AG33" s="43"/>
      <c r="AH33" s="102" t="str">
        <f t="shared" si="10"/>
        <v/>
      </c>
      <c r="AI33" s="48" t="str">
        <f>IF(AG33&lt;&gt;"", IF(RANK(AG33, AG$5:AG$75)+COUNTIF(AG$5:AG33, AG33)-1=1, 1, ""), "")</f>
        <v/>
      </c>
      <c r="AJ33" s="41"/>
      <c r="AK33" s="102" t="str">
        <f t="shared" si="11"/>
        <v/>
      </c>
      <c r="AL33" s="47" t="str">
        <f>IF(AJ33&lt;&gt;"", IF(RANK(AJ33, AJ$5:AJ$75)+COUNTIF(AJ$5:AJ33, AJ33)-1=1, 1, ""), "")</f>
        <v/>
      </c>
      <c r="AM33" s="43"/>
      <c r="AN33" s="102" t="str">
        <f t="shared" si="12"/>
        <v/>
      </c>
      <c r="AO33" s="48" t="str">
        <f>IF(AM33&lt;&gt;"", IF(RANK(AM33, AM$5:AM$75)+COUNTIF(AM$5:AM33, AM33)-1=1, 1, ""), "")</f>
        <v/>
      </c>
      <c r="AP33" s="41"/>
      <c r="AQ33" s="102" t="str">
        <f t="shared" si="13"/>
        <v/>
      </c>
      <c r="AR33" s="47" t="str">
        <f>IF(AP33&lt;&gt;"", IF(RANK(AP33, AP$5:AP$75)+COUNTIF(AP$5:AP33, AP33)-1=1, 1, ""), "")</f>
        <v/>
      </c>
      <c r="AS33" s="43"/>
      <c r="AT33" s="102" t="str">
        <f t="shared" si="14"/>
        <v/>
      </c>
      <c r="AU33" s="48" t="str">
        <f>IF(AS33&lt;&gt;"", IF(RANK(AS33, AS$5:AS$75)+COUNTIF(AS$5:AS33, AS33)-1=1, 1, ""), "")</f>
        <v/>
      </c>
      <c r="AV33" s="41"/>
      <c r="AW33" s="102" t="str">
        <f t="shared" si="15"/>
        <v/>
      </c>
      <c r="AX33" s="47" t="str">
        <f>IF(AV33&lt;&gt;"", IF(RANK(AV33, AV$5:AV$75)+COUNTIF(AV$5:AV33, AV33)-1=1, 1, ""), "")</f>
        <v/>
      </c>
      <c r="AY33" s="43"/>
      <c r="AZ33" s="102" t="str">
        <f t="shared" si="16"/>
        <v/>
      </c>
      <c r="BA33" s="48" t="str">
        <f>IF(AY33&lt;&gt;"", IF(RANK(AY33, AY$5:AY$75)+COUNTIF(AY$5:AY33, AY33)-1=1, 1, ""), "")</f>
        <v/>
      </c>
      <c r="BB33" s="41"/>
      <c r="BC33" s="102" t="str">
        <f t="shared" si="17"/>
        <v/>
      </c>
      <c r="BD33" s="47" t="str">
        <f>IF(BB33&lt;&gt;"", IF(RANK(BB33, BB$5:BB$75)+COUNTIF(BB$5:BB33, BB33)-1=1, 1, ""), "")</f>
        <v/>
      </c>
      <c r="BE33" s="43"/>
      <c r="BF33" s="102" t="str">
        <f t="shared" si="18"/>
        <v/>
      </c>
      <c r="BG33" s="48" t="str">
        <f>IF(BE33&lt;&gt;"", IF(RANK(BE33, BE$5:BE$75)+COUNTIF(BE$5:BE33, BE33)-1=1, 1, ""), "")</f>
        <v/>
      </c>
      <c r="BH33" s="41"/>
      <c r="BI33" s="102" t="str">
        <f t="shared" si="19"/>
        <v/>
      </c>
      <c r="BJ33" s="47" t="str">
        <f>IF(BH33&lt;&gt;"", IF(RANK(BH33, BH$5:BH$75)+COUNTIF(BH$5:BH33, BH33)-1=1, 1, ""), "")</f>
        <v/>
      </c>
      <c r="BK33" s="43"/>
      <c r="BL33" s="102" t="str">
        <f t="shared" si="20"/>
        <v/>
      </c>
      <c r="BM33" s="48" t="str">
        <f>IF(BK33&lt;&gt;"", IF(RANK(BK33, BK$5:BK$75)+COUNTIF(BK$5:BK33, BK33)-1=1, 1, ""), "")</f>
        <v/>
      </c>
      <c r="BN33" s="41"/>
      <c r="BO33" s="102" t="str">
        <f t="shared" si="21"/>
        <v/>
      </c>
      <c r="BP33" s="47" t="str">
        <f>IF(BN33&lt;&gt;"", IF(RANK(BN33, BN$5:BN$75)+COUNTIF(BN$5:BN33, BN33)-1=1, 1, ""), "")</f>
        <v/>
      </c>
      <c r="BQ33" s="43"/>
      <c r="BR33" s="102" t="str">
        <f t="shared" si="22"/>
        <v/>
      </c>
      <c r="BS33" s="48" t="str">
        <f>IF(BQ33&lt;&gt;"", IF(RANK(BQ33, BQ$5:BQ$75)+COUNTIF(BQ$5:BQ33, BQ33)-1=1, 1, ""), "")</f>
        <v/>
      </c>
      <c r="BT33" s="41"/>
      <c r="BU33" s="102" t="str">
        <f t="shared" si="23"/>
        <v/>
      </c>
      <c r="BV33" s="47" t="str">
        <f>IF(BT33&lt;&gt;"", IF(RANK(BT33, BT$5:BT$75)+COUNTIF(BT$5:BT33, BT33)-1=1, 1, ""), "")</f>
        <v/>
      </c>
      <c r="BW33" s="43"/>
      <c r="BX33" s="102" t="str">
        <f t="shared" si="24"/>
        <v/>
      </c>
      <c r="BY33" s="48" t="str">
        <f>IF(BW33&lt;&gt;"", IF(RANK(BW33, BW$5:BW$75)+COUNTIF(BW$5:BW33, BW33)-1=1, 1, ""), "")</f>
        <v/>
      </c>
      <c r="BZ33" s="41"/>
      <c r="CA33" s="102" t="str">
        <f t="shared" si="25"/>
        <v/>
      </c>
      <c r="CB33" s="47" t="str">
        <f>IF(BZ33&lt;&gt;"", IF(RANK(BZ33, BZ$5:BZ$75)+COUNTIF(BZ$5:BZ33, BZ33)-1=1, 1, ""), "")</f>
        <v/>
      </c>
      <c r="CC33" s="43"/>
      <c r="CD33" s="102" t="str">
        <f t="shared" si="26"/>
        <v/>
      </c>
      <c r="CE33" s="48" t="str">
        <f>IF(CC33&lt;&gt;"", IF(RANK(CC33, CC$5:CC$75)+COUNTIF(CC$5:CC33, CC33)-1=1, 1, ""), "")</f>
        <v/>
      </c>
      <c r="CF33" s="41"/>
      <c r="CG33" s="102" t="str">
        <f t="shared" si="27"/>
        <v/>
      </c>
      <c r="CH33" s="47" t="str">
        <f>IF(CF33&lt;&gt;"", IF(RANK(CF33, CF$5:CF$75)+COUNTIF(CF$5:CF33, CF33)-1=1, 1, ""), "")</f>
        <v/>
      </c>
      <c r="CI33" s="43"/>
      <c r="CJ33" s="102" t="str">
        <f t="shared" si="28"/>
        <v/>
      </c>
      <c r="CK33" s="48" t="str">
        <f>IF(CI33&lt;&gt;"", IF(RANK(CI33, CI$5:CI$75)+COUNTIF(CI$5:CI33, CI33)-1=1, 1, ""), "")</f>
        <v/>
      </c>
      <c r="CL33" s="41"/>
      <c r="CM33" s="102" t="str">
        <f t="shared" si="29"/>
        <v/>
      </c>
      <c r="CN33" s="47" t="str">
        <f>IF(CL33&lt;&gt;"", IF(RANK(CL33, CL$5:CL$75)+COUNTIF(CL$5:CL33, CL33)-1=1, 1, ""), "")</f>
        <v/>
      </c>
      <c r="CO33" s="43"/>
      <c r="CP33" s="102" t="str">
        <f t="shared" si="30"/>
        <v/>
      </c>
      <c r="CQ33" s="48" t="str">
        <f>IF(CO33&lt;&gt;"", IF(RANK(CO33, CO$5:CO$75)+COUNTIF(CO$5:CO33, CO33)-1=1, 1, ""), "")</f>
        <v/>
      </c>
      <c r="CR33" s="41"/>
      <c r="CS33" s="102" t="str">
        <f t="shared" si="31"/>
        <v/>
      </c>
      <c r="CT33" s="47" t="str">
        <f>IF(CR33&lt;&gt;"", IF(RANK(CR33, CR$5:CR$75)+COUNTIF(CR$5:CR33, CR33)-1=1, 1, ""), "")</f>
        <v/>
      </c>
      <c r="CU33" s="43"/>
      <c r="CV33" s="102" t="str">
        <f t="shared" si="32"/>
        <v/>
      </c>
      <c r="CW33" s="48" t="str">
        <f>IF(CU33&lt;&gt;"", IF(RANK(CU33, CU$5:CU$75)+COUNTIF(CU$5:CU33, CU33)-1=1, 1, ""), "")</f>
        <v/>
      </c>
      <c r="CX33" s="41"/>
      <c r="CY33" s="102" t="str">
        <f t="shared" si="33"/>
        <v/>
      </c>
      <c r="CZ33" s="47" t="str">
        <f>IF(CX33&lt;&gt;"", IF(RANK(CX33, CX$5:CX$75)+COUNTIF(CX$5:CX33, CX33)-1=1, 1, ""), "")</f>
        <v/>
      </c>
      <c r="DA33" s="43"/>
      <c r="DB33" s="102" t="str">
        <f t="shared" si="34"/>
        <v/>
      </c>
      <c r="DC33" s="48" t="str">
        <f>IF(DA33&lt;&gt;"", IF(RANK(DA33, DA$5:DA$75)+COUNTIF(DA$5:DA33, DA33)-1=1, 1, ""), "")</f>
        <v/>
      </c>
      <c r="DD33" s="41"/>
      <c r="DE33" s="102" t="str">
        <f t="shared" si="35"/>
        <v/>
      </c>
      <c r="DF33" s="47" t="str">
        <f>IF(DD33&lt;&gt;"", IF(RANK(DD33, DD$5:DD$75)+COUNTIF(DD$5:DD33, DD33)-1=1, 1, ""), "")</f>
        <v/>
      </c>
      <c r="DG33" s="43"/>
      <c r="DH33" s="102" t="str">
        <f t="shared" si="36"/>
        <v/>
      </c>
      <c r="DI33" s="48" t="str">
        <f>IF(DG33&lt;&gt;"", IF(RANK(DG33, DG$5:DG$75)+COUNTIF(DG$5:DG33, DG33)-1=1, 1, ""), "")</f>
        <v/>
      </c>
      <c r="DJ33" s="41"/>
      <c r="DK33" s="102" t="str">
        <f t="shared" si="37"/>
        <v/>
      </c>
      <c r="DL33" s="47" t="str">
        <f>IF(DJ33&lt;&gt;"", IF(RANK(DJ33, DJ$5:DJ$75)+COUNTIF(DJ$5:DJ33, DJ33)-1=1, 1, ""), "")</f>
        <v/>
      </c>
      <c r="DM33" s="43"/>
      <c r="DN33" s="102" t="str">
        <f t="shared" si="38"/>
        <v/>
      </c>
      <c r="DO33" s="48" t="str">
        <f>IF(DM33&lt;&gt;"", IF(RANK(DM33, DM$5:DM$75)+COUNTIF(DM$5:DM33, DM33)-1=1, 1, ""), "")</f>
        <v/>
      </c>
      <c r="DP33" s="41"/>
      <c r="DQ33" s="102" t="str">
        <f t="shared" si="39"/>
        <v/>
      </c>
      <c r="DR33" s="47" t="str">
        <f>IF(DP33&lt;&gt;"", IF(RANK(DP33, DP$5:DP$75)+COUNTIF(DP$5:DP33, DP33)-1=1, 1, ""), "")</f>
        <v/>
      </c>
      <c r="DS33" s="129" t="str">
        <f t="shared" si="40"/>
        <v/>
      </c>
      <c r="DT33" s="66" t="str">
        <f t="shared" si="41"/>
        <v/>
      </c>
      <c r="DU33" s="60"/>
      <c r="DV33" s="60" t="str">
        <f t="shared" si="42"/>
        <v/>
      </c>
      <c r="DW33" s="60" t="str">
        <f t="shared" si="43"/>
        <v/>
      </c>
      <c r="DX33" s="60"/>
      <c r="DY33" s="85" t="str">
        <f t="shared" si="44"/>
        <v/>
      </c>
      <c r="DZ33" s="60" t="str">
        <f t="shared" si="45"/>
        <v/>
      </c>
      <c r="EA33" s="60" t="str">
        <f t="shared" si="46"/>
        <v/>
      </c>
      <c r="EB33" s="60" t="str">
        <f>IF(DV33&lt;&gt;"", IF(RANK(EA33, EA$5:EA$75)+COUNTIF(EA$33:EA33, EA33) -1&lt;=(B$80-DW$76-DZ$76), RANK(EA33, EA$5:EA$75)+COUNTIF(EA$33:EA33, EA33) -1, ""), "")</f>
        <v/>
      </c>
      <c r="EC33" s="72" t="str">
        <f t="shared" si="47"/>
        <v/>
      </c>
      <c r="ED33" s="66" t="str">
        <f t="shared" si="48"/>
        <v/>
      </c>
      <c r="EF33" s="91" t="str">
        <f>IF(DT33&lt;&gt; "", DT33/DT76, "")</f>
        <v/>
      </c>
      <c r="EG33" s="39" t="str">
        <f t="shared" si="49"/>
        <v/>
      </c>
      <c r="EH33" s="92" t="str">
        <f t="shared" si="50"/>
        <v/>
      </c>
      <c r="EJ33" s="65" t="str">
        <f t="shared" si="51"/>
        <v/>
      </c>
      <c r="EK33" s="99" t="str">
        <f t="shared" si="52"/>
        <v/>
      </c>
      <c r="EL33" s="99" t="str">
        <f t="shared" si="53"/>
        <v/>
      </c>
      <c r="EM33" s="100" t="str">
        <f t="shared" si="54"/>
        <v/>
      </c>
    </row>
    <row r="34" spans="1:143" ht="16" x14ac:dyDescent="0.2">
      <c r="A34" s="75" t="s">
        <v>342</v>
      </c>
      <c r="B34" s="76" t="s">
        <v>413</v>
      </c>
      <c r="C34" s="46">
        <v>168</v>
      </c>
      <c r="D34" s="102" t="str">
        <f t="shared" si="0"/>
        <v/>
      </c>
      <c r="E34" s="48" t="str">
        <f>IF(C34&lt;&gt;"", IF(RANK(C34, C$5:C$75)+COUNTIF(C$5:C34, C34)-1=1, 1, ""), "")</f>
        <v/>
      </c>
      <c r="F34" s="45">
        <v>114</v>
      </c>
      <c r="G34" s="102" t="str">
        <f t="shared" si="1"/>
        <v/>
      </c>
      <c r="H34" s="47" t="str">
        <f>IF(F34&lt;&gt;"", IF(RANK(F34, F$5:F$75)+COUNTIF(F$5:F34, F34)-1=1, 1, ""), "")</f>
        <v/>
      </c>
      <c r="I34" s="46">
        <v>168</v>
      </c>
      <c r="J34" s="102" t="str">
        <f t="shared" si="2"/>
        <v/>
      </c>
      <c r="K34" s="48" t="str">
        <f>IF(I34&lt;&gt;"", IF(RANK(I34, I$5:I$75)+COUNTIF(I$5:I34, I34)-1=1, 1, ""), "")</f>
        <v/>
      </c>
      <c r="L34" s="45">
        <v>122</v>
      </c>
      <c r="M34" s="102" t="str">
        <f t="shared" si="3"/>
        <v/>
      </c>
      <c r="N34" s="47" t="str">
        <f>IF(L34&lt;&gt;"", IF(RANK(L34, L$5:L$75)+COUNTIF(L$5:L34, L34)-1=1, 1, ""), "")</f>
        <v/>
      </c>
      <c r="O34" s="46">
        <v>120</v>
      </c>
      <c r="P34" s="102" t="str">
        <f t="shared" si="4"/>
        <v/>
      </c>
      <c r="Q34" s="48" t="str">
        <f>IF(O34&lt;&gt;"", IF(RANK(O34, O$5:O$75)+COUNTIF(O$5:O34, O34)-1=1, 1, ""), "")</f>
        <v/>
      </c>
      <c r="R34" s="45">
        <v>108</v>
      </c>
      <c r="S34" s="102" t="str">
        <f t="shared" si="5"/>
        <v/>
      </c>
      <c r="T34" s="47" t="str">
        <f>IF(R34&lt;&gt;"", IF(RANK(R34, R$5:R$75)+COUNTIF(R$5:R34, R34)-1=1, 1, ""), "")</f>
        <v/>
      </c>
      <c r="U34" s="46">
        <v>78</v>
      </c>
      <c r="V34" s="102" t="str">
        <f t="shared" si="6"/>
        <v/>
      </c>
      <c r="W34" s="48" t="str">
        <f>IF(U34&lt;&gt;"", IF(RANK(U34, U$5:U$75)+COUNTIF(U$5:U34, U34)-1=1, 1, ""), "")</f>
        <v/>
      </c>
      <c r="X34" s="45">
        <v>282</v>
      </c>
      <c r="Y34" s="102" t="str">
        <f t="shared" si="7"/>
        <v/>
      </c>
      <c r="Z34" s="47" t="str">
        <f>IF(X34&lt;&gt;"", IF(RANK(X34, X$5:X$75)+COUNTIF(X$5:X34, X34)-1=1, 1, ""), "")</f>
        <v/>
      </c>
      <c r="AA34" s="46">
        <v>110</v>
      </c>
      <c r="AB34" s="102" t="str">
        <f t="shared" si="8"/>
        <v/>
      </c>
      <c r="AC34" s="48" t="str">
        <f>IF(AA34&lt;&gt;"", IF(RANK(AA34, AA$5:AA$75)+COUNTIF(AA$5:AA34, AA34)-1=1, 1, ""), "")</f>
        <v/>
      </c>
      <c r="AD34" s="45">
        <v>85</v>
      </c>
      <c r="AE34" s="102" t="str">
        <f t="shared" si="9"/>
        <v/>
      </c>
      <c r="AF34" s="47" t="str">
        <f>IF(AD34&lt;&gt;"", IF(RANK(AD34, AD$5:AD$75)+COUNTIF(AD$5:AD34, AD34)-1=1, 1, ""), "")</f>
        <v/>
      </c>
      <c r="AG34" s="46">
        <v>171</v>
      </c>
      <c r="AH34" s="102" t="str">
        <f t="shared" si="10"/>
        <v/>
      </c>
      <c r="AI34" s="48" t="str">
        <f>IF(AG34&lt;&gt;"", IF(RANK(AG34, AG$5:AG$75)+COUNTIF(AG$5:AG34, AG34)-1=1, 1, ""), "")</f>
        <v/>
      </c>
      <c r="AJ34" s="45">
        <v>183</v>
      </c>
      <c r="AK34" s="102" t="str">
        <f t="shared" si="11"/>
        <v/>
      </c>
      <c r="AL34" s="47" t="str">
        <f>IF(AJ34&lt;&gt;"", IF(RANK(AJ34, AJ$5:AJ$75)+COUNTIF(AJ$5:AJ34, AJ34)-1=1, 1, ""), "")</f>
        <v/>
      </c>
      <c r="AM34" s="46">
        <v>323</v>
      </c>
      <c r="AN34" s="102" t="str">
        <f t="shared" si="12"/>
        <v/>
      </c>
      <c r="AO34" s="48" t="str">
        <f>IF(AM34&lt;&gt;"", IF(RANK(AM34, AM$5:AM$75)+COUNTIF(AM$5:AM34, AM34)-1=1, 1, ""), "")</f>
        <v/>
      </c>
      <c r="AP34" s="45">
        <v>245</v>
      </c>
      <c r="AQ34" s="102" t="str">
        <f t="shared" si="13"/>
        <v/>
      </c>
      <c r="AR34" s="47" t="str">
        <f>IF(AP34&lt;&gt;"", IF(RANK(AP34, AP$5:AP$75)+COUNTIF(AP$5:AP34, AP34)-1=1, 1, ""), "")</f>
        <v/>
      </c>
      <c r="AS34" s="46">
        <v>73</v>
      </c>
      <c r="AT34" s="102" t="str">
        <f t="shared" si="14"/>
        <v/>
      </c>
      <c r="AU34" s="48" t="str">
        <f>IF(AS34&lt;&gt;"", IF(RANK(AS34, AS$5:AS$75)+COUNTIF(AS$5:AS34, AS34)-1=1, 1, ""), "")</f>
        <v/>
      </c>
      <c r="AV34" s="45">
        <v>93</v>
      </c>
      <c r="AW34" s="102" t="str">
        <f t="shared" si="15"/>
        <v/>
      </c>
      <c r="AX34" s="47" t="str">
        <f>IF(AV34&lt;&gt;"", IF(RANK(AV34, AV$5:AV$75)+COUNTIF(AV$5:AV34, AV34)-1=1, 1, ""), "")</f>
        <v/>
      </c>
      <c r="AY34" s="46">
        <v>228</v>
      </c>
      <c r="AZ34" s="102" t="str">
        <f t="shared" si="16"/>
        <v/>
      </c>
      <c r="BA34" s="48" t="str">
        <f>IF(AY34&lt;&gt;"", IF(RANK(AY34, AY$5:AY$75)+COUNTIF(AY$5:AY34, AY34)-1=1, 1, ""), "")</f>
        <v/>
      </c>
      <c r="BB34" s="45">
        <v>64</v>
      </c>
      <c r="BC34" s="102" t="str">
        <f t="shared" si="17"/>
        <v/>
      </c>
      <c r="BD34" s="47" t="str">
        <f>IF(BB34&lt;&gt;"", IF(RANK(BB34, BB$5:BB$75)+COUNTIF(BB$5:BB34, BB34)-1=1, 1, ""), "")</f>
        <v/>
      </c>
      <c r="BE34" s="46">
        <v>152</v>
      </c>
      <c r="BF34" s="102" t="str">
        <f t="shared" si="18"/>
        <v/>
      </c>
      <c r="BG34" s="48" t="str">
        <f>IF(BE34&lt;&gt;"", IF(RANK(BE34, BE$5:BE$75)+COUNTIF(BE$5:BE34, BE34)-1=1, 1, ""), "")</f>
        <v/>
      </c>
      <c r="BH34" s="45">
        <v>65</v>
      </c>
      <c r="BI34" s="102" t="str">
        <f t="shared" si="19"/>
        <v/>
      </c>
      <c r="BJ34" s="47" t="str">
        <f>IF(BH34&lt;&gt;"", IF(RANK(BH34, BH$5:BH$75)+COUNTIF(BH$5:BH34, BH34)-1=1, 1, ""), "")</f>
        <v/>
      </c>
      <c r="BK34" s="46">
        <v>169</v>
      </c>
      <c r="BL34" s="102" t="str">
        <f t="shared" si="20"/>
        <v/>
      </c>
      <c r="BM34" s="48" t="str">
        <f>IF(BK34&lt;&gt;"", IF(RANK(BK34, BK$5:BK$75)+COUNTIF(BK$5:BK34, BK34)-1=1, 1, ""), "")</f>
        <v/>
      </c>
      <c r="BN34" s="45">
        <v>171</v>
      </c>
      <c r="BO34" s="102" t="str">
        <f t="shared" si="21"/>
        <v/>
      </c>
      <c r="BP34" s="47" t="str">
        <f>IF(BN34&lt;&gt;"", IF(RANK(BN34, BN$5:BN$75)+COUNTIF(BN$5:BN34, BN34)-1=1, 1, ""), "")</f>
        <v/>
      </c>
      <c r="BQ34" s="46">
        <v>80</v>
      </c>
      <c r="BR34" s="102" t="str">
        <f t="shared" si="22"/>
        <v/>
      </c>
      <c r="BS34" s="48" t="str">
        <f>IF(BQ34&lt;&gt;"", IF(RANK(BQ34, BQ$5:BQ$75)+COUNTIF(BQ$5:BQ34, BQ34)-1=1, 1, ""), "")</f>
        <v/>
      </c>
      <c r="BT34" s="45">
        <v>67</v>
      </c>
      <c r="BU34" s="102" t="str">
        <f t="shared" si="23"/>
        <v/>
      </c>
      <c r="BV34" s="47" t="str">
        <f>IF(BT34&lt;&gt;"", IF(RANK(BT34, BT$5:BT$75)+COUNTIF(BT$5:BT34, BT34)-1=1, 1, ""), "")</f>
        <v/>
      </c>
      <c r="BW34" s="46">
        <v>55</v>
      </c>
      <c r="BX34" s="102" t="str">
        <f t="shared" si="24"/>
        <v/>
      </c>
      <c r="BY34" s="48" t="str">
        <f>IF(BW34&lt;&gt;"", IF(RANK(BW34, BW$5:BW$75)+COUNTIF(BW$5:BW34, BW34)-1=1, 1, ""), "")</f>
        <v/>
      </c>
      <c r="BZ34" s="45">
        <v>177</v>
      </c>
      <c r="CA34" s="102" t="str">
        <f t="shared" si="25"/>
        <v/>
      </c>
      <c r="CB34" s="47" t="str">
        <f>IF(BZ34&lt;&gt;"", IF(RANK(BZ34, BZ$5:BZ$75)+COUNTIF(BZ$5:BZ34, BZ34)-1=1, 1, ""), "")</f>
        <v/>
      </c>
      <c r="CC34" s="46">
        <v>88</v>
      </c>
      <c r="CD34" s="102" t="str">
        <f t="shared" si="26"/>
        <v/>
      </c>
      <c r="CE34" s="48" t="str">
        <f>IF(CC34&lt;&gt;"", IF(RANK(CC34, CC$5:CC$75)+COUNTIF(CC$5:CC34, CC34)-1=1, 1, ""), "")</f>
        <v/>
      </c>
      <c r="CF34" s="45">
        <v>56</v>
      </c>
      <c r="CG34" s="102" t="str">
        <f t="shared" si="27"/>
        <v/>
      </c>
      <c r="CH34" s="47" t="str">
        <f>IF(CF34&lt;&gt;"", IF(RANK(CF34, CF$5:CF$75)+COUNTIF(CF$5:CF34, CF34)-1=1, 1, ""), "")</f>
        <v/>
      </c>
      <c r="CI34" s="46">
        <v>62</v>
      </c>
      <c r="CJ34" s="102" t="str">
        <f t="shared" si="28"/>
        <v/>
      </c>
      <c r="CK34" s="48" t="str">
        <f>IF(CI34&lt;&gt;"", IF(RANK(CI34, CI$5:CI$75)+COUNTIF(CI$5:CI34, CI34)-1=1, 1, ""), "")</f>
        <v/>
      </c>
      <c r="CL34" s="45">
        <v>75</v>
      </c>
      <c r="CM34" s="102" t="str">
        <f t="shared" si="29"/>
        <v/>
      </c>
      <c r="CN34" s="47" t="str">
        <f>IF(CL34&lt;&gt;"", IF(RANK(CL34, CL$5:CL$75)+COUNTIF(CL$5:CL34, CL34)-1=1, 1, ""), "")</f>
        <v/>
      </c>
      <c r="CO34" s="46">
        <v>55</v>
      </c>
      <c r="CP34" s="102" t="str">
        <f t="shared" si="30"/>
        <v/>
      </c>
      <c r="CQ34" s="48" t="str">
        <f>IF(CO34&lt;&gt;"", IF(RANK(CO34, CO$5:CO$75)+COUNTIF(CO$5:CO34, CO34)-1=1, 1, ""), "")</f>
        <v/>
      </c>
      <c r="CR34" s="45">
        <v>62</v>
      </c>
      <c r="CS34" s="102" t="str">
        <f t="shared" si="31"/>
        <v/>
      </c>
      <c r="CT34" s="47" t="str">
        <f>IF(CR34&lt;&gt;"", IF(RANK(CR34, CR$5:CR$75)+COUNTIF(CR$5:CR34, CR34)-1=1, 1, ""), "")</f>
        <v/>
      </c>
      <c r="CU34" s="46">
        <v>76</v>
      </c>
      <c r="CV34" s="102" t="str">
        <f t="shared" si="32"/>
        <v/>
      </c>
      <c r="CW34" s="48" t="str">
        <f>IF(CU34&lt;&gt;"", IF(RANK(CU34, CU$5:CU$75)+COUNTIF(CU$5:CU34, CU34)-1=1, 1, ""), "")</f>
        <v/>
      </c>
      <c r="CX34" s="45">
        <v>63</v>
      </c>
      <c r="CY34" s="102" t="str">
        <f t="shared" si="33"/>
        <v/>
      </c>
      <c r="CZ34" s="47" t="str">
        <f>IF(CX34&lt;&gt;"", IF(RANK(CX34, CX$5:CX$75)+COUNTIF(CX$5:CX34, CX34)-1=1, 1, ""), "")</f>
        <v/>
      </c>
      <c r="DA34" s="46">
        <v>161</v>
      </c>
      <c r="DB34" s="102" t="str">
        <f t="shared" si="34"/>
        <v/>
      </c>
      <c r="DC34" s="48" t="str">
        <f>IF(DA34&lt;&gt;"", IF(RANK(DA34, DA$5:DA$75)+COUNTIF(DA$5:DA34, DA34)-1=1, 1, ""), "")</f>
        <v/>
      </c>
      <c r="DD34" s="45">
        <v>51</v>
      </c>
      <c r="DE34" s="102" t="str">
        <f t="shared" si="35"/>
        <v/>
      </c>
      <c r="DF34" s="47" t="str">
        <f>IF(DD34&lt;&gt;"", IF(RANK(DD34, DD$5:DD$75)+COUNTIF(DD$5:DD34, DD34)-1=1, 1, ""), "")</f>
        <v/>
      </c>
      <c r="DG34" s="46">
        <v>62</v>
      </c>
      <c r="DH34" s="102" t="str">
        <f t="shared" si="36"/>
        <v/>
      </c>
      <c r="DI34" s="48" t="str">
        <f>IF(DG34&lt;&gt;"", IF(RANK(DG34, DG$5:DG$75)+COUNTIF(DG$5:DG34, DG34)-1=1, 1, ""), "")</f>
        <v/>
      </c>
      <c r="DJ34" s="45">
        <v>47</v>
      </c>
      <c r="DK34" s="102" t="str">
        <f t="shared" si="37"/>
        <v/>
      </c>
      <c r="DL34" s="47" t="str">
        <f>IF(DJ34&lt;&gt;"", IF(RANK(DJ34, DJ$5:DJ$75)+COUNTIF(DJ$5:DJ34, DJ34)-1=1, 1, ""), "")</f>
        <v/>
      </c>
      <c r="DM34" s="46">
        <v>49</v>
      </c>
      <c r="DN34" s="102" t="str">
        <f t="shared" si="38"/>
        <v/>
      </c>
      <c r="DO34" s="48" t="str">
        <f>IF(DM34&lt;&gt;"", IF(RANK(DM34, DM$5:DM$75)+COUNTIF(DM$5:DM34, DM34)-1=1, 1, ""), "")</f>
        <v/>
      </c>
      <c r="DP34" s="45">
        <v>70</v>
      </c>
      <c r="DQ34" s="102" t="str">
        <f t="shared" si="39"/>
        <v/>
      </c>
      <c r="DR34" s="47" t="str">
        <f>IF(DP34&lt;&gt;"", IF(RANK(DP34, DP$5:DP$75)+COUNTIF(DP$5:DP34, DP34)-1=1, 1, ""), "")</f>
        <v/>
      </c>
      <c r="DS34" s="129" t="str">
        <f t="shared" si="40"/>
        <v/>
      </c>
      <c r="DT34" s="66">
        <f t="shared" si="41"/>
        <v>4648</v>
      </c>
      <c r="DU34" s="60"/>
      <c r="DV34" s="60" t="str">
        <f t="shared" si="42"/>
        <v/>
      </c>
      <c r="DW34" s="60" t="str">
        <f t="shared" si="43"/>
        <v/>
      </c>
      <c r="DX34" s="60"/>
      <c r="DY34" s="85" t="str">
        <f t="shared" si="44"/>
        <v/>
      </c>
      <c r="DZ34" s="60" t="str">
        <f t="shared" si="45"/>
        <v/>
      </c>
      <c r="EA34" s="60" t="str">
        <f t="shared" si="46"/>
        <v/>
      </c>
      <c r="EB34" s="60" t="str">
        <f>IF(DV34&lt;&gt;"", IF(RANK(EA34, EA$5:EA$75)+COUNTIF(EA$34:EA34, EA34) -1&lt;=(B$80-DW$76-DZ$76), RANK(EA34, EA$5:EA$75)+COUNTIF(EA$34:EA34, EA34) -1, ""), "")</f>
        <v/>
      </c>
      <c r="EC34" s="72" t="str">
        <f t="shared" si="47"/>
        <v/>
      </c>
      <c r="ED34" s="66" t="str">
        <f t="shared" si="48"/>
        <v/>
      </c>
      <c r="EF34" s="91">
        <f>IF(DT34&lt;&gt; "", DT34/DT76, "")</f>
        <v>1.3249507205559776E-3</v>
      </c>
      <c r="EG34" s="39" t="str">
        <f t="shared" si="49"/>
        <v/>
      </c>
      <c r="EH34" s="92">
        <f t="shared" si="50"/>
        <v>-1.32495072055598E-3</v>
      </c>
      <c r="EJ34" s="65" t="str">
        <f t="shared" si="51"/>
        <v/>
      </c>
      <c r="EK34" s="99" t="str">
        <f t="shared" si="52"/>
        <v/>
      </c>
      <c r="EL34" s="99" t="str">
        <f t="shared" si="53"/>
        <v/>
      </c>
      <c r="EM34" s="100" t="str">
        <f t="shared" si="54"/>
        <v/>
      </c>
    </row>
    <row r="35" spans="1:143" ht="16" x14ac:dyDescent="0.2">
      <c r="A35" s="75" t="s">
        <v>343</v>
      </c>
      <c r="B35" s="76" t="s">
        <v>414</v>
      </c>
      <c r="C35" s="46">
        <v>102</v>
      </c>
      <c r="D35" s="102" t="str">
        <f t="shared" si="0"/>
        <v/>
      </c>
      <c r="E35" s="44" t="str">
        <f>IF(C35&lt;&gt;"", IF(RANK(C35, C$5:C$75)+COUNTIF(C$5:C35, C35)-1=1, 1, ""), "")</f>
        <v/>
      </c>
      <c r="F35" s="45">
        <v>157</v>
      </c>
      <c r="G35" s="102" t="str">
        <f t="shared" si="1"/>
        <v/>
      </c>
      <c r="H35" s="42" t="str">
        <f>IF(F35&lt;&gt;"", IF(RANK(F35, F$5:F$75)+COUNTIF(F$5:F35, F35)-1=1, 1, ""), "")</f>
        <v/>
      </c>
      <c r="I35" s="46">
        <v>147</v>
      </c>
      <c r="J35" s="102" t="str">
        <f t="shared" si="2"/>
        <v/>
      </c>
      <c r="K35" s="44" t="str">
        <f>IF(I35&lt;&gt;"", IF(RANK(I35, I$5:I$75)+COUNTIF(I$5:I35, I35)-1=1, 1, ""), "")</f>
        <v/>
      </c>
      <c r="L35" s="45">
        <v>180</v>
      </c>
      <c r="M35" s="102" t="str">
        <f t="shared" si="3"/>
        <v/>
      </c>
      <c r="N35" s="42" t="str">
        <f>IF(L35&lt;&gt;"", IF(RANK(L35, L$5:L$75)+COUNTIF(L$5:L35, L35)-1=1, 1, ""), "")</f>
        <v/>
      </c>
      <c r="O35" s="46">
        <v>119</v>
      </c>
      <c r="P35" s="102" t="str">
        <f t="shared" si="4"/>
        <v/>
      </c>
      <c r="Q35" s="44" t="str">
        <f>IF(O35&lt;&gt;"", IF(RANK(O35, O$5:O$75)+COUNTIF(O$5:O35, O35)-1=1, 1, ""), "")</f>
        <v/>
      </c>
      <c r="R35" s="45">
        <v>102</v>
      </c>
      <c r="S35" s="102" t="str">
        <f t="shared" si="5"/>
        <v/>
      </c>
      <c r="T35" s="42" t="str">
        <f>IF(R35&lt;&gt;"", IF(RANK(R35, R$5:R$75)+COUNTIF(R$5:R35, R35)-1=1, 1, ""), "")</f>
        <v/>
      </c>
      <c r="U35" s="46">
        <v>60</v>
      </c>
      <c r="V35" s="102" t="str">
        <f t="shared" si="6"/>
        <v/>
      </c>
      <c r="W35" s="44" t="str">
        <f>IF(U35&lt;&gt;"", IF(RANK(U35, U$5:U$75)+COUNTIF(U$5:U35, U35)-1=1, 1, ""), "")</f>
        <v/>
      </c>
      <c r="X35" s="45">
        <v>34</v>
      </c>
      <c r="Y35" s="102" t="str">
        <f t="shared" si="7"/>
        <v/>
      </c>
      <c r="Z35" s="42" t="str">
        <f>IF(X35&lt;&gt;"", IF(RANK(X35, X$5:X$75)+COUNTIF(X$5:X35, X35)-1=1, 1, ""), "")</f>
        <v/>
      </c>
      <c r="AA35" s="46">
        <v>60</v>
      </c>
      <c r="AB35" s="102" t="str">
        <f t="shared" si="8"/>
        <v/>
      </c>
      <c r="AC35" s="44" t="str">
        <f>IF(AA35&lt;&gt;"", IF(RANK(AA35, AA$5:AA$75)+COUNTIF(AA$5:AA35, AA35)-1=1, 1, ""), "")</f>
        <v/>
      </c>
      <c r="AD35" s="45">
        <v>60</v>
      </c>
      <c r="AE35" s="102" t="str">
        <f t="shared" si="9"/>
        <v/>
      </c>
      <c r="AF35" s="42" t="str">
        <f>IF(AD35&lt;&gt;"", IF(RANK(AD35, AD$5:AD$75)+COUNTIF(AD$5:AD35, AD35)-1=1, 1, ""), "")</f>
        <v/>
      </c>
      <c r="AG35" s="46">
        <v>45</v>
      </c>
      <c r="AH35" s="102" t="str">
        <f t="shared" si="10"/>
        <v/>
      </c>
      <c r="AI35" s="44" t="str">
        <f>IF(AG35&lt;&gt;"", IF(RANK(AG35, AG$5:AG$75)+COUNTIF(AG$5:AG35, AG35)-1=1, 1, ""), "")</f>
        <v/>
      </c>
      <c r="AJ35" s="45">
        <v>467</v>
      </c>
      <c r="AK35" s="102" t="str">
        <f t="shared" si="11"/>
        <v/>
      </c>
      <c r="AL35" s="42" t="str">
        <f>IF(AJ35&lt;&gt;"", IF(RANK(AJ35, AJ$5:AJ$75)+COUNTIF(AJ$5:AJ35, AJ35)-1=1, 1, ""), "")</f>
        <v/>
      </c>
      <c r="AM35" s="46">
        <v>40</v>
      </c>
      <c r="AN35" s="102" t="str">
        <f t="shared" si="12"/>
        <v/>
      </c>
      <c r="AO35" s="44" t="str">
        <f>IF(AM35&lt;&gt;"", IF(RANK(AM35, AM$5:AM$75)+COUNTIF(AM$5:AM35, AM35)-1=1, 1, ""), "")</f>
        <v/>
      </c>
      <c r="AP35" s="45">
        <v>36</v>
      </c>
      <c r="AQ35" s="102" t="str">
        <f t="shared" si="13"/>
        <v/>
      </c>
      <c r="AR35" s="42" t="str">
        <f>IF(AP35&lt;&gt;"", IF(RANK(AP35, AP$5:AP$75)+COUNTIF(AP$5:AP35, AP35)-1=1, 1, ""), "")</f>
        <v/>
      </c>
      <c r="AS35" s="46">
        <v>55</v>
      </c>
      <c r="AT35" s="102" t="str">
        <f t="shared" si="14"/>
        <v/>
      </c>
      <c r="AU35" s="44" t="str">
        <f>IF(AS35&lt;&gt;"", IF(RANK(AS35, AS$5:AS$75)+COUNTIF(AS$5:AS35, AS35)-1=1, 1, ""), "")</f>
        <v/>
      </c>
      <c r="AV35" s="45">
        <v>80</v>
      </c>
      <c r="AW35" s="102" t="str">
        <f t="shared" si="15"/>
        <v/>
      </c>
      <c r="AX35" s="42" t="str">
        <f>IF(AV35&lt;&gt;"", IF(RANK(AV35, AV$5:AV$75)+COUNTIF(AV$5:AV35, AV35)-1=1, 1, ""), "")</f>
        <v/>
      </c>
      <c r="AY35" s="46">
        <v>67</v>
      </c>
      <c r="AZ35" s="102" t="str">
        <f t="shared" si="16"/>
        <v/>
      </c>
      <c r="BA35" s="44" t="str">
        <f>IF(AY35&lt;&gt;"", IF(RANK(AY35, AY$5:AY$75)+COUNTIF(AY$5:AY35, AY35)-1=1, 1, ""), "")</f>
        <v/>
      </c>
      <c r="BB35" s="45">
        <v>106</v>
      </c>
      <c r="BC35" s="102" t="str">
        <f t="shared" si="17"/>
        <v/>
      </c>
      <c r="BD35" s="42" t="str">
        <f>IF(BB35&lt;&gt;"", IF(RANK(BB35, BB$5:BB$75)+COUNTIF(BB$5:BB35, BB35)-1=1, 1, ""), "")</f>
        <v/>
      </c>
      <c r="BE35" s="46">
        <v>72</v>
      </c>
      <c r="BF35" s="102" t="str">
        <f t="shared" si="18"/>
        <v/>
      </c>
      <c r="BG35" s="44" t="str">
        <f>IF(BE35&lt;&gt;"", IF(RANK(BE35, BE$5:BE$75)+COUNTIF(BE$5:BE35, BE35)-1=1, 1, ""), "")</f>
        <v/>
      </c>
      <c r="BH35" s="45">
        <v>82</v>
      </c>
      <c r="BI35" s="102" t="str">
        <f t="shared" si="19"/>
        <v/>
      </c>
      <c r="BJ35" s="42" t="str">
        <f>IF(BH35&lt;&gt;"", IF(RANK(BH35, BH$5:BH$75)+COUNTIF(BH$5:BH35, BH35)-1=1, 1, ""), "")</f>
        <v/>
      </c>
      <c r="BK35" s="46">
        <v>38</v>
      </c>
      <c r="BL35" s="102" t="str">
        <f t="shared" si="20"/>
        <v/>
      </c>
      <c r="BM35" s="44" t="str">
        <f>IF(BK35&lt;&gt;"", IF(RANK(BK35, BK$5:BK$75)+COUNTIF(BK$5:BK35, BK35)-1=1, 1, ""), "")</f>
        <v/>
      </c>
      <c r="BN35" s="45">
        <v>84</v>
      </c>
      <c r="BO35" s="102" t="str">
        <f t="shared" si="21"/>
        <v/>
      </c>
      <c r="BP35" s="42" t="str">
        <f>IF(BN35&lt;&gt;"", IF(RANK(BN35, BN$5:BN$75)+COUNTIF(BN$5:BN35, BN35)-1=1, 1, ""), "")</f>
        <v/>
      </c>
      <c r="BQ35" s="46">
        <v>85</v>
      </c>
      <c r="BR35" s="102" t="str">
        <f t="shared" si="22"/>
        <v/>
      </c>
      <c r="BS35" s="44" t="str">
        <f>IF(BQ35&lt;&gt;"", IF(RANK(BQ35, BQ$5:BQ$75)+COUNTIF(BQ$5:BQ35, BQ35)-1=1, 1, ""), "")</f>
        <v/>
      </c>
      <c r="BT35" s="45">
        <v>105</v>
      </c>
      <c r="BU35" s="102" t="str">
        <f t="shared" si="23"/>
        <v/>
      </c>
      <c r="BV35" s="42" t="str">
        <f>IF(BT35&lt;&gt;"", IF(RANK(BT35, BT$5:BT$75)+COUNTIF(BT$5:BT35, BT35)-1=1, 1, ""), "")</f>
        <v/>
      </c>
      <c r="BW35" s="46">
        <v>74</v>
      </c>
      <c r="BX35" s="102" t="str">
        <f t="shared" si="24"/>
        <v/>
      </c>
      <c r="BY35" s="44" t="str">
        <f>IF(BW35&lt;&gt;"", IF(RANK(BW35, BW$5:BW$75)+COUNTIF(BW$5:BW35, BW35)-1=1, 1, ""), "")</f>
        <v/>
      </c>
      <c r="BZ35" s="45">
        <v>103</v>
      </c>
      <c r="CA35" s="102" t="str">
        <f t="shared" si="25"/>
        <v/>
      </c>
      <c r="CB35" s="42" t="str">
        <f>IF(BZ35&lt;&gt;"", IF(RANK(BZ35, BZ$5:BZ$75)+COUNTIF(BZ$5:BZ35, BZ35)-1=1, 1, ""), "")</f>
        <v/>
      </c>
      <c r="CC35" s="46">
        <v>66</v>
      </c>
      <c r="CD35" s="102" t="str">
        <f t="shared" si="26"/>
        <v/>
      </c>
      <c r="CE35" s="44" t="str">
        <f>IF(CC35&lt;&gt;"", IF(RANK(CC35, CC$5:CC$75)+COUNTIF(CC$5:CC35, CC35)-1=1, 1, ""), "")</f>
        <v/>
      </c>
      <c r="CF35" s="45">
        <v>105</v>
      </c>
      <c r="CG35" s="102" t="str">
        <f t="shared" si="27"/>
        <v/>
      </c>
      <c r="CH35" s="42" t="str">
        <f>IF(CF35&lt;&gt;"", IF(RANK(CF35, CF$5:CF$75)+COUNTIF(CF$5:CF35, CF35)-1=1, 1, ""), "")</f>
        <v/>
      </c>
      <c r="CI35" s="46">
        <v>76</v>
      </c>
      <c r="CJ35" s="102" t="str">
        <f t="shared" si="28"/>
        <v/>
      </c>
      <c r="CK35" s="44" t="str">
        <f>IF(CI35&lt;&gt;"", IF(RANK(CI35, CI$5:CI$75)+COUNTIF(CI$5:CI35, CI35)-1=1, 1, ""), "")</f>
        <v/>
      </c>
      <c r="CL35" s="45">
        <v>42</v>
      </c>
      <c r="CM35" s="102" t="str">
        <f t="shared" si="29"/>
        <v/>
      </c>
      <c r="CN35" s="42" t="str">
        <f>IF(CL35&lt;&gt;"", IF(RANK(CL35, CL$5:CL$75)+COUNTIF(CL$5:CL35, CL35)-1=1, 1, ""), "")</f>
        <v/>
      </c>
      <c r="CO35" s="46">
        <v>79</v>
      </c>
      <c r="CP35" s="102" t="str">
        <f t="shared" si="30"/>
        <v/>
      </c>
      <c r="CQ35" s="44" t="str">
        <f>IF(CO35&lt;&gt;"", IF(RANK(CO35, CO$5:CO$75)+COUNTIF(CO$5:CO35, CO35)-1=1, 1, ""), "")</f>
        <v/>
      </c>
      <c r="CR35" s="45">
        <v>112</v>
      </c>
      <c r="CS35" s="102" t="str">
        <f t="shared" si="31"/>
        <v/>
      </c>
      <c r="CT35" s="42" t="str">
        <f>IF(CR35&lt;&gt;"", IF(RANK(CR35, CR$5:CR$75)+COUNTIF(CR$5:CR35, CR35)-1=1, 1, ""), "")</f>
        <v/>
      </c>
      <c r="CU35" s="46">
        <v>75</v>
      </c>
      <c r="CV35" s="102" t="str">
        <f t="shared" si="32"/>
        <v/>
      </c>
      <c r="CW35" s="44" t="str">
        <f>IF(CU35&lt;&gt;"", IF(RANK(CU35, CU$5:CU$75)+COUNTIF(CU$5:CU35, CU35)-1=1, 1, ""), "")</f>
        <v/>
      </c>
      <c r="CX35" s="45">
        <v>68</v>
      </c>
      <c r="CY35" s="102" t="str">
        <f t="shared" si="33"/>
        <v/>
      </c>
      <c r="CZ35" s="42" t="str">
        <f>IF(CX35&lt;&gt;"", IF(RANK(CX35, CX$5:CX$75)+COUNTIF(CX$5:CX35, CX35)-1=1, 1, ""), "")</f>
        <v/>
      </c>
      <c r="DA35" s="46">
        <v>69</v>
      </c>
      <c r="DB35" s="102" t="str">
        <f t="shared" si="34"/>
        <v/>
      </c>
      <c r="DC35" s="44" t="str">
        <f>IF(DA35&lt;&gt;"", IF(RANK(DA35, DA$5:DA$75)+COUNTIF(DA$5:DA35, DA35)-1=1, 1, ""), "")</f>
        <v/>
      </c>
      <c r="DD35" s="45">
        <v>51</v>
      </c>
      <c r="DE35" s="102" t="str">
        <f t="shared" si="35"/>
        <v/>
      </c>
      <c r="DF35" s="42" t="str">
        <f>IF(DD35&lt;&gt;"", IF(RANK(DD35, DD$5:DD$75)+COUNTIF(DD$5:DD35, DD35)-1=1, 1, ""), "")</f>
        <v/>
      </c>
      <c r="DG35" s="46">
        <v>93</v>
      </c>
      <c r="DH35" s="102" t="str">
        <f t="shared" si="36"/>
        <v/>
      </c>
      <c r="DI35" s="44" t="str">
        <f>IF(DG35&lt;&gt;"", IF(RANK(DG35, DG$5:DG$75)+COUNTIF(DG$5:DG35, DG35)-1=1, 1, ""), "")</f>
        <v/>
      </c>
      <c r="DJ35" s="45">
        <v>55</v>
      </c>
      <c r="DK35" s="102" t="str">
        <f t="shared" si="37"/>
        <v/>
      </c>
      <c r="DL35" s="42" t="str">
        <f>IF(DJ35&lt;&gt;"", IF(RANK(DJ35, DJ$5:DJ$75)+COUNTIF(DJ$5:DJ35, DJ35)-1=1, 1, ""), "")</f>
        <v/>
      </c>
      <c r="DM35" s="46">
        <v>75</v>
      </c>
      <c r="DN35" s="102" t="str">
        <f t="shared" si="38"/>
        <v/>
      </c>
      <c r="DO35" s="44" t="str">
        <f>IF(DM35&lt;&gt;"", IF(RANK(DM35, DM$5:DM$75)+COUNTIF(DM$5:DM35, DM35)-1=1, 1, ""), "")</f>
        <v/>
      </c>
      <c r="DP35" s="45">
        <v>89</v>
      </c>
      <c r="DQ35" s="102" t="str">
        <f t="shared" si="39"/>
        <v/>
      </c>
      <c r="DR35" s="42" t="str">
        <f>IF(DP35&lt;&gt;"", IF(RANK(DP35, DP$5:DP$75)+COUNTIF(DP$5:DP35, DP35)-1=1, 1, ""), "")</f>
        <v/>
      </c>
      <c r="DS35" s="129" t="str">
        <f t="shared" si="40"/>
        <v/>
      </c>
      <c r="DT35" s="66">
        <f t="shared" si="41"/>
        <v>3615</v>
      </c>
      <c r="DU35" s="60"/>
      <c r="DV35" s="60" t="str">
        <f t="shared" si="42"/>
        <v/>
      </c>
      <c r="DW35" s="60" t="str">
        <f t="shared" si="43"/>
        <v/>
      </c>
      <c r="DX35" s="60"/>
      <c r="DY35" s="85" t="str">
        <f t="shared" si="44"/>
        <v/>
      </c>
      <c r="DZ35" s="60" t="str">
        <f t="shared" si="45"/>
        <v/>
      </c>
      <c r="EA35" s="60" t="str">
        <f t="shared" si="46"/>
        <v/>
      </c>
      <c r="EB35" s="60" t="str">
        <f>IF(DV35&lt;&gt;"", IF(RANK(EA35, EA$5:EA$75)+COUNTIF(EA$35:EA35, EA35) -1&lt;=(B$80-DW$76-DZ$76), RANK(EA35, EA$5:EA$75)+COUNTIF(EA$35:EA35, EA35) -1, ""), "")</f>
        <v/>
      </c>
      <c r="EC35" s="72" t="str">
        <f t="shared" si="47"/>
        <v/>
      </c>
      <c r="ED35" s="66" t="str">
        <f t="shared" si="48"/>
        <v/>
      </c>
      <c r="EF35" s="91">
        <f>IF(DT35&lt;&gt; "", DT35/DT76, "")</f>
        <v>1.030485553960813E-3</v>
      </c>
      <c r="EG35" s="39" t="str">
        <f t="shared" si="49"/>
        <v/>
      </c>
      <c r="EH35" s="92">
        <f t="shared" si="50"/>
        <v>-1.03048555396081E-3</v>
      </c>
      <c r="EJ35" s="65" t="str">
        <f t="shared" si="51"/>
        <v/>
      </c>
      <c r="EK35" s="99" t="str">
        <f t="shared" si="52"/>
        <v/>
      </c>
      <c r="EL35" s="99" t="str">
        <f t="shared" si="53"/>
        <v/>
      </c>
      <c r="EM35" s="100" t="str">
        <f t="shared" si="54"/>
        <v/>
      </c>
    </row>
    <row r="36" spans="1:143" ht="16" x14ac:dyDescent="0.2">
      <c r="A36" s="135" t="s">
        <v>344</v>
      </c>
      <c r="B36" s="136" t="s">
        <v>415</v>
      </c>
      <c r="C36" s="110">
        <v>13514</v>
      </c>
      <c r="D36" s="108" t="str">
        <f t="shared" si="0"/>
        <v/>
      </c>
      <c r="E36" s="111" t="str">
        <f>IF(C36&lt;&gt;"", IF(RANK(C36, C$5:C$75)+COUNTIF(C$5:C36, C36)-1=1, 1, ""), "")</f>
        <v/>
      </c>
      <c r="F36" s="107">
        <v>4618</v>
      </c>
      <c r="G36" s="108" t="str">
        <f t="shared" si="1"/>
        <v/>
      </c>
      <c r="H36" s="109" t="str">
        <f>IF(F36&lt;&gt;"", IF(RANK(F36, F$5:F$75)+COUNTIF(F$5:F36, F36)-1=1, 1, ""), "")</f>
        <v/>
      </c>
      <c r="I36" s="110">
        <v>8109</v>
      </c>
      <c r="J36" s="108" t="str">
        <f t="shared" si="2"/>
        <v/>
      </c>
      <c r="K36" s="111" t="str">
        <f>IF(I36&lt;&gt;"", IF(RANK(I36, I$5:I$75)+COUNTIF(I$5:I36, I36)-1=1, 1, ""), "")</f>
        <v/>
      </c>
      <c r="L36" s="107">
        <v>8752</v>
      </c>
      <c r="M36" s="108" t="str">
        <f t="shared" si="3"/>
        <v/>
      </c>
      <c r="N36" s="109" t="str">
        <f>IF(L36&lt;&gt;"", IF(RANK(L36, L$5:L$75)+COUNTIF(L$5:L36, L36)-1=1, 1, ""), "")</f>
        <v/>
      </c>
      <c r="O36" s="110">
        <v>4292</v>
      </c>
      <c r="P36" s="108" t="str">
        <f t="shared" si="4"/>
        <v/>
      </c>
      <c r="Q36" s="111" t="str">
        <f>IF(O36&lt;&gt;"", IF(RANK(O36, O$5:O$75)+COUNTIF(O$5:O36, O36)-1=1, 1, ""), "")</f>
        <v/>
      </c>
      <c r="R36" s="107">
        <v>12305</v>
      </c>
      <c r="S36" s="108" t="str">
        <f t="shared" si="5"/>
        <v/>
      </c>
      <c r="T36" s="109" t="str">
        <f>IF(R36&lt;&gt;"", IF(RANK(R36, R$5:R$75)+COUNTIF(R$5:R36, R36)-1=1, 1, ""), "")</f>
        <v/>
      </c>
      <c r="U36" s="110">
        <v>8541</v>
      </c>
      <c r="V36" s="108" t="str">
        <f t="shared" si="6"/>
        <v/>
      </c>
      <c r="W36" s="111" t="str">
        <f>IF(U36&lt;&gt;"", IF(RANK(U36, U$5:U$75)+COUNTIF(U$5:U36, U36)-1=1, 1, ""), "")</f>
        <v/>
      </c>
      <c r="X36" s="107">
        <v>30161</v>
      </c>
      <c r="Y36" s="108">
        <f t="shared" si="7"/>
        <v>0.37217423494570584</v>
      </c>
      <c r="Z36" s="109">
        <f>IF(X36&lt;&gt;"", IF(RANK(X36, X$5:X$75)+COUNTIF(X$5:X36, X36)-1=1, 1, ""), "")</f>
        <v>1</v>
      </c>
      <c r="AA36" s="110">
        <v>26107</v>
      </c>
      <c r="AB36" s="108" t="str">
        <f t="shared" si="8"/>
        <v/>
      </c>
      <c r="AC36" s="111" t="str">
        <f>IF(AA36&lt;&gt;"", IF(RANK(AA36, AA$5:AA$75)+COUNTIF(AA$5:AA36, AA36)-1=1, 1, ""), "")</f>
        <v/>
      </c>
      <c r="AD36" s="107">
        <v>2955</v>
      </c>
      <c r="AE36" s="108" t="str">
        <f t="shared" si="9"/>
        <v/>
      </c>
      <c r="AF36" s="109" t="str">
        <f>IF(AD36&lt;&gt;"", IF(RANK(AD36, AD$5:AD$75)+COUNTIF(AD$5:AD36, AD36)-1=1, 1, ""), "")</f>
        <v/>
      </c>
      <c r="AG36" s="110">
        <v>31534</v>
      </c>
      <c r="AH36" s="108" t="str">
        <f t="shared" si="10"/>
        <v/>
      </c>
      <c r="AI36" s="111" t="str">
        <f>IF(AG36&lt;&gt;"", IF(RANK(AG36, AG$5:AG$75)+COUNTIF(AG$5:AG36, AG36)-1=1, 1, ""), "")</f>
        <v/>
      </c>
      <c r="AJ36" s="107">
        <v>18427</v>
      </c>
      <c r="AK36" s="108" t="str">
        <f t="shared" si="11"/>
        <v/>
      </c>
      <c r="AL36" s="109" t="str">
        <f>IF(AJ36&lt;&gt;"", IF(RANK(AJ36, AJ$5:AJ$75)+COUNTIF(AJ$5:AJ36, AJ36)-1=1, 1, ""), "")</f>
        <v/>
      </c>
      <c r="AM36" s="110">
        <v>42542</v>
      </c>
      <c r="AN36" s="108">
        <f t="shared" si="12"/>
        <v>0.47679996413521025</v>
      </c>
      <c r="AO36" s="111">
        <f>IF(AM36&lt;&gt;"", IF(RANK(AM36, AM$5:AM$75)+COUNTIF(AM$5:AM36, AM36)-1=1, 1, ""), "")</f>
        <v>1</v>
      </c>
      <c r="AP36" s="107">
        <v>57915</v>
      </c>
      <c r="AQ36" s="108">
        <f t="shared" si="13"/>
        <v>0.60262840256388917</v>
      </c>
      <c r="AR36" s="109">
        <f>IF(AP36&lt;&gt;"", IF(RANK(AP36, AP$5:AP$75)+COUNTIF(AP$5:AP36, AP36)-1=1, 1, ""), "")</f>
        <v>1</v>
      </c>
      <c r="AS36" s="110">
        <v>6311</v>
      </c>
      <c r="AT36" s="108" t="str">
        <f t="shared" si="14"/>
        <v/>
      </c>
      <c r="AU36" s="111" t="str">
        <f>IF(AS36&lt;&gt;"", IF(RANK(AS36, AS$5:AS$75)+COUNTIF(AS$5:AS36, AS36)-1=1, 1, ""), "")</f>
        <v/>
      </c>
      <c r="AV36" s="107">
        <v>5952</v>
      </c>
      <c r="AW36" s="108" t="str">
        <f t="shared" si="15"/>
        <v/>
      </c>
      <c r="AX36" s="109" t="str">
        <f>IF(AV36&lt;&gt;"", IF(RANK(AV36, AV$5:AV$75)+COUNTIF(AV$5:AV36, AV36)-1=1, 1, ""), "")</f>
        <v/>
      </c>
      <c r="AY36" s="110">
        <v>23725</v>
      </c>
      <c r="AZ36" s="108" t="str">
        <f t="shared" si="16"/>
        <v/>
      </c>
      <c r="BA36" s="111" t="str">
        <f>IF(AY36&lt;&gt;"", IF(RANK(AY36, AY$5:AY$75)+COUNTIF(AY$5:AY36, AY36)-1=1, 1, ""), "")</f>
        <v/>
      </c>
      <c r="BB36" s="107">
        <v>1995</v>
      </c>
      <c r="BC36" s="108" t="str">
        <f t="shared" si="17"/>
        <v/>
      </c>
      <c r="BD36" s="109" t="str">
        <f>IF(BB36&lt;&gt;"", IF(RANK(BB36, BB$5:BB$75)+COUNTIF(BB$5:BB36, BB36)-1=1, 1, ""), "")</f>
        <v/>
      </c>
      <c r="BE36" s="110">
        <v>22141</v>
      </c>
      <c r="BF36" s="108" t="str">
        <f t="shared" si="18"/>
        <v/>
      </c>
      <c r="BG36" s="111" t="str">
        <f>IF(BE36&lt;&gt;"", IF(RANK(BE36, BE$5:BE$75)+COUNTIF(BE$5:BE36, BE36)-1=1, 1, ""), "")</f>
        <v/>
      </c>
      <c r="BH36" s="107">
        <v>3587</v>
      </c>
      <c r="BI36" s="108" t="str">
        <f t="shared" si="19"/>
        <v/>
      </c>
      <c r="BJ36" s="109" t="str">
        <f>IF(BH36&lt;&gt;"", IF(RANK(BH36, BH$5:BH$75)+COUNTIF(BH$5:BH36, BH36)-1=1, 1, ""), "")</f>
        <v/>
      </c>
      <c r="BK36" s="110">
        <v>17771</v>
      </c>
      <c r="BL36" s="108" t="str">
        <f t="shared" si="20"/>
        <v/>
      </c>
      <c r="BM36" s="111" t="str">
        <f>IF(BK36&lt;&gt;"", IF(RANK(BK36, BK$5:BK$75)+COUNTIF(BK$5:BK36, BK36)-1=1, 1, ""), "")</f>
        <v/>
      </c>
      <c r="BN36" s="107">
        <v>24035</v>
      </c>
      <c r="BO36" s="108" t="str">
        <f t="shared" si="21"/>
        <v/>
      </c>
      <c r="BP36" s="109" t="str">
        <f>IF(BN36&lt;&gt;"", IF(RANK(BN36, BN$5:BN$75)+COUNTIF(BN$5:BN36, BN36)-1=1, 1, ""), "")</f>
        <v/>
      </c>
      <c r="BQ36" s="110">
        <v>18818</v>
      </c>
      <c r="BR36" s="108" t="str">
        <f t="shared" si="22"/>
        <v/>
      </c>
      <c r="BS36" s="111" t="str">
        <f>IF(BQ36&lt;&gt;"", IF(RANK(BQ36, BQ$5:BQ$75)+COUNTIF(BQ$5:BQ36, BQ36)-1=1, 1, ""), "")</f>
        <v/>
      </c>
      <c r="BT36" s="107">
        <v>5313</v>
      </c>
      <c r="BU36" s="108" t="str">
        <f t="shared" si="23"/>
        <v/>
      </c>
      <c r="BV36" s="109" t="str">
        <f>IF(BT36&lt;&gt;"", IF(RANK(BT36, BT$5:BT$75)+COUNTIF(BT$5:BT36, BT36)-1=1, 1, ""), "")</f>
        <v/>
      </c>
      <c r="BW36" s="110">
        <v>4184</v>
      </c>
      <c r="BX36" s="108" t="str">
        <f t="shared" si="24"/>
        <v/>
      </c>
      <c r="BY36" s="111" t="str">
        <f>IF(BW36&lt;&gt;"", IF(RANK(BW36, BW$5:BW$75)+COUNTIF(BW$5:BW36, BW36)-1=1, 1, ""), "")</f>
        <v/>
      </c>
      <c r="BZ36" s="107">
        <v>14181</v>
      </c>
      <c r="CA36" s="108" t="str">
        <f t="shared" si="25"/>
        <v/>
      </c>
      <c r="CB36" s="109" t="str">
        <f>IF(BZ36&lt;&gt;"", IF(RANK(BZ36, BZ$5:BZ$75)+COUNTIF(BZ$5:BZ36, BZ36)-1=1, 1, ""), "")</f>
        <v/>
      </c>
      <c r="CC36" s="110">
        <v>10095</v>
      </c>
      <c r="CD36" s="108" t="str">
        <f t="shared" si="26"/>
        <v/>
      </c>
      <c r="CE36" s="111" t="str">
        <f>IF(CC36&lt;&gt;"", IF(RANK(CC36, CC$5:CC$75)+COUNTIF(CC$5:CC36, CC36)-1=1, 1, ""), "")</f>
        <v/>
      </c>
      <c r="CF36" s="107">
        <v>1763</v>
      </c>
      <c r="CG36" s="108" t="str">
        <f t="shared" si="27"/>
        <v/>
      </c>
      <c r="CH36" s="109" t="str">
        <f>IF(CF36&lt;&gt;"", IF(RANK(CF36, CF$5:CF$75)+COUNTIF(CF$5:CF36, CF36)-1=1, 1, ""), "")</f>
        <v/>
      </c>
      <c r="CI36" s="110">
        <v>2243</v>
      </c>
      <c r="CJ36" s="108" t="str">
        <f t="shared" si="28"/>
        <v/>
      </c>
      <c r="CK36" s="111" t="str">
        <f>IF(CI36&lt;&gt;"", IF(RANK(CI36, CI$5:CI$75)+COUNTIF(CI$5:CI36, CI36)-1=1, 1, ""), "")</f>
        <v/>
      </c>
      <c r="CL36" s="107">
        <v>12299</v>
      </c>
      <c r="CM36" s="108" t="str">
        <f t="shared" si="29"/>
        <v/>
      </c>
      <c r="CN36" s="109" t="str">
        <f>IF(CL36&lt;&gt;"", IF(RANK(CL36, CL$5:CL$75)+COUNTIF(CL$5:CL36, CL36)-1=1, 1, ""), "")</f>
        <v/>
      </c>
      <c r="CO36" s="110">
        <v>845</v>
      </c>
      <c r="CP36" s="108" t="str">
        <f t="shared" si="30"/>
        <v/>
      </c>
      <c r="CQ36" s="111" t="str">
        <f>IF(CO36&lt;&gt;"", IF(RANK(CO36, CO$5:CO$75)+COUNTIF(CO$5:CO36, CO36)-1=1, 1, ""), "")</f>
        <v/>
      </c>
      <c r="CR36" s="107">
        <v>955</v>
      </c>
      <c r="CS36" s="108" t="str">
        <f t="shared" si="31"/>
        <v/>
      </c>
      <c r="CT36" s="109" t="str">
        <f>IF(CR36&lt;&gt;"", IF(RANK(CR36, CR$5:CR$75)+COUNTIF(CR$5:CR36, CR36)-1=1, 1, ""), "")</f>
        <v/>
      </c>
      <c r="CU36" s="110">
        <v>7962</v>
      </c>
      <c r="CV36" s="108" t="str">
        <f t="shared" si="32"/>
        <v/>
      </c>
      <c r="CW36" s="111" t="str">
        <f>IF(CU36&lt;&gt;"", IF(RANK(CU36, CU$5:CU$75)+COUNTIF(CU$5:CU36, CU36)-1=1, 1, ""), "")</f>
        <v/>
      </c>
      <c r="CX36" s="107">
        <v>5581</v>
      </c>
      <c r="CY36" s="108" t="str">
        <f t="shared" si="33"/>
        <v/>
      </c>
      <c r="CZ36" s="109" t="str">
        <f>IF(CX36&lt;&gt;"", IF(RANK(CX36, CX$5:CX$75)+COUNTIF(CX$5:CX36, CX36)-1=1, 1, ""), "")</f>
        <v/>
      </c>
      <c r="DA36" s="110">
        <v>4187</v>
      </c>
      <c r="DB36" s="108" t="str">
        <f t="shared" si="34"/>
        <v/>
      </c>
      <c r="DC36" s="111" t="str">
        <f>IF(DA36&lt;&gt;"", IF(RANK(DA36, DA$5:DA$75)+COUNTIF(DA$5:DA36, DA36)-1=1, 1, ""), "")</f>
        <v/>
      </c>
      <c r="DD36" s="107">
        <v>635</v>
      </c>
      <c r="DE36" s="108" t="str">
        <f t="shared" si="35"/>
        <v/>
      </c>
      <c r="DF36" s="109" t="str">
        <f>IF(DD36&lt;&gt;"", IF(RANK(DD36, DD$5:DD$75)+COUNTIF(DD$5:DD36, DD36)-1=1, 1, ""), "")</f>
        <v/>
      </c>
      <c r="DG36" s="110">
        <v>1490</v>
      </c>
      <c r="DH36" s="108" t="str">
        <f t="shared" si="36"/>
        <v/>
      </c>
      <c r="DI36" s="111" t="str">
        <f>IF(DG36&lt;&gt;"", IF(RANK(DG36, DG$5:DG$75)+COUNTIF(DG$5:DG36, DG36)-1=1, 1, ""), "")</f>
        <v/>
      </c>
      <c r="DJ36" s="107">
        <v>1459</v>
      </c>
      <c r="DK36" s="108" t="str">
        <f t="shared" si="37"/>
        <v/>
      </c>
      <c r="DL36" s="109" t="str">
        <f>IF(DJ36&lt;&gt;"", IF(RANK(DJ36, DJ$5:DJ$75)+COUNTIF(DJ$5:DJ36, DJ36)-1=1, 1, ""), "")</f>
        <v/>
      </c>
      <c r="DM36" s="110">
        <v>783</v>
      </c>
      <c r="DN36" s="108" t="str">
        <f t="shared" si="38"/>
        <v/>
      </c>
      <c r="DO36" s="111" t="str">
        <f>IF(DM36&lt;&gt;"", IF(RANK(DM36, DM$5:DM$75)+COUNTIF(DM$5:DM36, DM36)-1=1, 1, ""), "")</f>
        <v/>
      </c>
      <c r="DP36" s="107">
        <v>433</v>
      </c>
      <c r="DQ36" s="108" t="str">
        <f t="shared" si="39"/>
        <v/>
      </c>
      <c r="DR36" s="109" t="str">
        <f>IF(DP36&lt;&gt;"", IF(RANK(DP36, DP$5:DP$75)+COUNTIF(DP$5:DP36, DP36)-1=1, 1, ""), "")</f>
        <v/>
      </c>
      <c r="DS36" s="112">
        <f t="shared" si="40"/>
        <v>3</v>
      </c>
      <c r="DT36" s="116">
        <f t="shared" si="41"/>
        <v>468515</v>
      </c>
      <c r="DU36" s="114"/>
      <c r="DV36" s="114">
        <f t="shared" si="42"/>
        <v>468515</v>
      </c>
      <c r="DW36" s="114" t="str">
        <f t="shared" si="43"/>
        <v/>
      </c>
      <c r="DX36" s="114"/>
      <c r="DY36" s="115">
        <f t="shared" si="44"/>
        <v>11.266713158907272</v>
      </c>
      <c r="DZ36" s="114">
        <f t="shared" si="45"/>
        <v>11</v>
      </c>
      <c r="EA36" s="114">
        <f t="shared" si="46"/>
        <v>11091</v>
      </c>
      <c r="EB36" s="114" t="str">
        <f>IF(DV36&lt;&gt;"", IF(RANK(EA36, EA$5:EA$75)+COUNTIF(EA$36:EA36, EA36) -1&lt;=(B$80-DW$76-DZ$76), RANK(EA36, EA$5:EA$75)+COUNTIF(EA$36:EA36, EA36) -1, ""), "")</f>
        <v/>
      </c>
      <c r="EC36" s="114">
        <f t="shared" si="47"/>
        <v>11</v>
      </c>
      <c r="ED36" s="116">
        <f t="shared" si="48"/>
        <v>8</v>
      </c>
      <c r="EF36" s="117">
        <f>IF(DT36&lt;&gt; "", DT36/DT76, "")</f>
        <v>0.13355406343401116</v>
      </c>
      <c r="EG36" s="118">
        <f t="shared" si="49"/>
        <v>0.13750000000000001</v>
      </c>
      <c r="EH36" s="119">
        <f t="shared" si="50"/>
        <v>3.9459365659890167E-3</v>
      </c>
      <c r="EJ36" s="120">
        <f t="shared" si="51"/>
        <v>468515</v>
      </c>
      <c r="EK36" s="121">
        <f t="shared" si="52"/>
        <v>0.13909671083179842</v>
      </c>
      <c r="EL36" s="121">
        <f t="shared" si="53"/>
        <v>0.13750000000000001</v>
      </c>
      <c r="EM36" s="122">
        <f t="shared" si="54"/>
        <v>-1.5967108317984091E-3</v>
      </c>
    </row>
    <row r="37" spans="1:143" ht="16" x14ac:dyDescent="0.2">
      <c r="A37" s="75" t="s">
        <v>345</v>
      </c>
      <c r="B37" s="76" t="s">
        <v>416</v>
      </c>
      <c r="C37" s="46">
        <v>42</v>
      </c>
      <c r="D37" s="102" t="str">
        <f t="shared" ref="D37:D68" si="55">IF(E37=1, C37/C$76,"" )</f>
        <v/>
      </c>
      <c r="E37" s="48" t="str">
        <f>IF(C37&lt;&gt;"", IF(RANK(C37, C$5:C$75)+COUNTIF(C$5:C37, C37)-1=1, 1, ""), "")</f>
        <v/>
      </c>
      <c r="F37" s="45">
        <v>41</v>
      </c>
      <c r="G37" s="102" t="str">
        <f t="shared" ref="G37:G68" si="56">IF(H37=1, F37/F$76,"" )</f>
        <v/>
      </c>
      <c r="H37" s="47" t="str">
        <f>IF(F37&lt;&gt;"", IF(RANK(F37, F$5:F$75)+COUNTIF(F$5:F37, F37)-1=1, 1, ""), "")</f>
        <v/>
      </c>
      <c r="I37" s="46">
        <v>38</v>
      </c>
      <c r="J37" s="102" t="str">
        <f t="shared" ref="J37:J68" si="57">IF(K37=1, I37/I$76,"" )</f>
        <v/>
      </c>
      <c r="K37" s="48" t="str">
        <f>IF(I37&lt;&gt;"", IF(RANK(I37, I$5:I$75)+COUNTIF(I$5:I37, I37)-1=1, 1, ""), "")</f>
        <v/>
      </c>
      <c r="L37" s="45">
        <v>38</v>
      </c>
      <c r="M37" s="102" t="str">
        <f t="shared" ref="M37:M68" si="58">IF(N37=1, L37/L$76,"" )</f>
        <v/>
      </c>
      <c r="N37" s="47" t="str">
        <f>IF(L37&lt;&gt;"", IF(RANK(L37, L$5:L$75)+COUNTIF(L$5:L37, L37)-1=1, 1, ""), "")</f>
        <v/>
      </c>
      <c r="O37" s="46">
        <v>39</v>
      </c>
      <c r="P37" s="102" t="str">
        <f t="shared" ref="P37:P68" si="59">IF(Q37=1, O37/O$76,"" )</f>
        <v/>
      </c>
      <c r="Q37" s="48" t="str">
        <f>IF(O37&lt;&gt;"", IF(RANK(O37, O$5:O$75)+COUNTIF(O$5:O37, O37)-1=1, 1, ""), "")</f>
        <v/>
      </c>
      <c r="R37" s="45">
        <v>29</v>
      </c>
      <c r="S37" s="102" t="str">
        <f t="shared" ref="S37:S68" si="60">IF(T37=1, R37/R$76,"" )</f>
        <v/>
      </c>
      <c r="T37" s="47" t="str">
        <f>IF(R37&lt;&gt;"", IF(RANK(R37, R$5:R$75)+COUNTIF(R$5:R37, R37)-1=1, 1, ""), "")</f>
        <v/>
      </c>
      <c r="U37" s="46">
        <v>14</v>
      </c>
      <c r="V37" s="102" t="str">
        <f t="shared" ref="V37:V68" si="61">IF(W37=1, U37/U$76,"" )</f>
        <v/>
      </c>
      <c r="W37" s="48" t="str">
        <f>IF(U37&lt;&gt;"", IF(RANK(U37, U$5:U$75)+COUNTIF(U$5:U37, U37)-1=1, 1, ""), "")</f>
        <v/>
      </c>
      <c r="X37" s="45">
        <v>59</v>
      </c>
      <c r="Y37" s="102" t="str">
        <f t="shared" ref="Y37:Y68" si="62">IF(Z37=1, X37/X$76,"" )</f>
        <v/>
      </c>
      <c r="Z37" s="47" t="str">
        <f>IF(X37&lt;&gt;"", IF(RANK(X37, X$5:X$75)+COUNTIF(X$5:X37, X37)-1=1, 1, ""), "")</f>
        <v/>
      </c>
      <c r="AA37" s="46">
        <v>87</v>
      </c>
      <c r="AB37" s="102" t="str">
        <f t="shared" ref="AB37:AB68" si="63">IF(AC37=1, AA37/AA$76,"" )</f>
        <v/>
      </c>
      <c r="AC37" s="48" t="str">
        <f>IF(AA37&lt;&gt;"", IF(RANK(AA37, AA$5:AA$75)+COUNTIF(AA$5:AA37, AA37)-1=1, 1, ""), "")</f>
        <v/>
      </c>
      <c r="AD37" s="45">
        <v>24</v>
      </c>
      <c r="AE37" s="102" t="str">
        <f t="shared" ref="AE37:AE68" si="64">IF(AF37=1, AD37/AD$76,"" )</f>
        <v/>
      </c>
      <c r="AF37" s="47" t="str">
        <f>IF(AD37&lt;&gt;"", IF(RANK(AD37, AD$5:AD$75)+COUNTIF(AD$5:AD37, AD37)-1=1, 1, ""), "")</f>
        <v/>
      </c>
      <c r="AG37" s="46">
        <v>61</v>
      </c>
      <c r="AH37" s="102" t="str">
        <f t="shared" ref="AH37:AH68" si="65">IF(AI37=1, AG37/AG$76,"" )</f>
        <v/>
      </c>
      <c r="AI37" s="48" t="str">
        <f>IF(AG37&lt;&gt;"", IF(RANK(AG37, AG$5:AG$75)+COUNTIF(AG$5:AG37, AG37)-1=1, 1, ""), "")</f>
        <v/>
      </c>
      <c r="AJ37" s="45">
        <v>26</v>
      </c>
      <c r="AK37" s="102" t="str">
        <f t="shared" ref="AK37:AK68" si="66">IF(AL37=1, AJ37/AJ$76,"" )</f>
        <v/>
      </c>
      <c r="AL37" s="47" t="str">
        <f>IF(AJ37&lt;&gt;"", IF(RANK(AJ37, AJ$5:AJ$75)+COUNTIF(AJ$5:AJ37, AJ37)-1=1, 1, ""), "")</f>
        <v/>
      </c>
      <c r="AM37" s="46">
        <v>356</v>
      </c>
      <c r="AN37" s="102" t="str">
        <f t="shared" ref="AN37:AN68" si="67">IF(AO37=1, AM37/AM$76,"" )</f>
        <v/>
      </c>
      <c r="AO37" s="48" t="str">
        <f>IF(AM37&lt;&gt;"", IF(RANK(AM37, AM$5:AM$75)+COUNTIF(AM$5:AM37, AM37)-1=1, 1, ""), "")</f>
        <v/>
      </c>
      <c r="AP37" s="45">
        <v>4339</v>
      </c>
      <c r="AQ37" s="102" t="str">
        <f t="shared" ref="AQ37:AQ68" si="68">IF(AR37=1, AP37/AP$76,"" )</f>
        <v/>
      </c>
      <c r="AR37" s="47" t="str">
        <f>IF(AP37&lt;&gt;"", IF(RANK(AP37, AP$5:AP$75)+COUNTIF(AP$5:AP37, AP37)-1=1, 1, ""), "")</f>
        <v/>
      </c>
      <c r="AS37" s="46">
        <v>21</v>
      </c>
      <c r="AT37" s="102" t="str">
        <f t="shared" ref="AT37:AT68" si="69">IF(AU37=1, AS37/AS$76,"" )</f>
        <v/>
      </c>
      <c r="AU37" s="48" t="str">
        <f>IF(AS37&lt;&gt;"", IF(RANK(AS37, AS$5:AS$75)+COUNTIF(AS$5:AS37, AS37)-1=1, 1, ""), "")</f>
        <v/>
      </c>
      <c r="AV37" s="45">
        <v>14</v>
      </c>
      <c r="AW37" s="102" t="str">
        <f t="shared" ref="AW37:AW68" si="70">IF(AX37=1, AV37/AV$76,"" )</f>
        <v/>
      </c>
      <c r="AX37" s="47" t="str">
        <f>IF(AV37&lt;&gt;"", IF(RANK(AV37, AV$5:AV$75)+COUNTIF(AV$5:AV37, AV37)-1=1, 1, ""), "")</f>
        <v/>
      </c>
      <c r="AY37" s="46">
        <v>39</v>
      </c>
      <c r="AZ37" s="102" t="str">
        <f t="shared" ref="AZ37:AZ68" si="71">IF(BA37=1, AY37/AY$76,"" )</f>
        <v/>
      </c>
      <c r="BA37" s="48" t="str">
        <f>IF(AY37&lt;&gt;"", IF(RANK(AY37, AY$5:AY$75)+COUNTIF(AY$5:AY37, AY37)-1=1, 1, ""), "")</f>
        <v/>
      </c>
      <c r="BB37" s="45">
        <v>144</v>
      </c>
      <c r="BC37" s="102" t="str">
        <f t="shared" ref="BC37:BC68" si="72">IF(BD37=1, BB37/BB$76,"" )</f>
        <v/>
      </c>
      <c r="BD37" s="47" t="str">
        <f>IF(BB37&lt;&gt;"", IF(RANK(BB37, BB$5:BB$75)+COUNTIF(BB$5:BB37, BB37)-1=1, 1, ""), "")</f>
        <v/>
      </c>
      <c r="BE37" s="46">
        <v>141</v>
      </c>
      <c r="BF37" s="102" t="str">
        <f t="shared" ref="BF37:BF68" si="73">IF(BG37=1, BE37/BE$76,"" )</f>
        <v/>
      </c>
      <c r="BG37" s="48" t="str">
        <f>IF(BE37&lt;&gt;"", IF(RANK(BE37, BE$5:BE$75)+COUNTIF(BE$5:BE37, BE37)-1=1, 1, ""), "")</f>
        <v/>
      </c>
      <c r="BH37" s="45">
        <v>70</v>
      </c>
      <c r="BI37" s="102" t="str">
        <f t="shared" ref="BI37:BI68" si="74">IF(BJ37=1, BH37/BH$76,"" )</f>
        <v/>
      </c>
      <c r="BJ37" s="47" t="str">
        <f>IF(BH37&lt;&gt;"", IF(RANK(BH37, BH$5:BH$75)+COUNTIF(BH$5:BH37, BH37)-1=1, 1, ""), "")</f>
        <v/>
      </c>
      <c r="BK37" s="46">
        <v>15</v>
      </c>
      <c r="BL37" s="102" t="str">
        <f t="shared" ref="BL37:BL68" si="75">IF(BM37=1, BK37/BK$76,"" )</f>
        <v/>
      </c>
      <c r="BM37" s="48" t="str">
        <f>IF(BK37&lt;&gt;"", IF(RANK(BK37, BK$5:BK$75)+COUNTIF(BK$5:BK37, BK37)-1=1, 1, ""), "")</f>
        <v/>
      </c>
      <c r="BN37" s="45">
        <v>32</v>
      </c>
      <c r="BO37" s="102" t="str">
        <f t="shared" ref="BO37:BO68" si="76">IF(BP37=1, BN37/BN$76,"" )</f>
        <v/>
      </c>
      <c r="BP37" s="47" t="str">
        <f>IF(BN37&lt;&gt;"", IF(RANK(BN37, BN$5:BN$75)+COUNTIF(BN$5:BN37, BN37)-1=1, 1, ""), "")</f>
        <v/>
      </c>
      <c r="BQ37" s="46">
        <v>22</v>
      </c>
      <c r="BR37" s="102" t="str">
        <f t="shared" ref="BR37:BR68" si="77">IF(BS37=1, BQ37/BQ$76,"" )</f>
        <v/>
      </c>
      <c r="BS37" s="48" t="str">
        <f>IF(BQ37&lt;&gt;"", IF(RANK(BQ37, BQ$5:BQ$75)+COUNTIF(BQ$5:BQ37, BQ37)-1=1, 1, ""), "")</f>
        <v/>
      </c>
      <c r="BT37" s="45">
        <v>33</v>
      </c>
      <c r="BU37" s="102" t="str">
        <f t="shared" ref="BU37:BU68" si="78">IF(BV37=1, BT37/BT$76,"" )</f>
        <v/>
      </c>
      <c r="BV37" s="47" t="str">
        <f>IF(BT37&lt;&gt;"", IF(RANK(BT37, BT$5:BT$75)+COUNTIF(BT$5:BT37, BT37)-1=1, 1, ""), "")</f>
        <v/>
      </c>
      <c r="BW37" s="46">
        <v>30</v>
      </c>
      <c r="BX37" s="102" t="str">
        <f t="shared" ref="BX37:BX68" si="79">IF(BY37=1, BW37/BW$76,"" )</f>
        <v/>
      </c>
      <c r="BY37" s="48" t="str">
        <f>IF(BW37&lt;&gt;"", IF(RANK(BW37, BW$5:BW$75)+COUNTIF(BW$5:BW37, BW37)-1=1, 1, ""), "")</f>
        <v/>
      </c>
      <c r="BZ37" s="45">
        <v>52</v>
      </c>
      <c r="CA37" s="102" t="str">
        <f t="shared" ref="CA37:CA68" si="80">IF(CB37=1, BZ37/BZ$76,"" )</f>
        <v/>
      </c>
      <c r="CB37" s="47" t="str">
        <f>IF(BZ37&lt;&gt;"", IF(RANK(BZ37, BZ$5:BZ$75)+COUNTIF(BZ$5:BZ37, BZ37)-1=1, 1, ""), "")</f>
        <v/>
      </c>
      <c r="CC37" s="46">
        <v>41</v>
      </c>
      <c r="CD37" s="102" t="str">
        <f t="shared" ref="CD37:CD68" si="81">IF(CE37=1, CC37/CC$76,"" )</f>
        <v/>
      </c>
      <c r="CE37" s="48" t="str">
        <f>IF(CC37&lt;&gt;"", IF(RANK(CC37, CC$5:CC$75)+COUNTIF(CC$5:CC37, CC37)-1=1, 1, ""), "")</f>
        <v/>
      </c>
      <c r="CF37" s="45">
        <v>30</v>
      </c>
      <c r="CG37" s="102" t="str">
        <f t="shared" ref="CG37:CG68" si="82">IF(CH37=1, CF37/CF$76,"" )</f>
        <v/>
      </c>
      <c r="CH37" s="47" t="str">
        <f>IF(CF37&lt;&gt;"", IF(RANK(CF37, CF$5:CF$75)+COUNTIF(CF$5:CF37, CF37)-1=1, 1, ""), "")</f>
        <v/>
      </c>
      <c r="CI37" s="46">
        <v>18</v>
      </c>
      <c r="CJ37" s="102" t="str">
        <f t="shared" ref="CJ37:CJ68" si="83">IF(CK37=1, CI37/CI$76,"" )</f>
        <v/>
      </c>
      <c r="CK37" s="48" t="str">
        <f>IF(CI37&lt;&gt;"", IF(RANK(CI37, CI$5:CI$75)+COUNTIF(CI$5:CI37, CI37)-1=1, 1, ""), "")</f>
        <v/>
      </c>
      <c r="CL37" s="45">
        <v>17</v>
      </c>
      <c r="CM37" s="102" t="str">
        <f t="shared" ref="CM37:CM68" si="84">IF(CN37=1, CL37/CL$76,"" )</f>
        <v/>
      </c>
      <c r="CN37" s="47" t="str">
        <f>IF(CL37&lt;&gt;"", IF(RANK(CL37, CL$5:CL$75)+COUNTIF(CL$5:CL37, CL37)-1=1, 1, ""), "")</f>
        <v/>
      </c>
      <c r="CO37" s="46">
        <v>15</v>
      </c>
      <c r="CP37" s="102" t="str">
        <f t="shared" ref="CP37:CP68" si="85">IF(CQ37=1, CO37/CO$76,"" )</f>
        <v/>
      </c>
      <c r="CQ37" s="48" t="str">
        <f>IF(CO37&lt;&gt;"", IF(RANK(CO37, CO$5:CO$75)+COUNTIF(CO$5:CO37, CO37)-1=1, 1, ""), "")</f>
        <v/>
      </c>
      <c r="CR37" s="45">
        <v>24</v>
      </c>
      <c r="CS37" s="102" t="str">
        <f t="shared" ref="CS37:CS68" si="86">IF(CT37=1, CR37/CR$76,"" )</f>
        <v/>
      </c>
      <c r="CT37" s="47" t="str">
        <f>IF(CR37&lt;&gt;"", IF(RANK(CR37, CR$5:CR$75)+COUNTIF(CR$5:CR37, CR37)-1=1, 1, ""), "")</f>
        <v/>
      </c>
      <c r="CU37" s="46">
        <v>30</v>
      </c>
      <c r="CV37" s="102" t="str">
        <f t="shared" ref="CV37:CV68" si="87">IF(CW37=1, CU37/CU$76,"" )</f>
        <v/>
      </c>
      <c r="CW37" s="48" t="str">
        <f>IF(CU37&lt;&gt;"", IF(RANK(CU37, CU$5:CU$75)+COUNTIF(CU$5:CU37, CU37)-1=1, 1, ""), "")</f>
        <v/>
      </c>
      <c r="CX37" s="45">
        <v>21</v>
      </c>
      <c r="CY37" s="102" t="str">
        <f t="shared" ref="CY37:CY68" si="88">IF(CZ37=1, CX37/CX$76,"" )</f>
        <v/>
      </c>
      <c r="CZ37" s="47" t="str">
        <f>IF(CX37&lt;&gt;"", IF(RANK(CX37, CX$5:CX$75)+COUNTIF(CX$5:CX37, CX37)-1=1, 1, ""), "")</f>
        <v/>
      </c>
      <c r="DA37" s="46">
        <v>24</v>
      </c>
      <c r="DB37" s="102" t="str">
        <f t="shared" ref="DB37:DB68" si="89">IF(DC37=1, DA37/DA$76,"" )</f>
        <v/>
      </c>
      <c r="DC37" s="48" t="str">
        <f>IF(DA37&lt;&gt;"", IF(RANK(DA37, DA$5:DA$75)+COUNTIF(DA$5:DA37, DA37)-1=1, 1, ""), "")</f>
        <v/>
      </c>
      <c r="DD37" s="45">
        <v>18</v>
      </c>
      <c r="DE37" s="102" t="str">
        <f t="shared" ref="DE37:DE68" si="90">IF(DF37=1, DD37/DD$76,"" )</f>
        <v/>
      </c>
      <c r="DF37" s="47" t="str">
        <f>IF(DD37&lt;&gt;"", IF(RANK(DD37, DD$5:DD$75)+COUNTIF(DD$5:DD37, DD37)-1=1, 1, ""), "")</f>
        <v/>
      </c>
      <c r="DG37" s="46">
        <v>31</v>
      </c>
      <c r="DH37" s="102" t="str">
        <f t="shared" ref="DH37:DH68" si="91">IF(DI37=1, DG37/DG$76,"" )</f>
        <v/>
      </c>
      <c r="DI37" s="48" t="str">
        <f>IF(DG37&lt;&gt;"", IF(RANK(DG37, DG$5:DG$75)+COUNTIF(DG$5:DG37, DG37)-1=1, 1, ""), "")</f>
        <v/>
      </c>
      <c r="DJ37" s="45">
        <v>17</v>
      </c>
      <c r="DK37" s="102" t="str">
        <f t="shared" ref="DK37:DK68" si="92">IF(DL37=1, DJ37/DJ$76,"" )</f>
        <v/>
      </c>
      <c r="DL37" s="47" t="str">
        <f>IF(DJ37&lt;&gt;"", IF(RANK(DJ37, DJ$5:DJ$75)+COUNTIF(DJ$5:DJ37, DJ37)-1=1, 1, ""), "")</f>
        <v/>
      </c>
      <c r="DM37" s="46">
        <v>15</v>
      </c>
      <c r="DN37" s="102" t="str">
        <f t="shared" ref="DN37:DN68" si="93">IF(DO37=1, DM37/DM$76,"" )</f>
        <v/>
      </c>
      <c r="DO37" s="48" t="str">
        <f>IF(DM37&lt;&gt;"", IF(RANK(DM37, DM$5:DM$75)+COUNTIF(DM$5:DM37, DM37)-1=1, 1, ""), "")</f>
        <v/>
      </c>
      <c r="DP37" s="45">
        <v>19</v>
      </c>
      <c r="DQ37" s="102" t="str">
        <f t="shared" ref="DQ37:DQ68" si="94">IF(DR37=1, DP37/DP$76,"" )</f>
        <v/>
      </c>
      <c r="DR37" s="47" t="str">
        <f>IF(DP37&lt;&gt;"", IF(RANK(DP37, DP$5:DP$75)+COUNTIF(DP$5:DP37, DP37)-1=1, 1, ""), "")</f>
        <v/>
      </c>
      <c r="DS37" s="129" t="str">
        <f t="shared" ref="DS37:DS68" si="95">IF(_xlfn.NUMBERVALUE(E37)+_xlfn.NUMBERVALUE(H37)+_xlfn.NUMBERVALUE(K37)+_xlfn.NUMBERVALUE(N37)+_xlfn.NUMBERVALUE(Q37)+_xlfn.NUMBERVALUE(T37)+_xlfn.NUMBERVALUE(W37)+_xlfn.NUMBERVALUE(Z37)+_xlfn.NUMBERVALUE(AC37)+_xlfn.NUMBERVALUE(AF37)+_xlfn.NUMBERVALUE(AI37)+_xlfn.NUMBERVALUE(AL37)+_xlfn.NUMBERVALUE(AO37)+_xlfn.NUMBERVALUE(AR37)+_xlfn.NUMBERVALUE(AU37)+_xlfn.NUMBERVALUE(AX37)+_xlfn.NUMBERVALUE(BA37)+_xlfn.NUMBERVALUE(BD37)+_xlfn.NUMBERVALUE(BG37)+_xlfn.NUMBERVALUE(BJ37)+_xlfn.NUMBERVALUE(BM37)+_xlfn.NUMBERVALUE(BP37)+_xlfn.NUMBERVALUE(BS37)+_xlfn.NUMBERVALUE(BV37)+_xlfn.NUMBERVALUE(BY37)+_xlfn.NUMBERVALUE(CB37)+_xlfn.NUMBERVALUE(CE37)+_xlfn.NUMBERVALUE(CH37)+_xlfn.NUMBERVALUE(CK37)+_xlfn.NUMBERVALUE(CN37)+_xlfn.NUMBERVALUE(CQ37)+_xlfn.NUMBERVALUE(CT37)+_xlfn.NUMBERVALUE(CW37)+_xlfn.NUMBERVALUE(CZ37)+_xlfn.NUMBERVALUE(DC37)+_xlfn.NUMBERVALUE(DF37)+_xlfn.NUMBERVALUE(DI37)+_xlfn.NUMBERVALUE(DL37)+_xlfn.NUMBERVALUE(DO37)+_xlfn.NUMBERVALUE(DR37)&lt;&gt;0, _xlfn.NUMBERVALUE(E37)+_xlfn.NUMBERVALUE(H37)+_xlfn.NUMBERVALUE(K37)+_xlfn.NUMBERVALUE(N37)+_xlfn.NUMBERVALUE(Q37)+_xlfn.NUMBERVALUE(T37)+_xlfn.NUMBERVALUE(W37)+_xlfn.NUMBERVALUE(Z37)+_xlfn.NUMBERVALUE(AC37)+_xlfn.NUMBERVALUE(AF37)+_xlfn.NUMBERVALUE(AI37)+_xlfn.NUMBERVALUE(AL37)+_xlfn.NUMBERVALUE(AO37)+_xlfn.NUMBERVALUE(AR37)+_xlfn.NUMBERVALUE(AU37)+_xlfn.NUMBERVALUE(AX37)+_xlfn.NUMBERVALUE(BA37)+_xlfn.NUMBERVALUE(BD37)+_xlfn.NUMBERVALUE(BG37)+_xlfn.NUMBERVALUE(BJ37)+_xlfn.NUMBERVALUE(BM37)+_xlfn.NUMBERVALUE(BP37)+_xlfn.NUMBERVALUE(BS37)+_xlfn.NUMBERVALUE(BV37)+_xlfn.NUMBERVALUE(BY37)+_xlfn.NUMBERVALUE(CB37)+_xlfn.NUMBERVALUE(CE37)+_xlfn.NUMBERVALUE(CH37)+_xlfn.NUMBERVALUE(CK37)+_xlfn.NUMBERVALUE(CN37)+_xlfn.NUMBERVALUE(CQ37)+_xlfn.NUMBERVALUE(CT37)+_xlfn.NUMBERVALUE(CW37)+_xlfn.NUMBERVALUE(CZ37)+_xlfn.NUMBERVALUE(DC37)+_xlfn.NUMBERVALUE(DF37)+_xlfn.NUMBERVALUE(DI37)+_xlfn.NUMBERVALUE(DL37)+_xlfn.NUMBERVALUE(DO37)+_xlfn.NUMBERVALUE(DR37), "")</f>
        <v/>
      </c>
      <c r="DT37" s="66">
        <f t="shared" ref="DT37:DT68" si="96">IF(_xlfn.NUMBERVALUE(C37)+_xlfn.NUMBERVALUE(F37)+_xlfn.NUMBERVALUE(I37)+_xlfn.NUMBERVALUE(L37)+_xlfn.NUMBERVALUE(O37)+_xlfn.NUMBERVALUE(R37)+_xlfn.NUMBERVALUE(U37)+_xlfn.NUMBERVALUE(X37)+_xlfn.NUMBERVALUE(AA37)+_xlfn.NUMBERVALUE(AD37)+_xlfn.NUMBERVALUE(AG37)+_xlfn.NUMBERVALUE(AJ37)+_xlfn.NUMBERVALUE(AM37)+_xlfn.NUMBERVALUE(AP37)+_xlfn.NUMBERVALUE(AS37)+_xlfn.NUMBERVALUE(AV37)+_xlfn.NUMBERVALUE(AY37)+_xlfn.NUMBERVALUE(BB37)+_xlfn.NUMBERVALUE(BE37)+_xlfn.NUMBERVALUE(BH37)+_xlfn.NUMBERVALUE(BK37)+_xlfn.NUMBERVALUE(BN37)+_xlfn.NUMBERVALUE(BQ37)+_xlfn.NUMBERVALUE(BT37)+_xlfn.NUMBERVALUE(BW37)+_xlfn.NUMBERVALUE(BZ37)+_xlfn.NUMBERVALUE(CC37)+_xlfn.NUMBERVALUE(CF37)+_xlfn.NUMBERVALUE(CI37)+_xlfn.NUMBERVALUE(CL37)+_xlfn.NUMBERVALUE(CO37)+_xlfn.NUMBERVALUE(CR37)+_xlfn.NUMBERVALUE(CU37)+_xlfn.NUMBERVALUE(CX37)+_xlfn.NUMBERVALUE(DA37)+_xlfn.NUMBERVALUE(DD37)+_xlfn.NUMBERVALUE(DG37)+_xlfn.NUMBERVALUE(DJ37)+_xlfn.NUMBERVALUE(DM37)+_xlfn.NUMBERVALUE(DP37)&lt;&gt;0, _xlfn.NUMBERVALUE(C37)+_xlfn.NUMBERVALUE(F37)+_xlfn.NUMBERVALUE(I37)+_xlfn.NUMBERVALUE(L37)+_xlfn.NUMBERVALUE(O37)+_xlfn.NUMBERVALUE(R37)+_xlfn.NUMBERVALUE(U37)+_xlfn.NUMBERVALUE(X37)+_xlfn.NUMBERVALUE(AA37)+_xlfn.NUMBERVALUE(AD37)+_xlfn.NUMBERVALUE(AG37)+_xlfn.NUMBERVALUE(AJ37)+_xlfn.NUMBERVALUE(AM37)+_xlfn.NUMBERVALUE(AP37)+_xlfn.NUMBERVALUE(AS37)+_xlfn.NUMBERVALUE(AV37)+_xlfn.NUMBERVALUE(AY37)+_xlfn.NUMBERVALUE(BB37)+_xlfn.NUMBERVALUE(BE37)+_xlfn.NUMBERVALUE(BH37)+_xlfn.NUMBERVALUE(BK37)+_xlfn.NUMBERVALUE(BN37)+_xlfn.NUMBERVALUE(BQ37)+_xlfn.NUMBERVALUE(BT37)+_xlfn.NUMBERVALUE(BW37)+_xlfn.NUMBERVALUE(BZ37)+_xlfn.NUMBERVALUE(CC37)+_xlfn.NUMBERVALUE(CF37)+_xlfn.NUMBERVALUE(CI37)+_xlfn.NUMBERVALUE(CL37)+_xlfn.NUMBERVALUE(CO37)+_xlfn.NUMBERVALUE(CR37)+_xlfn.NUMBERVALUE(CU37)+_xlfn.NUMBERVALUE(CX37)+_xlfn.NUMBERVALUE(DA37)+_xlfn.NUMBERVALUE(DD37)+_xlfn.NUMBERVALUE(DG37)+_xlfn.NUMBERVALUE(DJ37)+_xlfn.NUMBERVALUE(DM37)+_xlfn.NUMBERVALUE(DP37), "")</f>
        <v>6126</v>
      </c>
      <c r="DU37" s="60"/>
      <c r="DV37" s="60" t="str">
        <f t="shared" ref="DV37:DV68" si="97">IF(DT37&gt;=DU$76, DT37, "")</f>
        <v/>
      </c>
      <c r="DW37" s="60" t="str">
        <f t="shared" ref="DW37:DW68" si="98">IF(AND(DS37&lt;&gt; "", DV37= ""),DS37, "")</f>
        <v/>
      </c>
      <c r="DX37" s="60"/>
      <c r="DY37" s="85" t="str">
        <f t="shared" ref="DY37:DY68" si="99">IF(DV37&lt;&gt;"", DV37/DX$76, "")</f>
        <v/>
      </c>
      <c r="DZ37" s="60" t="str">
        <f t="shared" ref="DZ37:DZ68" si="100">IF(DY37&lt;&gt;"", _xlfn.FLOOR.MATH(DY37), "")</f>
        <v/>
      </c>
      <c r="EA37" s="60" t="str">
        <f t="shared" ref="EA37:EA68" si="101">IF(DV37&lt;&gt;"", DV37-DZ37*DX$76, "")</f>
        <v/>
      </c>
      <c r="EB37" s="60" t="str">
        <f>IF(DV37&lt;&gt;"", IF(RANK(EA37, EA$5:EA$75)+COUNTIF(EA$37:EA37, EA37) -1&lt;=(B$80-DW$76-DZ$76), RANK(EA37, EA$5:EA$75)+COUNTIF(EA$37:EA37, EA37) -1, ""), "")</f>
        <v/>
      </c>
      <c r="EC37" s="72" t="str">
        <f t="shared" ref="EC37:EC68" si="102">IF(_xlfn.NUMBERVALUE(IF(EB37&lt;&gt; "", DZ37+1, DZ37)) + _xlfn.NUMBERVALUE(DW37)&lt;&gt;0, _xlfn.NUMBERVALUE(IF(EB37&lt;&gt; "", DZ37+1, DZ37)) + _xlfn.NUMBERVALUE(DW37), "")</f>
        <v/>
      </c>
      <c r="ED37" s="66" t="str">
        <f t="shared" ref="ED37:ED68" si="103">IF(_xlfn.NUMBERVALUE(EC37)-_xlfn.NUMBERVALUE(DS37)&lt;&gt;0, _xlfn.NUMBERVALUE(EC37)-_xlfn.NUMBERVALUE(DS37), "")</f>
        <v/>
      </c>
      <c r="EF37" s="91">
        <f>IF(DT37&lt;&gt; "", DT37/DT76, "")</f>
        <v>1.7462668059651288E-3</v>
      </c>
      <c r="EG37" s="39" t="str">
        <f t="shared" ref="EG37:EG68" si="104">IF(EC37&lt;&gt; "", EC37/EC$76, "")</f>
        <v/>
      </c>
      <c r="EH37" s="92">
        <f t="shared" ref="EH37:EH68" si="105">IF(_xlfn.NUMBERVALUE(EG37)-_xlfn.NUMBERVALUE(EF37)&lt;&gt; 0, _xlfn.NUMBERVALUE(EG37)-_xlfn.NUMBERVALUE(EF37), "")</f>
        <v>-1.7462668059651299E-3</v>
      </c>
      <c r="EJ37" s="65" t="str">
        <f t="shared" si="51"/>
        <v/>
      </c>
      <c r="EK37" s="99" t="str">
        <f t="shared" si="52"/>
        <v/>
      </c>
      <c r="EL37" s="99" t="str">
        <f t="shared" si="53"/>
        <v/>
      </c>
      <c r="EM37" s="100" t="str">
        <f t="shared" si="54"/>
        <v/>
      </c>
    </row>
    <row r="38" spans="1:143" ht="16" x14ac:dyDescent="0.2">
      <c r="A38" s="135" t="s">
        <v>346</v>
      </c>
      <c r="B38" s="136" t="s">
        <v>417</v>
      </c>
      <c r="C38" s="110">
        <v>2877</v>
      </c>
      <c r="D38" s="108" t="str">
        <f t="shared" si="55"/>
        <v/>
      </c>
      <c r="E38" s="111" t="str">
        <f>IF(C38&lt;&gt;"", IF(RANK(C38, C$5:C$75)+COUNTIF(C$5:C38, C38)-1=1, 1, ""), "")</f>
        <v/>
      </c>
      <c r="F38" s="107">
        <v>5126</v>
      </c>
      <c r="G38" s="108" t="str">
        <f t="shared" si="56"/>
        <v/>
      </c>
      <c r="H38" s="109" t="str">
        <f>IF(F38&lt;&gt;"", IF(RANK(F38, F$5:F$75)+COUNTIF(F$5:F38, F38)-1=1, 1, ""), "")</f>
        <v/>
      </c>
      <c r="I38" s="110">
        <v>1586</v>
      </c>
      <c r="J38" s="108" t="str">
        <f t="shared" si="57"/>
        <v/>
      </c>
      <c r="K38" s="111" t="str">
        <f>IF(I38&lt;&gt;"", IF(RANK(I38, I$5:I$75)+COUNTIF(I$5:I38, I38)-1=1, 1, ""), "")</f>
        <v/>
      </c>
      <c r="L38" s="107">
        <v>2503</v>
      </c>
      <c r="M38" s="108" t="str">
        <f t="shared" si="58"/>
        <v/>
      </c>
      <c r="N38" s="109" t="str">
        <f>IF(L38&lt;&gt;"", IF(RANK(L38, L$5:L$75)+COUNTIF(L$5:L38, L38)-1=1, 1, ""), "")</f>
        <v/>
      </c>
      <c r="O38" s="110">
        <v>2135</v>
      </c>
      <c r="P38" s="108" t="str">
        <f t="shared" si="59"/>
        <v/>
      </c>
      <c r="Q38" s="111" t="str">
        <f>IF(O38&lt;&gt;"", IF(RANK(O38, O$5:O$75)+COUNTIF(O$5:O38, O38)-1=1, 1, ""), "")</f>
        <v/>
      </c>
      <c r="R38" s="107">
        <v>1306</v>
      </c>
      <c r="S38" s="108" t="str">
        <f t="shared" si="60"/>
        <v/>
      </c>
      <c r="T38" s="109" t="str">
        <f>IF(R38&lt;&gt;"", IF(RANK(R38, R$5:R$75)+COUNTIF(R$5:R38, R38)-1=1, 1, ""), "")</f>
        <v/>
      </c>
      <c r="U38" s="110">
        <v>2064</v>
      </c>
      <c r="V38" s="108" t="str">
        <f t="shared" si="61"/>
        <v/>
      </c>
      <c r="W38" s="111" t="str">
        <f>IF(U38&lt;&gt;"", IF(RANK(U38, U$5:U$75)+COUNTIF(U$5:U38, U38)-1=1, 1, ""), "")</f>
        <v/>
      </c>
      <c r="X38" s="107">
        <v>3825</v>
      </c>
      <c r="Y38" s="108" t="str">
        <f t="shared" si="62"/>
        <v/>
      </c>
      <c r="Z38" s="109" t="str">
        <f>IF(X38&lt;&gt;"", IF(RANK(X38, X$5:X$75)+COUNTIF(X$5:X38, X38)-1=1, 1, ""), "")</f>
        <v/>
      </c>
      <c r="AA38" s="110">
        <v>1914</v>
      </c>
      <c r="AB38" s="108" t="str">
        <f t="shared" si="63"/>
        <v/>
      </c>
      <c r="AC38" s="111" t="str">
        <f>IF(AA38&lt;&gt;"", IF(RANK(AA38, AA$5:AA$75)+COUNTIF(AA$5:AA38, AA38)-1=1, 1, ""), "")</f>
        <v/>
      </c>
      <c r="AD38" s="107">
        <v>1855</v>
      </c>
      <c r="AE38" s="108" t="str">
        <f t="shared" si="64"/>
        <v/>
      </c>
      <c r="AF38" s="109" t="str">
        <f>IF(AD38&lt;&gt;"", IF(RANK(AD38, AD$5:AD$75)+COUNTIF(AD$5:AD38, AD38)-1=1, 1, ""), "")</f>
        <v/>
      </c>
      <c r="AG38" s="110">
        <v>2505</v>
      </c>
      <c r="AH38" s="108" t="str">
        <f t="shared" si="65"/>
        <v/>
      </c>
      <c r="AI38" s="111" t="str">
        <f>IF(AG38&lt;&gt;"", IF(RANK(AG38, AG$5:AG$75)+COUNTIF(AG$5:AG38, AG38)-1=1, 1, ""), "")</f>
        <v/>
      </c>
      <c r="AJ38" s="107">
        <v>2328</v>
      </c>
      <c r="AK38" s="108" t="str">
        <f t="shared" si="66"/>
        <v/>
      </c>
      <c r="AL38" s="109" t="str">
        <f>IF(AJ38&lt;&gt;"", IF(RANK(AJ38, AJ$5:AJ$75)+COUNTIF(AJ$5:AJ38, AJ38)-1=1, 1, ""), "")</f>
        <v/>
      </c>
      <c r="AM38" s="110">
        <v>2613</v>
      </c>
      <c r="AN38" s="108" t="str">
        <f t="shared" si="67"/>
        <v/>
      </c>
      <c r="AO38" s="111" t="str">
        <f>IF(AM38&lt;&gt;"", IF(RANK(AM38, AM$5:AM$75)+COUNTIF(AM$5:AM38, AM38)-1=1, 1, ""), "")</f>
        <v/>
      </c>
      <c r="AP38" s="107">
        <v>1386</v>
      </c>
      <c r="AQ38" s="108" t="str">
        <f t="shared" si="68"/>
        <v/>
      </c>
      <c r="AR38" s="109" t="str">
        <f>IF(AP38&lt;&gt;"", IF(RANK(AP38, AP$5:AP$75)+COUNTIF(AP$5:AP38, AP38)-1=1, 1, ""), "")</f>
        <v/>
      </c>
      <c r="AS38" s="110">
        <v>1932</v>
      </c>
      <c r="AT38" s="108" t="str">
        <f t="shared" si="69"/>
        <v/>
      </c>
      <c r="AU38" s="111" t="str">
        <f>IF(AS38&lt;&gt;"", IF(RANK(AS38, AS$5:AS$75)+COUNTIF(AS$5:AS38, AS38)-1=1, 1, ""), "")</f>
        <v/>
      </c>
      <c r="AV38" s="107">
        <v>1886</v>
      </c>
      <c r="AW38" s="108" t="str">
        <f t="shared" si="70"/>
        <v/>
      </c>
      <c r="AX38" s="109" t="str">
        <f>IF(AV38&lt;&gt;"", IF(RANK(AV38, AV$5:AV$75)+COUNTIF(AV$5:AV38, AV38)-1=1, 1, ""), "")</f>
        <v/>
      </c>
      <c r="AY38" s="110">
        <v>2642</v>
      </c>
      <c r="AZ38" s="108" t="str">
        <f t="shared" si="71"/>
        <v/>
      </c>
      <c r="BA38" s="111" t="str">
        <f>IF(AY38&lt;&gt;"", IF(RANK(AY38, AY$5:AY$75)+COUNTIF(AY$5:AY38, AY38)-1=1, 1, ""), "")</f>
        <v/>
      </c>
      <c r="BB38" s="107">
        <v>2155</v>
      </c>
      <c r="BC38" s="108" t="str">
        <f t="shared" si="72"/>
        <v/>
      </c>
      <c r="BD38" s="109" t="str">
        <f>IF(BB38&lt;&gt;"", IF(RANK(BB38, BB$5:BB$75)+COUNTIF(BB$5:BB38, BB38)-1=1, 1, ""), "")</f>
        <v/>
      </c>
      <c r="BE38" s="110">
        <v>2008</v>
      </c>
      <c r="BF38" s="108" t="str">
        <f t="shared" si="73"/>
        <v/>
      </c>
      <c r="BG38" s="111" t="str">
        <f>IF(BE38&lt;&gt;"", IF(RANK(BE38, BE$5:BE$75)+COUNTIF(BE$5:BE38, BE38)-1=1, 1, ""), "")</f>
        <v/>
      </c>
      <c r="BH38" s="107">
        <v>1664</v>
      </c>
      <c r="BI38" s="108" t="str">
        <f t="shared" si="74"/>
        <v/>
      </c>
      <c r="BJ38" s="109" t="str">
        <f>IF(BH38&lt;&gt;"", IF(RANK(BH38, BH$5:BH$75)+COUNTIF(BH$5:BH38, BH38)-1=1, 1, ""), "")</f>
        <v/>
      </c>
      <c r="BK38" s="110">
        <v>2921</v>
      </c>
      <c r="BL38" s="108" t="str">
        <f t="shared" si="75"/>
        <v/>
      </c>
      <c r="BM38" s="111" t="str">
        <f>IF(BK38&lt;&gt;"", IF(RANK(BK38, BK$5:BK$75)+COUNTIF(BK$5:BK38, BK38)-1=1, 1, ""), "")</f>
        <v/>
      </c>
      <c r="BN38" s="107">
        <v>1404</v>
      </c>
      <c r="BO38" s="108" t="str">
        <f t="shared" si="76"/>
        <v/>
      </c>
      <c r="BP38" s="109" t="str">
        <f>IF(BN38&lt;&gt;"", IF(RANK(BN38, BN$5:BN$75)+COUNTIF(BN$5:BN38, BN38)-1=1, 1, ""), "")</f>
        <v/>
      </c>
      <c r="BQ38" s="110">
        <v>1453</v>
      </c>
      <c r="BR38" s="108" t="str">
        <f t="shared" si="77"/>
        <v/>
      </c>
      <c r="BS38" s="111" t="str">
        <f>IF(BQ38&lt;&gt;"", IF(RANK(BQ38, BQ$5:BQ$75)+COUNTIF(BQ$5:BQ38, BQ38)-1=1, 1, ""), "")</f>
        <v/>
      </c>
      <c r="BT38" s="107">
        <v>1151</v>
      </c>
      <c r="BU38" s="108" t="str">
        <f t="shared" si="78"/>
        <v/>
      </c>
      <c r="BV38" s="109" t="str">
        <f>IF(BT38&lt;&gt;"", IF(RANK(BT38, BT$5:BT$75)+COUNTIF(BT$5:BT38, BT38)-1=1, 1, ""), "")</f>
        <v/>
      </c>
      <c r="BW38" s="110">
        <v>1274</v>
      </c>
      <c r="BX38" s="108" t="str">
        <f t="shared" si="79"/>
        <v/>
      </c>
      <c r="BY38" s="111" t="str">
        <f>IF(BW38&lt;&gt;"", IF(RANK(BW38, BW$5:BW$75)+COUNTIF(BW$5:BW38, BW38)-1=1, 1, ""), "")</f>
        <v/>
      </c>
      <c r="BZ38" s="107">
        <v>2643</v>
      </c>
      <c r="CA38" s="108" t="str">
        <f t="shared" si="80"/>
        <v/>
      </c>
      <c r="CB38" s="109" t="str">
        <f>IF(BZ38&lt;&gt;"", IF(RANK(BZ38, BZ$5:BZ$75)+COUNTIF(BZ$5:BZ38, BZ38)-1=1, 1, ""), "")</f>
        <v/>
      </c>
      <c r="CC38" s="110">
        <v>1410</v>
      </c>
      <c r="CD38" s="108" t="str">
        <f t="shared" si="81"/>
        <v/>
      </c>
      <c r="CE38" s="111" t="str">
        <f>IF(CC38&lt;&gt;"", IF(RANK(CC38, CC$5:CC$75)+COUNTIF(CC$5:CC38, CC38)-1=1, 1, ""), "")</f>
        <v/>
      </c>
      <c r="CF38" s="107">
        <v>929</v>
      </c>
      <c r="CG38" s="108" t="str">
        <f t="shared" si="82"/>
        <v/>
      </c>
      <c r="CH38" s="109" t="str">
        <f>IF(CF38&lt;&gt;"", IF(RANK(CF38, CF$5:CF$75)+COUNTIF(CF$5:CF38, CF38)-1=1, 1, ""), "")</f>
        <v/>
      </c>
      <c r="CI38" s="110">
        <v>1310</v>
      </c>
      <c r="CJ38" s="108" t="str">
        <f t="shared" si="83"/>
        <v/>
      </c>
      <c r="CK38" s="111" t="str">
        <f>IF(CI38&lt;&gt;"", IF(RANK(CI38, CI$5:CI$75)+COUNTIF(CI$5:CI38, CI38)-1=1, 1, ""), "")</f>
        <v/>
      </c>
      <c r="CL38" s="107">
        <v>2032</v>
      </c>
      <c r="CM38" s="108" t="str">
        <f t="shared" si="84"/>
        <v/>
      </c>
      <c r="CN38" s="109" t="str">
        <f>IF(CL38&lt;&gt;"", IF(RANK(CL38, CL$5:CL$75)+COUNTIF(CL$5:CL38, CL38)-1=1, 1, ""), "")</f>
        <v/>
      </c>
      <c r="CO38" s="110">
        <v>803</v>
      </c>
      <c r="CP38" s="108" t="str">
        <f t="shared" si="85"/>
        <v/>
      </c>
      <c r="CQ38" s="111" t="str">
        <f>IF(CO38&lt;&gt;"", IF(RANK(CO38, CO$5:CO$75)+COUNTIF(CO$5:CO38, CO38)-1=1, 1, ""), "")</f>
        <v/>
      </c>
      <c r="CR38" s="107">
        <v>1042</v>
      </c>
      <c r="CS38" s="108" t="str">
        <f t="shared" si="86"/>
        <v/>
      </c>
      <c r="CT38" s="109" t="str">
        <f>IF(CR38&lt;&gt;"", IF(RANK(CR38, CR$5:CR$75)+COUNTIF(CR$5:CR38, CR38)-1=1, 1, ""), "")</f>
        <v/>
      </c>
      <c r="CU38" s="110">
        <v>2253</v>
      </c>
      <c r="CV38" s="108" t="str">
        <f t="shared" si="87"/>
        <v/>
      </c>
      <c r="CW38" s="111" t="str">
        <f>IF(CU38&lt;&gt;"", IF(RANK(CU38, CU$5:CU$75)+COUNTIF(CU$5:CU38, CU38)-1=1, 1, ""), "")</f>
        <v/>
      </c>
      <c r="CX38" s="107">
        <v>3267</v>
      </c>
      <c r="CY38" s="108" t="str">
        <f t="shared" si="88"/>
        <v/>
      </c>
      <c r="CZ38" s="109" t="str">
        <f>IF(CX38&lt;&gt;"", IF(RANK(CX38, CX$5:CX$75)+COUNTIF(CX$5:CX38, CX38)-1=1, 1, ""), "")</f>
        <v/>
      </c>
      <c r="DA38" s="110">
        <v>1775</v>
      </c>
      <c r="DB38" s="108" t="str">
        <f t="shared" si="89"/>
        <v/>
      </c>
      <c r="DC38" s="111" t="str">
        <f>IF(DA38&lt;&gt;"", IF(RANK(DA38, DA$5:DA$75)+COUNTIF(DA$5:DA38, DA38)-1=1, 1, ""), "")</f>
        <v/>
      </c>
      <c r="DD38" s="107">
        <v>1195</v>
      </c>
      <c r="DE38" s="108" t="str">
        <f t="shared" si="90"/>
        <v/>
      </c>
      <c r="DF38" s="109" t="str">
        <f>IF(DD38&lt;&gt;"", IF(RANK(DD38, DD$5:DD$75)+COUNTIF(DD$5:DD38, DD38)-1=1, 1, ""), "")</f>
        <v/>
      </c>
      <c r="DG38" s="110">
        <v>1891</v>
      </c>
      <c r="DH38" s="108" t="str">
        <f t="shared" si="91"/>
        <v/>
      </c>
      <c r="DI38" s="111" t="str">
        <f>IF(DG38&lt;&gt;"", IF(RANK(DG38, DG$5:DG$75)+COUNTIF(DG$5:DG38, DG38)-1=1, 1, ""), "")</f>
        <v/>
      </c>
      <c r="DJ38" s="107">
        <v>1194</v>
      </c>
      <c r="DK38" s="108" t="str">
        <f t="shared" si="92"/>
        <v/>
      </c>
      <c r="DL38" s="109" t="str">
        <f>IF(DJ38&lt;&gt;"", IF(RANK(DJ38, DJ$5:DJ$75)+COUNTIF(DJ$5:DJ38, DJ38)-1=1, 1, ""), "")</f>
        <v/>
      </c>
      <c r="DM38" s="110">
        <v>1762</v>
      </c>
      <c r="DN38" s="108" t="str">
        <f t="shared" si="93"/>
        <v/>
      </c>
      <c r="DO38" s="111" t="str">
        <f>IF(DM38&lt;&gt;"", IF(RANK(DM38, DM$5:DM$75)+COUNTIF(DM$5:DM38, DM38)-1=1, 1, ""), "")</f>
        <v/>
      </c>
      <c r="DP38" s="107">
        <v>1192</v>
      </c>
      <c r="DQ38" s="108" t="str">
        <f t="shared" si="94"/>
        <v/>
      </c>
      <c r="DR38" s="109" t="str">
        <f>IF(DP38&lt;&gt;"", IF(RANK(DP38, DP$5:DP$75)+COUNTIF(DP$5:DP38, DP38)-1=1, 1, ""), "")</f>
        <v/>
      </c>
      <c r="DS38" s="112" t="str">
        <f t="shared" si="95"/>
        <v/>
      </c>
      <c r="DT38" s="116">
        <f t="shared" si="96"/>
        <v>79211</v>
      </c>
      <c r="DU38" s="114"/>
      <c r="DV38" s="114">
        <f t="shared" si="97"/>
        <v>79211</v>
      </c>
      <c r="DW38" s="114" t="str">
        <f t="shared" si="98"/>
        <v/>
      </c>
      <c r="DX38" s="114"/>
      <c r="DY38" s="115">
        <f t="shared" si="99"/>
        <v>1.9048432089265102</v>
      </c>
      <c r="DZ38" s="114">
        <f t="shared" si="100"/>
        <v>1</v>
      </c>
      <c r="EA38" s="114">
        <f t="shared" si="101"/>
        <v>37627</v>
      </c>
      <c r="EB38" s="114">
        <f>IF(DV38&lt;&gt;"", IF(RANK(EA38, EA$5:EA$75)+COUNTIF(EA$38:EA38, EA38) -1&lt;=(B$80-DW$76-DZ$76), RANK(EA38, EA$5:EA$75)+COUNTIF(EA$38:EA38, EA38) -1, ""), "")</f>
        <v>1</v>
      </c>
      <c r="EC38" s="114">
        <f t="shared" si="102"/>
        <v>2</v>
      </c>
      <c r="ED38" s="116">
        <f t="shared" si="103"/>
        <v>2</v>
      </c>
      <c r="EF38" s="117">
        <f>IF(DT38&lt;&gt; "", DT38/DT76, "")</f>
        <v>2.2579748607134152E-2</v>
      </c>
      <c r="EG38" s="118">
        <f t="shared" si="104"/>
        <v>2.5000000000000001E-2</v>
      </c>
      <c r="EH38" s="119">
        <f t="shared" si="105"/>
        <v>2.4202513928658007E-3</v>
      </c>
      <c r="EJ38" s="120">
        <f t="shared" si="51"/>
        <v>79211</v>
      </c>
      <c r="EK38" s="121">
        <f t="shared" si="52"/>
        <v>2.3516834171152651E-2</v>
      </c>
      <c r="EL38" s="121">
        <f t="shared" si="53"/>
        <v>2.5000000000000001E-2</v>
      </c>
      <c r="EM38" s="122">
        <f t="shared" si="54"/>
        <v>1.48316582884735E-3</v>
      </c>
    </row>
    <row r="39" spans="1:143" ht="16" x14ac:dyDescent="0.2">
      <c r="A39" s="75" t="s">
        <v>347</v>
      </c>
      <c r="B39" s="76" t="s">
        <v>418</v>
      </c>
      <c r="C39" s="46">
        <v>14</v>
      </c>
      <c r="D39" s="102" t="str">
        <f t="shared" si="55"/>
        <v/>
      </c>
      <c r="E39" s="44" t="str">
        <f>IF(C39&lt;&gt;"", IF(RANK(C39, C$5:C$75)+COUNTIF(C$5:C39, C39)-1=1, 1, ""), "")</f>
        <v/>
      </c>
      <c r="F39" s="45">
        <v>14</v>
      </c>
      <c r="G39" s="102" t="str">
        <f t="shared" si="56"/>
        <v/>
      </c>
      <c r="H39" s="42" t="str">
        <f>IF(F39&lt;&gt;"", IF(RANK(F39, F$5:F$75)+COUNTIF(F$5:F39, F39)-1=1, 1, ""), "")</f>
        <v/>
      </c>
      <c r="I39" s="46">
        <v>26</v>
      </c>
      <c r="J39" s="102" t="str">
        <f t="shared" si="57"/>
        <v/>
      </c>
      <c r="K39" s="44" t="str">
        <f>IF(I39&lt;&gt;"", IF(RANK(I39, I$5:I$75)+COUNTIF(I$5:I39, I39)-1=1, 1, ""), "")</f>
        <v/>
      </c>
      <c r="L39" s="45">
        <v>25</v>
      </c>
      <c r="M39" s="102" t="str">
        <f t="shared" si="58"/>
        <v/>
      </c>
      <c r="N39" s="42" t="str">
        <f>IF(L39&lt;&gt;"", IF(RANK(L39, L$5:L$75)+COUNTIF(L$5:L39, L39)-1=1, 1, ""), "")</f>
        <v/>
      </c>
      <c r="O39" s="46">
        <v>16</v>
      </c>
      <c r="P39" s="102" t="str">
        <f t="shared" si="59"/>
        <v/>
      </c>
      <c r="Q39" s="44" t="str">
        <f>IF(O39&lt;&gt;"", IF(RANK(O39, O$5:O$75)+COUNTIF(O$5:O39, O39)-1=1, 1, ""), "")</f>
        <v/>
      </c>
      <c r="R39" s="45">
        <v>50</v>
      </c>
      <c r="S39" s="102" t="str">
        <f t="shared" si="60"/>
        <v/>
      </c>
      <c r="T39" s="42" t="str">
        <f>IF(R39&lt;&gt;"", IF(RANK(R39, R$5:R$75)+COUNTIF(R$5:R39, R39)-1=1, 1, ""), "")</f>
        <v/>
      </c>
      <c r="U39" s="46">
        <v>5</v>
      </c>
      <c r="V39" s="102" t="str">
        <f t="shared" si="61"/>
        <v/>
      </c>
      <c r="W39" s="44" t="str">
        <f>IF(U39&lt;&gt;"", IF(RANK(U39, U$5:U$75)+COUNTIF(U$5:U39, U39)-1=1, 1, ""), "")</f>
        <v/>
      </c>
      <c r="X39" s="45">
        <v>8</v>
      </c>
      <c r="Y39" s="102" t="str">
        <f t="shared" si="62"/>
        <v/>
      </c>
      <c r="Z39" s="42" t="str">
        <f>IF(X39&lt;&gt;"", IF(RANK(X39, X$5:X$75)+COUNTIF(X$5:X39, X39)-1=1, 1, ""), "")</f>
        <v/>
      </c>
      <c r="AA39" s="46">
        <v>12</v>
      </c>
      <c r="AB39" s="102" t="str">
        <f t="shared" si="63"/>
        <v/>
      </c>
      <c r="AC39" s="44" t="str">
        <f>IF(AA39&lt;&gt;"", IF(RANK(AA39, AA$5:AA$75)+COUNTIF(AA$5:AA39, AA39)-1=1, 1, ""), "")</f>
        <v/>
      </c>
      <c r="AD39" s="45">
        <v>6</v>
      </c>
      <c r="AE39" s="102" t="str">
        <f t="shared" si="64"/>
        <v/>
      </c>
      <c r="AF39" s="42" t="str">
        <f>IF(AD39&lt;&gt;"", IF(RANK(AD39, AD$5:AD$75)+COUNTIF(AD$5:AD39, AD39)-1=1, 1, ""), "")</f>
        <v/>
      </c>
      <c r="AG39" s="46">
        <v>8</v>
      </c>
      <c r="AH39" s="102" t="str">
        <f t="shared" si="65"/>
        <v/>
      </c>
      <c r="AI39" s="44" t="str">
        <f>IF(AG39&lt;&gt;"", IF(RANK(AG39, AG$5:AG$75)+COUNTIF(AG$5:AG39, AG39)-1=1, 1, ""), "")</f>
        <v/>
      </c>
      <c r="AJ39" s="45">
        <v>9</v>
      </c>
      <c r="AK39" s="102" t="str">
        <f t="shared" si="66"/>
        <v/>
      </c>
      <c r="AL39" s="42" t="str">
        <f>IF(AJ39&lt;&gt;"", IF(RANK(AJ39, AJ$5:AJ$75)+COUNTIF(AJ$5:AJ39, AJ39)-1=1, 1, ""), "")</f>
        <v/>
      </c>
      <c r="AM39" s="46">
        <v>12</v>
      </c>
      <c r="AN39" s="102" t="str">
        <f t="shared" si="67"/>
        <v/>
      </c>
      <c r="AO39" s="44" t="str">
        <f>IF(AM39&lt;&gt;"", IF(RANK(AM39, AM$5:AM$75)+COUNTIF(AM$5:AM39, AM39)-1=1, 1, ""), "")</f>
        <v/>
      </c>
      <c r="AP39" s="45">
        <v>9</v>
      </c>
      <c r="AQ39" s="102" t="str">
        <f t="shared" si="68"/>
        <v/>
      </c>
      <c r="AR39" s="42" t="str">
        <f>IF(AP39&lt;&gt;"", IF(RANK(AP39, AP$5:AP$75)+COUNTIF(AP$5:AP39, AP39)-1=1, 1, ""), "")</f>
        <v/>
      </c>
      <c r="AS39" s="46">
        <v>4</v>
      </c>
      <c r="AT39" s="102" t="str">
        <f t="shared" si="69"/>
        <v/>
      </c>
      <c r="AU39" s="44" t="str">
        <f>IF(AS39&lt;&gt;"", IF(RANK(AS39, AS$5:AS$75)+COUNTIF(AS$5:AS39, AS39)-1=1, 1, ""), "")</f>
        <v/>
      </c>
      <c r="AV39" s="45">
        <v>15</v>
      </c>
      <c r="AW39" s="102" t="str">
        <f t="shared" si="70"/>
        <v/>
      </c>
      <c r="AX39" s="42" t="str">
        <f>IF(AV39&lt;&gt;"", IF(RANK(AV39, AV$5:AV$75)+COUNTIF(AV$5:AV39, AV39)-1=1, 1, ""), "")</f>
        <v/>
      </c>
      <c r="AY39" s="46">
        <v>18</v>
      </c>
      <c r="AZ39" s="102" t="str">
        <f t="shared" si="71"/>
        <v/>
      </c>
      <c r="BA39" s="44" t="str">
        <f>IF(AY39&lt;&gt;"", IF(RANK(AY39, AY$5:AY$75)+COUNTIF(AY$5:AY39, AY39)-1=1, 1, ""), "")</f>
        <v/>
      </c>
      <c r="BB39" s="45">
        <v>37</v>
      </c>
      <c r="BC39" s="102" t="str">
        <f t="shared" si="72"/>
        <v/>
      </c>
      <c r="BD39" s="42" t="str">
        <f>IF(BB39&lt;&gt;"", IF(RANK(BB39, BB$5:BB$75)+COUNTIF(BB$5:BB39, BB39)-1=1, 1, ""), "")</f>
        <v/>
      </c>
      <c r="BE39" s="46">
        <v>11</v>
      </c>
      <c r="BF39" s="102" t="str">
        <f t="shared" si="73"/>
        <v/>
      </c>
      <c r="BG39" s="44" t="str">
        <f>IF(BE39&lt;&gt;"", IF(RANK(BE39, BE$5:BE$75)+COUNTIF(BE$5:BE39, BE39)-1=1, 1, ""), "")</f>
        <v/>
      </c>
      <c r="BH39" s="45">
        <v>13</v>
      </c>
      <c r="BI39" s="102" t="str">
        <f t="shared" si="74"/>
        <v/>
      </c>
      <c r="BJ39" s="42" t="str">
        <f>IF(BH39&lt;&gt;"", IF(RANK(BH39, BH$5:BH$75)+COUNTIF(BH$5:BH39, BH39)-1=1, 1, ""), "")</f>
        <v/>
      </c>
      <c r="BK39" s="46">
        <v>69</v>
      </c>
      <c r="BL39" s="102" t="str">
        <f t="shared" si="75"/>
        <v/>
      </c>
      <c r="BM39" s="44" t="str">
        <f>IF(BK39&lt;&gt;"", IF(RANK(BK39, BK$5:BK$75)+COUNTIF(BK$5:BK39, BK39)-1=1, 1, ""), "")</f>
        <v/>
      </c>
      <c r="BN39" s="45">
        <v>12</v>
      </c>
      <c r="BO39" s="102" t="str">
        <f t="shared" si="76"/>
        <v/>
      </c>
      <c r="BP39" s="42" t="str">
        <f>IF(BN39&lt;&gt;"", IF(RANK(BN39, BN$5:BN$75)+COUNTIF(BN$5:BN39, BN39)-1=1, 1, ""), "")</f>
        <v/>
      </c>
      <c r="BQ39" s="46">
        <v>13</v>
      </c>
      <c r="BR39" s="102" t="str">
        <f t="shared" si="77"/>
        <v/>
      </c>
      <c r="BS39" s="44" t="str">
        <f>IF(BQ39&lt;&gt;"", IF(RANK(BQ39, BQ$5:BQ$75)+COUNTIF(BQ$5:BQ39, BQ39)-1=1, 1, ""), "")</f>
        <v/>
      </c>
      <c r="BT39" s="45">
        <v>11</v>
      </c>
      <c r="BU39" s="102" t="str">
        <f t="shared" si="78"/>
        <v/>
      </c>
      <c r="BV39" s="42" t="str">
        <f>IF(BT39&lt;&gt;"", IF(RANK(BT39, BT$5:BT$75)+COUNTIF(BT$5:BT39, BT39)-1=1, 1, ""), "")</f>
        <v/>
      </c>
      <c r="BW39" s="46">
        <v>23</v>
      </c>
      <c r="BX39" s="102" t="str">
        <f t="shared" si="79"/>
        <v/>
      </c>
      <c r="BY39" s="44" t="str">
        <f>IF(BW39&lt;&gt;"", IF(RANK(BW39, BW$5:BW$75)+COUNTIF(BW$5:BW39, BW39)-1=1, 1, ""), "")</f>
        <v/>
      </c>
      <c r="BZ39" s="45">
        <v>14</v>
      </c>
      <c r="CA39" s="102" t="str">
        <f t="shared" si="80"/>
        <v/>
      </c>
      <c r="CB39" s="42" t="str">
        <f>IF(BZ39&lt;&gt;"", IF(RANK(BZ39, BZ$5:BZ$75)+COUNTIF(BZ$5:BZ39, BZ39)-1=1, 1, ""), "")</f>
        <v/>
      </c>
      <c r="CC39" s="46">
        <v>7</v>
      </c>
      <c r="CD39" s="102" t="str">
        <f t="shared" si="81"/>
        <v/>
      </c>
      <c r="CE39" s="44" t="str">
        <f>IF(CC39&lt;&gt;"", IF(RANK(CC39, CC$5:CC$75)+COUNTIF(CC$5:CC39, CC39)-1=1, 1, ""), "")</f>
        <v/>
      </c>
      <c r="CF39" s="45">
        <v>12</v>
      </c>
      <c r="CG39" s="102" t="str">
        <f t="shared" si="82"/>
        <v/>
      </c>
      <c r="CH39" s="42" t="str">
        <f>IF(CF39&lt;&gt;"", IF(RANK(CF39, CF$5:CF$75)+COUNTIF(CF$5:CF39, CF39)-1=1, 1, ""), "")</f>
        <v/>
      </c>
      <c r="CI39" s="46">
        <v>11</v>
      </c>
      <c r="CJ39" s="102" t="str">
        <f t="shared" si="83"/>
        <v/>
      </c>
      <c r="CK39" s="44" t="str">
        <f>IF(CI39&lt;&gt;"", IF(RANK(CI39, CI$5:CI$75)+COUNTIF(CI$5:CI39, CI39)-1=1, 1, ""), "")</f>
        <v/>
      </c>
      <c r="CL39" s="45">
        <v>42</v>
      </c>
      <c r="CM39" s="102" t="str">
        <f t="shared" si="84"/>
        <v/>
      </c>
      <c r="CN39" s="42" t="str">
        <f>IF(CL39&lt;&gt;"", IF(RANK(CL39, CL$5:CL$75)+COUNTIF(CL$5:CL39, CL39)-1=1, 1, ""), "")</f>
        <v/>
      </c>
      <c r="CO39" s="46">
        <v>5</v>
      </c>
      <c r="CP39" s="102" t="str">
        <f t="shared" si="85"/>
        <v/>
      </c>
      <c r="CQ39" s="44" t="str">
        <f>IF(CO39&lt;&gt;"", IF(RANK(CO39, CO$5:CO$75)+COUNTIF(CO$5:CO39, CO39)-1=1, 1, ""), "")</f>
        <v/>
      </c>
      <c r="CR39" s="45">
        <v>24</v>
      </c>
      <c r="CS39" s="102" t="str">
        <f t="shared" si="86"/>
        <v/>
      </c>
      <c r="CT39" s="42" t="str">
        <f>IF(CR39&lt;&gt;"", IF(RANK(CR39, CR$5:CR$75)+COUNTIF(CR$5:CR39, CR39)-1=1, 1, ""), "")</f>
        <v/>
      </c>
      <c r="CU39" s="46">
        <v>17</v>
      </c>
      <c r="CV39" s="102" t="str">
        <f t="shared" si="87"/>
        <v/>
      </c>
      <c r="CW39" s="44" t="str">
        <f>IF(CU39&lt;&gt;"", IF(RANK(CU39, CU$5:CU$75)+COUNTIF(CU$5:CU39, CU39)-1=1, 1, ""), "")</f>
        <v/>
      </c>
      <c r="CX39" s="45">
        <v>30</v>
      </c>
      <c r="CY39" s="102" t="str">
        <f t="shared" si="88"/>
        <v/>
      </c>
      <c r="CZ39" s="42" t="str">
        <f>IF(CX39&lt;&gt;"", IF(RANK(CX39, CX$5:CX$75)+COUNTIF(CX$5:CX39, CX39)-1=1, 1, ""), "")</f>
        <v/>
      </c>
      <c r="DA39" s="46">
        <v>18</v>
      </c>
      <c r="DB39" s="102" t="str">
        <f t="shared" si="89"/>
        <v/>
      </c>
      <c r="DC39" s="44" t="str">
        <f>IF(DA39&lt;&gt;"", IF(RANK(DA39, DA$5:DA$75)+COUNTIF(DA$5:DA39, DA39)-1=1, 1, ""), "")</f>
        <v/>
      </c>
      <c r="DD39" s="45">
        <v>14</v>
      </c>
      <c r="DE39" s="102" t="str">
        <f t="shared" si="90"/>
        <v/>
      </c>
      <c r="DF39" s="42" t="str">
        <f>IF(DD39&lt;&gt;"", IF(RANK(DD39, DD$5:DD$75)+COUNTIF(DD$5:DD39, DD39)-1=1, 1, ""), "")</f>
        <v/>
      </c>
      <c r="DG39" s="46">
        <v>9</v>
      </c>
      <c r="DH39" s="102" t="str">
        <f t="shared" si="91"/>
        <v/>
      </c>
      <c r="DI39" s="44" t="str">
        <f>IF(DG39&lt;&gt;"", IF(RANK(DG39, DG$5:DG$75)+COUNTIF(DG$5:DG39, DG39)-1=1, 1, ""), "")</f>
        <v/>
      </c>
      <c r="DJ39" s="45">
        <v>15</v>
      </c>
      <c r="DK39" s="102" t="str">
        <f t="shared" si="92"/>
        <v/>
      </c>
      <c r="DL39" s="42" t="str">
        <f>IF(DJ39&lt;&gt;"", IF(RANK(DJ39, DJ$5:DJ$75)+COUNTIF(DJ$5:DJ39, DJ39)-1=1, 1, ""), "")</f>
        <v/>
      </c>
      <c r="DM39" s="46">
        <v>11</v>
      </c>
      <c r="DN39" s="102" t="str">
        <f t="shared" si="93"/>
        <v/>
      </c>
      <c r="DO39" s="44" t="str">
        <f>IF(DM39&lt;&gt;"", IF(RANK(DM39, DM$5:DM$75)+COUNTIF(DM$5:DM39, DM39)-1=1, 1, ""), "")</f>
        <v/>
      </c>
      <c r="DP39" s="45">
        <v>10</v>
      </c>
      <c r="DQ39" s="102" t="str">
        <f t="shared" si="94"/>
        <v/>
      </c>
      <c r="DR39" s="42" t="str">
        <f>IF(DP39&lt;&gt;"", IF(RANK(DP39, DP$5:DP$75)+COUNTIF(DP$5:DP39, DP39)-1=1, 1, ""), "")</f>
        <v/>
      </c>
      <c r="DS39" s="129" t="str">
        <f t="shared" si="95"/>
        <v/>
      </c>
      <c r="DT39" s="66">
        <f t="shared" si="96"/>
        <v>679</v>
      </c>
      <c r="DU39" s="60"/>
      <c r="DV39" s="60" t="str">
        <f t="shared" si="97"/>
        <v/>
      </c>
      <c r="DW39" s="60" t="str">
        <f t="shared" si="98"/>
        <v/>
      </c>
      <c r="DX39" s="60"/>
      <c r="DY39" s="85" t="str">
        <f t="shared" si="99"/>
        <v/>
      </c>
      <c r="DZ39" s="60" t="str">
        <f t="shared" si="100"/>
        <v/>
      </c>
      <c r="EA39" s="60" t="str">
        <f t="shared" si="101"/>
        <v/>
      </c>
      <c r="EB39" s="60" t="str">
        <f>IF(DV39&lt;&gt;"", IF(RANK(EA39, EA$5:EA$75)+COUNTIF(EA$39:EA39, EA39) -1&lt;=(B$80-DW$76-DZ$76), RANK(EA39, EA$5:EA$75)+COUNTIF(EA$39:EA39, EA39) -1, ""), "")</f>
        <v/>
      </c>
      <c r="EC39" s="72" t="str">
        <f t="shared" si="102"/>
        <v/>
      </c>
      <c r="ED39" s="66" t="str">
        <f t="shared" si="103"/>
        <v/>
      </c>
      <c r="EF39" s="91">
        <f>IF(DT39&lt;&gt; "", DT39/DT76, "")</f>
        <v>1.9355454803302686E-4</v>
      </c>
      <c r="EG39" s="39" t="str">
        <f t="shared" si="104"/>
        <v/>
      </c>
      <c r="EH39" s="92">
        <f t="shared" si="105"/>
        <v>-1.93554548033027E-4</v>
      </c>
      <c r="EJ39" s="65" t="str">
        <f t="shared" si="51"/>
        <v/>
      </c>
      <c r="EK39" s="99" t="str">
        <f t="shared" si="52"/>
        <v/>
      </c>
      <c r="EL39" s="99" t="str">
        <f t="shared" si="53"/>
        <v/>
      </c>
      <c r="EM39" s="100" t="str">
        <f t="shared" si="54"/>
        <v/>
      </c>
    </row>
    <row r="40" spans="1:143" ht="16" x14ac:dyDescent="0.2">
      <c r="A40" s="75" t="s">
        <v>348</v>
      </c>
      <c r="B40" s="76" t="s">
        <v>419</v>
      </c>
      <c r="C40" s="43"/>
      <c r="D40" s="102" t="str">
        <f t="shared" si="55"/>
        <v/>
      </c>
      <c r="E40" s="44" t="str">
        <f>IF(C40&lt;&gt;"", IF(RANK(C40, C$5:C$75)+COUNTIF(C$5:C40, C40)-1=1, 1, ""), "")</f>
        <v/>
      </c>
      <c r="F40" s="41"/>
      <c r="G40" s="102" t="str">
        <f t="shared" si="56"/>
        <v/>
      </c>
      <c r="H40" s="42" t="str">
        <f>IF(F40&lt;&gt;"", IF(RANK(F40, F$5:F$75)+COUNTIF(F$5:F40, F40)-1=1, 1, ""), "")</f>
        <v/>
      </c>
      <c r="I40" s="43"/>
      <c r="J40" s="102" t="str">
        <f t="shared" si="57"/>
        <v/>
      </c>
      <c r="K40" s="44" t="str">
        <f>IF(I40&lt;&gt;"", IF(RANK(I40, I$5:I$75)+COUNTIF(I$5:I40, I40)-1=1, 1, ""), "")</f>
        <v/>
      </c>
      <c r="L40" s="41"/>
      <c r="M40" s="102" t="str">
        <f t="shared" si="58"/>
        <v/>
      </c>
      <c r="N40" s="42" t="str">
        <f>IF(L40&lt;&gt;"", IF(RANK(L40, L$5:L$75)+COUNTIF(L$5:L40, L40)-1=1, 1, ""), "")</f>
        <v/>
      </c>
      <c r="O40" s="43"/>
      <c r="P40" s="102" t="str">
        <f t="shared" si="59"/>
        <v/>
      </c>
      <c r="Q40" s="44" t="str">
        <f>IF(O40&lt;&gt;"", IF(RANK(O40, O$5:O$75)+COUNTIF(O$5:O40, O40)-1=1, 1, ""), "")</f>
        <v/>
      </c>
      <c r="R40" s="41"/>
      <c r="S40" s="102" t="str">
        <f t="shared" si="60"/>
        <v/>
      </c>
      <c r="T40" s="42" t="str">
        <f>IF(R40&lt;&gt;"", IF(RANK(R40, R$5:R$75)+COUNTIF(R$5:R40, R40)-1=1, 1, ""), "")</f>
        <v/>
      </c>
      <c r="U40" s="43"/>
      <c r="V40" s="102" t="str">
        <f t="shared" si="61"/>
        <v/>
      </c>
      <c r="W40" s="44" t="str">
        <f>IF(U40&lt;&gt;"", IF(RANK(U40, U$5:U$75)+COUNTIF(U$5:U40, U40)-1=1, 1, ""), "")</f>
        <v/>
      </c>
      <c r="X40" s="41"/>
      <c r="Y40" s="102" t="str">
        <f t="shared" si="62"/>
        <v/>
      </c>
      <c r="Z40" s="42" t="str">
        <f>IF(X40&lt;&gt;"", IF(RANK(X40, X$5:X$75)+COUNTIF(X$5:X40, X40)-1=1, 1, ""), "")</f>
        <v/>
      </c>
      <c r="AA40" s="43"/>
      <c r="AB40" s="102" t="str">
        <f t="shared" si="63"/>
        <v/>
      </c>
      <c r="AC40" s="44" t="str">
        <f>IF(AA40&lt;&gt;"", IF(RANK(AA40, AA$5:AA$75)+COUNTIF(AA$5:AA40, AA40)-1=1, 1, ""), "")</f>
        <v/>
      </c>
      <c r="AD40" s="41"/>
      <c r="AE40" s="102" t="str">
        <f t="shared" si="64"/>
        <v/>
      </c>
      <c r="AF40" s="42" t="str">
        <f>IF(AD40&lt;&gt;"", IF(RANK(AD40, AD$5:AD$75)+COUNTIF(AD$5:AD40, AD40)-1=1, 1, ""), "")</f>
        <v/>
      </c>
      <c r="AG40" s="43"/>
      <c r="AH40" s="102" t="str">
        <f t="shared" si="65"/>
        <v/>
      </c>
      <c r="AI40" s="44" t="str">
        <f>IF(AG40&lt;&gt;"", IF(RANK(AG40, AG$5:AG$75)+COUNTIF(AG$5:AG40, AG40)-1=1, 1, ""), "")</f>
        <v/>
      </c>
      <c r="AJ40" s="41"/>
      <c r="AK40" s="102" t="str">
        <f t="shared" si="66"/>
        <v/>
      </c>
      <c r="AL40" s="42" t="str">
        <f>IF(AJ40&lt;&gt;"", IF(RANK(AJ40, AJ$5:AJ$75)+COUNTIF(AJ$5:AJ40, AJ40)-1=1, 1, ""), "")</f>
        <v/>
      </c>
      <c r="AM40" s="43"/>
      <c r="AN40" s="102" t="str">
        <f t="shared" si="67"/>
        <v/>
      </c>
      <c r="AO40" s="44" t="str">
        <f>IF(AM40&lt;&gt;"", IF(RANK(AM40, AM$5:AM$75)+COUNTIF(AM$5:AM40, AM40)-1=1, 1, ""), "")</f>
        <v/>
      </c>
      <c r="AP40" s="41"/>
      <c r="AQ40" s="102" t="str">
        <f t="shared" si="68"/>
        <v/>
      </c>
      <c r="AR40" s="42" t="str">
        <f>IF(AP40&lt;&gt;"", IF(RANK(AP40, AP$5:AP$75)+COUNTIF(AP$5:AP40, AP40)-1=1, 1, ""), "")</f>
        <v/>
      </c>
      <c r="AS40" s="43"/>
      <c r="AT40" s="102" t="str">
        <f t="shared" si="69"/>
        <v/>
      </c>
      <c r="AU40" s="44" t="str">
        <f>IF(AS40&lt;&gt;"", IF(RANK(AS40, AS$5:AS$75)+COUNTIF(AS$5:AS40, AS40)-1=1, 1, ""), "")</f>
        <v/>
      </c>
      <c r="AV40" s="41"/>
      <c r="AW40" s="102" t="str">
        <f t="shared" si="70"/>
        <v/>
      </c>
      <c r="AX40" s="42" t="str">
        <f>IF(AV40&lt;&gt;"", IF(RANK(AV40, AV$5:AV$75)+COUNTIF(AV$5:AV40, AV40)-1=1, 1, ""), "")</f>
        <v/>
      </c>
      <c r="AY40" s="43"/>
      <c r="AZ40" s="102" t="str">
        <f t="shared" si="71"/>
        <v/>
      </c>
      <c r="BA40" s="44" t="str">
        <f>IF(AY40&lt;&gt;"", IF(RANK(AY40, AY$5:AY$75)+COUNTIF(AY$5:AY40, AY40)-1=1, 1, ""), "")</f>
        <v/>
      </c>
      <c r="BB40" s="41"/>
      <c r="BC40" s="102" t="str">
        <f t="shared" si="72"/>
        <v/>
      </c>
      <c r="BD40" s="42" t="str">
        <f>IF(BB40&lt;&gt;"", IF(RANK(BB40, BB$5:BB$75)+COUNTIF(BB$5:BB40, BB40)-1=1, 1, ""), "")</f>
        <v/>
      </c>
      <c r="BE40" s="43"/>
      <c r="BF40" s="102" t="str">
        <f t="shared" si="73"/>
        <v/>
      </c>
      <c r="BG40" s="44" t="str">
        <f>IF(BE40&lt;&gt;"", IF(RANK(BE40, BE$5:BE$75)+COUNTIF(BE$5:BE40, BE40)-1=1, 1, ""), "")</f>
        <v/>
      </c>
      <c r="BH40" s="41"/>
      <c r="BI40" s="102" t="str">
        <f t="shared" si="74"/>
        <v/>
      </c>
      <c r="BJ40" s="42" t="str">
        <f>IF(BH40&lt;&gt;"", IF(RANK(BH40, BH$5:BH$75)+COUNTIF(BH$5:BH40, BH40)-1=1, 1, ""), "")</f>
        <v/>
      </c>
      <c r="BK40" s="43"/>
      <c r="BL40" s="102" t="str">
        <f t="shared" si="75"/>
        <v/>
      </c>
      <c r="BM40" s="44" t="str">
        <f>IF(BK40&lt;&gt;"", IF(RANK(BK40, BK$5:BK$75)+COUNTIF(BK$5:BK40, BK40)-1=1, 1, ""), "")</f>
        <v/>
      </c>
      <c r="BN40" s="41"/>
      <c r="BO40" s="102" t="str">
        <f t="shared" si="76"/>
        <v/>
      </c>
      <c r="BP40" s="42" t="str">
        <f>IF(BN40&lt;&gt;"", IF(RANK(BN40, BN$5:BN$75)+COUNTIF(BN$5:BN40, BN40)-1=1, 1, ""), "")</f>
        <v/>
      </c>
      <c r="BQ40" s="43"/>
      <c r="BR40" s="102" t="str">
        <f t="shared" si="77"/>
        <v/>
      </c>
      <c r="BS40" s="44" t="str">
        <f>IF(BQ40&lt;&gt;"", IF(RANK(BQ40, BQ$5:BQ$75)+COUNTIF(BQ$5:BQ40, BQ40)-1=1, 1, ""), "")</f>
        <v/>
      </c>
      <c r="BT40" s="41"/>
      <c r="BU40" s="102" t="str">
        <f t="shared" si="78"/>
        <v/>
      </c>
      <c r="BV40" s="42" t="str">
        <f>IF(BT40&lt;&gt;"", IF(RANK(BT40, BT$5:BT$75)+COUNTIF(BT$5:BT40, BT40)-1=1, 1, ""), "")</f>
        <v/>
      </c>
      <c r="BW40" s="43"/>
      <c r="BX40" s="102" t="str">
        <f t="shared" si="79"/>
        <v/>
      </c>
      <c r="BY40" s="44" t="str">
        <f>IF(BW40&lt;&gt;"", IF(RANK(BW40, BW$5:BW$75)+COUNTIF(BW$5:BW40, BW40)-1=1, 1, ""), "")</f>
        <v/>
      </c>
      <c r="BZ40" s="41"/>
      <c r="CA40" s="102" t="str">
        <f t="shared" si="80"/>
        <v/>
      </c>
      <c r="CB40" s="42" t="str">
        <f>IF(BZ40&lt;&gt;"", IF(RANK(BZ40, BZ$5:BZ$75)+COUNTIF(BZ$5:BZ40, BZ40)-1=1, 1, ""), "")</f>
        <v/>
      </c>
      <c r="CC40" s="43"/>
      <c r="CD40" s="102" t="str">
        <f t="shared" si="81"/>
        <v/>
      </c>
      <c r="CE40" s="44" t="str">
        <f>IF(CC40&lt;&gt;"", IF(RANK(CC40, CC$5:CC$75)+COUNTIF(CC$5:CC40, CC40)-1=1, 1, ""), "")</f>
        <v/>
      </c>
      <c r="CF40" s="41"/>
      <c r="CG40" s="102" t="str">
        <f t="shared" si="82"/>
        <v/>
      </c>
      <c r="CH40" s="42" t="str">
        <f>IF(CF40&lt;&gt;"", IF(RANK(CF40, CF$5:CF$75)+COUNTIF(CF$5:CF40, CF40)-1=1, 1, ""), "")</f>
        <v/>
      </c>
      <c r="CI40" s="43"/>
      <c r="CJ40" s="102" t="str">
        <f t="shared" si="83"/>
        <v/>
      </c>
      <c r="CK40" s="44" t="str">
        <f>IF(CI40&lt;&gt;"", IF(RANK(CI40, CI$5:CI$75)+COUNTIF(CI$5:CI40, CI40)-1=1, 1, ""), "")</f>
        <v/>
      </c>
      <c r="CL40" s="41"/>
      <c r="CM40" s="102" t="str">
        <f t="shared" si="84"/>
        <v/>
      </c>
      <c r="CN40" s="42" t="str">
        <f>IF(CL40&lt;&gt;"", IF(RANK(CL40, CL$5:CL$75)+COUNTIF(CL$5:CL40, CL40)-1=1, 1, ""), "")</f>
        <v/>
      </c>
      <c r="CO40" s="43"/>
      <c r="CP40" s="102" t="str">
        <f t="shared" si="85"/>
        <v/>
      </c>
      <c r="CQ40" s="44" t="str">
        <f>IF(CO40&lt;&gt;"", IF(RANK(CO40, CO$5:CO$75)+COUNTIF(CO$5:CO40, CO40)-1=1, 1, ""), "")</f>
        <v/>
      </c>
      <c r="CR40" s="41"/>
      <c r="CS40" s="102" t="str">
        <f t="shared" si="86"/>
        <v/>
      </c>
      <c r="CT40" s="42" t="str">
        <f>IF(CR40&lt;&gt;"", IF(RANK(CR40, CR$5:CR$75)+COUNTIF(CR$5:CR40, CR40)-1=1, 1, ""), "")</f>
        <v/>
      </c>
      <c r="CU40" s="43"/>
      <c r="CV40" s="102" t="str">
        <f t="shared" si="87"/>
        <v/>
      </c>
      <c r="CW40" s="44" t="str">
        <f>IF(CU40&lt;&gt;"", IF(RANK(CU40, CU$5:CU$75)+COUNTIF(CU$5:CU40, CU40)-1=1, 1, ""), "")</f>
        <v/>
      </c>
      <c r="CX40" s="41"/>
      <c r="CY40" s="102" t="str">
        <f t="shared" si="88"/>
        <v/>
      </c>
      <c r="CZ40" s="42" t="str">
        <f>IF(CX40&lt;&gt;"", IF(RANK(CX40, CX$5:CX$75)+COUNTIF(CX$5:CX40, CX40)-1=1, 1, ""), "")</f>
        <v/>
      </c>
      <c r="DA40" s="43"/>
      <c r="DB40" s="102" t="str">
        <f t="shared" si="89"/>
        <v/>
      </c>
      <c r="DC40" s="44" t="str">
        <f>IF(DA40&lt;&gt;"", IF(RANK(DA40, DA$5:DA$75)+COUNTIF(DA$5:DA40, DA40)-1=1, 1, ""), "")</f>
        <v/>
      </c>
      <c r="DD40" s="41"/>
      <c r="DE40" s="102" t="str">
        <f t="shared" si="90"/>
        <v/>
      </c>
      <c r="DF40" s="42" t="str">
        <f>IF(DD40&lt;&gt;"", IF(RANK(DD40, DD$5:DD$75)+COUNTIF(DD$5:DD40, DD40)-1=1, 1, ""), "")</f>
        <v/>
      </c>
      <c r="DG40" s="43"/>
      <c r="DH40" s="102" t="str">
        <f t="shared" si="91"/>
        <v/>
      </c>
      <c r="DI40" s="44" t="str">
        <f>IF(DG40&lt;&gt;"", IF(RANK(DG40, DG$5:DG$75)+COUNTIF(DG$5:DG40, DG40)-1=1, 1, ""), "")</f>
        <v/>
      </c>
      <c r="DJ40" s="41"/>
      <c r="DK40" s="102" t="str">
        <f t="shared" si="92"/>
        <v/>
      </c>
      <c r="DL40" s="42" t="str">
        <f>IF(DJ40&lt;&gt;"", IF(RANK(DJ40, DJ$5:DJ$75)+COUNTIF(DJ$5:DJ40, DJ40)-1=1, 1, ""), "")</f>
        <v/>
      </c>
      <c r="DM40" s="43"/>
      <c r="DN40" s="102" t="str">
        <f t="shared" si="93"/>
        <v/>
      </c>
      <c r="DO40" s="44" t="str">
        <f>IF(DM40&lt;&gt;"", IF(RANK(DM40, DM$5:DM$75)+COUNTIF(DM$5:DM40, DM40)-1=1, 1, ""), "")</f>
        <v/>
      </c>
      <c r="DP40" s="41"/>
      <c r="DQ40" s="102" t="str">
        <f t="shared" si="94"/>
        <v/>
      </c>
      <c r="DR40" s="42" t="str">
        <f>IF(DP40&lt;&gt;"", IF(RANK(DP40, DP$5:DP$75)+COUNTIF(DP$5:DP40, DP40)-1=1, 1, ""), "")</f>
        <v/>
      </c>
      <c r="DS40" s="129" t="str">
        <f t="shared" si="95"/>
        <v/>
      </c>
      <c r="DT40" s="66" t="str">
        <f t="shared" si="96"/>
        <v/>
      </c>
      <c r="DU40" s="60"/>
      <c r="DV40" s="60" t="str">
        <f t="shared" si="97"/>
        <v/>
      </c>
      <c r="DW40" s="60" t="str">
        <f t="shared" si="98"/>
        <v/>
      </c>
      <c r="DX40" s="60"/>
      <c r="DY40" s="85" t="str">
        <f t="shared" si="99"/>
        <v/>
      </c>
      <c r="DZ40" s="60" t="str">
        <f t="shared" si="100"/>
        <v/>
      </c>
      <c r="EA40" s="60" t="str">
        <f t="shared" si="101"/>
        <v/>
      </c>
      <c r="EB40" s="60" t="str">
        <f>IF(DV40&lt;&gt;"", IF(RANK(EA40, EA$5:EA$75)+COUNTIF(EA$40:EA40, EA40) -1&lt;=(B$80-DW$76-DZ$76), RANK(EA40, EA$5:EA$75)+COUNTIF(EA$40:EA40, EA40) -1, ""), "")</f>
        <v/>
      </c>
      <c r="EC40" s="72" t="str">
        <f t="shared" si="102"/>
        <v/>
      </c>
      <c r="ED40" s="66" t="str">
        <f t="shared" si="103"/>
        <v/>
      </c>
      <c r="EF40" s="91" t="str">
        <f>IF(DT40&lt;&gt; "", DT40/DT76, "")</f>
        <v/>
      </c>
      <c r="EG40" s="39" t="str">
        <f t="shared" si="104"/>
        <v/>
      </c>
      <c r="EH40" s="92" t="str">
        <f t="shared" si="105"/>
        <v/>
      </c>
      <c r="EJ40" s="65" t="str">
        <f t="shared" si="51"/>
        <v/>
      </c>
      <c r="EK40" s="99" t="str">
        <f t="shared" si="52"/>
        <v/>
      </c>
      <c r="EL40" s="99" t="str">
        <f t="shared" si="53"/>
        <v/>
      </c>
      <c r="EM40" s="100" t="str">
        <f t="shared" si="54"/>
        <v/>
      </c>
    </row>
    <row r="41" spans="1:143" ht="16" x14ac:dyDescent="0.2">
      <c r="A41" s="75" t="s">
        <v>349</v>
      </c>
      <c r="B41" s="76" t="s">
        <v>420</v>
      </c>
      <c r="C41" s="46">
        <v>29</v>
      </c>
      <c r="D41" s="102" t="str">
        <f t="shared" si="55"/>
        <v/>
      </c>
      <c r="E41" s="44" t="str">
        <f>IF(C41&lt;&gt;"", IF(RANK(C41, C$5:C$75)+COUNTIF(C$5:C41, C41)-1=1, 1, ""), "")</f>
        <v/>
      </c>
      <c r="F41" s="45">
        <v>37</v>
      </c>
      <c r="G41" s="102" t="str">
        <f t="shared" si="56"/>
        <v/>
      </c>
      <c r="H41" s="42" t="str">
        <f>IF(F41&lt;&gt;"", IF(RANK(F41, F$5:F$75)+COUNTIF(F$5:F41, F41)-1=1, 1, ""), "")</f>
        <v/>
      </c>
      <c r="I41" s="46">
        <v>33</v>
      </c>
      <c r="J41" s="102" t="str">
        <f t="shared" si="57"/>
        <v/>
      </c>
      <c r="K41" s="44" t="str">
        <f>IF(I41&lt;&gt;"", IF(RANK(I41, I$5:I$75)+COUNTIF(I$5:I41, I41)-1=1, 1, ""), "")</f>
        <v/>
      </c>
      <c r="L41" s="45">
        <v>63</v>
      </c>
      <c r="M41" s="102" t="str">
        <f t="shared" si="58"/>
        <v/>
      </c>
      <c r="N41" s="42" t="str">
        <f>IF(L41&lt;&gt;"", IF(RANK(L41, L$5:L$75)+COUNTIF(L$5:L41, L41)-1=1, 1, ""), "")</f>
        <v/>
      </c>
      <c r="O41" s="46">
        <v>34</v>
      </c>
      <c r="P41" s="102" t="str">
        <f t="shared" si="59"/>
        <v/>
      </c>
      <c r="Q41" s="44" t="str">
        <f>IF(O41&lt;&gt;"", IF(RANK(O41, O$5:O$75)+COUNTIF(O$5:O41, O41)-1=1, 1, ""), "")</f>
        <v/>
      </c>
      <c r="R41" s="45">
        <v>29</v>
      </c>
      <c r="S41" s="102" t="str">
        <f t="shared" si="60"/>
        <v/>
      </c>
      <c r="T41" s="42" t="str">
        <f>IF(R41&lt;&gt;"", IF(RANK(R41, R$5:R$75)+COUNTIF(R$5:R41, R41)-1=1, 1, ""), "")</f>
        <v/>
      </c>
      <c r="U41" s="46">
        <v>38</v>
      </c>
      <c r="V41" s="102" t="str">
        <f t="shared" si="61"/>
        <v/>
      </c>
      <c r="W41" s="44" t="str">
        <f>IF(U41&lt;&gt;"", IF(RANK(U41, U$5:U$75)+COUNTIF(U$5:U41, U41)-1=1, 1, ""), "")</f>
        <v/>
      </c>
      <c r="X41" s="45">
        <v>96</v>
      </c>
      <c r="Y41" s="102" t="str">
        <f t="shared" si="62"/>
        <v/>
      </c>
      <c r="Z41" s="42" t="str">
        <f>IF(X41&lt;&gt;"", IF(RANK(X41, X$5:X$75)+COUNTIF(X$5:X41, X41)-1=1, 1, ""), "")</f>
        <v/>
      </c>
      <c r="AA41" s="46">
        <v>29</v>
      </c>
      <c r="AB41" s="102" t="str">
        <f t="shared" si="63"/>
        <v/>
      </c>
      <c r="AC41" s="44" t="str">
        <f>IF(AA41&lt;&gt;"", IF(RANK(AA41, AA$5:AA$75)+COUNTIF(AA$5:AA41, AA41)-1=1, 1, ""), "")</f>
        <v/>
      </c>
      <c r="AD41" s="45">
        <v>30</v>
      </c>
      <c r="AE41" s="102" t="str">
        <f t="shared" si="64"/>
        <v/>
      </c>
      <c r="AF41" s="42" t="str">
        <f>IF(AD41&lt;&gt;"", IF(RANK(AD41, AD$5:AD$75)+COUNTIF(AD$5:AD41, AD41)-1=1, 1, ""), "")</f>
        <v/>
      </c>
      <c r="AG41" s="46">
        <v>31</v>
      </c>
      <c r="AH41" s="102" t="str">
        <f t="shared" si="65"/>
        <v/>
      </c>
      <c r="AI41" s="44" t="str">
        <f>IF(AG41&lt;&gt;"", IF(RANK(AG41, AG$5:AG$75)+COUNTIF(AG$5:AG41, AG41)-1=1, 1, ""), "")</f>
        <v/>
      </c>
      <c r="AJ41" s="45">
        <v>31</v>
      </c>
      <c r="AK41" s="102" t="str">
        <f t="shared" si="66"/>
        <v/>
      </c>
      <c r="AL41" s="42" t="str">
        <f>IF(AJ41&lt;&gt;"", IF(RANK(AJ41, AJ$5:AJ$75)+COUNTIF(AJ$5:AJ41, AJ41)-1=1, 1, ""), "")</f>
        <v/>
      </c>
      <c r="AM41" s="46">
        <v>108</v>
      </c>
      <c r="AN41" s="102" t="str">
        <f t="shared" si="67"/>
        <v/>
      </c>
      <c r="AO41" s="44" t="str">
        <f>IF(AM41&lt;&gt;"", IF(RANK(AM41, AM$5:AM$75)+COUNTIF(AM$5:AM41, AM41)-1=1, 1, ""), "")</f>
        <v/>
      </c>
      <c r="AP41" s="45">
        <v>45</v>
      </c>
      <c r="AQ41" s="102" t="str">
        <f t="shared" si="68"/>
        <v/>
      </c>
      <c r="AR41" s="42" t="str">
        <f>IF(AP41&lt;&gt;"", IF(RANK(AP41, AP$5:AP$75)+COUNTIF(AP$5:AP41, AP41)-1=1, 1, ""), "")</f>
        <v/>
      </c>
      <c r="AS41" s="46">
        <v>23</v>
      </c>
      <c r="AT41" s="102" t="str">
        <f t="shared" si="69"/>
        <v/>
      </c>
      <c r="AU41" s="44" t="str">
        <f>IF(AS41&lt;&gt;"", IF(RANK(AS41, AS$5:AS$75)+COUNTIF(AS$5:AS41, AS41)-1=1, 1, ""), "")</f>
        <v/>
      </c>
      <c r="AV41" s="45">
        <v>20</v>
      </c>
      <c r="AW41" s="102" t="str">
        <f t="shared" si="70"/>
        <v/>
      </c>
      <c r="AX41" s="42" t="str">
        <f>IF(AV41&lt;&gt;"", IF(RANK(AV41, AV$5:AV$75)+COUNTIF(AV$5:AV41, AV41)-1=1, 1, ""), "")</f>
        <v/>
      </c>
      <c r="AY41" s="46">
        <v>32</v>
      </c>
      <c r="AZ41" s="102" t="str">
        <f t="shared" si="71"/>
        <v/>
      </c>
      <c r="BA41" s="44" t="str">
        <f>IF(AY41&lt;&gt;"", IF(RANK(AY41, AY$5:AY$75)+COUNTIF(AY$5:AY41, AY41)-1=1, 1, ""), "")</f>
        <v/>
      </c>
      <c r="BB41" s="45">
        <v>20</v>
      </c>
      <c r="BC41" s="102" t="str">
        <f t="shared" si="72"/>
        <v/>
      </c>
      <c r="BD41" s="42" t="str">
        <f>IF(BB41&lt;&gt;"", IF(RANK(BB41, BB$5:BB$75)+COUNTIF(BB$5:BB41, BB41)-1=1, 1, ""), "")</f>
        <v/>
      </c>
      <c r="BE41" s="46">
        <v>131</v>
      </c>
      <c r="BF41" s="102" t="str">
        <f t="shared" si="73"/>
        <v/>
      </c>
      <c r="BG41" s="44" t="str">
        <f>IF(BE41&lt;&gt;"", IF(RANK(BE41, BE$5:BE$75)+COUNTIF(BE$5:BE41, BE41)-1=1, 1, ""), "")</f>
        <v/>
      </c>
      <c r="BH41" s="45">
        <v>30</v>
      </c>
      <c r="BI41" s="102" t="str">
        <f t="shared" si="74"/>
        <v/>
      </c>
      <c r="BJ41" s="42" t="str">
        <f>IF(BH41&lt;&gt;"", IF(RANK(BH41, BH$5:BH$75)+COUNTIF(BH$5:BH41, BH41)-1=1, 1, ""), "")</f>
        <v/>
      </c>
      <c r="BK41" s="46">
        <v>32</v>
      </c>
      <c r="BL41" s="102" t="str">
        <f t="shared" si="75"/>
        <v/>
      </c>
      <c r="BM41" s="44" t="str">
        <f>IF(BK41&lt;&gt;"", IF(RANK(BK41, BK$5:BK$75)+COUNTIF(BK$5:BK41, BK41)-1=1, 1, ""), "")</f>
        <v/>
      </c>
      <c r="BN41" s="45">
        <v>39</v>
      </c>
      <c r="BO41" s="102" t="str">
        <f t="shared" si="76"/>
        <v/>
      </c>
      <c r="BP41" s="42" t="str">
        <f>IF(BN41&lt;&gt;"", IF(RANK(BN41, BN$5:BN$75)+COUNTIF(BN$5:BN41, BN41)-1=1, 1, ""), "")</f>
        <v/>
      </c>
      <c r="BQ41" s="46">
        <v>88</v>
      </c>
      <c r="BR41" s="102" t="str">
        <f t="shared" si="77"/>
        <v/>
      </c>
      <c r="BS41" s="44" t="str">
        <f>IF(BQ41&lt;&gt;"", IF(RANK(BQ41, BQ$5:BQ$75)+COUNTIF(BQ$5:BQ41, BQ41)-1=1, 1, ""), "")</f>
        <v/>
      </c>
      <c r="BT41" s="45">
        <v>78</v>
      </c>
      <c r="BU41" s="102" t="str">
        <f t="shared" si="78"/>
        <v/>
      </c>
      <c r="BV41" s="42" t="str">
        <f>IF(BT41&lt;&gt;"", IF(RANK(BT41, BT$5:BT$75)+COUNTIF(BT$5:BT41, BT41)-1=1, 1, ""), "")</f>
        <v/>
      </c>
      <c r="BW41" s="46">
        <v>57</v>
      </c>
      <c r="BX41" s="102" t="str">
        <f t="shared" si="79"/>
        <v/>
      </c>
      <c r="BY41" s="44" t="str">
        <f>IF(BW41&lt;&gt;"", IF(RANK(BW41, BW$5:BW$75)+COUNTIF(BW$5:BW41, BW41)-1=1, 1, ""), "")</f>
        <v/>
      </c>
      <c r="BZ41" s="45">
        <v>32</v>
      </c>
      <c r="CA41" s="102" t="str">
        <f t="shared" si="80"/>
        <v/>
      </c>
      <c r="CB41" s="42" t="str">
        <f>IF(BZ41&lt;&gt;"", IF(RANK(BZ41, BZ$5:BZ$75)+COUNTIF(BZ$5:BZ41, BZ41)-1=1, 1, ""), "")</f>
        <v/>
      </c>
      <c r="CC41" s="46">
        <v>27</v>
      </c>
      <c r="CD41" s="102" t="str">
        <f t="shared" si="81"/>
        <v/>
      </c>
      <c r="CE41" s="44" t="str">
        <f>IF(CC41&lt;&gt;"", IF(RANK(CC41, CC$5:CC$75)+COUNTIF(CC$5:CC41, CC41)-1=1, 1, ""), "")</f>
        <v/>
      </c>
      <c r="CF41" s="45">
        <v>31</v>
      </c>
      <c r="CG41" s="102" t="str">
        <f t="shared" si="82"/>
        <v/>
      </c>
      <c r="CH41" s="42" t="str">
        <f>IF(CF41&lt;&gt;"", IF(RANK(CF41, CF$5:CF$75)+COUNTIF(CF$5:CF41, CF41)-1=1, 1, ""), "")</f>
        <v/>
      </c>
      <c r="CI41" s="46">
        <v>30</v>
      </c>
      <c r="CJ41" s="102" t="str">
        <f t="shared" si="83"/>
        <v/>
      </c>
      <c r="CK41" s="44" t="str">
        <f>IF(CI41&lt;&gt;"", IF(RANK(CI41, CI$5:CI$75)+COUNTIF(CI$5:CI41, CI41)-1=1, 1, ""), "")</f>
        <v/>
      </c>
      <c r="CL41" s="45">
        <v>59</v>
      </c>
      <c r="CM41" s="102" t="str">
        <f t="shared" si="84"/>
        <v/>
      </c>
      <c r="CN41" s="42" t="str">
        <f>IF(CL41&lt;&gt;"", IF(RANK(CL41, CL$5:CL$75)+COUNTIF(CL$5:CL41, CL41)-1=1, 1, ""), "")</f>
        <v/>
      </c>
      <c r="CO41" s="46">
        <v>44</v>
      </c>
      <c r="CP41" s="102" t="str">
        <f t="shared" si="85"/>
        <v/>
      </c>
      <c r="CQ41" s="44" t="str">
        <f>IF(CO41&lt;&gt;"", IF(RANK(CO41, CO$5:CO$75)+COUNTIF(CO$5:CO41, CO41)-1=1, 1, ""), "")</f>
        <v/>
      </c>
      <c r="CR41" s="45">
        <v>56</v>
      </c>
      <c r="CS41" s="102" t="str">
        <f t="shared" si="86"/>
        <v/>
      </c>
      <c r="CT41" s="42" t="str">
        <f>IF(CR41&lt;&gt;"", IF(RANK(CR41, CR$5:CR$75)+COUNTIF(CR$5:CR41, CR41)-1=1, 1, ""), "")</f>
        <v/>
      </c>
      <c r="CU41" s="46">
        <v>42</v>
      </c>
      <c r="CV41" s="102" t="str">
        <f t="shared" si="87"/>
        <v/>
      </c>
      <c r="CW41" s="44" t="str">
        <f>IF(CU41&lt;&gt;"", IF(RANK(CU41, CU$5:CU$75)+COUNTIF(CU$5:CU41, CU41)-1=1, 1, ""), "")</f>
        <v/>
      </c>
      <c r="CX41" s="45">
        <v>46</v>
      </c>
      <c r="CY41" s="102" t="str">
        <f t="shared" si="88"/>
        <v/>
      </c>
      <c r="CZ41" s="42" t="str">
        <f>IF(CX41&lt;&gt;"", IF(RANK(CX41, CX$5:CX$75)+COUNTIF(CX$5:CX41, CX41)-1=1, 1, ""), "")</f>
        <v/>
      </c>
      <c r="DA41" s="46">
        <v>70</v>
      </c>
      <c r="DB41" s="102" t="str">
        <f t="shared" si="89"/>
        <v/>
      </c>
      <c r="DC41" s="44" t="str">
        <f>IF(DA41&lt;&gt;"", IF(RANK(DA41, DA$5:DA$75)+COUNTIF(DA$5:DA41, DA41)-1=1, 1, ""), "")</f>
        <v/>
      </c>
      <c r="DD41" s="45">
        <v>74</v>
      </c>
      <c r="DE41" s="102" t="str">
        <f t="shared" si="90"/>
        <v/>
      </c>
      <c r="DF41" s="42" t="str">
        <f>IF(DD41&lt;&gt;"", IF(RANK(DD41, DD$5:DD$75)+COUNTIF(DD$5:DD41, DD41)-1=1, 1, ""), "")</f>
        <v/>
      </c>
      <c r="DG41" s="46">
        <v>55</v>
      </c>
      <c r="DH41" s="102" t="str">
        <f t="shared" si="91"/>
        <v/>
      </c>
      <c r="DI41" s="44" t="str">
        <f>IF(DG41&lt;&gt;"", IF(RANK(DG41, DG$5:DG$75)+COUNTIF(DG$5:DG41, DG41)-1=1, 1, ""), "")</f>
        <v/>
      </c>
      <c r="DJ41" s="45">
        <v>134</v>
      </c>
      <c r="DK41" s="102" t="str">
        <f t="shared" si="92"/>
        <v/>
      </c>
      <c r="DL41" s="42" t="str">
        <f>IF(DJ41&lt;&gt;"", IF(RANK(DJ41, DJ$5:DJ$75)+COUNTIF(DJ$5:DJ41, DJ41)-1=1, 1, ""), "")</f>
        <v/>
      </c>
      <c r="DM41" s="46">
        <v>66</v>
      </c>
      <c r="DN41" s="102" t="str">
        <f t="shared" si="93"/>
        <v/>
      </c>
      <c r="DO41" s="44" t="str">
        <f>IF(DM41&lt;&gt;"", IF(RANK(DM41, DM$5:DM$75)+COUNTIF(DM$5:DM41, DM41)-1=1, 1, ""), "")</f>
        <v/>
      </c>
      <c r="DP41" s="45">
        <v>56</v>
      </c>
      <c r="DQ41" s="102" t="str">
        <f t="shared" si="94"/>
        <v/>
      </c>
      <c r="DR41" s="42" t="str">
        <f>IF(DP41&lt;&gt;"", IF(RANK(DP41, DP$5:DP$75)+COUNTIF(DP$5:DP41, DP41)-1=1, 1, ""), "")</f>
        <v/>
      </c>
      <c r="DS41" s="129" t="str">
        <f t="shared" si="95"/>
        <v/>
      </c>
      <c r="DT41" s="66">
        <f t="shared" si="96"/>
        <v>2005</v>
      </c>
      <c r="DU41" s="60"/>
      <c r="DV41" s="60" t="str">
        <f t="shared" si="97"/>
        <v/>
      </c>
      <c r="DW41" s="60" t="str">
        <f t="shared" si="98"/>
        <v/>
      </c>
      <c r="DX41" s="60"/>
      <c r="DY41" s="85" t="str">
        <f t="shared" si="99"/>
        <v/>
      </c>
      <c r="DZ41" s="60" t="str">
        <f t="shared" si="100"/>
        <v/>
      </c>
      <c r="EA41" s="60" t="str">
        <f t="shared" si="101"/>
        <v/>
      </c>
      <c r="EB41" s="60" t="str">
        <f>IF(DV41&lt;&gt;"", IF(RANK(EA41, EA$5:EA$75)+COUNTIF(EA$41:EA41, EA41) -1&lt;=(B$80-DW$76-DZ$76), RANK(EA41, EA$5:EA$75)+COUNTIF(EA$41:EA41, EA41) -1, ""), "")</f>
        <v/>
      </c>
      <c r="EC41" s="72" t="str">
        <f t="shared" si="102"/>
        <v/>
      </c>
      <c r="ED41" s="66" t="str">
        <f t="shared" si="103"/>
        <v/>
      </c>
      <c r="EF41" s="91">
        <f>IF(DT41&lt;&gt; "", DT41/DT76, "")</f>
        <v>5.7154178027425456E-4</v>
      </c>
      <c r="EG41" s="39" t="str">
        <f t="shared" si="104"/>
        <v/>
      </c>
      <c r="EH41" s="92">
        <f t="shared" si="105"/>
        <v>-5.7154178027425499E-4</v>
      </c>
      <c r="EJ41" s="65" t="str">
        <f t="shared" si="51"/>
        <v/>
      </c>
      <c r="EK41" s="99" t="str">
        <f t="shared" si="52"/>
        <v/>
      </c>
      <c r="EL41" s="99" t="str">
        <f t="shared" si="53"/>
        <v/>
      </c>
      <c r="EM41" s="100" t="str">
        <f t="shared" si="54"/>
        <v/>
      </c>
    </row>
    <row r="42" spans="1:143" ht="16" x14ac:dyDescent="0.2">
      <c r="A42" s="75" t="s">
        <v>350</v>
      </c>
      <c r="B42" s="76" t="s">
        <v>421</v>
      </c>
      <c r="C42" s="43"/>
      <c r="D42" s="102" t="str">
        <f t="shared" si="55"/>
        <v/>
      </c>
      <c r="E42" s="48" t="str">
        <f>IF(C42&lt;&gt;"", IF(RANK(C42, C$5:C$75)+COUNTIF(C$5:C42, C42)-1=1, 1, ""), "")</f>
        <v/>
      </c>
      <c r="F42" s="41"/>
      <c r="G42" s="102" t="str">
        <f t="shared" si="56"/>
        <v/>
      </c>
      <c r="H42" s="47" t="str">
        <f>IF(F42&lt;&gt;"", IF(RANK(F42, F$5:F$75)+COUNTIF(F$5:F42, F42)-1=1, 1, ""), "")</f>
        <v/>
      </c>
      <c r="I42" s="43"/>
      <c r="J42" s="102" t="str">
        <f t="shared" si="57"/>
        <v/>
      </c>
      <c r="K42" s="48" t="str">
        <f>IF(I42&lt;&gt;"", IF(RANK(I42, I$5:I$75)+COUNTIF(I$5:I42, I42)-1=1, 1, ""), "")</f>
        <v/>
      </c>
      <c r="L42" s="41"/>
      <c r="M42" s="102" t="str">
        <f t="shared" si="58"/>
        <v/>
      </c>
      <c r="N42" s="47" t="str">
        <f>IF(L42&lt;&gt;"", IF(RANK(L42, L$5:L$75)+COUNTIF(L$5:L42, L42)-1=1, 1, ""), "")</f>
        <v/>
      </c>
      <c r="O42" s="43"/>
      <c r="P42" s="102" t="str">
        <f t="shared" si="59"/>
        <v/>
      </c>
      <c r="Q42" s="48" t="str">
        <f>IF(O42&lt;&gt;"", IF(RANK(O42, O$5:O$75)+COUNTIF(O$5:O42, O42)-1=1, 1, ""), "")</f>
        <v/>
      </c>
      <c r="R42" s="41"/>
      <c r="S42" s="102" t="str">
        <f t="shared" si="60"/>
        <v/>
      </c>
      <c r="T42" s="47" t="str">
        <f>IF(R42&lt;&gt;"", IF(RANK(R42, R$5:R$75)+COUNTIF(R$5:R42, R42)-1=1, 1, ""), "")</f>
        <v/>
      </c>
      <c r="U42" s="43"/>
      <c r="V42" s="102" t="str">
        <f t="shared" si="61"/>
        <v/>
      </c>
      <c r="W42" s="48" t="str">
        <f>IF(U42&lt;&gt;"", IF(RANK(U42, U$5:U$75)+COUNTIF(U$5:U42, U42)-1=1, 1, ""), "")</f>
        <v/>
      </c>
      <c r="X42" s="41"/>
      <c r="Y42" s="102" t="str">
        <f t="shared" si="62"/>
        <v/>
      </c>
      <c r="Z42" s="47" t="str">
        <f>IF(X42&lt;&gt;"", IF(RANK(X42, X$5:X$75)+COUNTIF(X$5:X42, X42)-1=1, 1, ""), "")</f>
        <v/>
      </c>
      <c r="AA42" s="43"/>
      <c r="AB42" s="102" t="str">
        <f t="shared" si="63"/>
        <v/>
      </c>
      <c r="AC42" s="48" t="str">
        <f>IF(AA42&lt;&gt;"", IF(RANK(AA42, AA$5:AA$75)+COUNTIF(AA$5:AA42, AA42)-1=1, 1, ""), "")</f>
        <v/>
      </c>
      <c r="AD42" s="41"/>
      <c r="AE42" s="102" t="str">
        <f t="shared" si="64"/>
        <v/>
      </c>
      <c r="AF42" s="47" t="str">
        <f>IF(AD42&lt;&gt;"", IF(RANK(AD42, AD$5:AD$75)+COUNTIF(AD$5:AD42, AD42)-1=1, 1, ""), "")</f>
        <v/>
      </c>
      <c r="AG42" s="43"/>
      <c r="AH42" s="102" t="str">
        <f t="shared" si="65"/>
        <v/>
      </c>
      <c r="AI42" s="48" t="str">
        <f>IF(AG42&lt;&gt;"", IF(RANK(AG42, AG$5:AG$75)+COUNTIF(AG$5:AG42, AG42)-1=1, 1, ""), "")</f>
        <v/>
      </c>
      <c r="AJ42" s="41"/>
      <c r="AK42" s="102" t="str">
        <f t="shared" si="66"/>
        <v/>
      </c>
      <c r="AL42" s="47" t="str">
        <f>IF(AJ42&lt;&gt;"", IF(RANK(AJ42, AJ$5:AJ$75)+COUNTIF(AJ$5:AJ42, AJ42)-1=1, 1, ""), "")</f>
        <v/>
      </c>
      <c r="AM42" s="43"/>
      <c r="AN42" s="102" t="str">
        <f t="shared" si="67"/>
        <v/>
      </c>
      <c r="AO42" s="48" t="str">
        <f>IF(AM42&lt;&gt;"", IF(RANK(AM42, AM$5:AM$75)+COUNTIF(AM$5:AM42, AM42)-1=1, 1, ""), "")</f>
        <v/>
      </c>
      <c r="AP42" s="41"/>
      <c r="AQ42" s="102" t="str">
        <f t="shared" si="68"/>
        <v/>
      </c>
      <c r="AR42" s="47" t="str">
        <f>IF(AP42&lt;&gt;"", IF(RANK(AP42, AP$5:AP$75)+COUNTIF(AP$5:AP42, AP42)-1=1, 1, ""), "")</f>
        <v/>
      </c>
      <c r="AS42" s="43"/>
      <c r="AT42" s="102" t="str">
        <f t="shared" si="69"/>
        <v/>
      </c>
      <c r="AU42" s="48" t="str">
        <f>IF(AS42&lt;&gt;"", IF(RANK(AS42, AS$5:AS$75)+COUNTIF(AS$5:AS42, AS42)-1=1, 1, ""), "")</f>
        <v/>
      </c>
      <c r="AV42" s="41"/>
      <c r="AW42" s="102" t="str">
        <f t="shared" si="70"/>
        <v/>
      </c>
      <c r="AX42" s="47" t="str">
        <f>IF(AV42&lt;&gt;"", IF(RANK(AV42, AV$5:AV$75)+COUNTIF(AV$5:AV42, AV42)-1=1, 1, ""), "")</f>
        <v/>
      </c>
      <c r="AY42" s="43"/>
      <c r="AZ42" s="102" t="str">
        <f t="shared" si="71"/>
        <v/>
      </c>
      <c r="BA42" s="48" t="str">
        <f>IF(AY42&lt;&gt;"", IF(RANK(AY42, AY$5:AY$75)+COUNTIF(AY$5:AY42, AY42)-1=1, 1, ""), "")</f>
        <v/>
      </c>
      <c r="BB42" s="41"/>
      <c r="BC42" s="102" t="str">
        <f t="shared" si="72"/>
        <v/>
      </c>
      <c r="BD42" s="47" t="str">
        <f>IF(BB42&lt;&gt;"", IF(RANK(BB42, BB$5:BB$75)+COUNTIF(BB$5:BB42, BB42)-1=1, 1, ""), "")</f>
        <v/>
      </c>
      <c r="BE42" s="43"/>
      <c r="BF42" s="102" t="str">
        <f t="shared" si="73"/>
        <v/>
      </c>
      <c r="BG42" s="48" t="str">
        <f>IF(BE42&lt;&gt;"", IF(RANK(BE42, BE$5:BE$75)+COUNTIF(BE$5:BE42, BE42)-1=1, 1, ""), "")</f>
        <v/>
      </c>
      <c r="BH42" s="41"/>
      <c r="BI42" s="102" t="str">
        <f t="shared" si="74"/>
        <v/>
      </c>
      <c r="BJ42" s="47" t="str">
        <f>IF(BH42&lt;&gt;"", IF(RANK(BH42, BH$5:BH$75)+COUNTIF(BH$5:BH42, BH42)-1=1, 1, ""), "")</f>
        <v/>
      </c>
      <c r="BK42" s="43"/>
      <c r="BL42" s="102" t="str">
        <f t="shared" si="75"/>
        <v/>
      </c>
      <c r="BM42" s="48" t="str">
        <f>IF(BK42&lt;&gt;"", IF(RANK(BK42, BK$5:BK$75)+COUNTIF(BK$5:BK42, BK42)-1=1, 1, ""), "")</f>
        <v/>
      </c>
      <c r="BN42" s="41"/>
      <c r="BO42" s="102" t="str">
        <f t="shared" si="76"/>
        <v/>
      </c>
      <c r="BP42" s="47" t="str">
        <f>IF(BN42&lt;&gt;"", IF(RANK(BN42, BN$5:BN$75)+COUNTIF(BN$5:BN42, BN42)-1=1, 1, ""), "")</f>
        <v/>
      </c>
      <c r="BQ42" s="43"/>
      <c r="BR42" s="102" t="str">
        <f t="shared" si="77"/>
        <v/>
      </c>
      <c r="BS42" s="48" t="str">
        <f>IF(BQ42&lt;&gt;"", IF(RANK(BQ42, BQ$5:BQ$75)+COUNTIF(BQ$5:BQ42, BQ42)-1=1, 1, ""), "")</f>
        <v/>
      </c>
      <c r="BT42" s="41"/>
      <c r="BU42" s="102" t="str">
        <f t="shared" si="78"/>
        <v/>
      </c>
      <c r="BV42" s="47" t="str">
        <f>IF(BT42&lt;&gt;"", IF(RANK(BT42, BT$5:BT$75)+COUNTIF(BT$5:BT42, BT42)-1=1, 1, ""), "")</f>
        <v/>
      </c>
      <c r="BW42" s="43"/>
      <c r="BX42" s="102" t="str">
        <f t="shared" si="79"/>
        <v/>
      </c>
      <c r="BY42" s="48" t="str">
        <f>IF(BW42&lt;&gt;"", IF(RANK(BW42, BW$5:BW$75)+COUNTIF(BW$5:BW42, BW42)-1=1, 1, ""), "")</f>
        <v/>
      </c>
      <c r="BZ42" s="41"/>
      <c r="CA42" s="102" t="str">
        <f t="shared" si="80"/>
        <v/>
      </c>
      <c r="CB42" s="47" t="str">
        <f>IF(BZ42&lt;&gt;"", IF(RANK(BZ42, BZ$5:BZ$75)+COUNTIF(BZ$5:BZ42, BZ42)-1=1, 1, ""), "")</f>
        <v/>
      </c>
      <c r="CC42" s="43"/>
      <c r="CD42" s="102" t="str">
        <f t="shared" si="81"/>
        <v/>
      </c>
      <c r="CE42" s="48" t="str">
        <f>IF(CC42&lt;&gt;"", IF(RANK(CC42, CC$5:CC$75)+COUNTIF(CC$5:CC42, CC42)-1=1, 1, ""), "")</f>
        <v/>
      </c>
      <c r="CF42" s="41"/>
      <c r="CG42" s="102" t="str">
        <f t="shared" si="82"/>
        <v/>
      </c>
      <c r="CH42" s="47" t="str">
        <f>IF(CF42&lt;&gt;"", IF(RANK(CF42, CF$5:CF$75)+COUNTIF(CF$5:CF42, CF42)-1=1, 1, ""), "")</f>
        <v/>
      </c>
      <c r="CI42" s="43"/>
      <c r="CJ42" s="102" t="str">
        <f t="shared" si="83"/>
        <v/>
      </c>
      <c r="CK42" s="48" t="str">
        <f>IF(CI42&lt;&gt;"", IF(RANK(CI42, CI$5:CI$75)+COUNTIF(CI$5:CI42, CI42)-1=1, 1, ""), "")</f>
        <v/>
      </c>
      <c r="CL42" s="41"/>
      <c r="CM42" s="102" t="str">
        <f t="shared" si="84"/>
        <v/>
      </c>
      <c r="CN42" s="47" t="str">
        <f>IF(CL42&lt;&gt;"", IF(RANK(CL42, CL$5:CL$75)+COUNTIF(CL$5:CL42, CL42)-1=1, 1, ""), "")</f>
        <v/>
      </c>
      <c r="CO42" s="43"/>
      <c r="CP42" s="102" t="str">
        <f t="shared" si="85"/>
        <v/>
      </c>
      <c r="CQ42" s="48" t="str">
        <f>IF(CO42&lt;&gt;"", IF(RANK(CO42, CO$5:CO$75)+COUNTIF(CO$5:CO42, CO42)-1=1, 1, ""), "")</f>
        <v/>
      </c>
      <c r="CR42" s="41"/>
      <c r="CS42" s="102" t="str">
        <f t="shared" si="86"/>
        <v/>
      </c>
      <c r="CT42" s="47" t="str">
        <f>IF(CR42&lt;&gt;"", IF(RANK(CR42, CR$5:CR$75)+COUNTIF(CR$5:CR42, CR42)-1=1, 1, ""), "")</f>
        <v/>
      </c>
      <c r="CU42" s="43"/>
      <c r="CV42" s="102" t="str">
        <f t="shared" si="87"/>
        <v/>
      </c>
      <c r="CW42" s="48" t="str">
        <f>IF(CU42&lt;&gt;"", IF(RANK(CU42, CU$5:CU$75)+COUNTIF(CU$5:CU42, CU42)-1=1, 1, ""), "")</f>
        <v/>
      </c>
      <c r="CX42" s="41"/>
      <c r="CY42" s="102" t="str">
        <f t="shared" si="88"/>
        <v/>
      </c>
      <c r="CZ42" s="47" t="str">
        <f>IF(CX42&lt;&gt;"", IF(RANK(CX42, CX$5:CX$75)+COUNTIF(CX$5:CX42, CX42)-1=1, 1, ""), "")</f>
        <v/>
      </c>
      <c r="DA42" s="43"/>
      <c r="DB42" s="102" t="str">
        <f t="shared" si="89"/>
        <v/>
      </c>
      <c r="DC42" s="48" t="str">
        <f>IF(DA42&lt;&gt;"", IF(RANK(DA42, DA$5:DA$75)+COUNTIF(DA$5:DA42, DA42)-1=1, 1, ""), "")</f>
        <v/>
      </c>
      <c r="DD42" s="41"/>
      <c r="DE42" s="102" t="str">
        <f t="shared" si="90"/>
        <v/>
      </c>
      <c r="DF42" s="47" t="str">
        <f>IF(DD42&lt;&gt;"", IF(RANK(DD42, DD$5:DD$75)+COUNTIF(DD$5:DD42, DD42)-1=1, 1, ""), "")</f>
        <v/>
      </c>
      <c r="DG42" s="43"/>
      <c r="DH42" s="102" t="str">
        <f t="shared" si="91"/>
        <v/>
      </c>
      <c r="DI42" s="48" t="str">
        <f>IF(DG42&lt;&gt;"", IF(RANK(DG42, DG$5:DG$75)+COUNTIF(DG$5:DG42, DG42)-1=1, 1, ""), "")</f>
        <v/>
      </c>
      <c r="DJ42" s="41"/>
      <c r="DK42" s="102" t="str">
        <f t="shared" si="92"/>
        <v/>
      </c>
      <c r="DL42" s="47" t="str">
        <f>IF(DJ42&lt;&gt;"", IF(RANK(DJ42, DJ$5:DJ$75)+COUNTIF(DJ$5:DJ42, DJ42)-1=1, 1, ""), "")</f>
        <v/>
      </c>
      <c r="DM42" s="43"/>
      <c r="DN42" s="102" t="str">
        <f t="shared" si="93"/>
        <v/>
      </c>
      <c r="DO42" s="48" t="str">
        <f>IF(DM42&lt;&gt;"", IF(RANK(DM42, DM$5:DM$75)+COUNTIF(DM$5:DM42, DM42)-1=1, 1, ""), "")</f>
        <v/>
      </c>
      <c r="DP42" s="41"/>
      <c r="DQ42" s="102" t="str">
        <f t="shared" si="94"/>
        <v/>
      </c>
      <c r="DR42" s="47" t="str">
        <f>IF(DP42&lt;&gt;"", IF(RANK(DP42, DP$5:DP$75)+COUNTIF(DP$5:DP42, DP42)-1=1, 1, ""), "")</f>
        <v/>
      </c>
      <c r="DS42" s="129" t="str">
        <f t="shared" si="95"/>
        <v/>
      </c>
      <c r="DT42" s="66" t="str">
        <f t="shared" si="96"/>
        <v/>
      </c>
      <c r="DU42" s="60"/>
      <c r="DV42" s="60" t="str">
        <f t="shared" si="97"/>
        <v/>
      </c>
      <c r="DW42" s="60" t="str">
        <f t="shared" si="98"/>
        <v/>
      </c>
      <c r="DX42" s="60"/>
      <c r="DY42" s="85" t="str">
        <f t="shared" si="99"/>
        <v/>
      </c>
      <c r="DZ42" s="60" t="str">
        <f t="shared" si="100"/>
        <v/>
      </c>
      <c r="EA42" s="60" t="str">
        <f t="shared" si="101"/>
        <v/>
      </c>
      <c r="EB42" s="60" t="str">
        <f>IF(DV42&lt;&gt;"", IF(RANK(EA42, EA$5:EA$75)+COUNTIF(EA$42:EA42, EA42) -1&lt;=(B$80-DW$76-DZ$76), RANK(EA42, EA$5:EA$75)+COUNTIF(EA$42:EA42, EA42) -1, ""), "")</f>
        <v/>
      </c>
      <c r="EC42" s="72" t="str">
        <f t="shared" si="102"/>
        <v/>
      </c>
      <c r="ED42" s="66" t="str">
        <f t="shared" si="103"/>
        <v/>
      </c>
      <c r="EF42" s="91" t="str">
        <f>IF(DT42&lt;&gt; "", DT42/DT76, "")</f>
        <v/>
      </c>
      <c r="EG42" s="39" t="str">
        <f t="shared" si="104"/>
        <v/>
      </c>
      <c r="EH42" s="92" t="str">
        <f t="shared" si="105"/>
        <v/>
      </c>
      <c r="EJ42" s="65" t="str">
        <f t="shared" si="51"/>
        <v/>
      </c>
      <c r="EK42" s="99" t="str">
        <f t="shared" si="52"/>
        <v/>
      </c>
      <c r="EL42" s="99" t="str">
        <f t="shared" si="53"/>
        <v/>
      </c>
      <c r="EM42" s="100" t="str">
        <f t="shared" si="54"/>
        <v/>
      </c>
    </row>
    <row r="43" spans="1:143" ht="16" x14ac:dyDescent="0.2">
      <c r="A43" s="135" t="s">
        <v>351</v>
      </c>
      <c r="B43" s="136" t="s">
        <v>422</v>
      </c>
      <c r="C43" s="110">
        <v>6636</v>
      </c>
      <c r="D43" s="108" t="str">
        <f t="shared" si="55"/>
        <v/>
      </c>
      <c r="E43" s="111" t="str">
        <f>IF(C43&lt;&gt;"", IF(RANK(C43, C$5:C$75)+COUNTIF(C$5:C43, C43)-1=1, 1, ""), "")</f>
        <v/>
      </c>
      <c r="F43" s="107">
        <v>5385</v>
      </c>
      <c r="G43" s="108" t="str">
        <f t="shared" si="56"/>
        <v/>
      </c>
      <c r="H43" s="109" t="str">
        <f>IF(F43&lt;&gt;"", IF(RANK(F43, F$5:F$75)+COUNTIF(F$5:F43, F43)-1=1, 1, ""), "")</f>
        <v/>
      </c>
      <c r="I43" s="110">
        <v>15901</v>
      </c>
      <c r="J43" s="108" t="str">
        <f t="shared" si="57"/>
        <v/>
      </c>
      <c r="K43" s="111" t="str">
        <f>IF(I43&lt;&gt;"", IF(RANK(I43, I$5:I$75)+COUNTIF(I$5:I43, I43)-1=1, 1, ""), "")</f>
        <v/>
      </c>
      <c r="L43" s="107">
        <v>7273</v>
      </c>
      <c r="M43" s="108" t="str">
        <f t="shared" si="58"/>
        <v/>
      </c>
      <c r="N43" s="109" t="str">
        <f>IF(L43&lt;&gt;"", IF(RANK(L43, L$5:L$75)+COUNTIF(L$5:L43, L43)-1=1, 1, ""), "")</f>
        <v/>
      </c>
      <c r="O43" s="110">
        <v>7106</v>
      </c>
      <c r="P43" s="108" t="str">
        <f t="shared" si="59"/>
        <v/>
      </c>
      <c r="Q43" s="111" t="str">
        <f>IF(O43&lt;&gt;"", IF(RANK(O43, O$5:O$75)+COUNTIF(O$5:O43, O43)-1=1, 1, ""), "")</f>
        <v/>
      </c>
      <c r="R43" s="107">
        <v>8664</v>
      </c>
      <c r="S43" s="108" t="str">
        <f t="shared" si="60"/>
        <v/>
      </c>
      <c r="T43" s="109" t="str">
        <f>IF(R43&lt;&gt;"", IF(RANK(R43, R$5:R$75)+COUNTIF(R$5:R43, R43)-1=1, 1, ""), "")</f>
        <v/>
      </c>
      <c r="U43" s="110">
        <v>12505</v>
      </c>
      <c r="V43" s="108" t="str">
        <f t="shared" si="61"/>
        <v/>
      </c>
      <c r="W43" s="111" t="str">
        <f>IF(U43&lt;&gt;"", IF(RANK(U43, U$5:U$75)+COUNTIF(U$5:U43, U43)-1=1, 1, ""), "")</f>
        <v/>
      </c>
      <c r="X43" s="107">
        <v>6193</v>
      </c>
      <c r="Y43" s="108" t="str">
        <f t="shared" si="62"/>
        <v/>
      </c>
      <c r="Z43" s="109" t="str">
        <f>IF(X43&lt;&gt;"", IF(RANK(X43, X$5:X$75)+COUNTIF(X$5:X43, X43)-1=1, 1, ""), "")</f>
        <v/>
      </c>
      <c r="AA43" s="110">
        <v>5760</v>
      </c>
      <c r="AB43" s="108" t="str">
        <f t="shared" si="63"/>
        <v/>
      </c>
      <c r="AC43" s="111" t="str">
        <f>IF(AA43&lt;&gt;"", IF(RANK(AA43, AA$5:AA$75)+COUNTIF(AA$5:AA43, AA43)-1=1, 1, ""), "")</f>
        <v/>
      </c>
      <c r="AD43" s="107">
        <v>6019</v>
      </c>
      <c r="AE43" s="108" t="str">
        <f t="shared" si="64"/>
        <v/>
      </c>
      <c r="AF43" s="109" t="str">
        <f>IF(AD43&lt;&gt;"", IF(RANK(AD43, AD$5:AD$75)+COUNTIF(AD$5:AD43, AD43)-1=1, 1, ""), "")</f>
        <v/>
      </c>
      <c r="AG43" s="110">
        <v>2964</v>
      </c>
      <c r="AH43" s="108" t="str">
        <f t="shared" si="65"/>
        <v/>
      </c>
      <c r="AI43" s="111" t="str">
        <f>IF(AG43&lt;&gt;"", IF(RANK(AG43, AG$5:AG$75)+COUNTIF(AG$5:AG43, AG43)-1=1, 1, ""), "")</f>
        <v/>
      </c>
      <c r="AJ43" s="107">
        <v>3574</v>
      </c>
      <c r="AK43" s="108" t="str">
        <f t="shared" si="66"/>
        <v/>
      </c>
      <c r="AL43" s="109" t="str">
        <f>IF(AJ43&lt;&gt;"", IF(RANK(AJ43, AJ$5:AJ$75)+COUNTIF(AJ$5:AJ43, AJ43)-1=1, 1, ""), "")</f>
        <v/>
      </c>
      <c r="AM43" s="110">
        <v>4022</v>
      </c>
      <c r="AN43" s="108" t="str">
        <f t="shared" si="67"/>
        <v/>
      </c>
      <c r="AO43" s="111" t="str">
        <f>IF(AM43&lt;&gt;"", IF(RANK(AM43, AM$5:AM$75)+COUNTIF(AM$5:AM43, AM43)-1=1, 1, ""), "")</f>
        <v/>
      </c>
      <c r="AP43" s="107">
        <v>5342</v>
      </c>
      <c r="AQ43" s="108" t="str">
        <f t="shared" si="68"/>
        <v/>
      </c>
      <c r="AR43" s="109" t="str">
        <f>IF(AP43&lt;&gt;"", IF(RANK(AP43, AP$5:AP$75)+COUNTIF(AP$5:AP43, AP43)-1=1, 1, ""), "")</f>
        <v/>
      </c>
      <c r="AS43" s="110">
        <v>9312</v>
      </c>
      <c r="AT43" s="108" t="str">
        <f t="shared" si="69"/>
        <v/>
      </c>
      <c r="AU43" s="111" t="str">
        <f>IF(AS43&lt;&gt;"", IF(RANK(AS43, AS$5:AS$75)+COUNTIF(AS$5:AS43, AS43)-1=1, 1, ""), "")</f>
        <v/>
      </c>
      <c r="AV43" s="107">
        <v>4052</v>
      </c>
      <c r="AW43" s="108" t="str">
        <f t="shared" si="70"/>
        <v/>
      </c>
      <c r="AX43" s="109" t="str">
        <f>IF(AV43&lt;&gt;"", IF(RANK(AV43, AV$5:AV$75)+COUNTIF(AV$5:AV43, AV43)-1=1, 1, ""), "")</f>
        <v/>
      </c>
      <c r="AY43" s="110">
        <v>5202</v>
      </c>
      <c r="AZ43" s="108" t="str">
        <f t="shared" si="71"/>
        <v/>
      </c>
      <c r="BA43" s="111" t="str">
        <f>IF(AY43&lt;&gt;"", IF(RANK(AY43, AY$5:AY$75)+COUNTIF(AY$5:AY43, AY43)-1=1, 1, ""), "")</f>
        <v/>
      </c>
      <c r="BB43" s="107">
        <v>6330</v>
      </c>
      <c r="BC43" s="108" t="str">
        <f t="shared" si="72"/>
        <v/>
      </c>
      <c r="BD43" s="109" t="str">
        <f>IF(BB43&lt;&gt;"", IF(RANK(BB43, BB$5:BB$75)+COUNTIF(BB$5:BB43, BB43)-1=1, 1, ""), "")</f>
        <v/>
      </c>
      <c r="BE43" s="110">
        <v>4385</v>
      </c>
      <c r="BF43" s="108" t="str">
        <f t="shared" si="73"/>
        <v/>
      </c>
      <c r="BG43" s="111" t="str">
        <f>IF(BE43&lt;&gt;"", IF(RANK(BE43, BE$5:BE$75)+COUNTIF(BE$5:BE43, BE43)-1=1, 1, ""), "")</f>
        <v/>
      </c>
      <c r="BH43" s="107">
        <v>10631</v>
      </c>
      <c r="BI43" s="108" t="str">
        <f t="shared" si="74"/>
        <v/>
      </c>
      <c r="BJ43" s="109" t="str">
        <f>IF(BH43&lt;&gt;"", IF(RANK(BH43, BH$5:BH$75)+COUNTIF(BH$5:BH43, BH43)-1=1, 1, ""), "")</f>
        <v/>
      </c>
      <c r="BK43" s="110">
        <v>3764</v>
      </c>
      <c r="BL43" s="108" t="str">
        <f t="shared" si="75"/>
        <v/>
      </c>
      <c r="BM43" s="111" t="str">
        <f>IF(BK43&lt;&gt;"", IF(RANK(BK43, BK$5:BK$75)+COUNTIF(BK$5:BK43, BK43)-1=1, 1, ""), "")</f>
        <v/>
      </c>
      <c r="BN43" s="107">
        <v>6333</v>
      </c>
      <c r="BO43" s="108" t="str">
        <f t="shared" si="76"/>
        <v/>
      </c>
      <c r="BP43" s="109" t="str">
        <f>IF(BN43&lt;&gt;"", IF(RANK(BN43, BN$5:BN$75)+COUNTIF(BN$5:BN43, BN43)-1=1, 1, ""), "")</f>
        <v/>
      </c>
      <c r="BQ43" s="110">
        <v>13532</v>
      </c>
      <c r="BR43" s="108" t="str">
        <f t="shared" si="77"/>
        <v/>
      </c>
      <c r="BS43" s="111" t="str">
        <f>IF(BQ43&lt;&gt;"", IF(RANK(BQ43, BQ$5:BQ$75)+COUNTIF(BQ$5:BQ43, BQ43)-1=1, 1, ""), "")</f>
        <v/>
      </c>
      <c r="BT43" s="107">
        <v>22855</v>
      </c>
      <c r="BU43" s="108" t="str">
        <f t="shared" si="78"/>
        <v/>
      </c>
      <c r="BV43" s="109" t="str">
        <f>IF(BT43&lt;&gt;"", IF(RANK(BT43, BT$5:BT$75)+COUNTIF(BT$5:BT43, BT43)-1=1, 1, ""), "")</f>
        <v/>
      </c>
      <c r="BW43" s="110">
        <v>27941</v>
      </c>
      <c r="BX43" s="108" t="str">
        <f t="shared" si="79"/>
        <v/>
      </c>
      <c r="BY43" s="111" t="str">
        <f>IF(BW43&lt;&gt;"", IF(RANK(BW43, BW$5:BW$75)+COUNTIF(BW$5:BW43, BW43)-1=1, 1, ""), "")</f>
        <v/>
      </c>
      <c r="BZ43" s="107">
        <v>8798</v>
      </c>
      <c r="CA43" s="108" t="str">
        <f t="shared" si="80"/>
        <v/>
      </c>
      <c r="CB43" s="109" t="str">
        <f>IF(BZ43&lt;&gt;"", IF(RANK(BZ43, BZ$5:BZ$75)+COUNTIF(BZ$5:BZ43, BZ43)-1=1, 1, ""), "")</f>
        <v/>
      </c>
      <c r="CC43" s="110">
        <v>8037</v>
      </c>
      <c r="CD43" s="108" t="str">
        <f t="shared" si="81"/>
        <v/>
      </c>
      <c r="CE43" s="111" t="str">
        <f>IF(CC43&lt;&gt;"", IF(RANK(CC43, CC$5:CC$75)+COUNTIF(CC$5:CC43, CC43)-1=1, 1, ""), "")</f>
        <v/>
      </c>
      <c r="CF43" s="107">
        <v>23834</v>
      </c>
      <c r="CG43" s="108" t="str">
        <f t="shared" si="82"/>
        <v/>
      </c>
      <c r="CH43" s="109" t="str">
        <f>IF(CF43&lt;&gt;"", IF(RANK(CF43, CF$5:CF$75)+COUNTIF(CF$5:CF43, CF43)-1=1, 1, ""), "")</f>
        <v/>
      </c>
      <c r="CI43" s="110">
        <v>28525</v>
      </c>
      <c r="CJ43" s="108" t="str">
        <f t="shared" si="83"/>
        <v/>
      </c>
      <c r="CK43" s="111" t="str">
        <f>IF(CI43&lt;&gt;"", IF(RANK(CI43, CI$5:CI$75)+COUNTIF(CI$5:CI43, CI43)-1=1, 1, ""), "")</f>
        <v/>
      </c>
      <c r="CL43" s="107">
        <v>24589</v>
      </c>
      <c r="CM43" s="108" t="str">
        <f t="shared" si="84"/>
        <v/>
      </c>
      <c r="CN43" s="109" t="str">
        <f>IF(CL43&lt;&gt;"", IF(RANK(CL43, CL$5:CL$75)+COUNTIF(CL$5:CL43, CL43)-1=1, 1, ""), "")</f>
        <v/>
      </c>
      <c r="CO43" s="110">
        <v>43712</v>
      </c>
      <c r="CP43" s="108">
        <f t="shared" si="85"/>
        <v>0.52439507179960887</v>
      </c>
      <c r="CQ43" s="111">
        <f>IF(CO43&lt;&gt;"", IF(RANK(CO43, CO$5:CO$75)+COUNTIF(CO$5:CO43, CO43)-1=1, 1, ""), "")</f>
        <v>1</v>
      </c>
      <c r="CR43" s="107">
        <v>34911</v>
      </c>
      <c r="CS43" s="108">
        <f t="shared" si="86"/>
        <v>0.43489255683587669</v>
      </c>
      <c r="CT43" s="109">
        <f>IF(CR43&lt;&gt;"", IF(RANK(CR43, CR$5:CR$75)+COUNTIF(CR$5:CR43, CR43)-1=1, 1, ""), "")</f>
        <v>1</v>
      </c>
      <c r="CU43" s="110">
        <v>18318</v>
      </c>
      <c r="CV43" s="108" t="str">
        <f t="shared" si="87"/>
        <v/>
      </c>
      <c r="CW43" s="111" t="str">
        <f>IF(CU43&lt;&gt;"", IF(RANK(CU43, CU$5:CU$75)+COUNTIF(CU$5:CU43, CU43)-1=1, 1, ""), "")</f>
        <v/>
      </c>
      <c r="CX43" s="107">
        <v>19121</v>
      </c>
      <c r="CY43" s="108" t="str">
        <f t="shared" si="88"/>
        <v/>
      </c>
      <c r="CZ43" s="109" t="str">
        <f>IF(CX43&lt;&gt;"", IF(RANK(CX43, CX$5:CX$75)+COUNTIF(CX$5:CX43, CX43)-1=1, 1, ""), "")</f>
        <v/>
      </c>
      <c r="DA43" s="110">
        <v>25138</v>
      </c>
      <c r="DB43" s="108" t="str">
        <f t="shared" si="89"/>
        <v/>
      </c>
      <c r="DC43" s="111" t="str">
        <f>IF(DA43&lt;&gt;"", IF(RANK(DA43, DA$5:DA$75)+COUNTIF(DA$5:DA43, DA43)-1=1, 1, ""), "")</f>
        <v/>
      </c>
      <c r="DD43" s="107">
        <v>47703</v>
      </c>
      <c r="DE43" s="108">
        <f t="shared" si="90"/>
        <v>0.56884770865381173</v>
      </c>
      <c r="DF43" s="109">
        <f>IF(DD43&lt;&gt;"", IF(RANK(DD43, DD$5:DD$75)+COUNTIF(DD$5:DD43, DD43)-1=1, 1, ""), "")</f>
        <v>1</v>
      </c>
      <c r="DG43" s="110">
        <v>34816</v>
      </c>
      <c r="DH43" s="108" t="str">
        <f t="shared" si="91"/>
        <v/>
      </c>
      <c r="DI43" s="111" t="str">
        <f>IF(DG43&lt;&gt;"", IF(RANK(DG43, DG$5:DG$75)+COUNTIF(DG$5:DG43, DG43)-1=1, 1, ""), "")</f>
        <v/>
      </c>
      <c r="DJ43" s="107">
        <v>39021</v>
      </c>
      <c r="DK43" s="108">
        <f t="shared" si="92"/>
        <v>0.4924779766261958</v>
      </c>
      <c r="DL43" s="109">
        <f>IF(DJ43&lt;&gt;"", IF(RANK(DJ43, DJ$5:DJ$75)+COUNTIF(DJ$5:DJ43, DJ43)-1=1, 1, ""), "")</f>
        <v>1</v>
      </c>
      <c r="DM43" s="110">
        <v>39779</v>
      </c>
      <c r="DN43" s="108">
        <f t="shared" si="93"/>
        <v>0.45722462960195859</v>
      </c>
      <c r="DO43" s="111">
        <f>IF(DM43&lt;&gt;"", IF(RANK(DM43, DM$5:DM$75)+COUNTIF(DM$5:DM43, DM43)-1=1, 1, ""), "")</f>
        <v>1</v>
      </c>
      <c r="DP43" s="107">
        <v>25788</v>
      </c>
      <c r="DQ43" s="108" t="str">
        <f t="shared" si="94"/>
        <v/>
      </c>
      <c r="DR43" s="109" t="str">
        <f>IF(DP43&lt;&gt;"", IF(RANK(DP43, DP$5:DP$75)+COUNTIF(DP$5:DP43, DP43)-1=1, 1, ""), "")</f>
        <v/>
      </c>
      <c r="DS43" s="112">
        <f t="shared" si="95"/>
        <v>5</v>
      </c>
      <c r="DT43" s="116">
        <f t="shared" si="96"/>
        <v>633771</v>
      </c>
      <c r="DU43" s="114"/>
      <c r="DV43" s="114">
        <f t="shared" si="97"/>
        <v>633771</v>
      </c>
      <c r="DW43" s="114" t="str">
        <f t="shared" si="98"/>
        <v/>
      </c>
      <c r="DX43" s="114"/>
      <c r="DY43" s="115">
        <f t="shared" si="99"/>
        <v>15.240741631396691</v>
      </c>
      <c r="DZ43" s="114">
        <f t="shared" si="100"/>
        <v>15</v>
      </c>
      <c r="EA43" s="114">
        <f t="shared" si="101"/>
        <v>10011</v>
      </c>
      <c r="EB43" s="114" t="str">
        <f>IF(DV43&lt;&gt;"", IF(RANK(EA43, EA$5:EA$75)+COUNTIF(EA$43:EA43, EA43) -1&lt;=(B$80-DW$76-DZ$76), RANK(EA43, EA$5:EA$75)+COUNTIF(EA$43:EA43, EA43) -1, ""), "")</f>
        <v/>
      </c>
      <c r="EC43" s="114">
        <f t="shared" si="102"/>
        <v>15</v>
      </c>
      <c r="ED43" s="116">
        <f t="shared" si="103"/>
        <v>10</v>
      </c>
      <c r="EF43" s="117">
        <f>IF(DT43&lt;&gt; "", DT43/DT76, "")</f>
        <v>0.18066164869136886</v>
      </c>
      <c r="EG43" s="118">
        <f t="shared" si="104"/>
        <v>0.1875</v>
      </c>
      <c r="EH43" s="119">
        <f t="shared" si="105"/>
        <v>6.8383513086310022E-3</v>
      </c>
      <c r="EJ43" s="120">
        <f t="shared" si="51"/>
        <v>633771</v>
      </c>
      <c r="EK43" s="121">
        <f t="shared" si="52"/>
        <v>0.18815931511388048</v>
      </c>
      <c r="EL43" s="121">
        <f t="shared" si="53"/>
        <v>0.1875</v>
      </c>
      <c r="EM43" s="122">
        <f t="shared" si="54"/>
        <v>-6.5931511388048203E-4</v>
      </c>
    </row>
    <row r="44" spans="1:143" ht="16" x14ac:dyDescent="0.2">
      <c r="A44" s="75" t="s">
        <v>352</v>
      </c>
      <c r="B44" s="76" t="s">
        <v>423</v>
      </c>
      <c r="C44" s="46">
        <v>107</v>
      </c>
      <c r="D44" s="102" t="str">
        <f t="shared" si="55"/>
        <v/>
      </c>
      <c r="E44" s="48" t="str">
        <f>IF(C44&lt;&gt;"", IF(RANK(C44, C$5:C$75)+COUNTIF(C$5:C44, C44)-1=1, 1, ""), "")</f>
        <v/>
      </c>
      <c r="F44" s="45">
        <v>72</v>
      </c>
      <c r="G44" s="102" t="str">
        <f t="shared" si="56"/>
        <v/>
      </c>
      <c r="H44" s="47" t="str">
        <f>IF(F44&lt;&gt;"", IF(RANK(F44, F$5:F$75)+COUNTIF(F$5:F44, F44)-1=1, 1, ""), "")</f>
        <v/>
      </c>
      <c r="I44" s="46">
        <v>128</v>
      </c>
      <c r="J44" s="102" t="str">
        <f t="shared" si="57"/>
        <v/>
      </c>
      <c r="K44" s="48" t="str">
        <f>IF(I44&lt;&gt;"", IF(RANK(I44, I$5:I$75)+COUNTIF(I$5:I44, I44)-1=1, 1, ""), "")</f>
        <v/>
      </c>
      <c r="L44" s="45">
        <v>70</v>
      </c>
      <c r="M44" s="102" t="str">
        <f t="shared" si="58"/>
        <v/>
      </c>
      <c r="N44" s="47" t="str">
        <f>IF(L44&lt;&gt;"", IF(RANK(L44, L$5:L$75)+COUNTIF(L$5:L44, L44)-1=1, 1, ""), "")</f>
        <v/>
      </c>
      <c r="O44" s="46">
        <v>84</v>
      </c>
      <c r="P44" s="102" t="str">
        <f t="shared" si="59"/>
        <v/>
      </c>
      <c r="Q44" s="48" t="str">
        <f>IF(O44&lt;&gt;"", IF(RANK(O44, O$5:O$75)+COUNTIF(O$5:O44, O44)-1=1, 1, ""), "")</f>
        <v/>
      </c>
      <c r="R44" s="45">
        <v>91</v>
      </c>
      <c r="S44" s="102" t="str">
        <f t="shared" si="60"/>
        <v/>
      </c>
      <c r="T44" s="47" t="str">
        <f>IF(R44&lt;&gt;"", IF(RANK(R44, R$5:R$75)+COUNTIF(R$5:R44, R44)-1=1, 1, ""), "")</f>
        <v/>
      </c>
      <c r="U44" s="46">
        <v>102</v>
      </c>
      <c r="V44" s="102" t="str">
        <f t="shared" si="61"/>
        <v/>
      </c>
      <c r="W44" s="48" t="str">
        <f>IF(U44&lt;&gt;"", IF(RANK(U44, U$5:U$75)+COUNTIF(U$5:U44, U44)-1=1, 1, ""), "")</f>
        <v/>
      </c>
      <c r="X44" s="45">
        <v>35</v>
      </c>
      <c r="Y44" s="102" t="str">
        <f t="shared" si="62"/>
        <v/>
      </c>
      <c r="Z44" s="47" t="str">
        <f>IF(X44&lt;&gt;"", IF(RANK(X44, X$5:X$75)+COUNTIF(X$5:X44, X44)-1=1, 1, ""), "")</f>
        <v/>
      </c>
      <c r="AA44" s="46">
        <v>45</v>
      </c>
      <c r="AB44" s="102" t="str">
        <f t="shared" si="63"/>
        <v/>
      </c>
      <c r="AC44" s="48" t="str">
        <f>IF(AA44&lt;&gt;"", IF(RANK(AA44, AA$5:AA$75)+COUNTIF(AA$5:AA44, AA44)-1=1, 1, ""), "")</f>
        <v/>
      </c>
      <c r="AD44" s="45">
        <v>87</v>
      </c>
      <c r="AE44" s="102" t="str">
        <f t="shared" si="64"/>
        <v/>
      </c>
      <c r="AF44" s="47" t="str">
        <f>IF(AD44&lt;&gt;"", IF(RANK(AD44, AD$5:AD$75)+COUNTIF(AD$5:AD44, AD44)-1=1, 1, ""), "")</f>
        <v/>
      </c>
      <c r="AG44" s="46">
        <v>50</v>
      </c>
      <c r="AH44" s="102" t="str">
        <f t="shared" si="65"/>
        <v/>
      </c>
      <c r="AI44" s="48" t="str">
        <f>IF(AG44&lt;&gt;"", IF(RANK(AG44, AG$5:AG$75)+COUNTIF(AG$5:AG44, AG44)-1=1, 1, ""), "")</f>
        <v/>
      </c>
      <c r="AJ44" s="45">
        <v>45</v>
      </c>
      <c r="AK44" s="102" t="str">
        <f t="shared" si="66"/>
        <v/>
      </c>
      <c r="AL44" s="47" t="str">
        <f>IF(AJ44&lt;&gt;"", IF(RANK(AJ44, AJ$5:AJ$75)+COUNTIF(AJ$5:AJ44, AJ44)-1=1, 1, ""), "")</f>
        <v/>
      </c>
      <c r="AM44" s="46">
        <v>55</v>
      </c>
      <c r="AN44" s="102" t="str">
        <f t="shared" si="67"/>
        <v/>
      </c>
      <c r="AO44" s="48" t="str">
        <f>IF(AM44&lt;&gt;"", IF(RANK(AM44, AM$5:AM$75)+COUNTIF(AM$5:AM44, AM44)-1=1, 1, ""), "")</f>
        <v/>
      </c>
      <c r="AP44" s="45">
        <v>24</v>
      </c>
      <c r="AQ44" s="102" t="str">
        <f t="shared" si="68"/>
        <v/>
      </c>
      <c r="AR44" s="47" t="str">
        <f>IF(AP44&lt;&gt;"", IF(RANK(AP44, AP$5:AP$75)+COUNTIF(AP$5:AP44, AP44)-1=1, 1, ""), "")</f>
        <v/>
      </c>
      <c r="AS44" s="46">
        <v>84</v>
      </c>
      <c r="AT44" s="102" t="str">
        <f t="shared" si="69"/>
        <v/>
      </c>
      <c r="AU44" s="48" t="str">
        <f>IF(AS44&lt;&gt;"", IF(RANK(AS44, AS$5:AS$75)+COUNTIF(AS$5:AS44, AS44)-1=1, 1, ""), "")</f>
        <v/>
      </c>
      <c r="AV44" s="45">
        <v>55</v>
      </c>
      <c r="AW44" s="102" t="str">
        <f t="shared" si="70"/>
        <v/>
      </c>
      <c r="AX44" s="47" t="str">
        <f>IF(AV44&lt;&gt;"", IF(RANK(AV44, AV$5:AV$75)+COUNTIF(AV$5:AV44, AV44)-1=1, 1, ""), "")</f>
        <v/>
      </c>
      <c r="AY44" s="46">
        <v>48</v>
      </c>
      <c r="AZ44" s="102" t="str">
        <f t="shared" si="71"/>
        <v/>
      </c>
      <c r="BA44" s="48" t="str">
        <f>IF(AY44&lt;&gt;"", IF(RANK(AY44, AY$5:AY$75)+COUNTIF(AY$5:AY44, AY44)-1=1, 1, ""), "")</f>
        <v/>
      </c>
      <c r="BB44" s="45">
        <v>183</v>
      </c>
      <c r="BC44" s="102" t="str">
        <f t="shared" si="72"/>
        <v/>
      </c>
      <c r="BD44" s="47" t="str">
        <f>IF(BB44&lt;&gt;"", IF(RANK(BB44, BB$5:BB$75)+COUNTIF(BB$5:BB44, BB44)-1=1, 1, ""), "")</f>
        <v/>
      </c>
      <c r="BE44" s="46">
        <v>49</v>
      </c>
      <c r="BF44" s="102" t="str">
        <f t="shared" si="73"/>
        <v/>
      </c>
      <c r="BG44" s="48" t="str">
        <f>IF(BE44&lt;&gt;"", IF(RANK(BE44, BE$5:BE$75)+COUNTIF(BE$5:BE44, BE44)-1=1, 1, ""), "")</f>
        <v/>
      </c>
      <c r="BH44" s="45">
        <v>130</v>
      </c>
      <c r="BI44" s="102" t="str">
        <f t="shared" si="74"/>
        <v/>
      </c>
      <c r="BJ44" s="47" t="str">
        <f>IF(BH44&lt;&gt;"", IF(RANK(BH44, BH$5:BH$75)+COUNTIF(BH$5:BH44, BH44)-1=1, 1, ""), "")</f>
        <v/>
      </c>
      <c r="BK44" s="46">
        <v>43</v>
      </c>
      <c r="BL44" s="102" t="str">
        <f t="shared" si="75"/>
        <v/>
      </c>
      <c r="BM44" s="48" t="str">
        <f>IF(BK44&lt;&gt;"", IF(RANK(BK44, BK$5:BK$75)+COUNTIF(BK$5:BK44, BK44)-1=1, 1, ""), "")</f>
        <v/>
      </c>
      <c r="BN44" s="45">
        <v>100</v>
      </c>
      <c r="BO44" s="102" t="str">
        <f t="shared" si="76"/>
        <v/>
      </c>
      <c r="BP44" s="47" t="str">
        <f>IF(BN44&lt;&gt;"", IF(RANK(BN44, BN$5:BN$75)+COUNTIF(BN$5:BN44, BN44)-1=1, 1, ""), "")</f>
        <v/>
      </c>
      <c r="BQ44" s="46">
        <v>73</v>
      </c>
      <c r="BR44" s="102" t="str">
        <f t="shared" si="77"/>
        <v/>
      </c>
      <c r="BS44" s="48" t="str">
        <f>IF(BQ44&lt;&gt;"", IF(RANK(BQ44, BQ$5:BQ$75)+COUNTIF(BQ$5:BQ44, BQ44)-1=1, 1, ""), "")</f>
        <v/>
      </c>
      <c r="BT44" s="45">
        <v>96</v>
      </c>
      <c r="BU44" s="102" t="str">
        <f t="shared" si="78"/>
        <v/>
      </c>
      <c r="BV44" s="47" t="str">
        <f>IF(BT44&lt;&gt;"", IF(RANK(BT44, BT$5:BT$75)+COUNTIF(BT$5:BT44, BT44)-1=1, 1, ""), "")</f>
        <v/>
      </c>
      <c r="BW44" s="46">
        <v>86</v>
      </c>
      <c r="BX44" s="102" t="str">
        <f t="shared" si="79"/>
        <v/>
      </c>
      <c r="BY44" s="48" t="str">
        <f>IF(BW44&lt;&gt;"", IF(RANK(BW44, BW$5:BW$75)+COUNTIF(BW$5:BW44, BW44)-1=1, 1, ""), "")</f>
        <v/>
      </c>
      <c r="BZ44" s="45">
        <v>88</v>
      </c>
      <c r="CA44" s="102" t="str">
        <f t="shared" si="80"/>
        <v/>
      </c>
      <c r="CB44" s="47" t="str">
        <f>IF(BZ44&lt;&gt;"", IF(RANK(BZ44, BZ$5:BZ$75)+COUNTIF(BZ$5:BZ44, BZ44)-1=1, 1, ""), "")</f>
        <v/>
      </c>
      <c r="CC44" s="46">
        <v>36</v>
      </c>
      <c r="CD44" s="102" t="str">
        <f t="shared" si="81"/>
        <v/>
      </c>
      <c r="CE44" s="48" t="str">
        <f>IF(CC44&lt;&gt;"", IF(RANK(CC44, CC$5:CC$75)+COUNTIF(CC$5:CC44, CC44)-1=1, 1, ""), "")</f>
        <v/>
      </c>
      <c r="CF44" s="45">
        <v>154</v>
      </c>
      <c r="CG44" s="102" t="str">
        <f t="shared" si="82"/>
        <v/>
      </c>
      <c r="CH44" s="47" t="str">
        <f>IF(CF44&lt;&gt;"", IF(RANK(CF44, CF$5:CF$75)+COUNTIF(CF$5:CF44, CF44)-1=1, 1, ""), "")</f>
        <v/>
      </c>
      <c r="CI44" s="46">
        <v>119</v>
      </c>
      <c r="CJ44" s="102" t="str">
        <f t="shared" si="83"/>
        <v/>
      </c>
      <c r="CK44" s="48" t="str">
        <f>IF(CI44&lt;&gt;"", IF(RANK(CI44, CI$5:CI$75)+COUNTIF(CI$5:CI44, CI44)-1=1, 1, ""), "")</f>
        <v/>
      </c>
      <c r="CL44" s="45">
        <v>67</v>
      </c>
      <c r="CM44" s="102" t="str">
        <f t="shared" si="84"/>
        <v/>
      </c>
      <c r="CN44" s="47" t="str">
        <f>IF(CL44&lt;&gt;"", IF(RANK(CL44, CL$5:CL$75)+COUNTIF(CL$5:CL44, CL44)-1=1, 1, ""), "")</f>
        <v/>
      </c>
      <c r="CO44" s="46">
        <v>160</v>
      </c>
      <c r="CP44" s="102" t="str">
        <f t="shared" si="85"/>
        <v/>
      </c>
      <c r="CQ44" s="48" t="str">
        <f>IF(CO44&lt;&gt;"", IF(RANK(CO44, CO$5:CO$75)+COUNTIF(CO$5:CO44, CO44)-1=1, 1, ""), "")</f>
        <v/>
      </c>
      <c r="CR44" s="45">
        <v>148</v>
      </c>
      <c r="CS44" s="102" t="str">
        <f t="shared" si="86"/>
        <v/>
      </c>
      <c r="CT44" s="47" t="str">
        <f>IF(CR44&lt;&gt;"", IF(RANK(CR44, CR$5:CR$75)+COUNTIF(CR$5:CR44, CR44)-1=1, 1, ""), "")</f>
        <v/>
      </c>
      <c r="CU44" s="46">
        <v>108</v>
      </c>
      <c r="CV44" s="102" t="str">
        <f t="shared" si="87"/>
        <v/>
      </c>
      <c r="CW44" s="48" t="str">
        <f>IF(CU44&lt;&gt;"", IF(RANK(CU44, CU$5:CU$75)+COUNTIF(CU$5:CU44, CU44)-1=1, 1, ""), "")</f>
        <v/>
      </c>
      <c r="CX44" s="45">
        <v>94</v>
      </c>
      <c r="CY44" s="102" t="str">
        <f t="shared" si="88"/>
        <v/>
      </c>
      <c r="CZ44" s="47" t="str">
        <f>IF(CX44&lt;&gt;"", IF(RANK(CX44, CX$5:CX$75)+COUNTIF(CX$5:CX44, CX44)-1=1, 1, ""), "")</f>
        <v/>
      </c>
      <c r="DA44" s="46">
        <v>85</v>
      </c>
      <c r="DB44" s="102" t="str">
        <f t="shared" si="89"/>
        <v/>
      </c>
      <c r="DC44" s="48" t="str">
        <f>IF(DA44&lt;&gt;"", IF(RANK(DA44, DA$5:DA$75)+COUNTIF(DA$5:DA44, DA44)-1=1, 1, ""), "")</f>
        <v/>
      </c>
      <c r="DD44" s="45">
        <v>144</v>
      </c>
      <c r="DE44" s="102" t="str">
        <f t="shared" si="90"/>
        <v/>
      </c>
      <c r="DF44" s="47" t="str">
        <f>IF(DD44&lt;&gt;"", IF(RANK(DD44, DD$5:DD$75)+COUNTIF(DD$5:DD44, DD44)-1=1, 1, ""), "")</f>
        <v/>
      </c>
      <c r="DG44" s="46">
        <v>121</v>
      </c>
      <c r="DH44" s="102" t="str">
        <f t="shared" si="91"/>
        <v/>
      </c>
      <c r="DI44" s="48" t="str">
        <f>IF(DG44&lt;&gt;"", IF(RANK(DG44, DG$5:DG$75)+COUNTIF(DG$5:DG44, DG44)-1=1, 1, ""), "")</f>
        <v/>
      </c>
      <c r="DJ44" s="45">
        <v>144</v>
      </c>
      <c r="DK44" s="102" t="str">
        <f t="shared" si="92"/>
        <v/>
      </c>
      <c r="DL44" s="47" t="str">
        <f>IF(DJ44&lt;&gt;"", IF(RANK(DJ44, DJ$5:DJ$75)+COUNTIF(DJ$5:DJ44, DJ44)-1=1, 1, ""), "")</f>
        <v/>
      </c>
      <c r="DM44" s="46">
        <v>129</v>
      </c>
      <c r="DN44" s="102" t="str">
        <f t="shared" si="93"/>
        <v/>
      </c>
      <c r="DO44" s="48" t="str">
        <f>IF(DM44&lt;&gt;"", IF(RANK(DM44, DM$5:DM$75)+COUNTIF(DM$5:DM44, DM44)-1=1, 1, ""), "")</f>
        <v/>
      </c>
      <c r="DP44" s="45">
        <v>87</v>
      </c>
      <c r="DQ44" s="102" t="str">
        <f t="shared" si="94"/>
        <v/>
      </c>
      <c r="DR44" s="47" t="str">
        <f>IF(DP44&lt;&gt;"", IF(RANK(DP44, DP$5:DP$75)+COUNTIF(DP$5:DP44, DP44)-1=1, 1, ""), "")</f>
        <v/>
      </c>
      <c r="DS44" s="129" t="str">
        <f t="shared" si="95"/>
        <v/>
      </c>
      <c r="DT44" s="66">
        <f t="shared" si="96"/>
        <v>3626</v>
      </c>
      <c r="DU44" s="60"/>
      <c r="DV44" s="60" t="str">
        <f t="shared" si="97"/>
        <v/>
      </c>
      <c r="DW44" s="60" t="str">
        <f t="shared" si="98"/>
        <v/>
      </c>
      <c r="DX44" s="60"/>
      <c r="DY44" s="85" t="str">
        <f t="shared" si="99"/>
        <v/>
      </c>
      <c r="DZ44" s="60" t="str">
        <f t="shared" si="100"/>
        <v/>
      </c>
      <c r="EA44" s="60" t="str">
        <f t="shared" si="101"/>
        <v/>
      </c>
      <c r="EB44" s="60" t="str">
        <f>IF(DV44&lt;&gt;"", IF(RANK(EA44, EA$5:EA$75)+COUNTIF(EA$44:EA44, EA44) -1&lt;=(B$80-DW$76-DZ$76), RANK(EA44, EA$5:EA$75)+COUNTIF(EA$44:EA44, EA44) -1, ""), "")</f>
        <v/>
      </c>
      <c r="EC44" s="72" t="str">
        <f t="shared" si="102"/>
        <v/>
      </c>
      <c r="ED44" s="66" t="str">
        <f t="shared" si="103"/>
        <v/>
      </c>
      <c r="EF44" s="91">
        <f>IF(DT44&lt;&gt; "", DT44/DT76, "")</f>
        <v>1.033621194650597E-3</v>
      </c>
      <c r="EG44" s="39" t="str">
        <f t="shared" si="104"/>
        <v/>
      </c>
      <c r="EH44" s="92">
        <f t="shared" si="105"/>
        <v>-1.0336211946506001E-3</v>
      </c>
      <c r="EJ44" s="65" t="str">
        <f t="shared" si="51"/>
        <v/>
      </c>
      <c r="EK44" s="99" t="str">
        <f t="shared" si="52"/>
        <v/>
      </c>
      <c r="EL44" s="99" t="str">
        <f t="shared" si="53"/>
        <v/>
      </c>
      <c r="EM44" s="100" t="str">
        <f t="shared" si="54"/>
        <v/>
      </c>
    </row>
    <row r="45" spans="1:143" ht="16" x14ac:dyDescent="0.2">
      <c r="A45" s="75" t="s">
        <v>353</v>
      </c>
      <c r="B45" s="76" t="s">
        <v>263</v>
      </c>
      <c r="C45" s="43"/>
      <c r="D45" s="102" t="str">
        <f t="shared" si="55"/>
        <v/>
      </c>
      <c r="E45" s="48" t="str">
        <f>IF(C45&lt;&gt;"", IF(RANK(C45, C$5:C$75)+COUNTIF(C$5:C45, C45)-1=1, 1, ""), "")</f>
        <v/>
      </c>
      <c r="F45" s="41"/>
      <c r="G45" s="102" t="str">
        <f t="shared" si="56"/>
        <v/>
      </c>
      <c r="H45" s="47" t="str">
        <f>IF(F45&lt;&gt;"", IF(RANK(F45, F$5:F$75)+COUNTIF(F$5:F45, F45)-1=1, 1, ""), "")</f>
        <v/>
      </c>
      <c r="I45" s="43"/>
      <c r="J45" s="102" t="str">
        <f t="shared" si="57"/>
        <v/>
      </c>
      <c r="K45" s="48" t="str">
        <f>IF(I45&lt;&gt;"", IF(RANK(I45, I$5:I$75)+COUNTIF(I$5:I45, I45)-1=1, 1, ""), "")</f>
        <v/>
      </c>
      <c r="L45" s="41"/>
      <c r="M45" s="102" t="str">
        <f t="shared" si="58"/>
        <v/>
      </c>
      <c r="N45" s="47" t="str">
        <f>IF(L45&lt;&gt;"", IF(RANK(L45, L$5:L$75)+COUNTIF(L$5:L45, L45)-1=1, 1, ""), "")</f>
        <v/>
      </c>
      <c r="O45" s="43"/>
      <c r="P45" s="102" t="str">
        <f t="shared" si="59"/>
        <v/>
      </c>
      <c r="Q45" s="48" t="str">
        <f>IF(O45&lt;&gt;"", IF(RANK(O45, O$5:O$75)+COUNTIF(O$5:O45, O45)-1=1, 1, ""), "")</f>
        <v/>
      </c>
      <c r="R45" s="41"/>
      <c r="S45" s="102" t="str">
        <f t="shared" si="60"/>
        <v/>
      </c>
      <c r="T45" s="47" t="str">
        <f>IF(R45&lt;&gt;"", IF(RANK(R45, R$5:R$75)+COUNTIF(R$5:R45, R45)-1=1, 1, ""), "")</f>
        <v/>
      </c>
      <c r="U45" s="43"/>
      <c r="V45" s="102" t="str">
        <f t="shared" si="61"/>
        <v/>
      </c>
      <c r="W45" s="48" t="str">
        <f>IF(U45&lt;&gt;"", IF(RANK(U45, U$5:U$75)+COUNTIF(U$5:U45, U45)-1=1, 1, ""), "")</f>
        <v/>
      </c>
      <c r="X45" s="41"/>
      <c r="Y45" s="102" t="str">
        <f t="shared" si="62"/>
        <v/>
      </c>
      <c r="Z45" s="47" t="str">
        <f>IF(X45&lt;&gt;"", IF(RANK(X45, X$5:X$75)+COUNTIF(X$5:X45, X45)-1=1, 1, ""), "")</f>
        <v/>
      </c>
      <c r="AA45" s="43"/>
      <c r="AB45" s="102" t="str">
        <f t="shared" si="63"/>
        <v/>
      </c>
      <c r="AC45" s="48" t="str">
        <f>IF(AA45&lt;&gt;"", IF(RANK(AA45, AA$5:AA$75)+COUNTIF(AA$5:AA45, AA45)-1=1, 1, ""), "")</f>
        <v/>
      </c>
      <c r="AD45" s="41"/>
      <c r="AE45" s="102" t="str">
        <f t="shared" si="64"/>
        <v/>
      </c>
      <c r="AF45" s="47" t="str">
        <f>IF(AD45&lt;&gt;"", IF(RANK(AD45, AD$5:AD$75)+COUNTIF(AD$5:AD45, AD45)-1=1, 1, ""), "")</f>
        <v/>
      </c>
      <c r="AG45" s="43"/>
      <c r="AH45" s="102" t="str">
        <f t="shared" si="65"/>
        <v/>
      </c>
      <c r="AI45" s="48" t="str">
        <f>IF(AG45&lt;&gt;"", IF(RANK(AG45, AG$5:AG$75)+COUNTIF(AG$5:AG45, AG45)-1=1, 1, ""), "")</f>
        <v/>
      </c>
      <c r="AJ45" s="41"/>
      <c r="AK45" s="102" t="str">
        <f t="shared" si="66"/>
        <v/>
      </c>
      <c r="AL45" s="47" t="str">
        <f>IF(AJ45&lt;&gt;"", IF(RANK(AJ45, AJ$5:AJ$75)+COUNTIF(AJ$5:AJ45, AJ45)-1=1, 1, ""), "")</f>
        <v/>
      </c>
      <c r="AM45" s="43"/>
      <c r="AN45" s="102" t="str">
        <f t="shared" si="67"/>
        <v/>
      </c>
      <c r="AO45" s="48" t="str">
        <f>IF(AM45&lt;&gt;"", IF(RANK(AM45, AM$5:AM$75)+COUNTIF(AM$5:AM45, AM45)-1=1, 1, ""), "")</f>
        <v/>
      </c>
      <c r="AP45" s="41"/>
      <c r="AQ45" s="102" t="str">
        <f t="shared" si="68"/>
        <v/>
      </c>
      <c r="AR45" s="47" t="str">
        <f>IF(AP45&lt;&gt;"", IF(RANK(AP45, AP$5:AP$75)+COUNTIF(AP$5:AP45, AP45)-1=1, 1, ""), "")</f>
        <v/>
      </c>
      <c r="AS45" s="43"/>
      <c r="AT45" s="102" t="str">
        <f t="shared" si="69"/>
        <v/>
      </c>
      <c r="AU45" s="48" t="str">
        <f>IF(AS45&lt;&gt;"", IF(RANK(AS45, AS$5:AS$75)+COUNTIF(AS$5:AS45, AS45)-1=1, 1, ""), "")</f>
        <v/>
      </c>
      <c r="AV45" s="41"/>
      <c r="AW45" s="102" t="str">
        <f t="shared" si="70"/>
        <v/>
      </c>
      <c r="AX45" s="47" t="str">
        <f>IF(AV45&lt;&gt;"", IF(RANK(AV45, AV$5:AV$75)+COUNTIF(AV$5:AV45, AV45)-1=1, 1, ""), "")</f>
        <v/>
      </c>
      <c r="AY45" s="43"/>
      <c r="AZ45" s="102" t="str">
        <f t="shared" si="71"/>
        <v/>
      </c>
      <c r="BA45" s="48" t="str">
        <f>IF(AY45&lt;&gt;"", IF(RANK(AY45, AY$5:AY$75)+COUNTIF(AY$5:AY45, AY45)-1=1, 1, ""), "")</f>
        <v/>
      </c>
      <c r="BB45" s="41"/>
      <c r="BC45" s="102" t="str">
        <f t="shared" si="72"/>
        <v/>
      </c>
      <c r="BD45" s="47" t="str">
        <f>IF(BB45&lt;&gt;"", IF(RANK(BB45, BB$5:BB$75)+COUNTIF(BB$5:BB45, BB45)-1=1, 1, ""), "")</f>
        <v/>
      </c>
      <c r="BE45" s="43"/>
      <c r="BF45" s="102" t="str">
        <f t="shared" si="73"/>
        <v/>
      </c>
      <c r="BG45" s="48" t="str">
        <f>IF(BE45&lt;&gt;"", IF(RANK(BE45, BE$5:BE$75)+COUNTIF(BE$5:BE45, BE45)-1=1, 1, ""), "")</f>
        <v/>
      </c>
      <c r="BH45" s="41"/>
      <c r="BI45" s="102" t="str">
        <f t="shared" si="74"/>
        <v/>
      </c>
      <c r="BJ45" s="47" t="str">
        <f>IF(BH45&lt;&gt;"", IF(RANK(BH45, BH$5:BH$75)+COUNTIF(BH$5:BH45, BH45)-1=1, 1, ""), "")</f>
        <v/>
      </c>
      <c r="BK45" s="43"/>
      <c r="BL45" s="102" t="str">
        <f t="shared" si="75"/>
        <v/>
      </c>
      <c r="BM45" s="48" t="str">
        <f>IF(BK45&lt;&gt;"", IF(RANK(BK45, BK$5:BK$75)+COUNTIF(BK$5:BK45, BK45)-1=1, 1, ""), "")</f>
        <v/>
      </c>
      <c r="BN45" s="41"/>
      <c r="BO45" s="102" t="str">
        <f t="shared" si="76"/>
        <v/>
      </c>
      <c r="BP45" s="47" t="str">
        <f>IF(BN45&lt;&gt;"", IF(RANK(BN45, BN$5:BN$75)+COUNTIF(BN$5:BN45, BN45)-1=1, 1, ""), "")</f>
        <v/>
      </c>
      <c r="BQ45" s="43"/>
      <c r="BR45" s="102" t="str">
        <f t="shared" si="77"/>
        <v/>
      </c>
      <c r="BS45" s="48" t="str">
        <f>IF(BQ45&lt;&gt;"", IF(RANK(BQ45, BQ$5:BQ$75)+COUNTIF(BQ$5:BQ45, BQ45)-1=1, 1, ""), "")</f>
        <v/>
      </c>
      <c r="BT45" s="41"/>
      <c r="BU45" s="102" t="str">
        <f t="shared" si="78"/>
        <v/>
      </c>
      <c r="BV45" s="47" t="str">
        <f>IF(BT45&lt;&gt;"", IF(RANK(BT45, BT$5:BT$75)+COUNTIF(BT$5:BT45, BT45)-1=1, 1, ""), "")</f>
        <v/>
      </c>
      <c r="BW45" s="43"/>
      <c r="BX45" s="102" t="str">
        <f t="shared" si="79"/>
        <v/>
      </c>
      <c r="BY45" s="48" t="str">
        <f>IF(BW45&lt;&gt;"", IF(RANK(BW45, BW$5:BW$75)+COUNTIF(BW$5:BW45, BW45)-1=1, 1, ""), "")</f>
        <v/>
      </c>
      <c r="BZ45" s="41"/>
      <c r="CA45" s="102" t="str">
        <f t="shared" si="80"/>
        <v/>
      </c>
      <c r="CB45" s="47" t="str">
        <f>IF(BZ45&lt;&gt;"", IF(RANK(BZ45, BZ$5:BZ$75)+COUNTIF(BZ$5:BZ45, BZ45)-1=1, 1, ""), "")</f>
        <v/>
      </c>
      <c r="CC45" s="43"/>
      <c r="CD45" s="102" t="str">
        <f t="shared" si="81"/>
        <v/>
      </c>
      <c r="CE45" s="48" t="str">
        <f>IF(CC45&lt;&gt;"", IF(RANK(CC45, CC$5:CC$75)+COUNTIF(CC$5:CC45, CC45)-1=1, 1, ""), "")</f>
        <v/>
      </c>
      <c r="CF45" s="41"/>
      <c r="CG45" s="102" t="str">
        <f t="shared" si="82"/>
        <v/>
      </c>
      <c r="CH45" s="47" t="str">
        <f>IF(CF45&lt;&gt;"", IF(RANK(CF45, CF$5:CF$75)+COUNTIF(CF$5:CF45, CF45)-1=1, 1, ""), "")</f>
        <v/>
      </c>
      <c r="CI45" s="43"/>
      <c r="CJ45" s="102" t="str">
        <f t="shared" si="83"/>
        <v/>
      </c>
      <c r="CK45" s="48" t="str">
        <f>IF(CI45&lt;&gt;"", IF(RANK(CI45, CI$5:CI$75)+COUNTIF(CI$5:CI45, CI45)-1=1, 1, ""), "")</f>
        <v/>
      </c>
      <c r="CL45" s="41"/>
      <c r="CM45" s="102" t="str">
        <f t="shared" si="84"/>
        <v/>
      </c>
      <c r="CN45" s="47" t="str">
        <f>IF(CL45&lt;&gt;"", IF(RANK(CL45, CL$5:CL$75)+COUNTIF(CL$5:CL45, CL45)-1=1, 1, ""), "")</f>
        <v/>
      </c>
      <c r="CO45" s="43"/>
      <c r="CP45" s="102" t="str">
        <f t="shared" si="85"/>
        <v/>
      </c>
      <c r="CQ45" s="48" t="str">
        <f>IF(CO45&lt;&gt;"", IF(RANK(CO45, CO$5:CO$75)+COUNTIF(CO$5:CO45, CO45)-1=1, 1, ""), "")</f>
        <v/>
      </c>
      <c r="CR45" s="41"/>
      <c r="CS45" s="102" t="str">
        <f t="shared" si="86"/>
        <v/>
      </c>
      <c r="CT45" s="47" t="str">
        <f>IF(CR45&lt;&gt;"", IF(RANK(CR45, CR$5:CR$75)+COUNTIF(CR$5:CR45, CR45)-1=1, 1, ""), "")</f>
        <v/>
      </c>
      <c r="CU45" s="43"/>
      <c r="CV45" s="102" t="str">
        <f t="shared" si="87"/>
        <v/>
      </c>
      <c r="CW45" s="48" t="str">
        <f>IF(CU45&lt;&gt;"", IF(RANK(CU45, CU$5:CU$75)+COUNTIF(CU$5:CU45, CU45)-1=1, 1, ""), "")</f>
        <v/>
      </c>
      <c r="CX45" s="41"/>
      <c r="CY45" s="102" t="str">
        <f t="shared" si="88"/>
        <v/>
      </c>
      <c r="CZ45" s="47" t="str">
        <f>IF(CX45&lt;&gt;"", IF(RANK(CX45, CX$5:CX$75)+COUNTIF(CX$5:CX45, CX45)-1=1, 1, ""), "")</f>
        <v/>
      </c>
      <c r="DA45" s="43"/>
      <c r="DB45" s="102" t="str">
        <f t="shared" si="89"/>
        <v/>
      </c>
      <c r="DC45" s="48" t="str">
        <f>IF(DA45&lt;&gt;"", IF(RANK(DA45, DA$5:DA$75)+COUNTIF(DA$5:DA45, DA45)-1=1, 1, ""), "")</f>
        <v/>
      </c>
      <c r="DD45" s="41"/>
      <c r="DE45" s="102" t="str">
        <f t="shared" si="90"/>
        <v/>
      </c>
      <c r="DF45" s="47" t="str">
        <f>IF(DD45&lt;&gt;"", IF(RANK(DD45, DD$5:DD$75)+COUNTIF(DD$5:DD45, DD45)-1=1, 1, ""), "")</f>
        <v/>
      </c>
      <c r="DG45" s="43"/>
      <c r="DH45" s="102" t="str">
        <f t="shared" si="91"/>
        <v/>
      </c>
      <c r="DI45" s="48" t="str">
        <f>IF(DG45&lt;&gt;"", IF(RANK(DG45, DG$5:DG$75)+COUNTIF(DG$5:DG45, DG45)-1=1, 1, ""), "")</f>
        <v/>
      </c>
      <c r="DJ45" s="41"/>
      <c r="DK45" s="102" t="str">
        <f t="shared" si="92"/>
        <v/>
      </c>
      <c r="DL45" s="47" t="str">
        <f>IF(DJ45&lt;&gt;"", IF(RANK(DJ45, DJ$5:DJ$75)+COUNTIF(DJ$5:DJ45, DJ45)-1=1, 1, ""), "")</f>
        <v/>
      </c>
      <c r="DM45" s="43"/>
      <c r="DN45" s="102" t="str">
        <f t="shared" si="93"/>
        <v/>
      </c>
      <c r="DO45" s="48" t="str">
        <f>IF(DM45&lt;&gt;"", IF(RANK(DM45, DM$5:DM$75)+COUNTIF(DM$5:DM45, DM45)-1=1, 1, ""), "")</f>
        <v/>
      </c>
      <c r="DP45" s="41"/>
      <c r="DQ45" s="102" t="str">
        <f t="shared" si="94"/>
        <v/>
      </c>
      <c r="DR45" s="47" t="str">
        <f>IF(DP45&lt;&gt;"", IF(RANK(DP45, DP$5:DP$75)+COUNTIF(DP$5:DP45, DP45)-1=1, 1, ""), "")</f>
        <v/>
      </c>
      <c r="DS45" s="129" t="str">
        <f t="shared" si="95"/>
        <v/>
      </c>
      <c r="DT45" s="66" t="str">
        <f t="shared" si="96"/>
        <v/>
      </c>
      <c r="DU45" s="60"/>
      <c r="DV45" s="60" t="str">
        <f t="shared" si="97"/>
        <v/>
      </c>
      <c r="DW45" s="60" t="str">
        <f t="shared" si="98"/>
        <v/>
      </c>
      <c r="DX45" s="60"/>
      <c r="DY45" s="85" t="str">
        <f t="shared" si="99"/>
        <v/>
      </c>
      <c r="DZ45" s="60" t="str">
        <f t="shared" si="100"/>
        <v/>
      </c>
      <c r="EA45" s="60" t="str">
        <f t="shared" si="101"/>
        <v/>
      </c>
      <c r="EB45" s="60" t="str">
        <f>IF(DV45&lt;&gt;"", IF(RANK(EA45, EA$5:EA$75)+COUNTIF(EA$45:EA45, EA45) -1&lt;=(B$80-DW$76-DZ$76), RANK(EA45, EA$5:EA$75)+COUNTIF(EA$45:EA45, EA45) -1, ""), "")</f>
        <v/>
      </c>
      <c r="EC45" s="72" t="str">
        <f t="shared" si="102"/>
        <v/>
      </c>
      <c r="ED45" s="66" t="str">
        <f t="shared" si="103"/>
        <v/>
      </c>
      <c r="EF45" s="91" t="str">
        <f>IF(DT45&lt;&gt; "", DT45/DT76, "")</f>
        <v/>
      </c>
      <c r="EG45" s="39" t="str">
        <f t="shared" si="104"/>
        <v/>
      </c>
      <c r="EH45" s="92" t="str">
        <f t="shared" si="105"/>
        <v/>
      </c>
      <c r="EJ45" s="65" t="str">
        <f t="shared" si="51"/>
        <v/>
      </c>
      <c r="EK45" s="99" t="str">
        <f t="shared" si="52"/>
        <v/>
      </c>
      <c r="EL45" s="99" t="str">
        <f t="shared" si="53"/>
        <v/>
      </c>
      <c r="EM45" s="100" t="str">
        <f t="shared" si="54"/>
        <v/>
      </c>
    </row>
    <row r="46" spans="1:143" ht="16" x14ac:dyDescent="0.2">
      <c r="A46" s="75" t="s">
        <v>354</v>
      </c>
      <c r="B46" s="76" t="s">
        <v>424</v>
      </c>
      <c r="C46" s="43"/>
      <c r="D46" s="102" t="str">
        <f t="shared" si="55"/>
        <v/>
      </c>
      <c r="E46" s="44" t="str">
        <f>IF(C46&lt;&gt;"", IF(RANK(C46, C$5:C$75)+COUNTIF(C$5:C46, C46)-1=1, 1, ""), "")</f>
        <v/>
      </c>
      <c r="F46" s="41"/>
      <c r="G46" s="102" t="str">
        <f t="shared" si="56"/>
        <v/>
      </c>
      <c r="H46" s="42" t="str">
        <f>IF(F46&lt;&gt;"", IF(RANK(F46, F$5:F$75)+COUNTIF(F$5:F46, F46)-1=1, 1, ""), "")</f>
        <v/>
      </c>
      <c r="I46" s="43"/>
      <c r="J46" s="102" t="str">
        <f t="shared" si="57"/>
        <v/>
      </c>
      <c r="K46" s="44" t="str">
        <f>IF(I46&lt;&gt;"", IF(RANK(I46, I$5:I$75)+COUNTIF(I$5:I46, I46)-1=1, 1, ""), "")</f>
        <v/>
      </c>
      <c r="L46" s="41"/>
      <c r="M46" s="102" t="str">
        <f t="shared" si="58"/>
        <v/>
      </c>
      <c r="N46" s="42" t="str">
        <f>IF(L46&lt;&gt;"", IF(RANK(L46, L$5:L$75)+COUNTIF(L$5:L46, L46)-1=1, 1, ""), "")</f>
        <v/>
      </c>
      <c r="O46" s="43"/>
      <c r="P46" s="102" t="str">
        <f t="shared" si="59"/>
        <v/>
      </c>
      <c r="Q46" s="44" t="str">
        <f>IF(O46&lt;&gt;"", IF(RANK(O46, O$5:O$75)+COUNTIF(O$5:O46, O46)-1=1, 1, ""), "")</f>
        <v/>
      </c>
      <c r="R46" s="41"/>
      <c r="S46" s="102" t="str">
        <f t="shared" si="60"/>
        <v/>
      </c>
      <c r="T46" s="42" t="str">
        <f>IF(R46&lt;&gt;"", IF(RANK(R46, R$5:R$75)+COUNTIF(R$5:R46, R46)-1=1, 1, ""), "")</f>
        <v/>
      </c>
      <c r="U46" s="43"/>
      <c r="V46" s="102" t="str">
        <f t="shared" si="61"/>
        <v/>
      </c>
      <c r="W46" s="44" t="str">
        <f>IF(U46&lt;&gt;"", IF(RANK(U46, U$5:U$75)+COUNTIF(U$5:U46, U46)-1=1, 1, ""), "")</f>
        <v/>
      </c>
      <c r="X46" s="41"/>
      <c r="Y46" s="102" t="str">
        <f t="shared" si="62"/>
        <v/>
      </c>
      <c r="Z46" s="42" t="str">
        <f>IF(X46&lt;&gt;"", IF(RANK(X46, X$5:X$75)+COUNTIF(X$5:X46, X46)-1=1, 1, ""), "")</f>
        <v/>
      </c>
      <c r="AA46" s="43"/>
      <c r="AB46" s="102" t="str">
        <f t="shared" si="63"/>
        <v/>
      </c>
      <c r="AC46" s="44" t="str">
        <f>IF(AA46&lt;&gt;"", IF(RANK(AA46, AA$5:AA$75)+COUNTIF(AA$5:AA46, AA46)-1=1, 1, ""), "")</f>
        <v/>
      </c>
      <c r="AD46" s="41"/>
      <c r="AE46" s="102" t="str">
        <f t="shared" si="64"/>
        <v/>
      </c>
      <c r="AF46" s="42" t="str">
        <f>IF(AD46&lt;&gt;"", IF(RANK(AD46, AD$5:AD$75)+COUNTIF(AD$5:AD46, AD46)-1=1, 1, ""), "")</f>
        <v/>
      </c>
      <c r="AG46" s="43"/>
      <c r="AH46" s="102" t="str">
        <f t="shared" si="65"/>
        <v/>
      </c>
      <c r="AI46" s="44" t="str">
        <f>IF(AG46&lt;&gt;"", IF(RANK(AG46, AG$5:AG$75)+COUNTIF(AG$5:AG46, AG46)-1=1, 1, ""), "")</f>
        <v/>
      </c>
      <c r="AJ46" s="41"/>
      <c r="AK46" s="102" t="str">
        <f t="shared" si="66"/>
        <v/>
      </c>
      <c r="AL46" s="42" t="str">
        <f>IF(AJ46&lt;&gt;"", IF(RANK(AJ46, AJ$5:AJ$75)+COUNTIF(AJ$5:AJ46, AJ46)-1=1, 1, ""), "")</f>
        <v/>
      </c>
      <c r="AM46" s="43"/>
      <c r="AN46" s="102" t="str">
        <f t="shared" si="67"/>
        <v/>
      </c>
      <c r="AO46" s="44" t="str">
        <f>IF(AM46&lt;&gt;"", IF(RANK(AM46, AM$5:AM$75)+COUNTIF(AM$5:AM46, AM46)-1=1, 1, ""), "")</f>
        <v/>
      </c>
      <c r="AP46" s="41"/>
      <c r="AQ46" s="102" t="str">
        <f t="shared" si="68"/>
        <v/>
      </c>
      <c r="AR46" s="42" t="str">
        <f>IF(AP46&lt;&gt;"", IF(RANK(AP46, AP$5:AP$75)+COUNTIF(AP$5:AP46, AP46)-1=1, 1, ""), "")</f>
        <v/>
      </c>
      <c r="AS46" s="43"/>
      <c r="AT46" s="102" t="str">
        <f t="shared" si="69"/>
        <v/>
      </c>
      <c r="AU46" s="44" t="str">
        <f>IF(AS46&lt;&gt;"", IF(RANK(AS46, AS$5:AS$75)+COUNTIF(AS$5:AS46, AS46)-1=1, 1, ""), "")</f>
        <v/>
      </c>
      <c r="AV46" s="41"/>
      <c r="AW46" s="102" t="str">
        <f t="shared" si="70"/>
        <v/>
      </c>
      <c r="AX46" s="42" t="str">
        <f>IF(AV46&lt;&gt;"", IF(RANK(AV46, AV$5:AV$75)+COUNTIF(AV$5:AV46, AV46)-1=1, 1, ""), "")</f>
        <v/>
      </c>
      <c r="AY46" s="43"/>
      <c r="AZ46" s="102" t="str">
        <f t="shared" si="71"/>
        <v/>
      </c>
      <c r="BA46" s="44" t="str">
        <f>IF(AY46&lt;&gt;"", IF(RANK(AY46, AY$5:AY$75)+COUNTIF(AY$5:AY46, AY46)-1=1, 1, ""), "")</f>
        <v/>
      </c>
      <c r="BB46" s="41"/>
      <c r="BC46" s="102" t="str">
        <f t="shared" si="72"/>
        <v/>
      </c>
      <c r="BD46" s="42" t="str">
        <f>IF(BB46&lt;&gt;"", IF(RANK(BB46, BB$5:BB$75)+COUNTIF(BB$5:BB46, BB46)-1=1, 1, ""), "")</f>
        <v/>
      </c>
      <c r="BE46" s="43"/>
      <c r="BF46" s="102" t="str">
        <f t="shared" si="73"/>
        <v/>
      </c>
      <c r="BG46" s="44" t="str">
        <f>IF(BE46&lt;&gt;"", IF(RANK(BE46, BE$5:BE$75)+COUNTIF(BE$5:BE46, BE46)-1=1, 1, ""), "")</f>
        <v/>
      </c>
      <c r="BH46" s="41"/>
      <c r="BI46" s="102" t="str">
        <f t="shared" si="74"/>
        <v/>
      </c>
      <c r="BJ46" s="42" t="str">
        <f>IF(BH46&lt;&gt;"", IF(RANK(BH46, BH$5:BH$75)+COUNTIF(BH$5:BH46, BH46)-1=1, 1, ""), "")</f>
        <v/>
      </c>
      <c r="BK46" s="43"/>
      <c r="BL46" s="102" t="str">
        <f t="shared" si="75"/>
        <v/>
      </c>
      <c r="BM46" s="44" t="str">
        <f>IF(BK46&lt;&gt;"", IF(RANK(BK46, BK$5:BK$75)+COUNTIF(BK$5:BK46, BK46)-1=1, 1, ""), "")</f>
        <v/>
      </c>
      <c r="BN46" s="41"/>
      <c r="BO46" s="102" t="str">
        <f t="shared" si="76"/>
        <v/>
      </c>
      <c r="BP46" s="42" t="str">
        <f>IF(BN46&lt;&gt;"", IF(RANK(BN46, BN$5:BN$75)+COUNTIF(BN$5:BN46, BN46)-1=1, 1, ""), "")</f>
        <v/>
      </c>
      <c r="BQ46" s="43"/>
      <c r="BR46" s="102" t="str">
        <f t="shared" si="77"/>
        <v/>
      </c>
      <c r="BS46" s="44" t="str">
        <f>IF(BQ46&lt;&gt;"", IF(RANK(BQ46, BQ$5:BQ$75)+COUNTIF(BQ$5:BQ46, BQ46)-1=1, 1, ""), "")</f>
        <v/>
      </c>
      <c r="BT46" s="41"/>
      <c r="BU46" s="102" t="str">
        <f t="shared" si="78"/>
        <v/>
      </c>
      <c r="BV46" s="42" t="str">
        <f>IF(BT46&lt;&gt;"", IF(RANK(BT46, BT$5:BT$75)+COUNTIF(BT$5:BT46, BT46)-1=1, 1, ""), "")</f>
        <v/>
      </c>
      <c r="BW46" s="43"/>
      <c r="BX46" s="102" t="str">
        <f t="shared" si="79"/>
        <v/>
      </c>
      <c r="BY46" s="44" t="str">
        <f>IF(BW46&lt;&gt;"", IF(RANK(BW46, BW$5:BW$75)+COUNTIF(BW$5:BW46, BW46)-1=1, 1, ""), "")</f>
        <v/>
      </c>
      <c r="BZ46" s="41"/>
      <c r="CA46" s="102" t="str">
        <f t="shared" si="80"/>
        <v/>
      </c>
      <c r="CB46" s="42" t="str">
        <f>IF(BZ46&lt;&gt;"", IF(RANK(BZ46, BZ$5:BZ$75)+COUNTIF(BZ$5:BZ46, BZ46)-1=1, 1, ""), "")</f>
        <v/>
      </c>
      <c r="CC46" s="43"/>
      <c r="CD46" s="102" t="str">
        <f t="shared" si="81"/>
        <v/>
      </c>
      <c r="CE46" s="44" t="str">
        <f>IF(CC46&lt;&gt;"", IF(RANK(CC46, CC$5:CC$75)+COUNTIF(CC$5:CC46, CC46)-1=1, 1, ""), "")</f>
        <v/>
      </c>
      <c r="CF46" s="41"/>
      <c r="CG46" s="102" t="str">
        <f t="shared" si="82"/>
        <v/>
      </c>
      <c r="CH46" s="42" t="str">
        <f>IF(CF46&lt;&gt;"", IF(RANK(CF46, CF$5:CF$75)+COUNTIF(CF$5:CF46, CF46)-1=1, 1, ""), "")</f>
        <v/>
      </c>
      <c r="CI46" s="43"/>
      <c r="CJ46" s="102" t="str">
        <f t="shared" si="83"/>
        <v/>
      </c>
      <c r="CK46" s="44" t="str">
        <f>IF(CI46&lt;&gt;"", IF(RANK(CI46, CI$5:CI$75)+COUNTIF(CI$5:CI46, CI46)-1=1, 1, ""), "")</f>
        <v/>
      </c>
      <c r="CL46" s="41"/>
      <c r="CM46" s="102" t="str">
        <f t="shared" si="84"/>
        <v/>
      </c>
      <c r="CN46" s="42" t="str">
        <f>IF(CL46&lt;&gt;"", IF(RANK(CL46, CL$5:CL$75)+COUNTIF(CL$5:CL46, CL46)-1=1, 1, ""), "")</f>
        <v/>
      </c>
      <c r="CO46" s="43"/>
      <c r="CP46" s="102" t="str">
        <f t="shared" si="85"/>
        <v/>
      </c>
      <c r="CQ46" s="44" t="str">
        <f>IF(CO46&lt;&gt;"", IF(RANK(CO46, CO$5:CO$75)+COUNTIF(CO$5:CO46, CO46)-1=1, 1, ""), "")</f>
        <v/>
      </c>
      <c r="CR46" s="41"/>
      <c r="CS46" s="102" t="str">
        <f t="shared" si="86"/>
        <v/>
      </c>
      <c r="CT46" s="42" t="str">
        <f>IF(CR46&lt;&gt;"", IF(RANK(CR46, CR$5:CR$75)+COUNTIF(CR$5:CR46, CR46)-1=1, 1, ""), "")</f>
        <v/>
      </c>
      <c r="CU46" s="43"/>
      <c r="CV46" s="102" t="str">
        <f t="shared" si="87"/>
        <v/>
      </c>
      <c r="CW46" s="44" t="str">
        <f>IF(CU46&lt;&gt;"", IF(RANK(CU46, CU$5:CU$75)+COUNTIF(CU$5:CU46, CU46)-1=1, 1, ""), "")</f>
        <v/>
      </c>
      <c r="CX46" s="41"/>
      <c r="CY46" s="102" t="str">
        <f t="shared" si="88"/>
        <v/>
      </c>
      <c r="CZ46" s="42" t="str">
        <f>IF(CX46&lt;&gt;"", IF(RANK(CX46, CX$5:CX$75)+COUNTIF(CX$5:CX46, CX46)-1=1, 1, ""), "")</f>
        <v/>
      </c>
      <c r="DA46" s="43"/>
      <c r="DB46" s="102" t="str">
        <f t="shared" si="89"/>
        <v/>
      </c>
      <c r="DC46" s="44" t="str">
        <f>IF(DA46&lt;&gt;"", IF(RANK(DA46, DA$5:DA$75)+COUNTIF(DA$5:DA46, DA46)-1=1, 1, ""), "")</f>
        <v/>
      </c>
      <c r="DD46" s="41"/>
      <c r="DE46" s="102" t="str">
        <f t="shared" si="90"/>
        <v/>
      </c>
      <c r="DF46" s="42" t="str">
        <f>IF(DD46&lt;&gt;"", IF(RANK(DD46, DD$5:DD$75)+COUNTIF(DD$5:DD46, DD46)-1=1, 1, ""), "")</f>
        <v/>
      </c>
      <c r="DG46" s="43"/>
      <c r="DH46" s="102" t="str">
        <f t="shared" si="91"/>
        <v/>
      </c>
      <c r="DI46" s="44" t="str">
        <f>IF(DG46&lt;&gt;"", IF(RANK(DG46, DG$5:DG$75)+COUNTIF(DG$5:DG46, DG46)-1=1, 1, ""), "")</f>
        <v/>
      </c>
      <c r="DJ46" s="41"/>
      <c r="DK46" s="102" t="str">
        <f t="shared" si="92"/>
        <v/>
      </c>
      <c r="DL46" s="42" t="str">
        <f>IF(DJ46&lt;&gt;"", IF(RANK(DJ46, DJ$5:DJ$75)+COUNTIF(DJ$5:DJ46, DJ46)-1=1, 1, ""), "")</f>
        <v/>
      </c>
      <c r="DM46" s="43"/>
      <c r="DN46" s="102" t="str">
        <f t="shared" si="93"/>
        <v/>
      </c>
      <c r="DO46" s="44" t="str">
        <f>IF(DM46&lt;&gt;"", IF(RANK(DM46, DM$5:DM$75)+COUNTIF(DM$5:DM46, DM46)-1=1, 1, ""), "")</f>
        <v/>
      </c>
      <c r="DP46" s="41"/>
      <c r="DQ46" s="102" t="str">
        <f t="shared" si="94"/>
        <v/>
      </c>
      <c r="DR46" s="42" t="str">
        <f>IF(DP46&lt;&gt;"", IF(RANK(DP46, DP$5:DP$75)+COUNTIF(DP$5:DP46, DP46)-1=1, 1, ""), "")</f>
        <v/>
      </c>
      <c r="DS46" s="129" t="str">
        <f t="shared" si="95"/>
        <v/>
      </c>
      <c r="DT46" s="66" t="str">
        <f t="shared" si="96"/>
        <v/>
      </c>
      <c r="DU46" s="60"/>
      <c r="DV46" s="60" t="str">
        <f t="shared" si="97"/>
        <v/>
      </c>
      <c r="DW46" s="60" t="str">
        <f t="shared" si="98"/>
        <v/>
      </c>
      <c r="DX46" s="60"/>
      <c r="DY46" s="85" t="str">
        <f t="shared" si="99"/>
        <v/>
      </c>
      <c r="DZ46" s="60" t="str">
        <f t="shared" si="100"/>
        <v/>
      </c>
      <c r="EA46" s="60" t="str">
        <f t="shared" si="101"/>
        <v/>
      </c>
      <c r="EB46" s="60" t="str">
        <f>IF(DV46&lt;&gt;"", IF(RANK(EA46, EA$5:EA$75)+COUNTIF(EA$46:EA46, EA46) -1&lt;=(B$80-DW$76-DZ$76), RANK(EA46, EA$5:EA$75)+COUNTIF(EA$46:EA46, EA46) -1, ""), "")</f>
        <v/>
      </c>
      <c r="EC46" s="72" t="str">
        <f t="shared" si="102"/>
        <v/>
      </c>
      <c r="ED46" s="66" t="str">
        <f t="shared" si="103"/>
        <v/>
      </c>
      <c r="EF46" s="91" t="str">
        <f>IF(DT46&lt;&gt; "", DT46/DT76, "")</f>
        <v/>
      </c>
      <c r="EG46" s="39" t="str">
        <f t="shared" si="104"/>
        <v/>
      </c>
      <c r="EH46" s="92" t="str">
        <f t="shared" si="105"/>
        <v/>
      </c>
      <c r="EJ46" s="65" t="str">
        <f t="shared" si="51"/>
        <v/>
      </c>
      <c r="EK46" s="99" t="str">
        <f t="shared" si="52"/>
        <v/>
      </c>
      <c r="EL46" s="99" t="str">
        <f t="shared" si="53"/>
        <v/>
      </c>
      <c r="EM46" s="100" t="str">
        <f t="shared" si="54"/>
        <v/>
      </c>
    </row>
    <row r="47" spans="1:143" ht="16" x14ac:dyDescent="0.2">
      <c r="A47" s="75" t="s">
        <v>355</v>
      </c>
      <c r="B47" s="76" t="s">
        <v>425</v>
      </c>
      <c r="C47" s="43"/>
      <c r="D47" s="102" t="str">
        <f t="shared" si="55"/>
        <v/>
      </c>
      <c r="E47" s="48" t="str">
        <f>IF(C47&lt;&gt;"", IF(RANK(C47, C$5:C$75)+COUNTIF(C$5:C47, C47)-1=1, 1, ""), "")</f>
        <v/>
      </c>
      <c r="F47" s="41"/>
      <c r="G47" s="102" t="str">
        <f t="shared" si="56"/>
        <v/>
      </c>
      <c r="H47" s="47" t="str">
        <f>IF(F47&lt;&gt;"", IF(RANK(F47, F$5:F$75)+COUNTIF(F$5:F47, F47)-1=1, 1, ""), "")</f>
        <v/>
      </c>
      <c r="I47" s="43"/>
      <c r="J47" s="102" t="str">
        <f t="shared" si="57"/>
        <v/>
      </c>
      <c r="K47" s="48" t="str">
        <f>IF(I47&lt;&gt;"", IF(RANK(I47, I$5:I$75)+COUNTIF(I$5:I47, I47)-1=1, 1, ""), "")</f>
        <v/>
      </c>
      <c r="L47" s="41"/>
      <c r="M47" s="102" t="str">
        <f t="shared" si="58"/>
        <v/>
      </c>
      <c r="N47" s="47" t="str">
        <f>IF(L47&lt;&gt;"", IF(RANK(L47, L$5:L$75)+COUNTIF(L$5:L47, L47)-1=1, 1, ""), "")</f>
        <v/>
      </c>
      <c r="O47" s="43"/>
      <c r="P47" s="102" t="str">
        <f t="shared" si="59"/>
        <v/>
      </c>
      <c r="Q47" s="48" t="str">
        <f>IF(O47&lt;&gt;"", IF(RANK(O47, O$5:O$75)+COUNTIF(O$5:O47, O47)-1=1, 1, ""), "")</f>
        <v/>
      </c>
      <c r="R47" s="41"/>
      <c r="S47" s="102" t="str">
        <f t="shared" si="60"/>
        <v/>
      </c>
      <c r="T47" s="47" t="str">
        <f>IF(R47&lt;&gt;"", IF(RANK(R47, R$5:R$75)+COUNTIF(R$5:R47, R47)-1=1, 1, ""), "")</f>
        <v/>
      </c>
      <c r="U47" s="43"/>
      <c r="V47" s="102" t="str">
        <f t="shared" si="61"/>
        <v/>
      </c>
      <c r="W47" s="48" t="str">
        <f>IF(U47&lt;&gt;"", IF(RANK(U47, U$5:U$75)+COUNTIF(U$5:U47, U47)-1=1, 1, ""), "")</f>
        <v/>
      </c>
      <c r="X47" s="41"/>
      <c r="Y47" s="102" t="str">
        <f t="shared" si="62"/>
        <v/>
      </c>
      <c r="Z47" s="47" t="str">
        <f>IF(X47&lt;&gt;"", IF(RANK(X47, X$5:X$75)+COUNTIF(X$5:X47, X47)-1=1, 1, ""), "")</f>
        <v/>
      </c>
      <c r="AA47" s="43"/>
      <c r="AB47" s="102" t="str">
        <f t="shared" si="63"/>
        <v/>
      </c>
      <c r="AC47" s="48" t="str">
        <f>IF(AA47&lt;&gt;"", IF(RANK(AA47, AA$5:AA$75)+COUNTIF(AA$5:AA47, AA47)-1=1, 1, ""), "")</f>
        <v/>
      </c>
      <c r="AD47" s="41"/>
      <c r="AE47" s="102" t="str">
        <f t="shared" si="64"/>
        <v/>
      </c>
      <c r="AF47" s="47" t="str">
        <f>IF(AD47&lt;&gt;"", IF(RANK(AD47, AD$5:AD$75)+COUNTIF(AD$5:AD47, AD47)-1=1, 1, ""), "")</f>
        <v/>
      </c>
      <c r="AG47" s="43"/>
      <c r="AH47" s="102" t="str">
        <f t="shared" si="65"/>
        <v/>
      </c>
      <c r="AI47" s="48" t="str">
        <f>IF(AG47&lt;&gt;"", IF(RANK(AG47, AG$5:AG$75)+COUNTIF(AG$5:AG47, AG47)-1=1, 1, ""), "")</f>
        <v/>
      </c>
      <c r="AJ47" s="41"/>
      <c r="AK47" s="102" t="str">
        <f t="shared" si="66"/>
        <v/>
      </c>
      <c r="AL47" s="47" t="str">
        <f>IF(AJ47&lt;&gt;"", IF(RANK(AJ47, AJ$5:AJ$75)+COUNTIF(AJ$5:AJ47, AJ47)-1=1, 1, ""), "")</f>
        <v/>
      </c>
      <c r="AM47" s="43"/>
      <c r="AN47" s="102" t="str">
        <f t="shared" si="67"/>
        <v/>
      </c>
      <c r="AO47" s="48" t="str">
        <f>IF(AM47&lt;&gt;"", IF(RANK(AM47, AM$5:AM$75)+COUNTIF(AM$5:AM47, AM47)-1=1, 1, ""), "")</f>
        <v/>
      </c>
      <c r="AP47" s="41"/>
      <c r="AQ47" s="102" t="str">
        <f t="shared" si="68"/>
        <v/>
      </c>
      <c r="AR47" s="47" t="str">
        <f>IF(AP47&lt;&gt;"", IF(RANK(AP47, AP$5:AP$75)+COUNTIF(AP$5:AP47, AP47)-1=1, 1, ""), "")</f>
        <v/>
      </c>
      <c r="AS47" s="43"/>
      <c r="AT47" s="102" t="str">
        <f t="shared" si="69"/>
        <v/>
      </c>
      <c r="AU47" s="48" t="str">
        <f>IF(AS47&lt;&gt;"", IF(RANK(AS47, AS$5:AS$75)+COUNTIF(AS$5:AS47, AS47)-1=1, 1, ""), "")</f>
        <v/>
      </c>
      <c r="AV47" s="41"/>
      <c r="AW47" s="102" t="str">
        <f t="shared" si="70"/>
        <v/>
      </c>
      <c r="AX47" s="47" t="str">
        <f>IF(AV47&lt;&gt;"", IF(RANK(AV47, AV$5:AV$75)+COUNTIF(AV$5:AV47, AV47)-1=1, 1, ""), "")</f>
        <v/>
      </c>
      <c r="AY47" s="43"/>
      <c r="AZ47" s="102" t="str">
        <f t="shared" si="71"/>
        <v/>
      </c>
      <c r="BA47" s="48" t="str">
        <f>IF(AY47&lt;&gt;"", IF(RANK(AY47, AY$5:AY$75)+COUNTIF(AY$5:AY47, AY47)-1=1, 1, ""), "")</f>
        <v/>
      </c>
      <c r="BB47" s="41"/>
      <c r="BC47" s="102" t="str">
        <f t="shared" si="72"/>
        <v/>
      </c>
      <c r="BD47" s="47" t="str">
        <f>IF(BB47&lt;&gt;"", IF(RANK(BB47, BB$5:BB$75)+COUNTIF(BB$5:BB47, BB47)-1=1, 1, ""), "")</f>
        <v/>
      </c>
      <c r="BE47" s="43"/>
      <c r="BF47" s="102" t="str">
        <f t="shared" si="73"/>
        <v/>
      </c>
      <c r="BG47" s="48" t="str">
        <f>IF(BE47&lt;&gt;"", IF(RANK(BE47, BE$5:BE$75)+COUNTIF(BE$5:BE47, BE47)-1=1, 1, ""), "")</f>
        <v/>
      </c>
      <c r="BH47" s="41"/>
      <c r="BI47" s="102" t="str">
        <f t="shared" si="74"/>
        <v/>
      </c>
      <c r="BJ47" s="47" t="str">
        <f>IF(BH47&lt;&gt;"", IF(RANK(BH47, BH$5:BH$75)+COUNTIF(BH$5:BH47, BH47)-1=1, 1, ""), "")</f>
        <v/>
      </c>
      <c r="BK47" s="43"/>
      <c r="BL47" s="102" t="str">
        <f t="shared" si="75"/>
        <v/>
      </c>
      <c r="BM47" s="48" t="str">
        <f>IF(BK47&lt;&gt;"", IF(RANK(BK47, BK$5:BK$75)+COUNTIF(BK$5:BK47, BK47)-1=1, 1, ""), "")</f>
        <v/>
      </c>
      <c r="BN47" s="41"/>
      <c r="BO47" s="102" t="str">
        <f t="shared" si="76"/>
        <v/>
      </c>
      <c r="BP47" s="47" t="str">
        <f>IF(BN47&lt;&gt;"", IF(RANK(BN47, BN$5:BN$75)+COUNTIF(BN$5:BN47, BN47)-1=1, 1, ""), "")</f>
        <v/>
      </c>
      <c r="BQ47" s="43"/>
      <c r="BR47" s="102" t="str">
        <f t="shared" si="77"/>
        <v/>
      </c>
      <c r="BS47" s="48" t="str">
        <f>IF(BQ47&lt;&gt;"", IF(RANK(BQ47, BQ$5:BQ$75)+COUNTIF(BQ$5:BQ47, BQ47)-1=1, 1, ""), "")</f>
        <v/>
      </c>
      <c r="BT47" s="41"/>
      <c r="BU47" s="102" t="str">
        <f t="shared" si="78"/>
        <v/>
      </c>
      <c r="BV47" s="47" t="str">
        <f>IF(BT47&lt;&gt;"", IF(RANK(BT47, BT$5:BT$75)+COUNTIF(BT$5:BT47, BT47)-1=1, 1, ""), "")</f>
        <v/>
      </c>
      <c r="BW47" s="43"/>
      <c r="BX47" s="102" t="str">
        <f t="shared" si="79"/>
        <v/>
      </c>
      <c r="BY47" s="48" t="str">
        <f>IF(BW47&lt;&gt;"", IF(RANK(BW47, BW$5:BW$75)+COUNTIF(BW$5:BW47, BW47)-1=1, 1, ""), "")</f>
        <v/>
      </c>
      <c r="BZ47" s="41"/>
      <c r="CA47" s="102" t="str">
        <f t="shared" si="80"/>
        <v/>
      </c>
      <c r="CB47" s="47" t="str">
        <f>IF(BZ47&lt;&gt;"", IF(RANK(BZ47, BZ$5:BZ$75)+COUNTIF(BZ$5:BZ47, BZ47)-1=1, 1, ""), "")</f>
        <v/>
      </c>
      <c r="CC47" s="43"/>
      <c r="CD47" s="102" t="str">
        <f t="shared" si="81"/>
        <v/>
      </c>
      <c r="CE47" s="48" t="str">
        <f>IF(CC47&lt;&gt;"", IF(RANK(CC47, CC$5:CC$75)+COUNTIF(CC$5:CC47, CC47)-1=1, 1, ""), "")</f>
        <v/>
      </c>
      <c r="CF47" s="41"/>
      <c r="CG47" s="102" t="str">
        <f t="shared" si="82"/>
        <v/>
      </c>
      <c r="CH47" s="47" t="str">
        <f>IF(CF47&lt;&gt;"", IF(RANK(CF47, CF$5:CF$75)+COUNTIF(CF$5:CF47, CF47)-1=1, 1, ""), "")</f>
        <v/>
      </c>
      <c r="CI47" s="43"/>
      <c r="CJ47" s="102" t="str">
        <f t="shared" si="83"/>
        <v/>
      </c>
      <c r="CK47" s="48" t="str">
        <f>IF(CI47&lt;&gt;"", IF(RANK(CI47, CI$5:CI$75)+COUNTIF(CI$5:CI47, CI47)-1=1, 1, ""), "")</f>
        <v/>
      </c>
      <c r="CL47" s="41"/>
      <c r="CM47" s="102" t="str">
        <f t="shared" si="84"/>
        <v/>
      </c>
      <c r="CN47" s="47" t="str">
        <f>IF(CL47&lt;&gt;"", IF(RANK(CL47, CL$5:CL$75)+COUNTIF(CL$5:CL47, CL47)-1=1, 1, ""), "")</f>
        <v/>
      </c>
      <c r="CO47" s="43"/>
      <c r="CP47" s="102" t="str">
        <f t="shared" si="85"/>
        <v/>
      </c>
      <c r="CQ47" s="48" t="str">
        <f>IF(CO47&lt;&gt;"", IF(RANK(CO47, CO$5:CO$75)+COUNTIF(CO$5:CO47, CO47)-1=1, 1, ""), "")</f>
        <v/>
      </c>
      <c r="CR47" s="41"/>
      <c r="CS47" s="102" t="str">
        <f t="shared" si="86"/>
        <v/>
      </c>
      <c r="CT47" s="47" t="str">
        <f>IF(CR47&lt;&gt;"", IF(RANK(CR47, CR$5:CR$75)+COUNTIF(CR$5:CR47, CR47)-1=1, 1, ""), "")</f>
        <v/>
      </c>
      <c r="CU47" s="43"/>
      <c r="CV47" s="102" t="str">
        <f t="shared" si="87"/>
        <v/>
      </c>
      <c r="CW47" s="48" t="str">
        <f>IF(CU47&lt;&gt;"", IF(RANK(CU47, CU$5:CU$75)+COUNTIF(CU$5:CU47, CU47)-1=1, 1, ""), "")</f>
        <v/>
      </c>
      <c r="CX47" s="41"/>
      <c r="CY47" s="102" t="str">
        <f t="shared" si="88"/>
        <v/>
      </c>
      <c r="CZ47" s="47" t="str">
        <f>IF(CX47&lt;&gt;"", IF(RANK(CX47, CX$5:CX$75)+COUNTIF(CX$5:CX47, CX47)-1=1, 1, ""), "")</f>
        <v/>
      </c>
      <c r="DA47" s="43"/>
      <c r="DB47" s="102" t="str">
        <f t="shared" si="89"/>
        <v/>
      </c>
      <c r="DC47" s="48" t="str">
        <f>IF(DA47&lt;&gt;"", IF(RANK(DA47, DA$5:DA$75)+COUNTIF(DA$5:DA47, DA47)-1=1, 1, ""), "")</f>
        <v/>
      </c>
      <c r="DD47" s="41"/>
      <c r="DE47" s="102" t="str">
        <f t="shared" si="90"/>
        <v/>
      </c>
      <c r="DF47" s="47" t="str">
        <f>IF(DD47&lt;&gt;"", IF(RANK(DD47, DD$5:DD$75)+COUNTIF(DD$5:DD47, DD47)-1=1, 1, ""), "")</f>
        <v/>
      </c>
      <c r="DG47" s="43"/>
      <c r="DH47" s="102" t="str">
        <f t="shared" si="91"/>
        <v/>
      </c>
      <c r="DI47" s="48" t="str">
        <f>IF(DG47&lt;&gt;"", IF(RANK(DG47, DG$5:DG$75)+COUNTIF(DG$5:DG47, DG47)-1=1, 1, ""), "")</f>
        <v/>
      </c>
      <c r="DJ47" s="41"/>
      <c r="DK47" s="102" t="str">
        <f t="shared" si="92"/>
        <v/>
      </c>
      <c r="DL47" s="47" t="str">
        <f>IF(DJ47&lt;&gt;"", IF(RANK(DJ47, DJ$5:DJ$75)+COUNTIF(DJ$5:DJ47, DJ47)-1=1, 1, ""), "")</f>
        <v/>
      </c>
      <c r="DM47" s="43"/>
      <c r="DN47" s="102" t="str">
        <f t="shared" si="93"/>
        <v/>
      </c>
      <c r="DO47" s="48" t="str">
        <f>IF(DM47&lt;&gt;"", IF(RANK(DM47, DM$5:DM$75)+COUNTIF(DM$5:DM47, DM47)-1=1, 1, ""), "")</f>
        <v/>
      </c>
      <c r="DP47" s="41"/>
      <c r="DQ47" s="102" t="str">
        <f t="shared" si="94"/>
        <v/>
      </c>
      <c r="DR47" s="47" t="str">
        <f>IF(DP47&lt;&gt;"", IF(RANK(DP47, DP$5:DP$75)+COUNTIF(DP$5:DP47, DP47)-1=1, 1, ""), "")</f>
        <v/>
      </c>
      <c r="DS47" s="129" t="str">
        <f t="shared" si="95"/>
        <v/>
      </c>
      <c r="DT47" s="66" t="str">
        <f t="shared" si="96"/>
        <v/>
      </c>
      <c r="DU47" s="60"/>
      <c r="DV47" s="60" t="str">
        <f t="shared" si="97"/>
        <v/>
      </c>
      <c r="DW47" s="60" t="str">
        <f t="shared" si="98"/>
        <v/>
      </c>
      <c r="DX47" s="60"/>
      <c r="DY47" s="85" t="str">
        <f t="shared" si="99"/>
        <v/>
      </c>
      <c r="DZ47" s="60" t="str">
        <f t="shared" si="100"/>
        <v/>
      </c>
      <c r="EA47" s="60" t="str">
        <f t="shared" si="101"/>
        <v/>
      </c>
      <c r="EB47" s="60" t="str">
        <f>IF(DV47&lt;&gt;"", IF(RANK(EA47, EA$5:EA$75)+COUNTIF(EA$47:EA47, EA47) -1&lt;=(B$80-DW$76-DZ$76), RANK(EA47, EA$5:EA$75)+COUNTIF(EA$47:EA47, EA47) -1, ""), "")</f>
        <v/>
      </c>
      <c r="EC47" s="72" t="str">
        <f t="shared" si="102"/>
        <v/>
      </c>
      <c r="ED47" s="66" t="str">
        <f t="shared" si="103"/>
        <v/>
      </c>
      <c r="EF47" s="91" t="str">
        <f>IF(DT47&lt;&gt; "", DT47/DT76, "")</f>
        <v/>
      </c>
      <c r="EG47" s="39" t="str">
        <f t="shared" si="104"/>
        <v/>
      </c>
      <c r="EH47" s="92" t="str">
        <f t="shared" si="105"/>
        <v/>
      </c>
      <c r="EJ47" s="65" t="str">
        <f t="shared" si="51"/>
        <v/>
      </c>
      <c r="EK47" s="99" t="str">
        <f t="shared" si="52"/>
        <v/>
      </c>
      <c r="EL47" s="99" t="str">
        <f t="shared" si="53"/>
        <v/>
      </c>
      <c r="EM47" s="100" t="str">
        <f t="shared" si="54"/>
        <v/>
      </c>
    </row>
    <row r="48" spans="1:143" ht="16" x14ac:dyDescent="0.2">
      <c r="A48" s="75" t="s">
        <v>356</v>
      </c>
      <c r="B48" s="76" t="s">
        <v>426</v>
      </c>
      <c r="C48" s="46">
        <v>57</v>
      </c>
      <c r="D48" s="102" t="str">
        <f t="shared" si="55"/>
        <v/>
      </c>
      <c r="E48" s="48" t="str">
        <f>IF(C48&lt;&gt;"", IF(RANK(C48, C$5:C$75)+COUNTIF(C$5:C48, C48)-1=1, 1, ""), "")</f>
        <v/>
      </c>
      <c r="F48" s="45">
        <v>98</v>
      </c>
      <c r="G48" s="102" t="str">
        <f t="shared" si="56"/>
        <v/>
      </c>
      <c r="H48" s="47" t="str">
        <f>IF(F48&lt;&gt;"", IF(RANK(F48, F$5:F$75)+COUNTIF(F$5:F48, F48)-1=1, 1, ""), "")</f>
        <v/>
      </c>
      <c r="I48" s="46">
        <v>225</v>
      </c>
      <c r="J48" s="102" t="str">
        <f t="shared" si="57"/>
        <v/>
      </c>
      <c r="K48" s="48" t="str">
        <f>IF(I48&lt;&gt;"", IF(RANK(I48, I$5:I$75)+COUNTIF(I$5:I48, I48)-1=1, 1, ""), "")</f>
        <v/>
      </c>
      <c r="L48" s="45">
        <v>88</v>
      </c>
      <c r="M48" s="102" t="str">
        <f t="shared" si="58"/>
        <v/>
      </c>
      <c r="N48" s="47" t="str">
        <f>IF(L48&lt;&gt;"", IF(RANK(L48, L$5:L$75)+COUNTIF(L$5:L48, L48)-1=1, 1, ""), "")</f>
        <v/>
      </c>
      <c r="O48" s="46">
        <v>100</v>
      </c>
      <c r="P48" s="102" t="str">
        <f t="shared" si="59"/>
        <v/>
      </c>
      <c r="Q48" s="48" t="str">
        <f>IF(O48&lt;&gt;"", IF(RANK(O48, O$5:O$75)+COUNTIF(O$5:O48, O48)-1=1, 1, ""), "")</f>
        <v/>
      </c>
      <c r="R48" s="45">
        <v>103</v>
      </c>
      <c r="S48" s="102" t="str">
        <f t="shared" si="60"/>
        <v/>
      </c>
      <c r="T48" s="47" t="str">
        <f>IF(R48&lt;&gt;"", IF(RANK(R48, R$5:R$75)+COUNTIF(R$5:R48, R48)-1=1, 1, ""), "")</f>
        <v/>
      </c>
      <c r="U48" s="46">
        <v>120</v>
      </c>
      <c r="V48" s="102" t="str">
        <f t="shared" si="61"/>
        <v/>
      </c>
      <c r="W48" s="48" t="str">
        <f>IF(U48&lt;&gt;"", IF(RANK(U48, U$5:U$75)+COUNTIF(U$5:U48, U48)-1=1, 1, ""), "")</f>
        <v/>
      </c>
      <c r="X48" s="45">
        <v>55</v>
      </c>
      <c r="Y48" s="102" t="str">
        <f t="shared" si="62"/>
        <v/>
      </c>
      <c r="Z48" s="47" t="str">
        <f>IF(X48&lt;&gt;"", IF(RANK(X48, X$5:X$75)+COUNTIF(X$5:X48, X48)-1=1, 1, ""), "")</f>
        <v/>
      </c>
      <c r="AA48" s="46">
        <v>59</v>
      </c>
      <c r="AB48" s="102" t="str">
        <f t="shared" si="63"/>
        <v/>
      </c>
      <c r="AC48" s="48" t="str">
        <f>IF(AA48&lt;&gt;"", IF(RANK(AA48, AA$5:AA$75)+COUNTIF(AA$5:AA48, AA48)-1=1, 1, ""), "")</f>
        <v/>
      </c>
      <c r="AD48" s="45">
        <v>75</v>
      </c>
      <c r="AE48" s="102" t="str">
        <f t="shared" si="64"/>
        <v/>
      </c>
      <c r="AF48" s="47" t="str">
        <f>IF(AD48&lt;&gt;"", IF(RANK(AD48, AD$5:AD$75)+COUNTIF(AD$5:AD48, AD48)-1=1, 1, ""), "")</f>
        <v/>
      </c>
      <c r="AG48" s="46">
        <v>46</v>
      </c>
      <c r="AH48" s="102" t="str">
        <f t="shared" si="65"/>
        <v/>
      </c>
      <c r="AI48" s="48" t="str">
        <f>IF(AG48&lt;&gt;"", IF(RANK(AG48, AG$5:AG$75)+COUNTIF(AG$5:AG48, AG48)-1=1, 1, ""), "")</f>
        <v/>
      </c>
      <c r="AJ48" s="45">
        <v>234</v>
      </c>
      <c r="AK48" s="102" t="str">
        <f t="shared" si="66"/>
        <v/>
      </c>
      <c r="AL48" s="47" t="str">
        <f>IF(AJ48&lt;&gt;"", IF(RANK(AJ48, AJ$5:AJ$75)+COUNTIF(AJ$5:AJ48, AJ48)-1=1, 1, ""), "")</f>
        <v/>
      </c>
      <c r="AM48" s="46">
        <v>40</v>
      </c>
      <c r="AN48" s="102" t="str">
        <f t="shared" si="67"/>
        <v/>
      </c>
      <c r="AO48" s="48" t="str">
        <f>IF(AM48&lt;&gt;"", IF(RANK(AM48, AM$5:AM$75)+COUNTIF(AM$5:AM48, AM48)-1=1, 1, ""), "")</f>
        <v/>
      </c>
      <c r="AP48" s="45">
        <v>53</v>
      </c>
      <c r="AQ48" s="102" t="str">
        <f t="shared" si="68"/>
        <v/>
      </c>
      <c r="AR48" s="47" t="str">
        <f>IF(AP48&lt;&gt;"", IF(RANK(AP48, AP$5:AP$75)+COUNTIF(AP$5:AP48, AP48)-1=1, 1, ""), "")</f>
        <v/>
      </c>
      <c r="AS48" s="46">
        <v>110</v>
      </c>
      <c r="AT48" s="102" t="str">
        <f t="shared" si="69"/>
        <v/>
      </c>
      <c r="AU48" s="48" t="str">
        <f>IF(AS48&lt;&gt;"", IF(RANK(AS48, AS$5:AS$75)+COUNTIF(AS$5:AS48, AS48)-1=1, 1, ""), "")</f>
        <v/>
      </c>
      <c r="AV48" s="45">
        <v>41</v>
      </c>
      <c r="AW48" s="102" t="str">
        <f t="shared" si="70"/>
        <v/>
      </c>
      <c r="AX48" s="47" t="str">
        <f>IF(AV48&lt;&gt;"", IF(RANK(AV48, AV$5:AV$75)+COUNTIF(AV$5:AV48, AV48)-1=1, 1, ""), "")</f>
        <v/>
      </c>
      <c r="AY48" s="46">
        <v>63</v>
      </c>
      <c r="AZ48" s="102" t="str">
        <f t="shared" si="71"/>
        <v/>
      </c>
      <c r="BA48" s="48" t="str">
        <f>IF(AY48&lt;&gt;"", IF(RANK(AY48, AY$5:AY$75)+COUNTIF(AY$5:AY48, AY48)-1=1, 1, ""), "")</f>
        <v/>
      </c>
      <c r="BB48" s="45">
        <v>75</v>
      </c>
      <c r="BC48" s="102" t="str">
        <f t="shared" si="72"/>
        <v/>
      </c>
      <c r="BD48" s="47" t="str">
        <f>IF(BB48&lt;&gt;"", IF(RANK(BB48, BB$5:BB$75)+COUNTIF(BB$5:BB48, BB48)-1=1, 1, ""), "")</f>
        <v/>
      </c>
      <c r="BE48" s="46">
        <v>48</v>
      </c>
      <c r="BF48" s="102" t="str">
        <f t="shared" si="73"/>
        <v/>
      </c>
      <c r="BG48" s="48" t="str">
        <f>IF(BE48&lt;&gt;"", IF(RANK(BE48, BE$5:BE$75)+COUNTIF(BE$5:BE48, BE48)-1=1, 1, ""), "")</f>
        <v/>
      </c>
      <c r="BH48" s="45">
        <v>103</v>
      </c>
      <c r="BI48" s="102" t="str">
        <f t="shared" si="74"/>
        <v/>
      </c>
      <c r="BJ48" s="47" t="str">
        <f>IF(BH48&lt;&gt;"", IF(RANK(BH48, BH$5:BH$75)+COUNTIF(BH$5:BH48, BH48)-1=1, 1, ""), "")</f>
        <v/>
      </c>
      <c r="BK48" s="46">
        <v>50</v>
      </c>
      <c r="BL48" s="102" t="str">
        <f t="shared" si="75"/>
        <v/>
      </c>
      <c r="BM48" s="48" t="str">
        <f>IF(BK48&lt;&gt;"", IF(RANK(BK48, BK$5:BK$75)+COUNTIF(BK$5:BK48, BK48)-1=1, 1, ""), "")</f>
        <v/>
      </c>
      <c r="BN48" s="45">
        <v>56</v>
      </c>
      <c r="BO48" s="102" t="str">
        <f t="shared" si="76"/>
        <v/>
      </c>
      <c r="BP48" s="47" t="str">
        <f>IF(BN48&lt;&gt;"", IF(RANK(BN48, BN$5:BN$75)+COUNTIF(BN$5:BN48, BN48)-1=1, 1, ""), "")</f>
        <v/>
      </c>
      <c r="BQ48" s="46">
        <v>384</v>
      </c>
      <c r="BR48" s="102" t="str">
        <f t="shared" si="77"/>
        <v/>
      </c>
      <c r="BS48" s="48" t="str">
        <f>IF(BQ48&lt;&gt;"", IF(RANK(BQ48, BQ$5:BQ$75)+COUNTIF(BQ$5:BQ48, BQ48)-1=1, 1, ""), "")</f>
        <v/>
      </c>
      <c r="BT48" s="45">
        <v>1688</v>
      </c>
      <c r="BU48" s="102" t="str">
        <f t="shared" si="78"/>
        <v/>
      </c>
      <c r="BV48" s="47" t="str">
        <f>IF(BT48&lt;&gt;"", IF(RANK(BT48, BT$5:BT$75)+COUNTIF(BT$5:BT48, BT48)-1=1, 1, ""), "")</f>
        <v/>
      </c>
      <c r="BW48" s="46">
        <v>183</v>
      </c>
      <c r="BX48" s="102" t="str">
        <f t="shared" si="79"/>
        <v/>
      </c>
      <c r="BY48" s="48" t="str">
        <f>IF(BW48&lt;&gt;"", IF(RANK(BW48, BW$5:BW$75)+COUNTIF(BW$5:BW48, BW48)-1=1, 1, ""), "")</f>
        <v/>
      </c>
      <c r="BZ48" s="45">
        <v>51</v>
      </c>
      <c r="CA48" s="102" t="str">
        <f t="shared" si="80"/>
        <v/>
      </c>
      <c r="CB48" s="47" t="str">
        <f>IF(BZ48&lt;&gt;"", IF(RANK(BZ48, BZ$5:BZ$75)+COUNTIF(BZ$5:BZ48, BZ48)-1=1, 1, ""), "")</f>
        <v/>
      </c>
      <c r="CC48" s="46">
        <v>48</v>
      </c>
      <c r="CD48" s="102" t="str">
        <f t="shared" si="81"/>
        <v/>
      </c>
      <c r="CE48" s="48" t="str">
        <f>IF(CC48&lt;&gt;"", IF(RANK(CC48, CC$5:CC$75)+COUNTIF(CC$5:CC48, CC48)-1=1, 1, ""), "")</f>
        <v/>
      </c>
      <c r="CF48" s="45">
        <v>110</v>
      </c>
      <c r="CG48" s="102" t="str">
        <f t="shared" si="82"/>
        <v/>
      </c>
      <c r="CH48" s="47" t="str">
        <f>IF(CF48&lt;&gt;"", IF(RANK(CF48, CF$5:CF$75)+COUNTIF(CF$5:CF48, CF48)-1=1, 1, ""), "")</f>
        <v/>
      </c>
      <c r="CI48" s="46">
        <v>145</v>
      </c>
      <c r="CJ48" s="102" t="str">
        <f t="shared" si="83"/>
        <v/>
      </c>
      <c r="CK48" s="48" t="str">
        <f>IF(CI48&lt;&gt;"", IF(RANK(CI48, CI$5:CI$75)+COUNTIF(CI$5:CI48, CI48)-1=1, 1, ""), "")</f>
        <v/>
      </c>
      <c r="CL48" s="45">
        <v>142</v>
      </c>
      <c r="CM48" s="102" t="str">
        <f t="shared" si="84"/>
        <v/>
      </c>
      <c r="CN48" s="47" t="str">
        <f>IF(CL48&lt;&gt;"", IF(RANK(CL48, CL$5:CL$75)+COUNTIF(CL$5:CL48, CL48)-1=1, 1, ""), "")</f>
        <v/>
      </c>
      <c r="CO48" s="46">
        <v>96</v>
      </c>
      <c r="CP48" s="102" t="str">
        <f t="shared" si="85"/>
        <v/>
      </c>
      <c r="CQ48" s="48" t="str">
        <f>IF(CO48&lt;&gt;"", IF(RANK(CO48, CO$5:CO$75)+COUNTIF(CO$5:CO48, CO48)-1=1, 1, ""), "")</f>
        <v/>
      </c>
      <c r="CR48" s="45">
        <v>740</v>
      </c>
      <c r="CS48" s="102" t="str">
        <f t="shared" si="86"/>
        <v/>
      </c>
      <c r="CT48" s="47" t="str">
        <f>IF(CR48&lt;&gt;"", IF(RANK(CR48, CR$5:CR$75)+COUNTIF(CR$5:CR48, CR48)-1=1, 1, ""), "")</f>
        <v/>
      </c>
      <c r="CU48" s="46">
        <v>138</v>
      </c>
      <c r="CV48" s="102" t="str">
        <f t="shared" si="87"/>
        <v/>
      </c>
      <c r="CW48" s="48" t="str">
        <f>IF(CU48&lt;&gt;"", IF(RANK(CU48, CU$5:CU$75)+COUNTIF(CU$5:CU48, CU48)-1=1, 1, ""), "")</f>
        <v/>
      </c>
      <c r="CX48" s="45">
        <v>189</v>
      </c>
      <c r="CY48" s="102" t="str">
        <f t="shared" si="88"/>
        <v/>
      </c>
      <c r="CZ48" s="47" t="str">
        <f>IF(CX48&lt;&gt;"", IF(RANK(CX48, CX$5:CX$75)+COUNTIF(CX$5:CX48, CX48)-1=1, 1, ""), "")</f>
        <v/>
      </c>
      <c r="DA48" s="46">
        <v>3560</v>
      </c>
      <c r="DB48" s="102" t="str">
        <f t="shared" si="89"/>
        <v/>
      </c>
      <c r="DC48" s="48" t="str">
        <f>IF(DA48&lt;&gt;"", IF(RANK(DA48, DA$5:DA$75)+COUNTIF(DA$5:DA48, DA48)-1=1, 1, ""), "")</f>
        <v/>
      </c>
      <c r="DD48" s="45">
        <v>1052</v>
      </c>
      <c r="DE48" s="102" t="str">
        <f t="shared" si="90"/>
        <v/>
      </c>
      <c r="DF48" s="47" t="str">
        <f>IF(DD48&lt;&gt;"", IF(RANK(DD48, DD$5:DD$75)+COUNTIF(DD$5:DD48, DD48)-1=1, 1, ""), "")</f>
        <v/>
      </c>
      <c r="DG48" s="46">
        <v>397</v>
      </c>
      <c r="DH48" s="102" t="str">
        <f t="shared" si="91"/>
        <v/>
      </c>
      <c r="DI48" s="48" t="str">
        <f>IF(DG48&lt;&gt;"", IF(RANK(DG48, DG$5:DG$75)+COUNTIF(DG$5:DG48, DG48)-1=1, 1, ""), "")</f>
        <v/>
      </c>
      <c r="DJ48" s="45">
        <v>6407</v>
      </c>
      <c r="DK48" s="102" t="str">
        <f t="shared" si="92"/>
        <v/>
      </c>
      <c r="DL48" s="47" t="str">
        <f>IF(DJ48&lt;&gt;"", IF(RANK(DJ48, DJ$5:DJ$75)+COUNTIF(DJ$5:DJ48, DJ48)-1=1, 1, ""), "")</f>
        <v/>
      </c>
      <c r="DM48" s="46">
        <v>1944</v>
      </c>
      <c r="DN48" s="102" t="str">
        <f t="shared" si="93"/>
        <v/>
      </c>
      <c r="DO48" s="48" t="str">
        <f>IF(DM48&lt;&gt;"", IF(RANK(DM48, DM$5:DM$75)+COUNTIF(DM$5:DM48, DM48)-1=1, 1, ""), "")</f>
        <v/>
      </c>
      <c r="DP48" s="45">
        <v>375</v>
      </c>
      <c r="DQ48" s="102" t="str">
        <f t="shared" si="94"/>
        <v/>
      </c>
      <c r="DR48" s="47" t="str">
        <f>IF(DP48&lt;&gt;"", IF(RANK(DP48, DP$5:DP$75)+COUNTIF(DP$5:DP48, DP48)-1=1, 1, ""), "")</f>
        <v/>
      </c>
      <c r="DS48" s="129" t="str">
        <f t="shared" si="95"/>
        <v/>
      </c>
      <c r="DT48" s="66">
        <f t="shared" si="96"/>
        <v>19548</v>
      </c>
      <c r="DU48" s="60"/>
      <c r="DV48" s="60" t="str">
        <f t="shared" si="97"/>
        <v/>
      </c>
      <c r="DW48" s="60" t="str">
        <f t="shared" si="98"/>
        <v/>
      </c>
      <c r="DX48" s="60"/>
      <c r="DY48" s="85" t="str">
        <f t="shared" si="99"/>
        <v/>
      </c>
      <c r="DZ48" s="60" t="str">
        <f t="shared" si="100"/>
        <v/>
      </c>
      <c r="EA48" s="60" t="str">
        <f t="shared" si="101"/>
        <v/>
      </c>
      <c r="EB48" s="60" t="str">
        <f>IF(DV48&lt;&gt;"", IF(RANK(EA48, EA$5:EA$75)+COUNTIF(EA$48:EA48, EA48) -1&lt;=(B$80-DW$76-DZ$76), RANK(EA48, EA$5:EA$75)+COUNTIF(EA$48:EA48, EA48) -1, ""), "")</f>
        <v/>
      </c>
      <c r="EC48" s="72" t="str">
        <f t="shared" si="102"/>
        <v/>
      </c>
      <c r="ED48" s="66" t="str">
        <f t="shared" si="103"/>
        <v/>
      </c>
      <c r="EF48" s="91">
        <f>IF(DT48&lt;&gt; "", DT48/DT76, "")</f>
        <v>5.5723185639905875E-3</v>
      </c>
      <c r="EG48" s="39" t="str">
        <f t="shared" si="104"/>
        <v/>
      </c>
      <c r="EH48" s="92">
        <f t="shared" si="105"/>
        <v>-5.5723185639905901E-3</v>
      </c>
      <c r="EJ48" s="65" t="str">
        <f t="shared" si="51"/>
        <v/>
      </c>
      <c r="EK48" s="99" t="str">
        <f t="shared" si="52"/>
        <v/>
      </c>
      <c r="EL48" s="99" t="str">
        <f t="shared" si="53"/>
        <v/>
      </c>
      <c r="EM48" s="100" t="str">
        <f t="shared" si="54"/>
        <v/>
      </c>
    </row>
    <row r="49" spans="1:143" ht="16" x14ac:dyDescent="0.2">
      <c r="A49" s="75" t="s">
        <v>357</v>
      </c>
      <c r="B49" s="76" t="s">
        <v>427</v>
      </c>
      <c r="C49" s="43"/>
      <c r="D49" s="102" t="str">
        <f t="shared" si="55"/>
        <v/>
      </c>
      <c r="E49" s="48" t="str">
        <f>IF(C49&lt;&gt;"", IF(RANK(C49, C$5:C$75)+COUNTIF(C$5:C49, C49)-1=1, 1, ""), "")</f>
        <v/>
      </c>
      <c r="F49" s="41"/>
      <c r="G49" s="102" t="str">
        <f t="shared" si="56"/>
        <v/>
      </c>
      <c r="H49" s="47" t="str">
        <f>IF(F49&lt;&gt;"", IF(RANK(F49, F$5:F$75)+COUNTIF(F$5:F49, F49)-1=1, 1, ""), "")</f>
        <v/>
      </c>
      <c r="I49" s="43"/>
      <c r="J49" s="102" t="str">
        <f t="shared" si="57"/>
        <v/>
      </c>
      <c r="K49" s="48" t="str">
        <f>IF(I49&lt;&gt;"", IF(RANK(I49, I$5:I$75)+COUNTIF(I$5:I49, I49)-1=1, 1, ""), "")</f>
        <v/>
      </c>
      <c r="L49" s="41"/>
      <c r="M49" s="102" t="str">
        <f t="shared" si="58"/>
        <v/>
      </c>
      <c r="N49" s="47" t="str">
        <f>IF(L49&lt;&gt;"", IF(RANK(L49, L$5:L$75)+COUNTIF(L$5:L49, L49)-1=1, 1, ""), "")</f>
        <v/>
      </c>
      <c r="O49" s="43"/>
      <c r="P49" s="102" t="str">
        <f t="shared" si="59"/>
        <v/>
      </c>
      <c r="Q49" s="48" t="str">
        <f>IF(O49&lt;&gt;"", IF(RANK(O49, O$5:O$75)+COUNTIF(O$5:O49, O49)-1=1, 1, ""), "")</f>
        <v/>
      </c>
      <c r="R49" s="41"/>
      <c r="S49" s="102" t="str">
        <f t="shared" si="60"/>
        <v/>
      </c>
      <c r="T49" s="47" t="str">
        <f>IF(R49&lt;&gt;"", IF(RANK(R49, R$5:R$75)+COUNTIF(R$5:R49, R49)-1=1, 1, ""), "")</f>
        <v/>
      </c>
      <c r="U49" s="43"/>
      <c r="V49" s="102" t="str">
        <f t="shared" si="61"/>
        <v/>
      </c>
      <c r="W49" s="48" t="str">
        <f>IF(U49&lt;&gt;"", IF(RANK(U49, U$5:U$75)+COUNTIF(U$5:U49, U49)-1=1, 1, ""), "")</f>
        <v/>
      </c>
      <c r="X49" s="41"/>
      <c r="Y49" s="102" t="str">
        <f t="shared" si="62"/>
        <v/>
      </c>
      <c r="Z49" s="47" t="str">
        <f>IF(X49&lt;&gt;"", IF(RANK(X49, X$5:X$75)+COUNTIF(X$5:X49, X49)-1=1, 1, ""), "")</f>
        <v/>
      </c>
      <c r="AA49" s="43"/>
      <c r="AB49" s="102" t="str">
        <f t="shared" si="63"/>
        <v/>
      </c>
      <c r="AC49" s="48" t="str">
        <f>IF(AA49&lt;&gt;"", IF(RANK(AA49, AA$5:AA$75)+COUNTIF(AA$5:AA49, AA49)-1=1, 1, ""), "")</f>
        <v/>
      </c>
      <c r="AD49" s="41"/>
      <c r="AE49" s="102" t="str">
        <f t="shared" si="64"/>
        <v/>
      </c>
      <c r="AF49" s="47" t="str">
        <f>IF(AD49&lt;&gt;"", IF(RANK(AD49, AD$5:AD$75)+COUNTIF(AD$5:AD49, AD49)-1=1, 1, ""), "")</f>
        <v/>
      </c>
      <c r="AG49" s="43"/>
      <c r="AH49" s="102" t="str">
        <f t="shared" si="65"/>
        <v/>
      </c>
      <c r="AI49" s="48" t="str">
        <f>IF(AG49&lt;&gt;"", IF(RANK(AG49, AG$5:AG$75)+COUNTIF(AG$5:AG49, AG49)-1=1, 1, ""), "")</f>
        <v/>
      </c>
      <c r="AJ49" s="41"/>
      <c r="AK49" s="102" t="str">
        <f t="shared" si="66"/>
        <v/>
      </c>
      <c r="AL49" s="47" t="str">
        <f>IF(AJ49&lt;&gt;"", IF(RANK(AJ49, AJ$5:AJ$75)+COUNTIF(AJ$5:AJ49, AJ49)-1=1, 1, ""), "")</f>
        <v/>
      </c>
      <c r="AM49" s="43"/>
      <c r="AN49" s="102" t="str">
        <f t="shared" si="67"/>
        <v/>
      </c>
      <c r="AO49" s="48" t="str">
        <f>IF(AM49&lt;&gt;"", IF(RANK(AM49, AM$5:AM$75)+COUNTIF(AM$5:AM49, AM49)-1=1, 1, ""), "")</f>
        <v/>
      </c>
      <c r="AP49" s="41"/>
      <c r="AQ49" s="102" t="str">
        <f t="shared" si="68"/>
        <v/>
      </c>
      <c r="AR49" s="47" t="str">
        <f>IF(AP49&lt;&gt;"", IF(RANK(AP49, AP$5:AP$75)+COUNTIF(AP$5:AP49, AP49)-1=1, 1, ""), "")</f>
        <v/>
      </c>
      <c r="AS49" s="43"/>
      <c r="AT49" s="102" t="str">
        <f t="shared" si="69"/>
        <v/>
      </c>
      <c r="AU49" s="48" t="str">
        <f>IF(AS49&lt;&gt;"", IF(RANK(AS49, AS$5:AS$75)+COUNTIF(AS$5:AS49, AS49)-1=1, 1, ""), "")</f>
        <v/>
      </c>
      <c r="AV49" s="41"/>
      <c r="AW49" s="102" t="str">
        <f t="shared" si="70"/>
        <v/>
      </c>
      <c r="AX49" s="47" t="str">
        <f>IF(AV49&lt;&gt;"", IF(RANK(AV49, AV$5:AV$75)+COUNTIF(AV$5:AV49, AV49)-1=1, 1, ""), "")</f>
        <v/>
      </c>
      <c r="AY49" s="43"/>
      <c r="AZ49" s="102" t="str">
        <f t="shared" si="71"/>
        <v/>
      </c>
      <c r="BA49" s="48" t="str">
        <f>IF(AY49&lt;&gt;"", IF(RANK(AY49, AY$5:AY$75)+COUNTIF(AY$5:AY49, AY49)-1=1, 1, ""), "")</f>
        <v/>
      </c>
      <c r="BB49" s="41"/>
      <c r="BC49" s="102" t="str">
        <f t="shared" si="72"/>
        <v/>
      </c>
      <c r="BD49" s="47" t="str">
        <f>IF(BB49&lt;&gt;"", IF(RANK(BB49, BB$5:BB$75)+COUNTIF(BB$5:BB49, BB49)-1=1, 1, ""), "")</f>
        <v/>
      </c>
      <c r="BE49" s="43"/>
      <c r="BF49" s="102" t="str">
        <f t="shared" si="73"/>
        <v/>
      </c>
      <c r="BG49" s="48" t="str">
        <f>IF(BE49&lt;&gt;"", IF(RANK(BE49, BE$5:BE$75)+COUNTIF(BE$5:BE49, BE49)-1=1, 1, ""), "")</f>
        <v/>
      </c>
      <c r="BH49" s="41"/>
      <c r="BI49" s="102" t="str">
        <f t="shared" si="74"/>
        <v/>
      </c>
      <c r="BJ49" s="47" t="str">
        <f>IF(BH49&lt;&gt;"", IF(RANK(BH49, BH$5:BH$75)+COUNTIF(BH$5:BH49, BH49)-1=1, 1, ""), "")</f>
        <v/>
      </c>
      <c r="BK49" s="43"/>
      <c r="BL49" s="102" t="str">
        <f t="shared" si="75"/>
        <v/>
      </c>
      <c r="BM49" s="48" t="str">
        <f>IF(BK49&lt;&gt;"", IF(RANK(BK49, BK$5:BK$75)+COUNTIF(BK$5:BK49, BK49)-1=1, 1, ""), "")</f>
        <v/>
      </c>
      <c r="BN49" s="41"/>
      <c r="BO49" s="102" t="str">
        <f t="shared" si="76"/>
        <v/>
      </c>
      <c r="BP49" s="47" t="str">
        <f>IF(BN49&lt;&gt;"", IF(RANK(BN49, BN$5:BN$75)+COUNTIF(BN$5:BN49, BN49)-1=1, 1, ""), "")</f>
        <v/>
      </c>
      <c r="BQ49" s="43"/>
      <c r="BR49" s="102" t="str">
        <f t="shared" si="77"/>
        <v/>
      </c>
      <c r="BS49" s="48" t="str">
        <f>IF(BQ49&lt;&gt;"", IF(RANK(BQ49, BQ$5:BQ$75)+COUNTIF(BQ$5:BQ49, BQ49)-1=1, 1, ""), "")</f>
        <v/>
      </c>
      <c r="BT49" s="41"/>
      <c r="BU49" s="102" t="str">
        <f t="shared" si="78"/>
        <v/>
      </c>
      <c r="BV49" s="47" t="str">
        <f>IF(BT49&lt;&gt;"", IF(RANK(BT49, BT$5:BT$75)+COUNTIF(BT$5:BT49, BT49)-1=1, 1, ""), "")</f>
        <v/>
      </c>
      <c r="BW49" s="43"/>
      <c r="BX49" s="102" t="str">
        <f t="shared" si="79"/>
        <v/>
      </c>
      <c r="BY49" s="48" t="str">
        <f>IF(BW49&lt;&gt;"", IF(RANK(BW49, BW$5:BW$75)+COUNTIF(BW$5:BW49, BW49)-1=1, 1, ""), "")</f>
        <v/>
      </c>
      <c r="BZ49" s="41"/>
      <c r="CA49" s="102" t="str">
        <f t="shared" si="80"/>
        <v/>
      </c>
      <c r="CB49" s="47" t="str">
        <f>IF(BZ49&lt;&gt;"", IF(RANK(BZ49, BZ$5:BZ$75)+COUNTIF(BZ$5:BZ49, BZ49)-1=1, 1, ""), "")</f>
        <v/>
      </c>
      <c r="CC49" s="43"/>
      <c r="CD49" s="102" t="str">
        <f t="shared" si="81"/>
        <v/>
      </c>
      <c r="CE49" s="48" t="str">
        <f>IF(CC49&lt;&gt;"", IF(RANK(CC49, CC$5:CC$75)+COUNTIF(CC$5:CC49, CC49)-1=1, 1, ""), "")</f>
        <v/>
      </c>
      <c r="CF49" s="41"/>
      <c r="CG49" s="102" t="str">
        <f t="shared" si="82"/>
        <v/>
      </c>
      <c r="CH49" s="47" t="str">
        <f>IF(CF49&lt;&gt;"", IF(RANK(CF49, CF$5:CF$75)+COUNTIF(CF$5:CF49, CF49)-1=1, 1, ""), "")</f>
        <v/>
      </c>
      <c r="CI49" s="43"/>
      <c r="CJ49" s="102" t="str">
        <f t="shared" si="83"/>
        <v/>
      </c>
      <c r="CK49" s="48" t="str">
        <f>IF(CI49&lt;&gt;"", IF(RANK(CI49, CI$5:CI$75)+COUNTIF(CI$5:CI49, CI49)-1=1, 1, ""), "")</f>
        <v/>
      </c>
      <c r="CL49" s="41"/>
      <c r="CM49" s="102" t="str">
        <f t="shared" si="84"/>
        <v/>
      </c>
      <c r="CN49" s="47" t="str">
        <f>IF(CL49&lt;&gt;"", IF(RANK(CL49, CL$5:CL$75)+COUNTIF(CL$5:CL49, CL49)-1=1, 1, ""), "")</f>
        <v/>
      </c>
      <c r="CO49" s="43"/>
      <c r="CP49" s="102" t="str">
        <f t="shared" si="85"/>
        <v/>
      </c>
      <c r="CQ49" s="48" t="str">
        <f>IF(CO49&lt;&gt;"", IF(RANK(CO49, CO$5:CO$75)+COUNTIF(CO$5:CO49, CO49)-1=1, 1, ""), "")</f>
        <v/>
      </c>
      <c r="CR49" s="41"/>
      <c r="CS49" s="102" t="str">
        <f t="shared" si="86"/>
        <v/>
      </c>
      <c r="CT49" s="47" t="str">
        <f>IF(CR49&lt;&gt;"", IF(RANK(CR49, CR$5:CR$75)+COUNTIF(CR$5:CR49, CR49)-1=1, 1, ""), "")</f>
        <v/>
      </c>
      <c r="CU49" s="43"/>
      <c r="CV49" s="102" t="str">
        <f t="shared" si="87"/>
        <v/>
      </c>
      <c r="CW49" s="48" t="str">
        <f>IF(CU49&lt;&gt;"", IF(RANK(CU49, CU$5:CU$75)+COUNTIF(CU$5:CU49, CU49)-1=1, 1, ""), "")</f>
        <v/>
      </c>
      <c r="CX49" s="41"/>
      <c r="CY49" s="102" t="str">
        <f t="shared" si="88"/>
        <v/>
      </c>
      <c r="CZ49" s="47" t="str">
        <f>IF(CX49&lt;&gt;"", IF(RANK(CX49, CX$5:CX$75)+COUNTIF(CX$5:CX49, CX49)-1=1, 1, ""), "")</f>
        <v/>
      </c>
      <c r="DA49" s="43"/>
      <c r="DB49" s="102" t="str">
        <f t="shared" si="89"/>
        <v/>
      </c>
      <c r="DC49" s="48" t="str">
        <f>IF(DA49&lt;&gt;"", IF(RANK(DA49, DA$5:DA$75)+COUNTIF(DA$5:DA49, DA49)-1=1, 1, ""), "")</f>
        <v/>
      </c>
      <c r="DD49" s="41"/>
      <c r="DE49" s="102" t="str">
        <f t="shared" si="90"/>
        <v/>
      </c>
      <c r="DF49" s="47" t="str">
        <f>IF(DD49&lt;&gt;"", IF(RANK(DD49, DD$5:DD$75)+COUNTIF(DD$5:DD49, DD49)-1=1, 1, ""), "")</f>
        <v/>
      </c>
      <c r="DG49" s="43"/>
      <c r="DH49" s="102" t="str">
        <f t="shared" si="91"/>
        <v/>
      </c>
      <c r="DI49" s="48" t="str">
        <f>IF(DG49&lt;&gt;"", IF(RANK(DG49, DG$5:DG$75)+COUNTIF(DG$5:DG49, DG49)-1=1, 1, ""), "")</f>
        <v/>
      </c>
      <c r="DJ49" s="41"/>
      <c r="DK49" s="102" t="str">
        <f t="shared" si="92"/>
        <v/>
      </c>
      <c r="DL49" s="47" t="str">
        <f>IF(DJ49&lt;&gt;"", IF(RANK(DJ49, DJ$5:DJ$75)+COUNTIF(DJ$5:DJ49, DJ49)-1=1, 1, ""), "")</f>
        <v/>
      </c>
      <c r="DM49" s="43"/>
      <c r="DN49" s="102" t="str">
        <f t="shared" si="93"/>
        <v/>
      </c>
      <c r="DO49" s="48" t="str">
        <f>IF(DM49&lt;&gt;"", IF(RANK(DM49, DM$5:DM$75)+COUNTIF(DM$5:DM49, DM49)-1=1, 1, ""), "")</f>
        <v/>
      </c>
      <c r="DP49" s="41"/>
      <c r="DQ49" s="102" t="str">
        <f t="shared" si="94"/>
        <v/>
      </c>
      <c r="DR49" s="47" t="str">
        <f>IF(DP49&lt;&gt;"", IF(RANK(DP49, DP$5:DP$75)+COUNTIF(DP$5:DP49, DP49)-1=1, 1, ""), "")</f>
        <v/>
      </c>
      <c r="DS49" s="129" t="str">
        <f t="shared" si="95"/>
        <v/>
      </c>
      <c r="DT49" s="66" t="str">
        <f t="shared" si="96"/>
        <v/>
      </c>
      <c r="DU49" s="60"/>
      <c r="DV49" s="60" t="str">
        <f t="shared" si="97"/>
        <v/>
      </c>
      <c r="DW49" s="60" t="str">
        <f t="shared" si="98"/>
        <v/>
      </c>
      <c r="DX49" s="60"/>
      <c r="DY49" s="85" t="str">
        <f t="shared" si="99"/>
        <v/>
      </c>
      <c r="DZ49" s="60" t="str">
        <f t="shared" si="100"/>
        <v/>
      </c>
      <c r="EA49" s="60" t="str">
        <f t="shared" si="101"/>
        <v/>
      </c>
      <c r="EB49" s="60" t="str">
        <f>IF(DV49&lt;&gt;"", IF(RANK(EA49, EA$5:EA$75)+COUNTIF(EA$49:EA49, EA49) -1&lt;=(B$80-DW$76-DZ$76), RANK(EA49, EA$5:EA$75)+COUNTIF(EA$49:EA49, EA49) -1, ""), "")</f>
        <v/>
      </c>
      <c r="EC49" s="72" t="str">
        <f t="shared" si="102"/>
        <v/>
      </c>
      <c r="ED49" s="66" t="str">
        <f t="shared" si="103"/>
        <v/>
      </c>
      <c r="EF49" s="91" t="str">
        <f>IF(DT49&lt;&gt; "", DT49/DT76, "")</f>
        <v/>
      </c>
      <c r="EG49" s="39" t="str">
        <f t="shared" si="104"/>
        <v/>
      </c>
      <c r="EH49" s="92" t="str">
        <f t="shared" si="105"/>
        <v/>
      </c>
      <c r="EJ49" s="65" t="str">
        <f t="shared" si="51"/>
        <v/>
      </c>
      <c r="EK49" s="99" t="str">
        <f t="shared" si="52"/>
        <v/>
      </c>
      <c r="EL49" s="99" t="str">
        <f t="shared" si="53"/>
        <v/>
      </c>
      <c r="EM49" s="100" t="str">
        <f t="shared" si="54"/>
        <v/>
      </c>
    </row>
    <row r="50" spans="1:143" ht="16" x14ac:dyDescent="0.2">
      <c r="A50" s="75" t="s">
        <v>358</v>
      </c>
      <c r="B50" s="76" t="s">
        <v>428</v>
      </c>
      <c r="C50" s="43"/>
      <c r="D50" s="102" t="str">
        <f t="shared" si="55"/>
        <v/>
      </c>
      <c r="E50" s="44" t="str">
        <f>IF(C50&lt;&gt;"", IF(RANK(C50, C$5:C$75)+COUNTIF(C$5:C50, C50)-1=1, 1, ""), "")</f>
        <v/>
      </c>
      <c r="F50" s="41"/>
      <c r="G50" s="102" t="str">
        <f t="shared" si="56"/>
        <v/>
      </c>
      <c r="H50" s="42" t="str">
        <f>IF(F50&lt;&gt;"", IF(RANK(F50, F$5:F$75)+COUNTIF(F$5:F50, F50)-1=1, 1, ""), "")</f>
        <v/>
      </c>
      <c r="I50" s="43"/>
      <c r="J50" s="102" t="str">
        <f t="shared" si="57"/>
        <v/>
      </c>
      <c r="K50" s="44" t="str">
        <f>IF(I50&lt;&gt;"", IF(RANK(I50, I$5:I$75)+COUNTIF(I$5:I50, I50)-1=1, 1, ""), "")</f>
        <v/>
      </c>
      <c r="L50" s="41"/>
      <c r="M50" s="102" t="str">
        <f t="shared" si="58"/>
        <v/>
      </c>
      <c r="N50" s="42" t="str">
        <f>IF(L50&lt;&gt;"", IF(RANK(L50, L$5:L$75)+COUNTIF(L$5:L50, L50)-1=1, 1, ""), "")</f>
        <v/>
      </c>
      <c r="O50" s="43"/>
      <c r="P50" s="102" t="str">
        <f t="shared" si="59"/>
        <v/>
      </c>
      <c r="Q50" s="44" t="str">
        <f>IF(O50&lt;&gt;"", IF(RANK(O50, O$5:O$75)+COUNTIF(O$5:O50, O50)-1=1, 1, ""), "")</f>
        <v/>
      </c>
      <c r="R50" s="41"/>
      <c r="S50" s="102" t="str">
        <f t="shared" si="60"/>
        <v/>
      </c>
      <c r="T50" s="42" t="str">
        <f>IF(R50&lt;&gt;"", IF(RANK(R50, R$5:R$75)+COUNTIF(R$5:R50, R50)-1=1, 1, ""), "")</f>
        <v/>
      </c>
      <c r="U50" s="43"/>
      <c r="V50" s="102" t="str">
        <f t="shared" si="61"/>
        <v/>
      </c>
      <c r="W50" s="44" t="str">
        <f>IF(U50&lt;&gt;"", IF(RANK(U50, U$5:U$75)+COUNTIF(U$5:U50, U50)-1=1, 1, ""), "")</f>
        <v/>
      </c>
      <c r="X50" s="41"/>
      <c r="Y50" s="102" t="str">
        <f t="shared" si="62"/>
        <v/>
      </c>
      <c r="Z50" s="42" t="str">
        <f>IF(X50&lt;&gt;"", IF(RANK(X50, X$5:X$75)+COUNTIF(X$5:X50, X50)-1=1, 1, ""), "")</f>
        <v/>
      </c>
      <c r="AA50" s="43"/>
      <c r="AB50" s="102" t="str">
        <f t="shared" si="63"/>
        <v/>
      </c>
      <c r="AC50" s="44" t="str">
        <f>IF(AA50&lt;&gt;"", IF(RANK(AA50, AA$5:AA$75)+COUNTIF(AA$5:AA50, AA50)-1=1, 1, ""), "")</f>
        <v/>
      </c>
      <c r="AD50" s="41"/>
      <c r="AE50" s="102" t="str">
        <f t="shared" si="64"/>
        <v/>
      </c>
      <c r="AF50" s="42" t="str">
        <f>IF(AD50&lt;&gt;"", IF(RANK(AD50, AD$5:AD$75)+COUNTIF(AD$5:AD50, AD50)-1=1, 1, ""), "")</f>
        <v/>
      </c>
      <c r="AG50" s="43"/>
      <c r="AH50" s="102" t="str">
        <f t="shared" si="65"/>
        <v/>
      </c>
      <c r="AI50" s="44" t="str">
        <f>IF(AG50&lt;&gt;"", IF(RANK(AG50, AG$5:AG$75)+COUNTIF(AG$5:AG50, AG50)-1=1, 1, ""), "")</f>
        <v/>
      </c>
      <c r="AJ50" s="41"/>
      <c r="AK50" s="102" t="str">
        <f t="shared" si="66"/>
        <v/>
      </c>
      <c r="AL50" s="42" t="str">
        <f>IF(AJ50&lt;&gt;"", IF(RANK(AJ50, AJ$5:AJ$75)+COUNTIF(AJ$5:AJ50, AJ50)-1=1, 1, ""), "")</f>
        <v/>
      </c>
      <c r="AM50" s="43"/>
      <c r="AN50" s="102" t="str">
        <f t="shared" si="67"/>
        <v/>
      </c>
      <c r="AO50" s="44" t="str">
        <f>IF(AM50&lt;&gt;"", IF(RANK(AM50, AM$5:AM$75)+COUNTIF(AM$5:AM50, AM50)-1=1, 1, ""), "")</f>
        <v/>
      </c>
      <c r="AP50" s="41"/>
      <c r="AQ50" s="102" t="str">
        <f t="shared" si="68"/>
        <v/>
      </c>
      <c r="AR50" s="42" t="str">
        <f>IF(AP50&lt;&gt;"", IF(RANK(AP50, AP$5:AP$75)+COUNTIF(AP$5:AP50, AP50)-1=1, 1, ""), "")</f>
        <v/>
      </c>
      <c r="AS50" s="43"/>
      <c r="AT50" s="102" t="str">
        <f t="shared" si="69"/>
        <v/>
      </c>
      <c r="AU50" s="44" t="str">
        <f>IF(AS50&lt;&gt;"", IF(RANK(AS50, AS$5:AS$75)+COUNTIF(AS$5:AS50, AS50)-1=1, 1, ""), "")</f>
        <v/>
      </c>
      <c r="AV50" s="41"/>
      <c r="AW50" s="102" t="str">
        <f t="shared" si="70"/>
        <v/>
      </c>
      <c r="AX50" s="42" t="str">
        <f>IF(AV50&lt;&gt;"", IF(RANK(AV50, AV$5:AV$75)+COUNTIF(AV$5:AV50, AV50)-1=1, 1, ""), "")</f>
        <v/>
      </c>
      <c r="AY50" s="43"/>
      <c r="AZ50" s="102" t="str">
        <f t="shared" si="71"/>
        <v/>
      </c>
      <c r="BA50" s="44" t="str">
        <f>IF(AY50&lt;&gt;"", IF(RANK(AY50, AY$5:AY$75)+COUNTIF(AY$5:AY50, AY50)-1=1, 1, ""), "")</f>
        <v/>
      </c>
      <c r="BB50" s="41"/>
      <c r="BC50" s="102" t="str">
        <f t="shared" si="72"/>
        <v/>
      </c>
      <c r="BD50" s="42" t="str">
        <f>IF(BB50&lt;&gt;"", IF(RANK(BB50, BB$5:BB$75)+COUNTIF(BB$5:BB50, BB50)-1=1, 1, ""), "")</f>
        <v/>
      </c>
      <c r="BE50" s="43"/>
      <c r="BF50" s="102" t="str">
        <f t="shared" si="73"/>
        <v/>
      </c>
      <c r="BG50" s="44" t="str">
        <f>IF(BE50&lt;&gt;"", IF(RANK(BE50, BE$5:BE$75)+COUNTIF(BE$5:BE50, BE50)-1=1, 1, ""), "")</f>
        <v/>
      </c>
      <c r="BH50" s="41"/>
      <c r="BI50" s="102" t="str">
        <f t="shared" si="74"/>
        <v/>
      </c>
      <c r="BJ50" s="42" t="str">
        <f>IF(BH50&lt;&gt;"", IF(RANK(BH50, BH$5:BH$75)+COUNTIF(BH$5:BH50, BH50)-1=1, 1, ""), "")</f>
        <v/>
      </c>
      <c r="BK50" s="43"/>
      <c r="BL50" s="102" t="str">
        <f t="shared" si="75"/>
        <v/>
      </c>
      <c r="BM50" s="44" t="str">
        <f>IF(BK50&lt;&gt;"", IF(RANK(BK50, BK$5:BK$75)+COUNTIF(BK$5:BK50, BK50)-1=1, 1, ""), "")</f>
        <v/>
      </c>
      <c r="BN50" s="41"/>
      <c r="BO50" s="102" t="str">
        <f t="shared" si="76"/>
        <v/>
      </c>
      <c r="BP50" s="42" t="str">
        <f>IF(BN50&lt;&gt;"", IF(RANK(BN50, BN$5:BN$75)+COUNTIF(BN$5:BN50, BN50)-1=1, 1, ""), "")</f>
        <v/>
      </c>
      <c r="BQ50" s="43"/>
      <c r="BR50" s="102" t="str">
        <f t="shared" si="77"/>
        <v/>
      </c>
      <c r="BS50" s="44" t="str">
        <f>IF(BQ50&lt;&gt;"", IF(RANK(BQ50, BQ$5:BQ$75)+COUNTIF(BQ$5:BQ50, BQ50)-1=1, 1, ""), "")</f>
        <v/>
      </c>
      <c r="BT50" s="41"/>
      <c r="BU50" s="102" t="str">
        <f t="shared" si="78"/>
        <v/>
      </c>
      <c r="BV50" s="42" t="str">
        <f>IF(BT50&lt;&gt;"", IF(RANK(BT50, BT$5:BT$75)+COUNTIF(BT$5:BT50, BT50)-1=1, 1, ""), "")</f>
        <v/>
      </c>
      <c r="BW50" s="43"/>
      <c r="BX50" s="102" t="str">
        <f t="shared" si="79"/>
        <v/>
      </c>
      <c r="BY50" s="44" t="str">
        <f>IF(BW50&lt;&gt;"", IF(RANK(BW50, BW$5:BW$75)+COUNTIF(BW$5:BW50, BW50)-1=1, 1, ""), "")</f>
        <v/>
      </c>
      <c r="BZ50" s="41"/>
      <c r="CA50" s="102" t="str">
        <f t="shared" si="80"/>
        <v/>
      </c>
      <c r="CB50" s="42" t="str">
        <f>IF(BZ50&lt;&gt;"", IF(RANK(BZ50, BZ$5:BZ$75)+COUNTIF(BZ$5:BZ50, BZ50)-1=1, 1, ""), "")</f>
        <v/>
      </c>
      <c r="CC50" s="43"/>
      <c r="CD50" s="102" t="str">
        <f t="shared" si="81"/>
        <v/>
      </c>
      <c r="CE50" s="44" t="str">
        <f>IF(CC50&lt;&gt;"", IF(RANK(CC50, CC$5:CC$75)+COUNTIF(CC$5:CC50, CC50)-1=1, 1, ""), "")</f>
        <v/>
      </c>
      <c r="CF50" s="41"/>
      <c r="CG50" s="102" t="str">
        <f t="shared" si="82"/>
        <v/>
      </c>
      <c r="CH50" s="42" t="str">
        <f>IF(CF50&lt;&gt;"", IF(RANK(CF50, CF$5:CF$75)+COUNTIF(CF$5:CF50, CF50)-1=1, 1, ""), "")</f>
        <v/>
      </c>
      <c r="CI50" s="43"/>
      <c r="CJ50" s="102" t="str">
        <f t="shared" si="83"/>
        <v/>
      </c>
      <c r="CK50" s="44" t="str">
        <f>IF(CI50&lt;&gt;"", IF(RANK(CI50, CI$5:CI$75)+COUNTIF(CI$5:CI50, CI50)-1=1, 1, ""), "")</f>
        <v/>
      </c>
      <c r="CL50" s="41"/>
      <c r="CM50" s="102" t="str">
        <f t="shared" si="84"/>
        <v/>
      </c>
      <c r="CN50" s="42" t="str">
        <f>IF(CL50&lt;&gt;"", IF(RANK(CL50, CL$5:CL$75)+COUNTIF(CL$5:CL50, CL50)-1=1, 1, ""), "")</f>
        <v/>
      </c>
      <c r="CO50" s="43"/>
      <c r="CP50" s="102" t="str">
        <f t="shared" si="85"/>
        <v/>
      </c>
      <c r="CQ50" s="44" t="str">
        <f>IF(CO50&lt;&gt;"", IF(RANK(CO50, CO$5:CO$75)+COUNTIF(CO$5:CO50, CO50)-1=1, 1, ""), "")</f>
        <v/>
      </c>
      <c r="CR50" s="41"/>
      <c r="CS50" s="102" t="str">
        <f t="shared" si="86"/>
        <v/>
      </c>
      <c r="CT50" s="42" t="str">
        <f>IF(CR50&lt;&gt;"", IF(RANK(CR50, CR$5:CR$75)+COUNTIF(CR$5:CR50, CR50)-1=1, 1, ""), "")</f>
        <v/>
      </c>
      <c r="CU50" s="43"/>
      <c r="CV50" s="102" t="str">
        <f t="shared" si="87"/>
        <v/>
      </c>
      <c r="CW50" s="44" t="str">
        <f>IF(CU50&lt;&gt;"", IF(RANK(CU50, CU$5:CU$75)+COUNTIF(CU$5:CU50, CU50)-1=1, 1, ""), "")</f>
        <v/>
      </c>
      <c r="CX50" s="41"/>
      <c r="CY50" s="102" t="str">
        <f t="shared" si="88"/>
        <v/>
      </c>
      <c r="CZ50" s="42" t="str">
        <f>IF(CX50&lt;&gt;"", IF(RANK(CX50, CX$5:CX$75)+COUNTIF(CX$5:CX50, CX50)-1=1, 1, ""), "")</f>
        <v/>
      </c>
      <c r="DA50" s="43"/>
      <c r="DB50" s="102" t="str">
        <f t="shared" si="89"/>
        <v/>
      </c>
      <c r="DC50" s="44" t="str">
        <f>IF(DA50&lt;&gt;"", IF(RANK(DA50, DA$5:DA$75)+COUNTIF(DA$5:DA50, DA50)-1=1, 1, ""), "")</f>
        <v/>
      </c>
      <c r="DD50" s="41"/>
      <c r="DE50" s="102" t="str">
        <f t="shared" si="90"/>
        <v/>
      </c>
      <c r="DF50" s="42" t="str">
        <f>IF(DD50&lt;&gt;"", IF(RANK(DD50, DD$5:DD$75)+COUNTIF(DD$5:DD50, DD50)-1=1, 1, ""), "")</f>
        <v/>
      </c>
      <c r="DG50" s="43"/>
      <c r="DH50" s="102" t="str">
        <f t="shared" si="91"/>
        <v/>
      </c>
      <c r="DI50" s="44" t="str">
        <f>IF(DG50&lt;&gt;"", IF(RANK(DG50, DG$5:DG$75)+COUNTIF(DG$5:DG50, DG50)-1=1, 1, ""), "")</f>
        <v/>
      </c>
      <c r="DJ50" s="41"/>
      <c r="DK50" s="102" t="str">
        <f t="shared" si="92"/>
        <v/>
      </c>
      <c r="DL50" s="42" t="str">
        <f>IF(DJ50&lt;&gt;"", IF(RANK(DJ50, DJ$5:DJ$75)+COUNTIF(DJ$5:DJ50, DJ50)-1=1, 1, ""), "")</f>
        <v/>
      </c>
      <c r="DM50" s="43"/>
      <c r="DN50" s="102" t="str">
        <f t="shared" si="93"/>
        <v/>
      </c>
      <c r="DO50" s="44" t="str">
        <f>IF(DM50&lt;&gt;"", IF(RANK(DM50, DM$5:DM$75)+COUNTIF(DM$5:DM50, DM50)-1=1, 1, ""), "")</f>
        <v/>
      </c>
      <c r="DP50" s="41"/>
      <c r="DQ50" s="102" t="str">
        <f t="shared" si="94"/>
        <v/>
      </c>
      <c r="DR50" s="42" t="str">
        <f>IF(DP50&lt;&gt;"", IF(RANK(DP50, DP$5:DP$75)+COUNTIF(DP$5:DP50, DP50)-1=1, 1, ""), "")</f>
        <v/>
      </c>
      <c r="DS50" s="129" t="str">
        <f t="shared" si="95"/>
        <v/>
      </c>
      <c r="DT50" s="66" t="str">
        <f t="shared" si="96"/>
        <v/>
      </c>
      <c r="DU50" s="60"/>
      <c r="DV50" s="60" t="str">
        <f t="shared" si="97"/>
        <v/>
      </c>
      <c r="DW50" s="60" t="str">
        <f t="shared" si="98"/>
        <v/>
      </c>
      <c r="DX50" s="60"/>
      <c r="DY50" s="85" t="str">
        <f t="shared" si="99"/>
        <v/>
      </c>
      <c r="DZ50" s="60" t="str">
        <f t="shared" si="100"/>
        <v/>
      </c>
      <c r="EA50" s="60" t="str">
        <f t="shared" si="101"/>
        <v/>
      </c>
      <c r="EB50" s="60" t="str">
        <f>IF(DV50&lt;&gt;"", IF(RANK(EA50, EA$5:EA$75)+COUNTIF(EA$50:EA50, EA50) -1&lt;=(B$80-DW$76-DZ$76), RANK(EA50, EA$5:EA$75)+COUNTIF(EA$50:EA50, EA50) -1, ""), "")</f>
        <v/>
      </c>
      <c r="EC50" s="72" t="str">
        <f t="shared" si="102"/>
        <v/>
      </c>
      <c r="ED50" s="66" t="str">
        <f t="shared" si="103"/>
        <v/>
      </c>
      <c r="EF50" s="91" t="str">
        <f>IF(DT50&lt;&gt; "", DT50/DT76, "")</f>
        <v/>
      </c>
      <c r="EG50" s="39" t="str">
        <f t="shared" si="104"/>
        <v/>
      </c>
      <c r="EH50" s="92" t="str">
        <f t="shared" si="105"/>
        <v/>
      </c>
      <c r="EJ50" s="65" t="str">
        <f t="shared" si="51"/>
        <v/>
      </c>
      <c r="EK50" s="99" t="str">
        <f t="shared" si="52"/>
        <v/>
      </c>
      <c r="EL50" s="99" t="str">
        <f t="shared" si="53"/>
        <v/>
      </c>
      <c r="EM50" s="100" t="str">
        <f t="shared" si="54"/>
        <v/>
      </c>
    </row>
    <row r="51" spans="1:143" ht="16" x14ac:dyDescent="0.2">
      <c r="A51" s="75" t="s">
        <v>359</v>
      </c>
      <c r="B51" s="76" t="s">
        <v>429</v>
      </c>
      <c r="C51" s="43"/>
      <c r="D51" s="102" t="str">
        <f t="shared" si="55"/>
        <v/>
      </c>
      <c r="E51" s="48" t="str">
        <f>IF(C51&lt;&gt;"", IF(RANK(C51, C$5:C$75)+COUNTIF(C$5:C51, C51)-1=1, 1, ""), "")</f>
        <v/>
      </c>
      <c r="F51" s="41"/>
      <c r="G51" s="102" t="str">
        <f t="shared" si="56"/>
        <v/>
      </c>
      <c r="H51" s="47" t="str">
        <f>IF(F51&lt;&gt;"", IF(RANK(F51, F$5:F$75)+COUNTIF(F$5:F51, F51)-1=1, 1, ""), "")</f>
        <v/>
      </c>
      <c r="I51" s="43"/>
      <c r="J51" s="102" t="str">
        <f t="shared" si="57"/>
        <v/>
      </c>
      <c r="K51" s="48" t="str">
        <f>IF(I51&lt;&gt;"", IF(RANK(I51, I$5:I$75)+COUNTIF(I$5:I51, I51)-1=1, 1, ""), "")</f>
        <v/>
      </c>
      <c r="L51" s="41"/>
      <c r="M51" s="102" t="str">
        <f t="shared" si="58"/>
        <v/>
      </c>
      <c r="N51" s="47" t="str">
        <f>IF(L51&lt;&gt;"", IF(RANK(L51, L$5:L$75)+COUNTIF(L$5:L51, L51)-1=1, 1, ""), "")</f>
        <v/>
      </c>
      <c r="O51" s="43"/>
      <c r="P51" s="102" t="str">
        <f t="shared" si="59"/>
        <v/>
      </c>
      <c r="Q51" s="48" t="str">
        <f>IF(O51&lt;&gt;"", IF(RANK(O51, O$5:O$75)+COUNTIF(O$5:O51, O51)-1=1, 1, ""), "")</f>
        <v/>
      </c>
      <c r="R51" s="41"/>
      <c r="S51" s="102" t="str">
        <f t="shared" si="60"/>
        <v/>
      </c>
      <c r="T51" s="47" t="str">
        <f>IF(R51&lt;&gt;"", IF(RANK(R51, R$5:R$75)+COUNTIF(R$5:R51, R51)-1=1, 1, ""), "")</f>
        <v/>
      </c>
      <c r="U51" s="43"/>
      <c r="V51" s="102" t="str">
        <f t="shared" si="61"/>
        <v/>
      </c>
      <c r="W51" s="48" t="str">
        <f>IF(U51&lt;&gt;"", IF(RANK(U51, U$5:U$75)+COUNTIF(U$5:U51, U51)-1=1, 1, ""), "")</f>
        <v/>
      </c>
      <c r="X51" s="41"/>
      <c r="Y51" s="102" t="str">
        <f t="shared" si="62"/>
        <v/>
      </c>
      <c r="Z51" s="47" t="str">
        <f>IF(X51&lt;&gt;"", IF(RANK(X51, X$5:X$75)+COUNTIF(X$5:X51, X51)-1=1, 1, ""), "")</f>
        <v/>
      </c>
      <c r="AA51" s="43"/>
      <c r="AB51" s="102" t="str">
        <f t="shared" si="63"/>
        <v/>
      </c>
      <c r="AC51" s="48" t="str">
        <f>IF(AA51&lt;&gt;"", IF(RANK(AA51, AA$5:AA$75)+COUNTIF(AA$5:AA51, AA51)-1=1, 1, ""), "")</f>
        <v/>
      </c>
      <c r="AD51" s="41"/>
      <c r="AE51" s="102" t="str">
        <f t="shared" si="64"/>
        <v/>
      </c>
      <c r="AF51" s="47" t="str">
        <f>IF(AD51&lt;&gt;"", IF(RANK(AD51, AD$5:AD$75)+COUNTIF(AD$5:AD51, AD51)-1=1, 1, ""), "")</f>
        <v/>
      </c>
      <c r="AG51" s="43"/>
      <c r="AH51" s="102" t="str">
        <f t="shared" si="65"/>
        <v/>
      </c>
      <c r="AI51" s="48" t="str">
        <f>IF(AG51&lt;&gt;"", IF(RANK(AG51, AG$5:AG$75)+COUNTIF(AG$5:AG51, AG51)-1=1, 1, ""), "")</f>
        <v/>
      </c>
      <c r="AJ51" s="41"/>
      <c r="AK51" s="102" t="str">
        <f t="shared" si="66"/>
        <v/>
      </c>
      <c r="AL51" s="47" t="str">
        <f>IF(AJ51&lt;&gt;"", IF(RANK(AJ51, AJ$5:AJ$75)+COUNTIF(AJ$5:AJ51, AJ51)-1=1, 1, ""), "")</f>
        <v/>
      </c>
      <c r="AM51" s="43"/>
      <c r="AN51" s="102" t="str">
        <f t="shared" si="67"/>
        <v/>
      </c>
      <c r="AO51" s="48" t="str">
        <f>IF(AM51&lt;&gt;"", IF(RANK(AM51, AM$5:AM$75)+COUNTIF(AM$5:AM51, AM51)-1=1, 1, ""), "")</f>
        <v/>
      </c>
      <c r="AP51" s="41"/>
      <c r="AQ51" s="102" t="str">
        <f t="shared" si="68"/>
        <v/>
      </c>
      <c r="AR51" s="47" t="str">
        <f>IF(AP51&lt;&gt;"", IF(RANK(AP51, AP$5:AP$75)+COUNTIF(AP$5:AP51, AP51)-1=1, 1, ""), "")</f>
        <v/>
      </c>
      <c r="AS51" s="43"/>
      <c r="AT51" s="102" t="str">
        <f t="shared" si="69"/>
        <v/>
      </c>
      <c r="AU51" s="48" t="str">
        <f>IF(AS51&lt;&gt;"", IF(RANK(AS51, AS$5:AS$75)+COUNTIF(AS$5:AS51, AS51)-1=1, 1, ""), "")</f>
        <v/>
      </c>
      <c r="AV51" s="41"/>
      <c r="AW51" s="102" t="str">
        <f t="shared" si="70"/>
        <v/>
      </c>
      <c r="AX51" s="47" t="str">
        <f>IF(AV51&lt;&gt;"", IF(RANK(AV51, AV$5:AV$75)+COUNTIF(AV$5:AV51, AV51)-1=1, 1, ""), "")</f>
        <v/>
      </c>
      <c r="AY51" s="43"/>
      <c r="AZ51" s="102" t="str">
        <f t="shared" si="71"/>
        <v/>
      </c>
      <c r="BA51" s="48" t="str">
        <f>IF(AY51&lt;&gt;"", IF(RANK(AY51, AY$5:AY$75)+COUNTIF(AY$5:AY51, AY51)-1=1, 1, ""), "")</f>
        <v/>
      </c>
      <c r="BB51" s="41"/>
      <c r="BC51" s="102" t="str">
        <f t="shared" si="72"/>
        <v/>
      </c>
      <c r="BD51" s="47" t="str">
        <f>IF(BB51&lt;&gt;"", IF(RANK(BB51, BB$5:BB$75)+COUNTIF(BB$5:BB51, BB51)-1=1, 1, ""), "")</f>
        <v/>
      </c>
      <c r="BE51" s="43"/>
      <c r="BF51" s="102" t="str">
        <f t="shared" si="73"/>
        <v/>
      </c>
      <c r="BG51" s="48" t="str">
        <f>IF(BE51&lt;&gt;"", IF(RANK(BE51, BE$5:BE$75)+COUNTIF(BE$5:BE51, BE51)-1=1, 1, ""), "")</f>
        <v/>
      </c>
      <c r="BH51" s="41"/>
      <c r="BI51" s="102" t="str">
        <f t="shared" si="74"/>
        <v/>
      </c>
      <c r="BJ51" s="47" t="str">
        <f>IF(BH51&lt;&gt;"", IF(RANK(BH51, BH$5:BH$75)+COUNTIF(BH$5:BH51, BH51)-1=1, 1, ""), "")</f>
        <v/>
      </c>
      <c r="BK51" s="43"/>
      <c r="BL51" s="102" t="str">
        <f t="shared" si="75"/>
        <v/>
      </c>
      <c r="BM51" s="48" t="str">
        <f>IF(BK51&lt;&gt;"", IF(RANK(BK51, BK$5:BK$75)+COUNTIF(BK$5:BK51, BK51)-1=1, 1, ""), "")</f>
        <v/>
      </c>
      <c r="BN51" s="41"/>
      <c r="BO51" s="102" t="str">
        <f t="shared" si="76"/>
        <v/>
      </c>
      <c r="BP51" s="47" t="str">
        <f>IF(BN51&lt;&gt;"", IF(RANK(BN51, BN$5:BN$75)+COUNTIF(BN$5:BN51, BN51)-1=1, 1, ""), "")</f>
        <v/>
      </c>
      <c r="BQ51" s="43"/>
      <c r="BR51" s="102" t="str">
        <f t="shared" si="77"/>
        <v/>
      </c>
      <c r="BS51" s="48" t="str">
        <f>IF(BQ51&lt;&gt;"", IF(RANK(BQ51, BQ$5:BQ$75)+COUNTIF(BQ$5:BQ51, BQ51)-1=1, 1, ""), "")</f>
        <v/>
      </c>
      <c r="BT51" s="41"/>
      <c r="BU51" s="102" t="str">
        <f t="shared" si="78"/>
        <v/>
      </c>
      <c r="BV51" s="47" t="str">
        <f>IF(BT51&lt;&gt;"", IF(RANK(BT51, BT$5:BT$75)+COUNTIF(BT$5:BT51, BT51)-1=1, 1, ""), "")</f>
        <v/>
      </c>
      <c r="BW51" s="43"/>
      <c r="BX51" s="102" t="str">
        <f t="shared" si="79"/>
        <v/>
      </c>
      <c r="BY51" s="48" t="str">
        <f>IF(BW51&lt;&gt;"", IF(RANK(BW51, BW$5:BW$75)+COUNTIF(BW$5:BW51, BW51)-1=1, 1, ""), "")</f>
        <v/>
      </c>
      <c r="BZ51" s="41"/>
      <c r="CA51" s="102" t="str">
        <f t="shared" si="80"/>
        <v/>
      </c>
      <c r="CB51" s="47" t="str">
        <f>IF(BZ51&lt;&gt;"", IF(RANK(BZ51, BZ$5:BZ$75)+COUNTIF(BZ$5:BZ51, BZ51)-1=1, 1, ""), "")</f>
        <v/>
      </c>
      <c r="CC51" s="43"/>
      <c r="CD51" s="102" t="str">
        <f t="shared" si="81"/>
        <v/>
      </c>
      <c r="CE51" s="48" t="str">
        <f>IF(CC51&lt;&gt;"", IF(RANK(CC51, CC$5:CC$75)+COUNTIF(CC$5:CC51, CC51)-1=1, 1, ""), "")</f>
        <v/>
      </c>
      <c r="CF51" s="41"/>
      <c r="CG51" s="102" t="str">
        <f t="shared" si="82"/>
        <v/>
      </c>
      <c r="CH51" s="47" t="str">
        <f>IF(CF51&lt;&gt;"", IF(RANK(CF51, CF$5:CF$75)+COUNTIF(CF$5:CF51, CF51)-1=1, 1, ""), "")</f>
        <v/>
      </c>
      <c r="CI51" s="43"/>
      <c r="CJ51" s="102" t="str">
        <f t="shared" si="83"/>
        <v/>
      </c>
      <c r="CK51" s="48" t="str">
        <f>IF(CI51&lt;&gt;"", IF(RANK(CI51, CI$5:CI$75)+COUNTIF(CI$5:CI51, CI51)-1=1, 1, ""), "")</f>
        <v/>
      </c>
      <c r="CL51" s="41"/>
      <c r="CM51" s="102" t="str">
        <f t="shared" si="84"/>
        <v/>
      </c>
      <c r="CN51" s="47" t="str">
        <f>IF(CL51&lt;&gt;"", IF(RANK(CL51, CL$5:CL$75)+COUNTIF(CL$5:CL51, CL51)-1=1, 1, ""), "")</f>
        <v/>
      </c>
      <c r="CO51" s="43"/>
      <c r="CP51" s="102" t="str">
        <f t="shared" si="85"/>
        <v/>
      </c>
      <c r="CQ51" s="48" t="str">
        <f>IF(CO51&lt;&gt;"", IF(RANK(CO51, CO$5:CO$75)+COUNTIF(CO$5:CO51, CO51)-1=1, 1, ""), "")</f>
        <v/>
      </c>
      <c r="CR51" s="41"/>
      <c r="CS51" s="102" t="str">
        <f t="shared" si="86"/>
        <v/>
      </c>
      <c r="CT51" s="47" t="str">
        <f>IF(CR51&lt;&gt;"", IF(RANK(CR51, CR$5:CR$75)+COUNTIF(CR$5:CR51, CR51)-1=1, 1, ""), "")</f>
        <v/>
      </c>
      <c r="CU51" s="43"/>
      <c r="CV51" s="102" t="str">
        <f t="shared" si="87"/>
        <v/>
      </c>
      <c r="CW51" s="48" t="str">
        <f>IF(CU51&lt;&gt;"", IF(RANK(CU51, CU$5:CU$75)+COUNTIF(CU$5:CU51, CU51)-1=1, 1, ""), "")</f>
        <v/>
      </c>
      <c r="CX51" s="41"/>
      <c r="CY51" s="102" t="str">
        <f t="shared" si="88"/>
        <v/>
      </c>
      <c r="CZ51" s="47" t="str">
        <f>IF(CX51&lt;&gt;"", IF(RANK(CX51, CX$5:CX$75)+COUNTIF(CX$5:CX51, CX51)-1=1, 1, ""), "")</f>
        <v/>
      </c>
      <c r="DA51" s="43"/>
      <c r="DB51" s="102" t="str">
        <f t="shared" si="89"/>
        <v/>
      </c>
      <c r="DC51" s="48" t="str">
        <f>IF(DA51&lt;&gt;"", IF(RANK(DA51, DA$5:DA$75)+COUNTIF(DA$5:DA51, DA51)-1=1, 1, ""), "")</f>
        <v/>
      </c>
      <c r="DD51" s="41"/>
      <c r="DE51" s="102" t="str">
        <f t="shared" si="90"/>
        <v/>
      </c>
      <c r="DF51" s="47" t="str">
        <f>IF(DD51&lt;&gt;"", IF(RANK(DD51, DD$5:DD$75)+COUNTIF(DD$5:DD51, DD51)-1=1, 1, ""), "")</f>
        <v/>
      </c>
      <c r="DG51" s="43"/>
      <c r="DH51" s="102" t="str">
        <f t="shared" si="91"/>
        <v/>
      </c>
      <c r="DI51" s="48" t="str">
        <f>IF(DG51&lt;&gt;"", IF(RANK(DG51, DG$5:DG$75)+COUNTIF(DG$5:DG51, DG51)-1=1, 1, ""), "")</f>
        <v/>
      </c>
      <c r="DJ51" s="41"/>
      <c r="DK51" s="102" t="str">
        <f t="shared" si="92"/>
        <v/>
      </c>
      <c r="DL51" s="47" t="str">
        <f>IF(DJ51&lt;&gt;"", IF(RANK(DJ51, DJ$5:DJ$75)+COUNTIF(DJ$5:DJ51, DJ51)-1=1, 1, ""), "")</f>
        <v/>
      </c>
      <c r="DM51" s="43"/>
      <c r="DN51" s="102" t="str">
        <f t="shared" si="93"/>
        <v/>
      </c>
      <c r="DO51" s="48" t="str">
        <f>IF(DM51&lt;&gt;"", IF(RANK(DM51, DM$5:DM$75)+COUNTIF(DM$5:DM51, DM51)-1=1, 1, ""), "")</f>
        <v/>
      </c>
      <c r="DP51" s="41"/>
      <c r="DQ51" s="102" t="str">
        <f t="shared" si="94"/>
        <v/>
      </c>
      <c r="DR51" s="47" t="str">
        <f>IF(DP51&lt;&gt;"", IF(RANK(DP51, DP$5:DP$75)+COUNTIF(DP$5:DP51, DP51)-1=1, 1, ""), "")</f>
        <v/>
      </c>
      <c r="DS51" s="129" t="str">
        <f t="shared" si="95"/>
        <v/>
      </c>
      <c r="DT51" s="66" t="str">
        <f t="shared" si="96"/>
        <v/>
      </c>
      <c r="DU51" s="60"/>
      <c r="DV51" s="60" t="str">
        <f t="shared" si="97"/>
        <v/>
      </c>
      <c r="DW51" s="60" t="str">
        <f t="shared" si="98"/>
        <v/>
      </c>
      <c r="DX51" s="60"/>
      <c r="DY51" s="85" t="str">
        <f t="shared" si="99"/>
        <v/>
      </c>
      <c r="DZ51" s="60" t="str">
        <f t="shared" si="100"/>
        <v/>
      </c>
      <c r="EA51" s="60" t="str">
        <f t="shared" si="101"/>
        <v/>
      </c>
      <c r="EB51" s="60" t="str">
        <f>IF(DV51&lt;&gt;"", IF(RANK(EA51, EA$5:EA$75)+COUNTIF(EA$51:EA51, EA51) -1&lt;=(B$80-DW$76-DZ$76), RANK(EA51, EA$5:EA$75)+COUNTIF(EA$51:EA51, EA51) -1, ""), "")</f>
        <v/>
      </c>
      <c r="EC51" s="72" t="str">
        <f t="shared" si="102"/>
        <v/>
      </c>
      <c r="ED51" s="66" t="str">
        <f t="shared" si="103"/>
        <v/>
      </c>
      <c r="EF51" s="91" t="str">
        <f>IF(DT51&lt;&gt; "", DT51/DT76, "")</f>
        <v/>
      </c>
      <c r="EG51" s="39" t="str">
        <f t="shared" si="104"/>
        <v/>
      </c>
      <c r="EH51" s="92" t="str">
        <f t="shared" si="105"/>
        <v/>
      </c>
      <c r="EJ51" s="65" t="str">
        <f t="shared" si="51"/>
        <v/>
      </c>
      <c r="EK51" s="99" t="str">
        <f t="shared" si="52"/>
        <v/>
      </c>
      <c r="EL51" s="99" t="str">
        <f t="shared" si="53"/>
        <v/>
      </c>
      <c r="EM51" s="100" t="str">
        <f t="shared" si="54"/>
        <v/>
      </c>
    </row>
    <row r="52" spans="1:143" ht="16" x14ac:dyDescent="0.2">
      <c r="A52" s="75" t="s">
        <v>360</v>
      </c>
      <c r="B52" s="76" t="s">
        <v>430</v>
      </c>
      <c r="C52" s="46">
        <v>100</v>
      </c>
      <c r="D52" s="102" t="str">
        <f t="shared" si="55"/>
        <v/>
      </c>
      <c r="E52" s="44" t="str">
        <f>IF(C52&lt;&gt;"", IF(RANK(C52, C$5:C$75)+COUNTIF(C$5:C52, C52)-1=1, 1, ""), "")</f>
        <v/>
      </c>
      <c r="F52" s="45">
        <v>104</v>
      </c>
      <c r="G52" s="102" t="str">
        <f t="shared" si="56"/>
        <v/>
      </c>
      <c r="H52" s="42" t="str">
        <f>IF(F52&lt;&gt;"", IF(RANK(F52, F$5:F$75)+COUNTIF(F$5:F52, F52)-1=1, 1, ""), "")</f>
        <v/>
      </c>
      <c r="I52" s="46">
        <v>96</v>
      </c>
      <c r="J52" s="102" t="str">
        <f t="shared" si="57"/>
        <v/>
      </c>
      <c r="K52" s="44" t="str">
        <f>IF(I52&lt;&gt;"", IF(RANK(I52, I$5:I$75)+COUNTIF(I$5:I52, I52)-1=1, 1, ""), "")</f>
        <v/>
      </c>
      <c r="L52" s="45">
        <v>132</v>
      </c>
      <c r="M52" s="102" t="str">
        <f t="shared" si="58"/>
        <v/>
      </c>
      <c r="N52" s="42" t="str">
        <f>IF(L52&lt;&gt;"", IF(RANK(L52, L$5:L$75)+COUNTIF(L$5:L52, L52)-1=1, 1, ""), "")</f>
        <v/>
      </c>
      <c r="O52" s="46">
        <v>106</v>
      </c>
      <c r="P52" s="102" t="str">
        <f t="shared" si="59"/>
        <v/>
      </c>
      <c r="Q52" s="44" t="str">
        <f>IF(O52&lt;&gt;"", IF(RANK(O52, O$5:O$75)+COUNTIF(O$5:O52, O52)-1=1, 1, ""), "")</f>
        <v/>
      </c>
      <c r="R52" s="45">
        <v>104</v>
      </c>
      <c r="S52" s="102" t="str">
        <f t="shared" si="60"/>
        <v/>
      </c>
      <c r="T52" s="42" t="str">
        <f>IF(R52&lt;&gt;"", IF(RANK(R52, R$5:R$75)+COUNTIF(R$5:R52, R52)-1=1, 1, ""), "")</f>
        <v/>
      </c>
      <c r="U52" s="46">
        <v>101</v>
      </c>
      <c r="V52" s="102" t="str">
        <f t="shared" si="61"/>
        <v/>
      </c>
      <c r="W52" s="44" t="str">
        <f>IF(U52&lt;&gt;"", IF(RANK(U52, U$5:U$75)+COUNTIF(U$5:U52, U52)-1=1, 1, ""), "")</f>
        <v/>
      </c>
      <c r="X52" s="45">
        <v>50</v>
      </c>
      <c r="Y52" s="102" t="str">
        <f t="shared" si="62"/>
        <v/>
      </c>
      <c r="Z52" s="42" t="str">
        <f>IF(X52&lt;&gt;"", IF(RANK(X52, X$5:X$75)+COUNTIF(X$5:X52, X52)-1=1, 1, ""), "")</f>
        <v/>
      </c>
      <c r="AA52" s="46">
        <v>100</v>
      </c>
      <c r="AB52" s="102" t="str">
        <f t="shared" si="63"/>
        <v/>
      </c>
      <c r="AC52" s="44" t="str">
        <f>IF(AA52&lt;&gt;"", IF(RANK(AA52, AA$5:AA$75)+COUNTIF(AA$5:AA52, AA52)-1=1, 1, ""), "")</f>
        <v/>
      </c>
      <c r="AD52" s="45">
        <v>115</v>
      </c>
      <c r="AE52" s="102" t="str">
        <f t="shared" si="64"/>
        <v/>
      </c>
      <c r="AF52" s="42" t="str">
        <f>IF(AD52&lt;&gt;"", IF(RANK(AD52, AD$5:AD$75)+COUNTIF(AD$5:AD52, AD52)-1=1, 1, ""), "")</f>
        <v/>
      </c>
      <c r="AG52" s="46">
        <v>91</v>
      </c>
      <c r="AH52" s="102" t="str">
        <f t="shared" si="65"/>
        <v/>
      </c>
      <c r="AI52" s="44" t="str">
        <f>IF(AG52&lt;&gt;"", IF(RANK(AG52, AG$5:AG$75)+COUNTIF(AG$5:AG52, AG52)-1=1, 1, ""), "")</f>
        <v/>
      </c>
      <c r="AJ52" s="45">
        <v>252</v>
      </c>
      <c r="AK52" s="102" t="str">
        <f t="shared" si="66"/>
        <v/>
      </c>
      <c r="AL52" s="42" t="str">
        <f>IF(AJ52&lt;&gt;"", IF(RANK(AJ52, AJ$5:AJ$75)+COUNTIF(AJ$5:AJ52, AJ52)-1=1, 1, ""), "")</f>
        <v/>
      </c>
      <c r="AM52" s="46">
        <v>64</v>
      </c>
      <c r="AN52" s="102" t="str">
        <f t="shared" si="67"/>
        <v/>
      </c>
      <c r="AO52" s="44" t="str">
        <f>IF(AM52&lt;&gt;"", IF(RANK(AM52, AM$5:AM$75)+COUNTIF(AM$5:AM52, AM52)-1=1, 1, ""), "")</f>
        <v/>
      </c>
      <c r="AP52" s="45">
        <v>37</v>
      </c>
      <c r="AQ52" s="102" t="str">
        <f t="shared" si="68"/>
        <v/>
      </c>
      <c r="AR52" s="42" t="str">
        <f>IF(AP52&lt;&gt;"", IF(RANK(AP52, AP$5:AP$75)+COUNTIF(AP$5:AP52, AP52)-1=1, 1, ""), "")</f>
        <v/>
      </c>
      <c r="AS52" s="46">
        <v>91</v>
      </c>
      <c r="AT52" s="102" t="str">
        <f t="shared" si="69"/>
        <v/>
      </c>
      <c r="AU52" s="44" t="str">
        <f>IF(AS52&lt;&gt;"", IF(RANK(AS52, AS$5:AS$75)+COUNTIF(AS$5:AS52, AS52)-1=1, 1, ""), "")</f>
        <v/>
      </c>
      <c r="AV52" s="45">
        <v>70</v>
      </c>
      <c r="AW52" s="102" t="str">
        <f t="shared" si="70"/>
        <v/>
      </c>
      <c r="AX52" s="42" t="str">
        <f>IF(AV52&lt;&gt;"", IF(RANK(AV52, AV$5:AV$75)+COUNTIF(AV$5:AV52, AV52)-1=1, 1, ""), "")</f>
        <v/>
      </c>
      <c r="AY52" s="46">
        <v>100</v>
      </c>
      <c r="AZ52" s="102" t="str">
        <f t="shared" si="71"/>
        <v/>
      </c>
      <c r="BA52" s="44" t="str">
        <f>IF(AY52&lt;&gt;"", IF(RANK(AY52, AY$5:AY$75)+COUNTIF(AY$5:AY52, AY52)-1=1, 1, ""), "")</f>
        <v/>
      </c>
      <c r="BB52" s="45">
        <v>166</v>
      </c>
      <c r="BC52" s="102" t="str">
        <f t="shared" si="72"/>
        <v/>
      </c>
      <c r="BD52" s="42" t="str">
        <f>IF(BB52&lt;&gt;"", IF(RANK(BB52, BB$5:BB$75)+COUNTIF(BB$5:BB52, BB52)-1=1, 1, ""), "")</f>
        <v/>
      </c>
      <c r="BE52" s="46">
        <v>91</v>
      </c>
      <c r="BF52" s="102" t="str">
        <f t="shared" si="73"/>
        <v/>
      </c>
      <c r="BG52" s="44" t="str">
        <f>IF(BE52&lt;&gt;"", IF(RANK(BE52, BE$5:BE$75)+COUNTIF(BE$5:BE52, BE52)-1=1, 1, ""), "")</f>
        <v/>
      </c>
      <c r="BH52" s="45">
        <v>123</v>
      </c>
      <c r="BI52" s="102" t="str">
        <f t="shared" si="74"/>
        <v/>
      </c>
      <c r="BJ52" s="42" t="str">
        <f>IF(BH52&lt;&gt;"", IF(RANK(BH52, BH$5:BH$75)+COUNTIF(BH$5:BH52, BH52)-1=1, 1, ""), "")</f>
        <v/>
      </c>
      <c r="BK52" s="46">
        <v>115</v>
      </c>
      <c r="BL52" s="102" t="str">
        <f t="shared" si="75"/>
        <v/>
      </c>
      <c r="BM52" s="44" t="str">
        <f>IF(BK52&lt;&gt;"", IF(RANK(BK52, BK$5:BK$75)+COUNTIF(BK$5:BK52, BK52)-1=1, 1, ""), "")</f>
        <v/>
      </c>
      <c r="BN52" s="45">
        <v>91</v>
      </c>
      <c r="BO52" s="102" t="str">
        <f t="shared" si="76"/>
        <v/>
      </c>
      <c r="BP52" s="42" t="str">
        <f>IF(BN52&lt;&gt;"", IF(RANK(BN52, BN$5:BN$75)+COUNTIF(BN$5:BN52, BN52)-1=1, 1, ""), "")</f>
        <v/>
      </c>
      <c r="BQ52" s="46">
        <v>85</v>
      </c>
      <c r="BR52" s="102" t="str">
        <f t="shared" si="77"/>
        <v/>
      </c>
      <c r="BS52" s="44" t="str">
        <f>IF(BQ52&lt;&gt;"", IF(RANK(BQ52, BQ$5:BQ$75)+COUNTIF(BQ$5:BQ52, BQ52)-1=1, 1, ""), "")</f>
        <v/>
      </c>
      <c r="BT52" s="45">
        <v>87</v>
      </c>
      <c r="BU52" s="102" t="str">
        <f t="shared" si="78"/>
        <v/>
      </c>
      <c r="BV52" s="42" t="str">
        <f>IF(BT52&lt;&gt;"", IF(RANK(BT52, BT$5:BT$75)+COUNTIF(BT$5:BT52, BT52)-1=1, 1, ""), "")</f>
        <v/>
      </c>
      <c r="BW52" s="46">
        <v>70</v>
      </c>
      <c r="BX52" s="102" t="str">
        <f t="shared" si="79"/>
        <v/>
      </c>
      <c r="BY52" s="44" t="str">
        <f>IF(BW52&lt;&gt;"", IF(RANK(BW52, BW$5:BW$75)+COUNTIF(BW$5:BW52, BW52)-1=1, 1, ""), "")</f>
        <v/>
      </c>
      <c r="BZ52" s="45">
        <v>96</v>
      </c>
      <c r="CA52" s="102" t="str">
        <f t="shared" si="80"/>
        <v/>
      </c>
      <c r="CB52" s="42" t="str">
        <f>IF(BZ52&lt;&gt;"", IF(RANK(BZ52, BZ$5:BZ$75)+COUNTIF(BZ$5:BZ52, BZ52)-1=1, 1, ""), "")</f>
        <v/>
      </c>
      <c r="CC52" s="46">
        <v>95</v>
      </c>
      <c r="CD52" s="102" t="str">
        <f t="shared" si="81"/>
        <v/>
      </c>
      <c r="CE52" s="44" t="str">
        <f>IF(CC52&lt;&gt;"", IF(RANK(CC52, CC$5:CC$75)+COUNTIF(CC$5:CC52, CC52)-1=1, 1, ""), "")</f>
        <v/>
      </c>
      <c r="CF52" s="45">
        <v>83</v>
      </c>
      <c r="CG52" s="102" t="str">
        <f t="shared" si="82"/>
        <v/>
      </c>
      <c r="CH52" s="42" t="str">
        <f>IF(CF52&lt;&gt;"", IF(RANK(CF52, CF$5:CF$75)+COUNTIF(CF$5:CF52, CF52)-1=1, 1, ""), "")</f>
        <v/>
      </c>
      <c r="CI52" s="46">
        <v>85</v>
      </c>
      <c r="CJ52" s="102" t="str">
        <f t="shared" si="83"/>
        <v/>
      </c>
      <c r="CK52" s="44" t="str">
        <f>IF(CI52&lt;&gt;"", IF(RANK(CI52, CI$5:CI$75)+COUNTIF(CI$5:CI52, CI52)-1=1, 1, ""), "")</f>
        <v/>
      </c>
      <c r="CL52" s="45">
        <v>67</v>
      </c>
      <c r="CM52" s="102" t="str">
        <f t="shared" si="84"/>
        <v/>
      </c>
      <c r="CN52" s="42" t="str">
        <f>IF(CL52&lt;&gt;"", IF(RANK(CL52, CL$5:CL$75)+COUNTIF(CL$5:CL52, CL52)-1=1, 1, ""), "")</f>
        <v/>
      </c>
      <c r="CO52" s="46">
        <v>41</v>
      </c>
      <c r="CP52" s="102" t="str">
        <f t="shared" si="85"/>
        <v/>
      </c>
      <c r="CQ52" s="44" t="str">
        <f>IF(CO52&lt;&gt;"", IF(RANK(CO52, CO$5:CO$75)+COUNTIF(CO$5:CO52, CO52)-1=1, 1, ""), "")</f>
        <v/>
      </c>
      <c r="CR52" s="45">
        <v>76</v>
      </c>
      <c r="CS52" s="102" t="str">
        <f t="shared" si="86"/>
        <v/>
      </c>
      <c r="CT52" s="42" t="str">
        <f>IF(CR52&lt;&gt;"", IF(RANK(CR52, CR$5:CR$75)+COUNTIF(CR$5:CR52, CR52)-1=1, 1, ""), "")</f>
        <v/>
      </c>
      <c r="CU52" s="46">
        <v>91</v>
      </c>
      <c r="CV52" s="102" t="str">
        <f t="shared" si="87"/>
        <v/>
      </c>
      <c r="CW52" s="44" t="str">
        <f>IF(CU52&lt;&gt;"", IF(RANK(CU52, CU$5:CU$75)+COUNTIF(CU$5:CU52, CU52)-1=1, 1, ""), "")</f>
        <v/>
      </c>
      <c r="CX52" s="45">
        <v>114</v>
      </c>
      <c r="CY52" s="102" t="str">
        <f t="shared" si="88"/>
        <v/>
      </c>
      <c r="CZ52" s="42" t="str">
        <f>IF(CX52&lt;&gt;"", IF(RANK(CX52, CX$5:CX$75)+COUNTIF(CX$5:CX52, CX52)-1=1, 1, ""), "")</f>
        <v/>
      </c>
      <c r="DA52" s="46">
        <v>95</v>
      </c>
      <c r="DB52" s="102" t="str">
        <f t="shared" si="89"/>
        <v/>
      </c>
      <c r="DC52" s="44" t="str">
        <f>IF(DA52&lt;&gt;"", IF(RANK(DA52, DA$5:DA$75)+COUNTIF(DA$5:DA52, DA52)-1=1, 1, ""), "")</f>
        <v/>
      </c>
      <c r="DD52" s="45">
        <v>47</v>
      </c>
      <c r="DE52" s="102" t="str">
        <f t="shared" si="90"/>
        <v/>
      </c>
      <c r="DF52" s="42" t="str">
        <f>IF(DD52&lt;&gt;"", IF(RANK(DD52, DD$5:DD$75)+COUNTIF(DD$5:DD52, DD52)-1=1, 1, ""), "")</f>
        <v/>
      </c>
      <c r="DG52" s="46">
        <v>107</v>
      </c>
      <c r="DH52" s="102" t="str">
        <f t="shared" si="91"/>
        <v/>
      </c>
      <c r="DI52" s="44" t="str">
        <f>IF(DG52&lt;&gt;"", IF(RANK(DG52, DG$5:DG$75)+COUNTIF(DG$5:DG52, DG52)-1=1, 1, ""), "")</f>
        <v/>
      </c>
      <c r="DJ52" s="45">
        <v>70</v>
      </c>
      <c r="DK52" s="102" t="str">
        <f t="shared" si="92"/>
        <v/>
      </c>
      <c r="DL52" s="42" t="str">
        <f>IF(DJ52&lt;&gt;"", IF(RANK(DJ52, DJ$5:DJ$75)+COUNTIF(DJ$5:DJ52, DJ52)-1=1, 1, ""), "")</f>
        <v/>
      </c>
      <c r="DM52" s="46">
        <v>77</v>
      </c>
      <c r="DN52" s="102" t="str">
        <f t="shared" si="93"/>
        <v/>
      </c>
      <c r="DO52" s="44" t="str">
        <f>IF(DM52&lt;&gt;"", IF(RANK(DM52, DM$5:DM$75)+COUNTIF(DM$5:DM52, DM52)-1=1, 1, ""), "")</f>
        <v/>
      </c>
      <c r="DP52" s="45">
        <v>132</v>
      </c>
      <c r="DQ52" s="102" t="str">
        <f t="shared" si="94"/>
        <v/>
      </c>
      <c r="DR52" s="42" t="str">
        <f>IF(DP52&lt;&gt;"", IF(RANK(DP52, DP$5:DP$75)+COUNTIF(DP$5:DP52, DP52)-1=1, 1, ""), "")</f>
        <v/>
      </c>
      <c r="DS52" s="129" t="str">
        <f t="shared" si="95"/>
        <v/>
      </c>
      <c r="DT52" s="66">
        <f t="shared" si="96"/>
        <v>3817</v>
      </c>
      <c r="DU52" s="60"/>
      <c r="DV52" s="60" t="str">
        <f t="shared" si="97"/>
        <v/>
      </c>
      <c r="DW52" s="60" t="str">
        <f t="shared" si="98"/>
        <v/>
      </c>
      <c r="DX52" s="60"/>
      <c r="DY52" s="85" t="str">
        <f t="shared" si="99"/>
        <v/>
      </c>
      <c r="DZ52" s="60" t="str">
        <f t="shared" si="100"/>
        <v/>
      </c>
      <c r="EA52" s="60" t="str">
        <f t="shared" si="101"/>
        <v/>
      </c>
      <c r="EB52" s="60" t="str">
        <f>IF(DV52&lt;&gt;"", IF(RANK(EA52, EA$5:EA$75)+COUNTIF(EA$52:EA52, EA52) -1&lt;=(B$80-DW$76-DZ$76), RANK(EA52, EA$5:EA$75)+COUNTIF(EA$52:EA52, EA52) -1, ""), "")</f>
        <v/>
      </c>
      <c r="EC52" s="72" t="str">
        <f t="shared" si="102"/>
        <v/>
      </c>
      <c r="ED52" s="66" t="str">
        <f t="shared" si="103"/>
        <v/>
      </c>
      <c r="EF52" s="91">
        <f>IF(DT52&lt;&gt; "", DT52/DT76, "")</f>
        <v>1.0880673193550273E-3</v>
      </c>
      <c r="EG52" s="39" t="str">
        <f t="shared" si="104"/>
        <v/>
      </c>
      <c r="EH52" s="92">
        <f t="shared" si="105"/>
        <v>-1.0880673193550299E-3</v>
      </c>
      <c r="EJ52" s="65" t="str">
        <f t="shared" si="51"/>
        <v/>
      </c>
      <c r="EK52" s="99" t="str">
        <f t="shared" si="52"/>
        <v/>
      </c>
      <c r="EL52" s="99" t="str">
        <f t="shared" si="53"/>
        <v/>
      </c>
      <c r="EM52" s="100" t="str">
        <f t="shared" si="54"/>
        <v/>
      </c>
    </row>
    <row r="53" spans="1:143" ht="16" x14ac:dyDescent="0.2">
      <c r="A53" s="75" t="s">
        <v>361</v>
      </c>
      <c r="B53" s="76" t="s">
        <v>431</v>
      </c>
      <c r="C53" s="46">
        <v>105</v>
      </c>
      <c r="D53" s="102" t="str">
        <f t="shared" si="55"/>
        <v/>
      </c>
      <c r="E53" s="48" t="str">
        <f>IF(C53&lt;&gt;"", IF(RANK(C53, C$5:C$75)+COUNTIF(C$5:C53, C53)-1=1, 1, ""), "")</f>
        <v/>
      </c>
      <c r="F53" s="45">
        <v>389</v>
      </c>
      <c r="G53" s="102" t="str">
        <f t="shared" si="56"/>
        <v/>
      </c>
      <c r="H53" s="47" t="str">
        <f>IF(F53&lt;&gt;"", IF(RANK(F53, F$5:F$75)+COUNTIF(F$5:F53, F53)-1=1, 1, ""), "")</f>
        <v/>
      </c>
      <c r="I53" s="46">
        <v>86</v>
      </c>
      <c r="J53" s="102" t="str">
        <f t="shared" si="57"/>
        <v/>
      </c>
      <c r="K53" s="48" t="str">
        <f>IF(I53&lt;&gt;"", IF(RANK(I53, I$5:I$75)+COUNTIF(I$5:I53, I53)-1=1, 1, ""), "")</f>
        <v/>
      </c>
      <c r="L53" s="45">
        <v>102</v>
      </c>
      <c r="M53" s="102" t="str">
        <f t="shared" si="58"/>
        <v/>
      </c>
      <c r="N53" s="47" t="str">
        <f>IF(L53&lt;&gt;"", IF(RANK(L53, L$5:L$75)+COUNTIF(L$5:L53, L53)-1=1, 1, ""), "")</f>
        <v/>
      </c>
      <c r="O53" s="46">
        <v>71</v>
      </c>
      <c r="P53" s="102" t="str">
        <f t="shared" si="59"/>
        <v/>
      </c>
      <c r="Q53" s="48" t="str">
        <f>IF(O53&lt;&gt;"", IF(RANK(O53, O$5:O$75)+COUNTIF(O$5:O53, O53)-1=1, 1, ""), "")</f>
        <v/>
      </c>
      <c r="R53" s="45">
        <v>69</v>
      </c>
      <c r="S53" s="102" t="str">
        <f t="shared" si="60"/>
        <v/>
      </c>
      <c r="T53" s="47" t="str">
        <f>IF(R53&lt;&gt;"", IF(RANK(R53, R$5:R$75)+COUNTIF(R$5:R53, R53)-1=1, 1, ""), "")</f>
        <v/>
      </c>
      <c r="U53" s="46">
        <v>48</v>
      </c>
      <c r="V53" s="102" t="str">
        <f t="shared" si="61"/>
        <v/>
      </c>
      <c r="W53" s="48" t="str">
        <f>IF(U53&lt;&gt;"", IF(RANK(U53, U$5:U$75)+COUNTIF(U$5:U53, U53)-1=1, 1, ""), "")</f>
        <v/>
      </c>
      <c r="X53" s="45">
        <v>2320</v>
      </c>
      <c r="Y53" s="102" t="str">
        <f t="shared" si="62"/>
        <v/>
      </c>
      <c r="Z53" s="47" t="str">
        <f>IF(X53&lt;&gt;"", IF(RANK(X53, X$5:X$75)+COUNTIF(X$5:X53, X53)-1=1, 1, ""), "")</f>
        <v/>
      </c>
      <c r="AA53" s="46">
        <v>72</v>
      </c>
      <c r="AB53" s="102" t="str">
        <f t="shared" si="63"/>
        <v/>
      </c>
      <c r="AC53" s="48" t="str">
        <f>IF(AA53&lt;&gt;"", IF(RANK(AA53, AA$5:AA$75)+COUNTIF(AA$5:AA53, AA53)-1=1, 1, ""), "")</f>
        <v/>
      </c>
      <c r="AD53" s="45">
        <v>28</v>
      </c>
      <c r="AE53" s="102" t="str">
        <f t="shared" si="64"/>
        <v/>
      </c>
      <c r="AF53" s="47" t="str">
        <f>IF(AD53&lt;&gt;"", IF(RANK(AD53, AD$5:AD$75)+COUNTIF(AD$5:AD53, AD53)-1=1, 1, ""), "")</f>
        <v/>
      </c>
      <c r="AG53" s="46">
        <v>115</v>
      </c>
      <c r="AH53" s="102" t="str">
        <f t="shared" si="65"/>
        <v/>
      </c>
      <c r="AI53" s="48" t="str">
        <f>IF(AG53&lt;&gt;"", IF(RANK(AG53, AG$5:AG$75)+COUNTIF(AG$5:AG53, AG53)-1=1, 1, ""), "")</f>
        <v/>
      </c>
      <c r="AJ53" s="45">
        <v>277</v>
      </c>
      <c r="AK53" s="102" t="str">
        <f t="shared" si="66"/>
        <v/>
      </c>
      <c r="AL53" s="47" t="str">
        <f>IF(AJ53&lt;&gt;"", IF(RANK(AJ53, AJ$5:AJ$75)+COUNTIF(AJ$5:AJ53, AJ53)-1=1, 1, ""), "")</f>
        <v/>
      </c>
      <c r="AM53" s="46">
        <v>490</v>
      </c>
      <c r="AN53" s="102" t="str">
        <f t="shared" si="67"/>
        <v/>
      </c>
      <c r="AO53" s="48" t="str">
        <f>IF(AM53&lt;&gt;"", IF(RANK(AM53, AM$5:AM$75)+COUNTIF(AM$5:AM53, AM53)-1=1, 1, ""), "")</f>
        <v/>
      </c>
      <c r="AP53" s="45">
        <v>139</v>
      </c>
      <c r="AQ53" s="102" t="str">
        <f t="shared" si="68"/>
        <v/>
      </c>
      <c r="AR53" s="47" t="str">
        <f>IF(AP53&lt;&gt;"", IF(RANK(AP53, AP$5:AP$75)+COUNTIF(AP$5:AP53, AP53)-1=1, 1, ""), "")</f>
        <v/>
      </c>
      <c r="AS53" s="46">
        <v>445</v>
      </c>
      <c r="AT53" s="102" t="str">
        <f t="shared" si="69"/>
        <v/>
      </c>
      <c r="AU53" s="48" t="str">
        <f>IF(AS53&lt;&gt;"", IF(RANK(AS53, AS$5:AS$75)+COUNTIF(AS$5:AS53, AS53)-1=1, 1, ""), "")</f>
        <v/>
      </c>
      <c r="AV53" s="45">
        <v>45</v>
      </c>
      <c r="AW53" s="102" t="str">
        <f t="shared" si="70"/>
        <v/>
      </c>
      <c r="AX53" s="47" t="str">
        <f>IF(AV53&lt;&gt;"", IF(RANK(AV53, AV$5:AV$75)+COUNTIF(AV$5:AV53, AV53)-1=1, 1, ""), "")</f>
        <v/>
      </c>
      <c r="AY53" s="46">
        <v>1017</v>
      </c>
      <c r="AZ53" s="102" t="str">
        <f t="shared" si="71"/>
        <v/>
      </c>
      <c r="BA53" s="48" t="str">
        <f>IF(AY53&lt;&gt;"", IF(RANK(AY53, AY$5:AY$75)+COUNTIF(AY$5:AY53, AY53)-1=1, 1, ""), "")</f>
        <v/>
      </c>
      <c r="BB53" s="45">
        <v>36</v>
      </c>
      <c r="BC53" s="102" t="str">
        <f t="shared" si="72"/>
        <v/>
      </c>
      <c r="BD53" s="47" t="str">
        <f>IF(BB53&lt;&gt;"", IF(RANK(BB53, BB$5:BB$75)+COUNTIF(BB$5:BB53, BB53)-1=1, 1, ""), "")</f>
        <v/>
      </c>
      <c r="BE53" s="46">
        <v>64</v>
      </c>
      <c r="BF53" s="102" t="str">
        <f t="shared" si="73"/>
        <v/>
      </c>
      <c r="BG53" s="48" t="str">
        <f>IF(BE53&lt;&gt;"", IF(RANK(BE53, BE$5:BE$75)+COUNTIF(BE$5:BE53, BE53)-1=1, 1, ""), "")</f>
        <v/>
      </c>
      <c r="BH53" s="45">
        <v>52</v>
      </c>
      <c r="BI53" s="102" t="str">
        <f t="shared" si="74"/>
        <v/>
      </c>
      <c r="BJ53" s="47" t="str">
        <f>IF(BH53&lt;&gt;"", IF(RANK(BH53, BH$5:BH$75)+COUNTIF(BH$5:BH53, BH53)-1=1, 1, ""), "")</f>
        <v/>
      </c>
      <c r="BK53" s="46">
        <v>261</v>
      </c>
      <c r="BL53" s="102" t="str">
        <f t="shared" si="75"/>
        <v/>
      </c>
      <c r="BM53" s="48" t="str">
        <f>IF(BK53&lt;&gt;"", IF(RANK(BK53, BK$5:BK$75)+COUNTIF(BK$5:BK53, BK53)-1=1, 1, ""), "")</f>
        <v/>
      </c>
      <c r="BN53" s="45">
        <v>521</v>
      </c>
      <c r="BO53" s="102" t="str">
        <f t="shared" si="76"/>
        <v/>
      </c>
      <c r="BP53" s="47" t="str">
        <f>IF(BN53&lt;&gt;"", IF(RANK(BN53, BN$5:BN$75)+COUNTIF(BN$5:BN53, BN53)-1=1, 1, ""), "")</f>
        <v/>
      </c>
      <c r="BQ53" s="46">
        <v>55</v>
      </c>
      <c r="BR53" s="102" t="str">
        <f t="shared" si="77"/>
        <v/>
      </c>
      <c r="BS53" s="48" t="str">
        <f>IF(BQ53&lt;&gt;"", IF(RANK(BQ53, BQ$5:BQ$75)+COUNTIF(BQ$5:BQ53, BQ53)-1=1, 1, ""), "")</f>
        <v/>
      </c>
      <c r="BT53" s="45">
        <v>51</v>
      </c>
      <c r="BU53" s="102" t="str">
        <f t="shared" si="78"/>
        <v/>
      </c>
      <c r="BV53" s="47" t="str">
        <f>IF(BT53&lt;&gt;"", IF(RANK(BT53, BT$5:BT$75)+COUNTIF(BT$5:BT53, BT53)-1=1, 1, ""), "")</f>
        <v/>
      </c>
      <c r="BW53" s="46">
        <v>37</v>
      </c>
      <c r="BX53" s="102" t="str">
        <f t="shared" si="79"/>
        <v/>
      </c>
      <c r="BY53" s="48" t="str">
        <f>IF(BW53&lt;&gt;"", IF(RANK(BW53, BW$5:BW$75)+COUNTIF(BW$5:BW53, BW53)-1=1, 1, ""), "")</f>
        <v/>
      </c>
      <c r="BZ53" s="45">
        <v>44</v>
      </c>
      <c r="CA53" s="102" t="str">
        <f t="shared" si="80"/>
        <v/>
      </c>
      <c r="CB53" s="47" t="str">
        <f>IF(BZ53&lt;&gt;"", IF(RANK(BZ53, BZ$5:BZ$75)+COUNTIF(BZ$5:BZ53, BZ53)-1=1, 1, ""), "")</f>
        <v/>
      </c>
      <c r="CC53" s="46">
        <v>58</v>
      </c>
      <c r="CD53" s="102" t="str">
        <f t="shared" si="81"/>
        <v/>
      </c>
      <c r="CE53" s="48" t="str">
        <f>IF(CC53&lt;&gt;"", IF(RANK(CC53, CC$5:CC$75)+COUNTIF(CC$5:CC53, CC53)-1=1, 1, ""), "")</f>
        <v/>
      </c>
      <c r="CF53" s="45">
        <v>31</v>
      </c>
      <c r="CG53" s="102" t="str">
        <f t="shared" si="82"/>
        <v/>
      </c>
      <c r="CH53" s="47" t="str">
        <f>IF(CF53&lt;&gt;"", IF(RANK(CF53, CF$5:CF$75)+COUNTIF(CF$5:CF53, CF53)-1=1, 1, ""), "")</f>
        <v/>
      </c>
      <c r="CI53" s="46">
        <v>54</v>
      </c>
      <c r="CJ53" s="102" t="str">
        <f t="shared" si="83"/>
        <v/>
      </c>
      <c r="CK53" s="48" t="str">
        <f>IF(CI53&lt;&gt;"", IF(RANK(CI53, CI$5:CI$75)+COUNTIF(CI$5:CI53, CI53)-1=1, 1, ""), "")</f>
        <v/>
      </c>
      <c r="CL53" s="45">
        <v>87</v>
      </c>
      <c r="CM53" s="102" t="str">
        <f t="shared" si="84"/>
        <v/>
      </c>
      <c r="CN53" s="47" t="str">
        <f>IF(CL53&lt;&gt;"", IF(RANK(CL53, CL$5:CL$75)+COUNTIF(CL$5:CL53, CL53)-1=1, 1, ""), "")</f>
        <v/>
      </c>
      <c r="CO53" s="46">
        <v>12</v>
      </c>
      <c r="CP53" s="102" t="str">
        <f t="shared" si="85"/>
        <v/>
      </c>
      <c r="CQ53" s="48" t="str">
        <f>IF(CO53&lt;&gt;"", IF(RANK(CO53, CO$5:CO$75)+COUNTIF(CO$5:CO53, CO53)-1=1, 1, ""), "")</f>
        <v/>
      </c>
      <c r="CR53" s="45">
        <v>23</v>
      </c>
      <c r="CS53" s="102" t="str">
        <f t="shared" si="86"/>
        <v/>
      </c>
      <c r="CT53" s="47" t="str">
        <f>IF(CR53&lt;&gt;"", IF(RANK(CR53, CR$5:CR$75)+COUNTIF(CR$5:CR53, CR53)-1=1, 1, ""), "")</f>
        <v/>
      </c>
      <c r="CU53" s="46">
        <v>390</v>
      </c>
      <c r="CV53" s="102" t="str">
        <f t="shared" si="87"/>
        <v/>
      </c>
      <c r="CW53" s="48" t="str">
        <f>IF(CU53&lt;&gt;"", IF(RANK(CU53, CU$5:CU$75)+COUNTIF(CU$5:CU53, CU53)-1=1, 1, ""), "")</f>
        <v/>
      </c>
      <c r="CX53" s="45">
        <v>64</v>
      </c>
      <c r="CY53" s="102" t="str">
        <f t="shared" si="88"/>
        <v/>
      </c>
      <c r="CZ53" s="47" t="str">
        <f>IF(CX53&lt;&gt;"", IF(RANK(CX53, CX$5:CX$75)+COUNTIF(CX$5:CX53, CX53)-1=1, 1, ""), "")</f>
        <v/>
      </c>
      <c r="DA53" s="46">
        <v>50</v>
      </c>
      <c r="DB53" s="102" t="str">
        <f t="shared" si="89"/>
        <v/>
      </c>
      <c r="DC53" s="48" t="str">
        <f>IF(DA53&lt;&gt;"", IF(RANK(DA53, DA$5:DA$75)+COUNTIF(DA$5:DA53, DA53)-1=1, 1, ""), "")</f>
        <v/>
      </c>
      <c r="DD53" s="45">
        <v>17</v>
      </c>
      <c r="DE53" s="102" t="str">
        <f t="shared" si="90"/>
        <v/>
      </c>
      <c r="DF53" s="47" t="str">
        <f>IF(DD53&lt;&gt;"", IF(RANK(DD53, DD$5:DD$75)+COUNTIF(DD$5:DD53, DD53)-1=1, 1, ""), "")</f>
        <v/>
      </c>
      <c r="DG53" s="46">
        <v>35</v>
      </c>
      <c r="DH53" s="102" t="str">
        <f t="shared" si="91"/>
        <v/>
      </c>
      <c r="DI53" s="48" t="str">
        <f>IF(DG53&lt;&gt;"", IF(RANK(DG53, DG$5:DG$75)+COUNTIF(DG$5:DG53, DG53)-1=1, 1, ""), "")</f>
        <v/>
      </c>
      <c r="DJ53" s="45">
        <v>26</v>
      </c>
      <c r="DK53" s="102" t="str">
        <f t="shared" si="92"/>
        <v/>
      </c>
      <c r="DL53" s="47" t="str">
        <f>IF(DJ53&lt;&gt;"", IF(RANK(DJ53, DJ$5:DJ$75)+COUNTIF(DJ$5:DJ53, DJ53)-1=1, 1, ""), "")</f>
        <v/>
      </c>
      <c r="DM53" s="46">
        <v>23</v>
      </c>
      <c r="DN53" s="102" t="str">
        <f t="shared" si="93"/>
        <v/>
      </c>
      <c r="DO53" s="48" t="str">
        <f>IF(DM53&lt;&gt;"", IF(RANK(DM53, DM$5:DM$75)+COUNTIF(DM$5:DM53, DM53)-1=1, 1, ""), "")</f>
        <v/>
      </c>
      <c r="DP53" s="45">
        <v>34</v>
      </c>
      <c r="DQ53" s="102" t="str">
        <f t="shared" si="94"/>
        <v/>
      </c>
      <c r="DR53" s="47" t="str">
        <f>IF(DP53&lt;&gt;"", IF(RANK(DP53, DP$5:DP$75)+COUNTIF(DP$5:DP53, DP53)-1=1, 1, ""), "")</f>
        <v/>
      </c>
      <c r="DS53" s="129" t="str">
        <f t="shared" si="95"/>
        <v/>
      </c>
      <c r="DT53" s="66">
        <f t="shared" si="96"/>
        <v>7843</v>
      </c>
      <c r="DU53" s="60"/>
      <c r="DV53" s="60" t="str">
        <f t="shared" si="97"/>
        <v/>
      </c>
      <c r="DW53" s="60" t="str">
        <f t="shared" si="98"/>
        <v/>
      </c>
      <c r="DX53" s="60"/>
      <c r="DY53" s="85" t="str">
        <f t="shared" si="99"/>
        <v/>
      </c>
      <c r="DZ53" s="60" t="str">
        <f t="shared" si="100"/>
        <v/>
      </c>
      <c r="EA53" s="60" t="str">
        <f t="shared" si="101"/>
        <v/>
      </c>
      <c r="EB53" s="60" t="str">
        <f>IF(DV53&lt;&gt;"", IF(RANK(EA53, EA$5:EA$75)+COUNTIF(EA$53:EA53, EA53) -1&lt;=(B$80-DW$76-DZ$76), RANK(EA53, EA$5:EA$75)+COUNTIF(EA$53:EA53, EA53) -1, ""), "")</f>
        <v/>
      </c>
      <c r="EC53" s="72" t="str">
        <f t="shared" si="102"/>
        <v/>
      </c>
      <c r="ED53" s="66" t="str">
        <f t="shared" si="103"/>
        <v/>
      </c>
      <c r="EF53" s="91">
        <f>IF(DT53&lt;&gt; "", DT53/DT76, "")</f>
        <v>2.2357118118159491E-3</v>
      </c>
      <c r="EG53" s="39" t="str">
        <f t="shared" si="104"/>
        <v/>
      </c>
      <c r="EH53" s="92">
        <f t="shared" si="105"/>
        <v>-2.23571181181595E-3</v>
      </c>
      <c r="EJ53" s="65" t="str">
        <f t="shared" si="51"/>
        <v/>
      </c>
      <c r="EK53" s="99" t="str">
        <f t="shared" si="52"/>
        <v/>
      </c>
      <c r="EL53" s="99" t="str">
        <f t="shared" si="53"/>
        <v/>
      </c>
      <c r="EM53" s="100" t="str">
        <f t="shared" si="54"/>
        <v/>
      </c>
    </row>
    <row r="54" spans="1:143" ht="16" x14ac:dyDescent="0.2">
      <c r="A54" s="75" t="s">
        <v>362</v>
      </c>
      <c r="B54" s="76" t="s">
        <v>432</v>
      </c>
      <c r="C54" s="46">
        <v>91</v>
      </c>
      <c r="D54" s="102" t="str">
        <f t="shared" si="55"/>
        <v/>
      </c>
      <c r="E54" s="48" t="str">
        <f>IF(C54&lt;&gt;"", IF(RANK(C54, C$5:C$75)+COUNTIF(C$5:C54, C54)-1=1, 1, ""), "")</f>
        <v/>
      </c>
      <c r="F54" s="45">
        <v>82</v>
      </c>
      <c r="G54" s="102" t="str">
        <f t="shared" si="56"/>
        <v/>
      </c>
      <c r="H54" s="47" t="str">
        <f>IF(F54&lt;&gt;"", IF(RANK(F54, F$5:F$75)+COUNTIF(F$5:F54, F54)-1=1, 1, ""), "")</f>
        <v/>
      </c>
      <c r="I54" s="46">
        <v>42</v>
      </c>
      <c r="J54" s="102" t="str">
        <f t="shared" si="57"/>
        <v/>
      </c>
      <c r="K54" s="48" t="str">
        <f>IF(I54&lt;&gt;"", IF(RANK(I54, I$5:I$75)+COUNTIF(I$5:I54, I54)-1=1, 1, ""), "")</f>
        <v/>
      </c>
      <c r="L54" s="45">
        <v>44</v>
      </c>
      <c r="M54" s="102" t="str">
        <f t="shared" si="58"/>
        <v/>
      </c>
      <c r="N54" s="47" t="str">
        <f>IF(L54&lt;&gt;"", IF(RANK(L54, L$5:L$75)+COUNTIF(L$5:L54, L54)-1=1, 1, ""), "")</f>
        <v/>
      </c>
      <c r="O54" s="46">
        <v>18</v>
      </c>
      <c r="P54" s="102" t="str">
        <f t="shared" si="59"/>
        <v/>
      </c>
      <c r="Q54" s="48" t="str">
        <f>IF(O54&lt;&gt;"", IF(RANK(O54, O$5:O$75)+COUNTIF(O$5:O54, O54)-1=1, 1, ""), "")</f>
        <v/>
      </c>
      <c r="R54" s="45">
        <v>17</v>
      </c>
      <c r="S54" s="102" t="str">
        <f t="shared" si="60"/>
        <v/>
      </c>
      <c r="T54" s="47" t="str">
        <f>IF(R54&lt;&gt;"", IF(RANK(R54, R$5:R$75)+COUNTIF(R$5:R54, R54)-1=1, 1, ""), "")</f>
        <v/>
      </c>
      <c r="U54" s="46">
        <v>29</v>
      </c>
      <c r="V54" s="102" t="str">
        <f t="shared" si="61"/>
        <v/>
      </c>
      <c r="W54" s="48" t="str">
        <f>IF(U54&lt;&gt;"", IF(RANK(U54, U$5:U$75)+COUNTIF(U$5:U54, U54)-1=1, 1, ""), "")</f>
        <v/>
      </c>
      <c r="X54" s="45">
        <v>243</v>
      </c>
      <c r="Y54" s="102" t="str">
        <f t="shared" si="62"/>
        <v/>
      </c>
      <c r="Z54" s="47" t="str">
        <f>IF(X54&lt;&gt;"", IF(RANK(X54, X$5:X$75)+COUNTIF(X$5:X54, X54)-1=1, 1, ""), "")</f>
        <v/>
      </c>
      <c r="AA54" s="46">
        <v>160</v>
      </c>
      <c r="AB54" s="102" t="str">
        <f t="shared" si="63"/>
        <v/>
      </c>
      <c r="AC54" s="48" t="str">
        <f>IF(AA54&lt;&gt;"", IF(RANK(AA54, AA$5:AA$75)+COUNTIF(AA$5:AA54, AA54)-1=1, 1, ""), "")</f>
        <v/>
      </c>
      <c r="AD54" s="45">
        <v>44</v>
      </c>
      <c r="AE54" s="102" t="str">
        <f t="shared" si="64"/>
        <v/>
      </c>
      <c r="AF54" s="47" t="str">
        <f>IF(AD54&lt;&gt;"", IF(RANK(AD54, AD$5:AD$75)+COUNTIF(AD$5:AD54, AD54)-1=1, 1, ""), "")</f>
        <v/>
      </c>
      <c r="AG54" s="46">
        <v>70</v>
      </c>
      <c r="AH54" s="102" t="str">
        <f t="shared" si="65"/>
        <v/>
      </c>
      <c r="AI54" s="48" t="str">
        <f>IF(AG54&lt;&gt;"", IF(RANK(AG54, AG$5:AG$75)+COUNTIF(AG$5:AG54, AG54)-1=1, 1, ""), "")</f>
        <v/>
      </c>
      <c r="AJ54" s="45">
        <v>21</v>
      </c>
      <c r="AK54" s="102" t="str">
        <f t="shared" si="66"/>
        <v/>
      </c>
      <c r="AL54" s="47" t="str">
        <f>IF(AJ54&lt;&gt;"", IF(RANK(AJ54, AJ$5:AJ$75)+COUNTIF(AJ$5:AJ54, AJ54)-1=1, 1, ""), "")</f>
        <v/>
      </c>
      <c r="AM54" s="46">
        <v>401</v>
      </c>
      <c r="AN54" s="102" t="str">
        <f t="shared" si="67"/>
        <v/>
      </c>
      <c r="AO54" s="48" t="str">
        <f>IF(AM54&lt;&gt;"", IF(RANK(AM54, AM$5:AM$75)+COUNTIF(AM$5:AM54, AM54)-1=1, 1, ""), "")</f>
        <v/>
      </c>
      <c r="AP54" s="45">
        <v>524</v>
      </c>
      <c r="AQ54" s="102" t="str">
        <f t="shared" si="68"/>
        <v/>
      </c>
      <c r="AR54" s="47" t="str">
        <f>IF(AP54&lt;&gt;"", IF(RANK(AP54, AP$5:AP$75)+COUNTIF(AP$5:AP54, AP54)-1=1, 1, ""), "")</f>
        <v/>
      </c>
      <c r="AS54" s="46">
        <v>132</v>
      </c>
      <c r="AT54" s="102" t="str">
        <f t="shared" si="69"/>
        <v/>
      </c>
      <c r="AU54" s="48" t="str">
        <f>IF(AS54&lt;&gt;"", IF(RANK(AS54, AS$5:AS$75)+COUNTIF(AS$5:AS54, AS54)-1=1, 1, ""), "")</f>
        <v/>
      </c>
      <c r="AV54" s="45">
        <v>20</v>
      </c>
      <c r="AW54" s="102" t="str">
        <f t="shared" si="70"/>
        <v/>
      </c>
      <c r="AX54" s="47" t="str">
        <f>IF(AV54&lt;&gt;"", IF(RANK(AV54, AV$5:AV$75)+COUNTIF(AV$5:AV54, AV54)-1=1, 1, ""), "")</f>
        <v/>
      </c>
      <c r="AY54" s="46">
        <v>11</v>
      </c>
      <c r="AZ54" s="102" t="str">
        <f t="shared" si="71"/>
        <v/>
      </c>
      <c r="BA54" s="48" t="str">
        <f>IF(AY54&lt;&gt;"", IF(RANK(AY54, AY$5:AY$75)+COUNTIF(AY$5:AY54, AY54)-1=1, 1, ""), "")</f>
        <v/>
      </c>
      <c r="BB54" s="45">
        <v>119</v>
      </c>
      <c r="BC54" s="102" t="str">
        <f t="shared" si="72"/>
        <v/>
      </c>
      <c r="BD54" s="47" t="str">
        <f>IF(BB54&lt;&gt;"", IF(RANK(BB54, BB$5:BB$75)+COUNTIF(BB$5:BB54, BB54)-1=1, 1, ""), "")</f>
        <v/>
      </c>
      <c r="BE54" s="46">
        <v>124</v>
      </c>
      <c r="BF54" s="102" t="str">
        <f t="shared" si="73"/>
        <v/>
      </c>
      <c r="BG54" s="48" t="str">
        <f>IF(BE54&lt;&gt;"", IF(RANK(BE54, BE$5:BE$75)+COUNTIF(BE$5:BE54, BE54)-1=1, 1, ""), "")</f>
        <v/>
      </c>
      <c r="BH54" s="45">
        <v>22</v>
      </c>
      <c r="BI54" s="102" t="str">
        <f t="shared" si="74"/>
        <v/>
      </c>
      <c r="BJ54" s="47" t="str">
        <f>IF(BH54&lt;&gt;"", IF(RANK(BH54, BH$5:BH$75)+COUNTIF(BH$5:BH54, BH54)-1=1, 1, ""), "")</f>
        <v/>
      </c>
      <c r="BK54" s="46">
        <v>25</v>
      </c>
      <c r="BL54" s="102" t="str">
        <f t="shared" si="75"/>
        <v/>
      </c>
      <c r="BM54" s="48" t="str">
        <f>IF(BK54&lt;&gt;"", IF(RANK(BK54, BK$5:BK$75)+COUNTIF(BK$5:BK54, BK54)-1=1, 1, ""), "")</f>
        <v/>
      </c>
      <c r="BN54" s="45">
        <v>46</v>
      </c>
      <c r="BO54" s="102" t="str">
        <f t="shared" si="76"/>
        <v/>
      </c>
      <c r="BP54" s="47" t="str">
        <f>IF(BN54&lt;&gt;"", IF(RANK(BN54, BN$5:BN$75)+COUNTIF(BN$5:BN54, BN54)-1=1, 1, ""), "")</f>
        <v/>
      </c>
      <c r="BQ54" s="46">
        <v>25</v>
      </c>
      <c r="BR54" s="102" t="str">
        <f t="shared" si="77"/>
        <v/>
      </c>
      <c r="BS54" s="48" t="str">
        <f>IF(BQ54&lt;&gt;"", IF(RANK(BQ54, BQ$5:BQ$75)+COUNTIF(BQ$5:BQ54, BQ54)-1=1, 1, ""), "")</f>
        <v/>
      </c>
      <c r="BT54" s="45">
        <v>55</v>
      </c>
      <c r="BU54" s="102" t="str">
        <f t="shared" si="78"/>
        <v/>
      </c>
      <c r="BV54" s="47" t="str">
        <f>IF(BT54&lt;&gt;"", IF(RANK(BT54, BT$5:BT$75)+COUNTIF(BT$5:BT54, BT54)-1=1, 1, ""), "")</f>
        <v/>
      </c>
      <c r="BW54" s="46">
        <v>38</v>
      </c>
      <c r="BX54" s="102" t="str">
        <f t="shared" si="79"/>
        <v/>
      </c>
      <c r="BY54" s="48" t="str">
        <f>IF(BW54&lt;&gt;"", IF(RANK(BW54, BW$5:BW$75)+COUNTIF(BW$5:BW54, BW54)-1=1, 1, ""), "")</f>
        <v/>
      </c>
      <c r="BZ54" s="45">
        <v>57</v>
      </c>
      <c r="CA54" s="102" t="str">
        <f t="shared" si="80"/>
        <v/>
      </c>
      <c r="CB54" s="47" t="str">
        <f>IF(BZ54&lt;&gt;"", IF(RANK(BZ54, BZ$5:BZ$75)+COUNTIF(BZ$5:BZ54, BZ54)-1=1, 1, ""), "")</f>
        <v/>
      </c>
      <c r="CC54" s="46">
        <v>50</v>
      </c>
      <c r="CD54" s="102" t="str">
        <f t="shared" si="81"/>
        <v/>
      </c>
      <c r="CE54" s="48" t="str">
        <f>IF(CC54&lt;&gt;"", IF(RANK(CC54, CC$5:CC$75)+COUNTIF(CC$5:CC54, CC54)-1=1, 1, ""), "")</f>
        <v/>
      </c>
      <c r="CF54" s="45">
        <v>40</v>
      </c>
      <c r="CG54" s="102" t="str">
        <f t="shared" si="82"/>
        <v/>
      </c>
      <c r="CH54" s="47" t="str">
        <f>IF(CF54&lt;&gt;"", IF(RANK(CF54, CF$5:CF$75)+COUNTIF(CF$5:CF54, CF54)-1=1, 1, ""), "")</f>
        <v/>
      </c>
      <c r="CI54" s="46">
        <v>45</v>
      </c>
      <c r="CJ54" s="102" t="str">
        <f t="shared" si="83"/>
        <v/>
      </c>
      <c r="CK54" s="48" t="str">
        <f>IF(CI54&lt;&gt;"", IF(RANK(CI54, CI$5:CI$75)+COUNTIF(CI$5:CI54, CI54)-1=1, 1, ""), "")</f>
        <v/>
      </c>
      <c r="CL54" s="45">
        <v>28</v>
      </c>
      <c r="CM54" s="102" t="str">
        <f t="shared" si="84"/>
        <v/>
      </c>
      <c r="CN54" s="47" t="str">
        <f>IF(CL54&lt;&gt;"", IF(RANK(CL54, CL$5:CL$75)+COUNTIF(CL$5:CL54, CL54)-1=1, 1, ""), "")</f>
        <v/>
      </c>
      <c r="CO54" s="46">
        <v>38</v>
      </c>
      <c r="CP54" s="102" t="str">
        <f t="shared" si="85"/>
        <v/>
      </c>
      <c r="CQ54" s="48" t="str">
        <f>IF(CO54&lt;&gt;"", IF(RANK(CO54, CO$5:CO$75)+COUNTIF(CO$5:CO54, CO54)-1=1, 1, ""), "")</f>
        <v/>
      </c>
      <c r="CR54" s="45">
        <v>56</v>
      </c>
      <c r="CS54" s="102" t="str">
        <f t="shared" si="86"/>
        <v/>
      </c>
      <c r="CT54" s="47" t="str">
        <f>IF(CR54&lt;&gt;"", IF(RANK(CR54, CR$5:CR$75)+COUNTIF(CR$5:CR54, CR54)-1=1, 1, ""), "")</f>
        <v/>
      </c>
      <c r="CU54" s="46">
        <v>57</v>
      </c>
      <c r="CV54" s="102" t="str">
        <f t="shared" si="87"/>
        <v/>
      </c>
      <c r="CW54" s="48" t="str">
        <f>IF(CU54&lt;&gt;"", IF(RANK(CU54, CU$5:CU$75)+COUNTIF(CU$5:CU54, CU54)-1=1, 1, ""), "")</f>
        <v/>
      </c>
      <c r="CX54" s="45">
        <v>36</v>
      </c>
      <c r="CY54" s="102" t="str">
        <f t="shared" si="88"/>
        <v/>
      </c>
      <c r="CZ54" s="47" t="str">
        <f>IF(CX54&lt;&gt;"", IF(RANK(CX54, CX$5:CX$75)+COUNTIF(CX$5:CX54, CX54)-1=1, 1, ""), "")</f>
        <v/>
      </c>
      <c r="DA54" s="46">
        <v>35</v>
      </c>
      <c r="DB54" s="102" t="str">
        <f t="shared" si="89"/>
        <v/>
      </c>
      <c r="DC54" s="48" t="str">
        <f>IF(DA54&lt;&gt;"", IF(RANK(DA54, DA$5:DA$75)+COUNTIF(DA$5:DA54, DA54)-1=1, 1, ""), "")</f>
        <v/>
      </c>
      <c r="DD54" s="45">
        <v>20</v>
      </c>
      <c r="DE54" s="102" t="str">
        <f t="shared" si="90"/>
        <v/>
      </c>
      <c r="DF54" s="47" t="str">
        <f>IF(DD54&lt;&gt;"", IF(RANK(DD54, DD$5:DD$75)+COUNTIF(DD$5:DD54, DD54)-1=1, 1, ""), "")</f>
        <v/>
      </c>
      <c r="DG54" s="46">
        <v>36</v>
      </c>
      <c r="DH54" s="102" t="str">
        <f t="shared" si="91"/>
        <v/>
      </c>
      <c r="DI54" s="48" t="str">
        <f>IF(DG54&lt;&gt;"", IF(RANK(DG54, DG$5:DG$75)+COUNTIF(DG$5:DG54, DG54)-1=1, 1, ""), "")</f>
        <v/>
      </c>
      <c r="DJ54" s="45">
        <v>35</v>
      </c>
      <c r="DK54" s="102" t="str">
        <f t="shared" si="92"/>
        <v/>
      </c>
      <c r="DL54" s="47" t="str">
        <f>IF(DJ54&lt;&gt;"", IF(RANK(DJ54, DJ$5:DJ$75)+COUNTIF(DJ$5:DJ54, DJ54)-1=1, 1, ""), "")</f>
        <v/>
      </c>
      <c r="DM54" s="46">
        <v>62</v>
      </c>
      <c r="DN54" s="102" t="str">
        <f t="shared" si="93"/>
        <v/>
      </c>
      <c r="DO54" s="48" t="str">
        <f>IF(DM54&lt;&gt;"", IF(RANK(DM54, DM$5:DM$75)+COUNTIF(DM$5:DM54, DM54)-1=1, 1, ""), "")</f>
        <v/>
      </c>
      <c r="DP54" s="45">
        <v>164</v>
      </c>
      <c r="DQ54" s="102" t="str">
        <f t="shared" si="94"/>
        <v/>
      </c>
      <c r="DR54" s="47" t="str">
        <f>IF(DP54&lt;&gt;"", IF(RANK(DP54, DP$5:DP$75)+COUNTIF(DP$5:DP54, DP54)-1=1, 1, ""), "")</f>
        <v/>
      </c>
      <c r="DS54" s="129" t="str">
        <f t="shared" si="95"/>
        <v/>
      </c>
      <c r="DT54" s="66">
        <f t="shared" si="96"/>
        <v>3162</v>
      </c>
      <c r="DU54" s="60"/>
      <c r="DV54" s="60" t="str">
        <f t="shared" si="97"/>
        <v/>
      </c>
      <c r="DW54" s="60" t="str">
        <f t="shared" si="98"/>
        <v/>
      </c>
      <c r="DX54" s="60"/>
      <c r="DY54" s="85" t="str">
        <f t="shared" si="99"/>
        <v/>
      </c>
      <c r="DZ54" s="60" t="str">
        <f t="shared" si="100"/>
        <v/>
      </c>
      <c r="EA54" s="60" t="str">
        <f t="shared" si="101"/>
        <v/>
      </c>
      <c r="EB54" s="60" t="str">
        <f>IF(DV54&lt;&gt;"", IF(RANK(EA54, EA$5:EA$75)+COUNTIF(EA$54:EA54, EA54) -1&lt;=(B$80-DW$76-DZ$76), RANK(EA54, EA$5:EA$75)+COUNTIF(EA$54:EA54, EA54) -1, ""), "")</f>
        <v/>
      </c>
      <c r="EC54" s="72" t="str">
        <f t="shared" si="102"/>
        <v/>
      </c>
      <c r="ED54" s="66" t="str">
        <f t="shared" si="103"/>
        <v/>
      </c>
      <c r="EF54" s="91">
        <f>IF(DT54&lt;&gt; "", DT54/DT76, "")</f>
        <v>9.0135416919061989E-4</v>
      </c>
      <c r="EG54" s="39" t="str">
        <f t="shared" si="104"/>
        <v/>
      </c>
      <c r="EH54" s="92">
        <f t="shared" si="105"/>
        <v>-9.0135416919062E-4</v>
      </c>
      <c r="EJ54" s="65" t="str">
        <f t="shared" si="51"/>
        <v/>
      </c>
      <c r="EK54" s="99" t="str">
        <f t="shared" si="52"/>
        <v/>
      </c>
      <c r="EL54" s="99" t="str">
        <f t="shared" si="53"/>
        <v/>
      </c>
      <c r="EM54" s="100" t="str">
        <f t="shared" si="54"/>
        <v/>
      </c>
    </row>
    <row r="55" spans="1:143" ht="16" x14ac:dyDescent="0.2">
      <c r="A55" s="75" t="s">
        <v>363</v>
      </c>
      <c r="B55" s="76" t="s">
        <v>433</v>
      </c>
      <c r="C55" s="43"/>
      <c r="D55" s="102" t="str">
        <f t="shared" si="55"/>
        <v/>
      </c>
      <c r="E55" s="48" t="str">
        <f>IF(C55&lt;&gt;"", IF(RANK(C55, C$5:C$75)+COUNTIF(C$5:C55, C55)-1=1, 1, ""), "")</f>
        <v/>
      </c>
      <c r="F55" s="41"/>
      <c r="G55" s="102" t="str">
        <f t="shared" si="56"/>
        <v/>
      </c>
      <c r="H55" s="47" t="str">
        <f>IF(F55&lt;&gt;"", IF(RANK(F55, F$5:F$75)+COUNTIF(F$5:F55, F55)-1=1, 1, ""), "")</f>
        <v/>
      </c>
      <c r="I55" s="43"/>
      <c r="J55" s="102" t="str">
        <f t="shared" si="57"/>
        <v/>
      </c>
      <c r="K55" s="48" t="str">
        <f>IF(I55&lt;&gt;"", IF(RANK(I55, I$5:I$75)+COUNTIF(I$5:I55, I55)-1=1, 1, ""), "")</f>
        <v/>
      </c>
      <c r="L55" s="41"/>
      <c r="M55" s="102" t="str">
        <f t="shared" si="58"/>
        <v/>
      </c>
      <c r="N55" s="47" t="str">
        <f>IF(L55&lt;&gt;"", IF(RANK(L55, L$5:L$75)+COUNTIF(L$5:L55, L55)-1=1, 1, ""), "")</f>
        <v/>
      </c>
      <c r="O55" s="43"/>
      <c r="P55" s="102" t="str">
        <f t="shared" si="59"/>
        <v/>
      </c>
      <c r="Q55" s="48" t="str">
        <f>IF(O55&lt;&gt;"", IF(RANK(O55, O$5:O$75)+COUNTIF(O$5:O55, O55)-1=1, 1, ""), "")</f>
        <v/>
      </c>
      <c r="R55" s="41"/>
      <c r="S55" s="102" t="str">
        <f t="shared" si="60"/>
        <v/>
      </c>
      <c r="T55" s="47" t="str">
        <f>IF(R55&lt;&gt;"", IF(RANK(R55, R$5:R$75)+COUNTIF(R$5:R55, R55)-1=1, 1, ""), "")</f>
        <v/>
      </c>
      <c r="U55" s="43"/>
      <c r="V55" s="102" t="str">
        <f t="shared" si="61"/>
        <v/>
      </c>
      <c r="W55" s="48" t="str">
        <f>IF(U55&lt;&gt;"", IF(RANK(U55, U$5:U$75)+COUNTIF(U$5:U55, U55)-1=1, 1, ""), "")</f>
        <v/>
      </c>
      <c r="X55" s="41"/>
      <c r="Y55" s="102" t="str">
        <f t="shared" si="62"/>
        <v/>
      </c>
      <c r="Z55" s="47" t="str">
        <f>IF(X55&lt;&gt;"", IF(RANK(X55, X$5:X$75)+COUNTIF(X$5:X55, X55)-1=1, 1, ""), "")</f>
        <v/>
      </c>
      <c r="AA55" s="43"/>
      <c r="AB55" s="102" t="str">
        <f t="shared" si="63"/>
        <v/>
      </c>
      <c r="AC55" s="48" t="str">
        <f>IF(AA55&lt;&gt;"", IF(RANK(AA55, AA$5:AA$75)+COUNTIF(AA$5:AA55, AA55)-1=1, 1, ""), "")</f>
        <v/>
      </c>
      <c r="AD55" s="41"/>
      <c r="AE55" s="102" t="str">
        <f t="shared" si="64"/>
        <v/>
      </c>
      <c r="AF55" s="47" t="str">
        <f>IF(AD55&lt;&gt;"", IF(RANK(AD55, AD$5:AD$75)+COUNTIF(AD$5:AD55, AD55)-1=1, 1, ""), "")</f>
        <v/>
      </c>
      <c r="AG55" s="43"/>
      <c r="AH55" s="102" t="str">
        <f t="shared" si="65"/>
        <v/>
      </c>
      <c r="AI55" s="48" t="str">
        <f>IF(AG55&lt;&gt;"", IF(RANK(AG55, AG$5:AG$75)+COUNTIF(AG$5:AG55, AG55)-1=1, 1, ""), "")</f>
        <v/>
      </c>
      <c r="AJ55" s="41"/>
      <c r="AK55" s="102" t="str">
        <f t="shared" si="66"/>
        <v/>
      </c>
      <c r="AL55" s="47" t="str">
        <f>IF(AJ55&lt;&gt;"", IF(RANK(AJ55, AJ$5:AJ$75)+COUNTIF(AJ$5:AJ55, AJ55)-1=1, 1, ""), "")</f>
        <v/>
      </c>
      <c r="AM55" s="43"/>
      <c r="AN55" s="102" t="str">
        <f t="shared" si="67"/>
        <v/>
      </c>
      <c r="AO55" s="48" t="str">
        <f>IF(AM55&lt;&gt;"", IF(RANK(AM55, AM$5:AM$75)+COUNTIF(AM$5:AM55, AM55)-1=1, 1, ""), "")</f>
        <v/>
      </c>
      <c r="AP55" s="41"/>
      <c r="AQ55" s="102" t="str">
        <f t="shared" si="68"/>
        <v/>
      </c>
      <c r="AR55" s="47" t="str">
        <f>IF(AP55&lt;&gt;"", IF(RANK(AP55, AP$5:AP$75)+COUNTIF(AP$5:AP55, AP55)-1=1, 1, ""), "")</f>
        <v/>
      </c>
      <c r="AS55" s="43"/>
      <c r="AT55" s="102" t="str">
        <f t="shared" si="69"/>
        <v/>
      </c>
      <c r="AU55" s="48" t="str">
        <f>IF(AS55&lt;&gt;"", IF(RANK(AS55, AS$5:AS$75)+COUNTIF(AS$5:AS55, AS55)-1=1, 1, ""), "")</f>
        <v/>
      </c>
      <c r="AV55" s="41"/>
      <c r="AW55" s="102" t="str">
        <f t="shared" si="70"/>
        <v/>
      </c>
      <c r="AX55" s="47" t="str">
        <f>IF(AV55&lt;&gt;"", IF(RANK(AV55, AV$5:AV$75)+COUNTIF(AV$5:AV55, AV55)-1=1, 1, ""), "")</f>
        <v/>
      </c>
      <c r="AY55" s="43"/>
      <c r="AZ55" s="102" t="str">
        <f t="shared" si="71"/>
        <v/>
      </c>
      <c r="BA55" s="48" t="str">
        <f>IF(AY55&lt;&gt;"", IF(RANK(AY55, AY$5:AY$75)+COUNTIF(AY$5:AY55, AY55)-1=1, 1, ""), "")</f>
        <v/>
      </c>
      <c r="BB55" s="41"/>
      <c r="BC55" s="102" t="str">
        <f t="shared" si="72"/>
        <v/>
      </c>
      <c r="BD55" s="47" t="str">
        <f>IF(BB55&lt;&gt;"", IF(RANK(BB55, BB$5:BB$75)+COUNTIF(BB$5:BB55, BB55)-1=1, 1, ""), "")</f>
        <v/>
      </c>
      <c r="BE55" s="43"/>
      <c r="BF55" s="102" t="str">
        <f t="shared" si="73"/>
        <v/>
      </c>
      <c r="BG55" s="48" t="str">
        <f>IF(BE55&lt;&gt;"", IF(RANK(BE55, BE$5:BE$75)+COUNTIF(BE$5:BE55, BE55)-1=1, 1, ""), "")</f>
        <v/>
      </c>
      <c r="BH55" s="41"/>
      <c r="BI55" s="102" t="str">
        <f t="shared" si="74"/>
        <v/>
      </c>
      <c r="BJ55" s="47" t="str">
        <f>IF(BH55&lt;&gt;"", IF(RANK(BH55, BH$5:BH$75)+COUNTIF(BH$5:BH55, BH55)-1=1, 1, ""), "")</f>
        <v/>
      </c>
      <c r="BK55" s="43"/>
      <c r="BL55" s="102" t="str">
        <f t="shared" si="75"/>
        <v/>
      </c>
      <c r="BM55" s="48" t="str">
        <f>IF(BK55&lt;&gt;"", IF(RANK(BK55, BK$5:BK$75)+COUNTIF(BK$5:BK55, BK55)-1=1, 1, ""), "")</f>
        <v/>
      </c>
      <c r="BN55" s="41"/>
      <c r="BO55" s="102" t="str">
        <f t="shared" si="76"/>
        <v/>
      </c>
      <c r="BP55" s="47" t="str">
        <f>IF(BN55&lt;&gt;"", IF(RANK(BN55, BN$5:BN$75)+COUNTIF(BN$5:BN55, BN55)-1=1, 1, ""), "")</f>
        <v/>
      </c>
      <c r="BQ55" s="43"/>
      <c r="BR55" s="102" t="str">
        <f t="shared" si="77"/>
        <v/>
      </c>
      <c r="BS55" s="48" t="str">
        <f>IF(BQ55&lt;&gt;"", IF(RANK(BQ55, BQ$5:BQ$75)+COUNTIF(BQ$5:BQ55, BQ55)-1=1, 1, ""), "")</f>
        <v/>
      </c>
      <c r="BT55" s="41"/>
      <c r="BU55" s="102" t="str">
        <f t="shared" si="78"/>
        <v/>
      </c>
      <c r="BV55" s="47" t="str">
        <f>IF(BT55&lt;&gt;"", IF(RANK(BT55, BT$5:BT$75)+COUNTIF(BT$5:BT55, BT55)-1=1, 1, ""), "")</f>
        <v/>
      </c>
      <c r="BW55" s="43"/>
      <c r="BX55" s="102" t="str">
        <f t="shared" si="79"/>
        <v/>
      </c>
      <c r="BY55" s="48" t="str">
        <f>IF(BW55&lt;&gt;"", IF(RANK(BW55, BW$5:BW$75)+COUNTIF(BW$5:BW55, BW55)-1=1, 1, ""), "")</f>
        <v/>
      </c>
      <c r="BZ55" s="41"/>
      <c r="CA55" s="102" t="str">
        <f t="shared" si="80"/>
        <v/>
      </c>
      <c r="CB55" s="47" t="str">
        <f>IF(BZ55&lt;&gt;"", IF(RANK(BZ55, BZ$5:BZ$75)+COUNTIF(BZ$5:BZ55, BZ55)-1=1, 1, ""), "")</f>
        <v/>
      </c>
      <c r="CC55" s="43"/>
      <c r="CD55" s="102" t="str">
        <f t="shared" si="81"/>
        <v/>
      </c>
      <c r="CE55" s="48" t="str">
        <f>IF(CC55&lt;&gt;"", IF(RANK(CC55, CC$5:CC$75)+COUNTIF(CC$5:CC55, CC55)-1=1, 1, ""), "")</f>
        <v/>
      </c>
      <c r="CF55" s="41"/>
      <c r="CG55" s="102" t="str">
        <f t="shared" si="82"/>
        <v/>
      </c>
      <c r="CH55" s="47" t="str">
        <f>IF(CF55&lt;&gt;"", IF(RANK(CF55, CF$5:CF$75)+COUNTIF(CF$5:CF55, CF55)-1=1, 1, ""), "")</f>
        <v/>
      </c>
      <c r="CI55" s="43"/>
      <c r="CJ55" s="102" t="str">
        <f t="shared" si="83"/>
        <v/>
      </c>
      <c r="CK55" s="48" t="str">
        <f>IF(CI55&lt;&gt;"", IF(RANK(CI55, CI$5:CI$75)+COUNTIF(CI$5:CI55, CI55)-1=1, 1, ""), "")</f>
        <v/>
      </c>
      <c r="CL55" s="41"/>
      <c r="CM55" s="102" t="str">
        <f t="shared" si="84"/>
        <v/>
      </c>
      <c r="CN55" s="47" t="str">
        <f>IF(CL55&lt;&gt;"", IF(RANK(CL55, CL$5:CL$75)+COUNTIF(CL$5:CL55, CL55)-1=1, 1, ""), "")</f>
        <v/>
      </c>
      <c r="CO55" s="43"/>
      <c r="CP55" s="102" t="str">
        <f t="shared" si="85"/>
        <v/>
      </c>
      <c r="CQ55" s="48" t="str">
        <f>IF(CO55&lt;&gt;"", IF(RANK(CO55, CO$5:CO$75)+COUNTIF(CO$5:CO55, CO55)-1=1, 1, ""), "")</f>
        <v/>
      </c>
      <c r="CR55" s="41"/>
      <c r="CS55" s="102" t="str">
        <f t="shared" si="86"/>
        <v/>
      </c>
      <c r="CT55" s="47" t="str">
        <f>IF(CR55&lt;&gt;"", IF(RANK(CR55, CR$5:CR$75)+COUNTIF(CR$5:CR55, CR55)-1=1, 1, ""), "")</f>
        <v/>
      </c>
      <c r="CU55" s="43"/>
      <c r="CV55" s="102" t="str">
        <f t="shared" si="87"/>
        <v/>
      </c>
      <c r="CW55" s="48" t="str">
        <f>IF(CU55&lt;&gt;"", IF(RANK(CU55, CU$5:CU$75)+COUNTIF(CU$5:CU55, CU55)-1=1, 1, ""), "")</f>
        <v/>
      </c>
      <c r="CX55" s="41"/>
      <c r="CY55" s="102" t="str">
        <f t="shared" si="88"/>
        <v/>
      </c>
      <c r="CZ55" s="47" t="str">
        <f>IF(CX55&lt;&gt;"", IF(RANK(CX55, CX$5:CX$75)+COUNTIF(CX$5:CX55, CX55)-1=1, 1, ""), "")</f>
        <v/>
      </c>
      <c r="DA55" s="43"/>
      <c r="DB55" s="102" t="str">
        <f t="shared" si="89"/>
        <v/>
      </c>
      <c r="DC55" s="48" t="str">
        <f>IF(DA55&lt;&gt;"", IF(RANK(DA55, DA$5:DA$75)+COUNTIF(DA$5:DA55, DA55)-1=1, 1, ""), "")</f>
        <v/>
      </c>
      <c r="DD55" s="41"/>
      <c r="DE55" s="102" t="str">
        <f t="shared" si="90"/>
        <v/>
      </c>
      <c r="DF55" s="47" t="str">
        <f>IF(DD55&lt;&gt;"", IF(RANK(DD55, DD$5:DD$75)+COUNTIF(DD$5:DD55, DD55)-1=1, 1, ""), "")</f>
        <v/>
      </c>
      <c r="DG55" s="43"/>
      <c r="DH55" s="102" t="str">
        <f t="shared" si="91"/>
        <v/>
      </c>
      <c r="DI55" s="48" t="str">
        <f>IF(DG55&lt;&gt;"", IF(RANK(DG55, DG$5:DG$75)+COUNTIF(DG$5:DG55, DG55)-1=1, 1, ""), "")</f>
        <v/>
      </c>
      <c r="DJ55" s="41"/>
      <c r="DK55" s="102" t="str">
        <f t="shared" si="92"/>
        <v/>
      </c>
      <c r="DL55" s="47" t="str">
        <f>IF(DJ55&lt;&gt;"", IF(RANK(DJ55, DJ$5:DJ$75)+COUNTIF(DJ$5:DJ55, DJ55)-1=1, 1, ""), "")</f>
        <v/>
      </c>
      <c r="DM55" s="43"/>
      <c r="DN55" s="102" t="str">
        <f t="shared" si="93"/>
        <v/>
      </c>
      <c r="DO55" s="48" t="str">
        <f>IF(DM55&lt;&gt;"", IF(RANK(DM55, DM$5:DM$75)+COUNTIF(DM$5:DM55, DM55)-1=1, 1, ""), "")</f>
        <v/>
      </c>
      <c r="DP55" s="41"/>
      <c r="DQ55" s="102" t="str">
        <f t="shared" si="94"/>
        <v/>
      </c>
      <c r="DR55" s="47" t="str">
        <f>IF(DP55&lt;&gt;"", IF(RANK(DP55, DP$5:DP$75)+COUNTIF(DP$5:DP55, DP55)-1=1, 1, ""), "")</f>
        <v/>
      </c>
      <c r="DS55" s="129" t="str">
        <f t="shared" si="95"/>
        <v/>
      </c>
      <c r="DT55" s="66" t="str">
        <f t="shared" si="96"/>
        <v/>
      </c>
      <c r="DU55" s="60"/>
      <c r="DV55" s="60" t="str">
        <f t="shared" si="97"/>
        <v/>
      </c>
      <c r="DW55" s="60" t="str">
        <f t="shared" si="98"/>
        <v/>
      </c>
      <c r="DX55" s="60"/>
      <c r="DY55" s="85" t="str">
        <f t="shared" si="99"/>
        <v/>
      </c>
      <c r="DZ55" s="60" t="str">
        <f t="shared" si="100"/>
        <v/>
      </c>
      <c r="EA55" s="60" t="str">
        <f t="shared" si="101"/>
        <v/>
      </c>
      <c r="EB55" s="60" t="str">
        <f>IF(DV55&lt;&gt;"", IF(RANK(EA55, EA$5:EA$75)+COUNTIF(EA$55:EA55, EA55) -1&lt;=(B$80-DW$76-DZ$76), RANK(EA55, EA$5:EA$75)+COUNTIF(EA$55:EA55, EA55) -1, ""), "")</f>
        <v/>
      </c>
      <c r="EC55" s="72" t="str">
        <f t="shared" si="102"/>
        <v/>
      </c>
      <c r="ED55" s="66" t="str">
        <f t="shared" si="103"/>
        <v/>
      </c>
      <c r="EF55" s="91" t="str">
        <f>IF(DT55&lt;&gt; "", DT55/DT76, "")</f>
        <v/>
      </c>
      <c r="EG55" s="39" t="str">
        <f t="shared" si="104"/>
        <v/>
      </c>
      <c r="EH55" s="92" t="str">
        <f t="shared" si="105"/>
        <v/>
      </c>
      <c r="EJ55" s="65" t="str">
        <f t="shared" si="51"/>
        <v/>
      </c>
      <c r="EK55" s="99" t="str">
        <f t="shared" si="52"/>
        <v/>
      </c>
      <c r="EL55" s="99" t="str">
        <f t="shared" si="53"/>
        <v/>
      </c>
      <c r="EM55" s="100" t="str">
        <f t="shared" si="54"/>
        <v/>
      </c>
    </row>
    <row r="56" spans="1:143" ht="16" x14ac:dyDescent="0.2">
      <c r="A56" s="75" t="s">
        <v>364</v>
      </c>
      <c r="B56" s="76" t="s">
        <v>434</v>
      </c>
      <c r="C56" s="43"/>
      <c r="D56" s="102" t="str">
        <f t="shared" si="55"/>
        <v/>
      </c>
      <c r="E56" s="44" t="str">
        <f>IF(C56&lt;&gt;"", IF(RANK(C56, C$5:C$75)+COUNTIF(C$5:C56, C56)-1=1, 1, ""), "")</f>
        <v/>
      </c>
      <c r="F56" s="41"/>
      <c r="G56" s="102" t="str">
        <f t="shared" si="56"/>
        <v/>
      </c>
      <c r="H56" s="42" t="str">
        <f>IF(F56&lt;&gt;"", IF(RANK(F56, F$5:F$75)+COUNTIF(F$5:F56, F56)-1=1, 1, ""), "")</f>
        <v/>
      </c>
      <c r="I56" s="43"/>
      <c r="J56" s="102" t="str">
        <f t="shared" si="57"/>
        <v/>
      </c>
      <c r="K56" s="44" t="str">
        <f>IF(I56&lt;&gt;"", IF(RANK(I56, I$5:I$75)+COUNTIF(I$5:I56, I56)-1=1, 1, ""), "")</f>
        <v/>
      </c>
      <c r="L56" s="41"/>
      <c r="M56" s="102" t="str">
        <f t="shared" si="58"/>
        <v/>
      </c>
      <c r="N56" s="42" t="str">
        <f>IF(L56&lt;&gt;"", IF(RANK(L56, L$5:L$75)+COUNTIF(L$5:L56, L56)-1=1, 1, ""), "")</f>
        <v/>
      </c>
      <c r="O56" s="43"/>
      <c r="P56" s="102" t="str">
        <f t="shared" si="59"/>
        <v/>
      </c>
      <c r="Q56" s="44" t="str">
        <f>IF(O56&lt;&gt;"", IF(RANK(O56, O$5:O$75)+COUNTIF(O$5:O56, O56)-1=1, 1, ""), "")</f>
        <v/>
      </c>
      <c r="R56" s="41"/>
      <c r="S56" s="102" t="str">
        <f t="shared" si="60"/>
        <v/>
      </c>
      <c r="T56" s="42" t="str">
        <f>IF(R56&lt;&gt;"", IF(RANK(R56, R$5:R$75)+COUNTIF(R$5:R56, R56)-1=1, 1, ""), "")</f>
        <v/>
      </c>
      <c r="U56" s="43"/>
      <c r="V56" s="102" t="str">
        <f t="shared" si="61"/>
        <v/>
      </c>
      <c r="W56" s="44" t="str">
        <f>IF(U56&lt;&gt;"", IF(RANK(U56, U$5:U$75)+COUNTIF(U$5:U56, U56)-1=1, 1, ""), "")</f>
        <v/>
      </c>
      <c r="X56" s="41"/>
      <c r="Y56" s="102" t="str">
        <f t="shared" si="62"/>
        <v/>
      </c>
      <c r="Z56" s="42" t="str">
        <f>IF(X56&lt;&gt;"", IF(RANK(X56, X$5:X$75)+COUNTIF(X$5:X56, X56)-1=1, 1, ""), "")</f>
        <v/>
      </c>
      <c r="AA56" s="43"/>
      <c r="AB56" s="102" t="str">
        <f t="shared" si="63"/>
        <v/>
      </c>
      <c r="AC56" s="44" t="str">
        <f>IF(AA56&lt;&gt;"", IF(RANK(AA56, AA$5:AA$75)+COUNTIF(AA$5:AA56, AA56)-1=1, 1, ""), "")</f>
        <v/>
      </c>
      <c r="AD56" s="41"/>
      <c r="AE56" s="102" t="str">
        <f t="shared" si="64"/>
        <v/>
      </c>
      <c r="AF56" s="42" t="str">
        <f>IF(AD56&lt;&gt;"", IF(RANK(AD56, AD$5:AD$75)+COUNTIF(AD$5:AD56, AD56)-1=1, 1, ""), "")</f>
        <v/>
      </c>
      <c r="AG56" s="43"/>
      <c r="AH56" s="102" t="str">
        <f t="shared" si="65"/>
        <v/>
      </c>
      <c r="AI56" s="44" t="str">
        <f>IF(AG56&lt;&gt;"", IF(RANK(AG56, AG$5:AG$75)+COUNTIF(AG$5:AG56, AG56)-1=1, 1, ""), "")</f>
        <v/>
      </c>
      <c r="AJ56" s="41"/>
      <c r="AK56" s="102" t="str">
        <f t="shared" si="66"/>
        <v/>
      </c>
      <c r="AL56" s="42" t="str">
        <f>IF(AJ56&lt;&gt;"", IF(RANK(AJ56, AJ$5:AJ$75)+COUNTIF(AJ$5:AJ56, AJ56)-1=1, 1, ""), "")</f>
        <v/>
      </c>
      <c r="AM56" s="43"/>
      <c r="AN56" s="102" t="str">
        <f t="shared" si="67"/>
        <v/>
      </c>
      <c r="AO56" s="44" t="str">
        <f>IF(AM56&lt;&gt;"", IF(RANK(AM56, AM$5:AM$75)+COUNTIF(AM$5:AM56, AM56)-1=1, 1, ""), "")</f>
        <v/>
      </c>
      <c r="AP56" s="41"/>
      <c r="AQ56" s="102" t="str">
        <f t="shared" si="68"/>
        <v/>
      </c>
      <c r="AR56" s="42" t="str">
        <f>IF(AP56&lt;&gt;"", IF(RANK(AP56, AP$5:AP$75)+COUNTIF(AP$5:AP56, AP56)-1=1, 1, ""), "")</f>
        <v/>
      </c>
      <c r="AS56" s="43"/>
      <c r="AT56" s="102" t="str">
        <f t="shared" si="69"/>
        <v/>
      </c>
      <c r="AU56" s="44" t="str">
        <f>IF(AS56&lt;&gt;"", IF(RANK(AS56, AS$5:AS$75)+COUNTIF(AS$5:AS56, AS56)-1=1, 1, ""), "")</f>
        <v/>
      </c>
      <c r="AV56" s="41"/>
      <c r="AW56" s="102" t="str">
        <f t="shared" si="70"/>
        <v/>
      </c>
      <c r="AX56" s="42" t="str">
        <f>IF(AV56&lt;&gt;"", IF(RANK(AV56, AV$5:AV$75)+COUNTIF(AV$5:AV56, AV56)-1=1, 1, ""), "")</f>
        <v/>
      </c>
      <c r="AY56" s="43"/>
      <c r="AZ56" s="102" t="str">
        <f t="shared" si="71"/>
        <v/>
      </c>
      <c r="BA56" s="44" t="str">
        <f>IF(AY56&lt;&gt;"", IF(RANK(AY56, AY$5:AY$75)+COUNTIF(AY$5:AY56, AY56)-1=1, 1, ""), "")</f>
        <v/>
      </c>
      <c r="BB56" s="41"/>
      <c r="BC56" s="102" t="str">
        <f t="shared" si="72"/>
        <v/>
      </c>
      <c r="BD56" s="42" t="str">
        <f>IF(BB56&lt;&gt;"", IF(RANK(BB56, BB$5:BB$75)+COUNTIF(BB$5:BB56, BB56)-1=1, 1, ""), "")</f>
        <v/>
      </c>
      <c r="BE56" s="43"/>
      <c r="BF56" s="102" t="str">
        <f t="shared" si="73"/>
        <v/>
      </c>
      <c r="BG56" s="44" t="str">
        <f>IF(BE56&lt;&gt;"", IF(RANK(BE56, BE$5:BE$75)+COUNTIF(BE$5:BE56, BE56)-1=1, 1, ""), "")</f>
        <v/>
      </c>
      <c r="BH56" s="41"/>
      <c r="BI56" s="102" t="str">
        <f t="shared" si="74"/>
        <v/>
      </c>
      <c r="BJ56" s="42" t="str">
        <f>IF(BH56&lt;&gt;"", IF(RANK(BH56, BH$5:BH$75)+COUNTIF(BH$5:BH56, BH56)-1=1, 1, ""), "")</f>
        <v/>
      </c>
      <c r="BK56" s="43"/>
      <c r="BL56" s="102" t="str">
        <f t="shared" si="75"/>
        <v/>
      </c>
      <c r="BM56" s="44" t="str">
        <f>IF(BK56&lt;&gt;"", IF(RANK(BK56, BK$5:BK$75)+COUNTIF(BK$5:BK56, BK56)-1=1, 1, ""), "")</f>
        <v/>
      </c>
      <c r="BN56" s="41"/>
      <c r="BO56" s="102" t="str">
        <f t="shared" si="76"/>
        <v/>
      </c>
      <c r="BP56" s="42" t="str">
        <f>IF(BN56&lt;&gt;"", IF(RANK(BN56, BN$5:BN$75)+COUNTIF(BN$5:BN56, BN56)-1=1, 1, ""), "")</f>
        <v/>
      </c>
      <c r="BQ56" s="43"/>
      <c r="BR56" s="102" t="str">
        <f t="shared" si="77"/>
        <v/>
      </c>
      <c r="BS56" s="44" t="str">
        <f>IF(BQ56&lt;&gt;"", IF(RANK(BQ56, BQ$5:BQ$75)+COUNTIF(BQ$5:BQ56, BQ56)-1=1, 1, ""), "")</f>
        <v/>
      </c>
      <c r="BT56" s="41"/>
      <c r="BU56" s="102" t="str">
        <f t="shared" si="78"/>
        <v/>
      </c>
      <c r="BV56" s="42" t="str">
        <f>IF(BT56&lt;&gt;"", IF(RANK(BT56, BT$5:BT$75)+COUNTIF(BT$5:BT56, BT56)-1=1, 1, ""), "")</f>
        <v/>
      </c>
      <c r="BW56" s="43"/>
      <c r="BX56" s="102" t="str">
        <f t="shared" si="79"/>
        <v/>
      </c>
      <c r="BY56" s="44" t="str">
        <f>IF(BW56&lt;&gt;"", IF(RANK(BW56, BW$5:BW$75)+COUNTIF(BW$5:BW56, BW56)-1=1, 1, ""), "")</f>
        <v/>
      </c>
      <c r="BZ56" s="41"/>
      <c r="CA56" s="102" t="str">
        <f t="shared" si="80"/>
        <v/>
      </c>
      <c r="CB56" s="42" t="str">
        <f>IF(BZ56&lt;&gt;"", IF(RANK(BZ56, BZ$5:BZ$75)+COUNTIF(BZ$5:BZ56, BZ56)-1=1, 1, ""), "")</f>
        <v/>
      </c>
      <c r="CC56" s="43"/>
      <c r="CD56" s="102" t="str">
        <f t="shared" si="81"/>
        <v/>
      </c>
      <c r="CE56" s="44" t="str">
        <f>IF(CC56&lt;&gt;"", IF(RANK(CC56, CC$5:CC$75)+COUNTIF(CC$5:CC56, CC56)-1=1, 1, ""), "")</f>
        <v/>
      </c>
      <c r="CF56" s="41"/>
      <c r="CG56" s="102" t="str">
        <f t="shared" si="82"/>
        <v/>
      </c>
      <c r="CH56" s="42" t="str">
        <f>IF(CF56&lt;&gt;"", IF(RANK(CF56, CF$5:CF$75)+COUNTIF(CF$5:CF56, CF56)-1=1, 1, ""), "")</f>
        <v/>
      </c>
      <c r="CI56" s="43"/>
      <c r="CJ56" s="102" t="str">
        <f t="shared" si="83"/>
        <v/>
      </c>
      <c r="CK56" s="44" t="str">
        <f>IF(CI56&lt;&gt;"", IF(RANK(CI56, CI$5:CI$75)+COUNTIF(CI$5:CI56, CI56)-1=1, 1, ""), "")</f>
        <v/>
      </c>
      <c r="CL56" s="41"/>
      <c r="CM56" s="102" t="str">
        <f t="shared" si="84"/>
        <v/>
      </c>
      <c r="CN56" s="42" t="str">
        <f>IF(CL56&lt;&gt;"", IF(RANK(CL56, CL$5:CL$75)+COUNTIF(CL$5:CL56, CL56)-1=1, 1, ""), "")</f>
        <v/>
      </c>
      <c r="CO56" s="43"/>
      <c r="CP56" s="102" t="str">
        <f t="shared" si="85"/>
        <v/>
      </c>
      <c r="CQ56" s="44" t="str">
        <f>IF(CO56&lt;&gt;"", IF(RANK(CO56, CO$5:CO$75)+COUNTIF(CO$5:CO56, CO56)-1=1, 1, ""), "")</f>
        <v/>
      </c>
      <c r="CR56" s="41"/>
      <c r="CS56" s="102" t="str">
        <f t="shared" si="86"/>
        <v/>
      </c>
      <c r="CT56" s="42" t="str">
        <f>IF(CR56&lt;&gt;"", IF(RANK(CR56, CR$5:CR$75)+COUNTIF(CR$5:CR56, CR56)-1=1, 1, ""), "")</f>
        <v/>
      </c>
      <c r="CU56" s="43"/>
      <c r="CV56" s="102" t="str">
        <f t="shared" si="87"/>
        <v/>
      </c>
      <c r="CW56" s="44" t="str">
        <f>IF(CU56&lt;&gt;"", IF(RANK(CU56, CU$5:CU$75)+COUNTIF(CU$5:CU56, CU56)-1=1, 1, ""), "")</f>
        <v/>
      </c>
      <c r="CX56" s="41"/>
      <c r="CY56" s="102" t="str">
        <f t="shared" si="88"/>
        <v/>
      </c>
      <c r="CZ56" s="42" t="str">
        <f>IF(CX56&lt;&gt;"", IF(RANK(CX56, CX$5:CX$75)+COUNTIF(CX$5:CX56, CX56)-1=1, 1, ""), "")</f>
        <v/>
      </c>
      <c r="DA56" s="43"/>
      <c r="DB56" s="102" t="str">
        <f t="shared" si="89"/>
        <v/>
      </c>
      <c r="DC56" s="44" t="str">
        <f>IF(DA56&lt;&gt;"", IF(RANK(DA56, DA$5:DA$75)+COUNTIF(DA$5:DA56, DA56)-1=1, 1, ""), "")</f>
        <v/>
      </c>
      <c r="DD56" s="41"/>
      <c r="DE56" s="102" t="str">
        <f t="shared" si="90"/>
        <v/>
      </c>
      <c r="DF56" s="42" t="str">
        <f>IF(DD56&lt;&gt;"", IF(RANK(DD56, DD$5:DD$75)+COUNTIF(DD$5:DD56, DD56)-1=1, 1, ""), "")</f>
        <v/>
      </c>
      <c r="DG56" s="43"/>
      <c r="DH56" s="102" t="str">
        <f t="shared" si="91"/>
        <v/>
      </c>
      <c r="DI56" s="44" t="str">
        <f>IF(DG56&lt;&gt;"", IF(RANK(DG56, DG$5:DG$75)+COUNTIF(DG$5:DG56, DG56)-1=1, 1, ""), "")</f>
        <v/>
      </c>
      <c r="DJ56" s="41"/>
      <c r="DK56" s="102" t="str">
        <f t="shared" si="92"/>
        <v/>
      </c>
      <c r="DL56" s="42" t="str">
        <f>IF(DJ56&lt;&gt;"", IF(RANK(DJ56, DJ$5:DJ$75)+COUNTIF(DJ$5:DJ56, DJ56)-1=1, 1, ""), "")</f>
        <v/>
      </c>
      <c r="DM56" s="43"/>
      <c r="DN56" s="102" t="str">
        <f t="shared" si="93"/>
        <v/>
      </c>
      <c r="DO56" s="44" t="str">
        <f>IF(DM56&lt;&gt;"", IF(RANK(DM56, DM$5:DM$75)+COUNTIF(DM$5:DM56, DM56)-1=1, 1, ""), "")</f>
        <v/>
      </c>
      <c r="DP56" s="41"/>
      <c r="DQ56" s="102" t="str">
        <f t="shared" si="94"/>
        <v/>
      </c>
      <c r="DR56" s="42" t="str">
        <f>IF(DP56&lt;&gt;"", IF(RANK(DP56, DP$5:DP$75)+COUNTIF(DP$5:DP56, DP56)-1=1, 1, ""), "")</f>
        <v/>
      </c>
      <c r="DS56" s="129" t="str">
        <f t="shared" si="95"/>
        <v/>
      </c>
      <c r="DT56" s="66" t="str">
        <f t="shared" si="96"/>
        <v/>
      </c>
      <c r="DU56" s="60"/>
      <c r="DV56" s="60" t="str">
        <f t="shared" si="97"/>
        <v/>
      </c>
      <c r="DW56" s="60" t="str">
        <f t="shared" si="98"/>
        <v/>
      </c>
      <c r="DX56" s="60"/>
      <c r="DY56" s="85" t="str">
        <f t="shared" si="99"/>
        <v/>
      </c>
      <c r="DZ56" s="60" t="str">
        <f t="shared" si="100"/>
        <v/>
      </c>
      <c r="EA56" s="60" t="str">
        <f t="shared" si="101"/>
        <v/>
      </c>
      <c r="EB56" s="60" t="str">
        <f>IF(DV56&lt;&gt;"", IF(RANK(EA56, EA$5:EA$75)+COUNTIF(EA$56:EA56, EA56) -1&lt;=(B$80-DW$76-DZ$76), RANK(EA56, EA$5:EA$75)+COUNTIF(EA$56:EA56, EA56) -1, ""), "")</f>
        <v/>
      </c>
      <c r="EC56" s="72" t="str">
        <f t="shared" si="102"/>
        <v/>
      </c>
      <c r="ED56" s="66" t="str">
        <f t="shared" si="103"/>
        <v/>
      </c>
      <c r="EF56" s="91" t="str">
        <f>IF(DT56&lt;&gt; "", DT56/DT76, "")</f>
        <v/>
      </c>
      <c r="EG56" s="39" t="str">
        <f t="shared" si="104"/>
        <v/>
      </c>
      <c r="EH56" s="92" t="str">
        <f t="shared" si="105"/>
        <v/>
      </c>
      <c r="EJ56" s="65" t="str">
        <f t="shared" si="51"/>
        <v/>
      </c>
      <c r="EK56" s="99" t="str">
        <f t="shared" si="52"/>
        <v/>
      </c>
      <c r="EL56" s="99" t="str">
        <f t="shared" si="53"/>
        <v/>
      </c>
      <c r="EM56" s="100" t="str">
        <f t="shared" si="54"/>
        <v/>
      </c>
    </row>
    <row r="57" spans="1:143" ht="16" x14ac:dyDescent="0.2">
      <c r="A57" s="75" t="s">
        <v>365</v>
      </c>
      <c r="B57" s="76" t="s">
        <v>435</v>
      </c>
      <c r="C57" s="46">
        <v>88</v>
      </c>
      <c r="D57" s="102" t="str">
        <f t="shared" si="55"/>
        <v/>
      </c>
      <c r="E57" s="44" t="str">
        <f>IF(C57&lt;&gt;"", IF(RANK(C57, C$5:C$75)+COUNTIF(C$5:C57, C57)-1=1, 1, ""), "")</f>
        <v/>
      </c>
      <c r="F57" s="45">
        <v>62</v>
      </c>
      <c r="G57" s="102" t="str">
        <f t="shared" si="56"/>
        <v/>
      </c>
      <c r="H57" s="42" t="str">
        <f>IF(F57&lt;&gt;"", IF(RANK(F57, F$5:F$75)+COUNTIF(F$5:F57, F57)-1=1, 1, ""), "")</f>
        <v/>
      </c>
      <c r="I57" s="46">
        <v>86</v>
      </c>
      <c r="J57" s="102" t="str">
        <f t="shared" si="57"/>
        <v/>
      </c>
      <c r="K57" s="44" t="str">
        <f>IF(I57&lt;&gt;"", IF(RANK(I57, I$5:I$75)+COUNTIF(I$5:I57, I57)-1=1, 1, ""), "")</f>
        <v/>
      </c>
      <c r="L57" s="45">
        <v>54</v>
      </c>
      <c r="M57" s="102" t="str">
        <f t="shared" si="58"/>
        <v/>
      </c>
      <c r="N57" s="42" t="str">
        <f>IF(L57&lt;&gt;"", IF(RANK(L57, L$5:L$75)+COUNTIF(L$5:L57, L57)-1=1, 1, ""), "")</f>
        <v/>
      </c>
      <c r="O57" s="46">
        <v>35</v>
      </c>
      <c r="P57" s="102" t="str">
        <f t="shared" si="59"/>
        <v/>
      </c>
      <c r="Q57" s="44" t="str">
        <f>IF(O57&lt;&gt;"", IF(RANK(O57, O$5:O$75)+COUNTIF(O$5:O57, O57)-1=1, 1, ""), "")</f>
        <v/>
      </c>
      <c r="R57" s="45">
        <v>75</v>
      </c>
      <c r="S57" s="102" t="str">
        <f t="shared" si="60"/>
        <v/>
      </c>
      <c r="T57" s="42" t="str">
        <f>IF(R57&lt;&gt;"", IF(RANK(R57, R$5:R$75)+COUNTIF(R$5:R57, R57)-1=1, 1, ""), "")</f>
        <v/>
      </c>
      <c r="U57" s="46">
        <v>72</v>
      </c>
      <c r="V57" s="102" t="str">
        <f t="shared" si="61"/>
        <v/>
      </c>
      <c r="W57" s="44" t="str">
        <f>IF(U57&lt;&gt;"", IF(RANK(U57, U$5:U$75)+COUNTIF(U$5:U57, U57)-1=1, 1, ""), "")</f>
        <v/>
      </c>
      <c r="X57" s="45">
        <v>302</v>
      </c>
      <c r="Y57" s="102" t="str">
        <f t="shared" si="62"/>
        <v/>
      </c>
      <c r="Z57" s="42" t="str">
        <f>IF(X57&lt;&gt;"", IF(RANK(X57, X$5:X$75)+COUNTIF(X$5:X57, X57)-1=1, 1, ""), "")</f>
        <v/>
      </c>
      <c r="AA57" s="46">
        <v>79</v>
      </c>
      <c r="AB57" s="102" t="str">
        <f t="shared" si="63"/>
        <v/>
      </c>
      <c r="AC57" s="44" t="str">
        <f>IF(AA57&lt;&gt;"", IF(RANK(AA57, AA$5:AA$75)+COUNTIF(AA$5:AA57, AA57)-1=1, 1, ""), "")</f>
        <v/>
      </c>
      <c r="AD57" s="45">
        <v>116</v>
      </c>
      <c r="AE57" s="102" t="str">
        <f t="shared" si="64"/>
        <v/>
      </c>
      <c r="AF57" s="42" t="str">
        <f>IF(AD57&lt;&gt;"", IF(RANK(AD57, AD$5:AD$75)+COUNTIF(AD$5:AD57, AD57)-1=1, 1, ""), "")</f>
        <v/>
      </c>
      <c r="AG57" s="46">
        <v>206</v>
      </c>
      <c r="AH57" s="102" t="str">
        <f t="shared" si="65"/>
        <v/>
      </c>
      <c r="AI57" s="44" t="str">
        <f>IF(AG57&lt;&gt;"", IF(RANK(AG57, AG$5:AG$75)+COUNTIF(AG$5:AG57, AG57)-1=1, 1, ""), "")</f>
        <v/>
      </c>
      <c r="AJ57" s="45">
        <v>191</v>
      </c>
      <c r="AK57" s="102" t="str">
        <f t="shared" si="66"/>
        <v/>
      </c>
      <c r="AL57" s="42" t="str">
        <f>IF(AJ57&lt;&gt;"", IF(RANK(AJ57, AJ$5:AJ$75)+COUNTIF(AJ$5:AJ57, AJ57)-1=1, 1, ""), "")</f>
        <v/>
      </c>
      <c r="AM57" s="46">
        <v>547</v>
      </c>
      <c r="AN57" s="102" t="str">
        <f t="shared" si="67"/>
        <v/>
      </c>
      <c r="AO57" s="44" t="str">
        <f>IF(AM57&lt;&gt;"", IF(RANK(AM57, AM$5:AM$75)+COUNTIF(AM$5:AM57, AM57)-1=1, 1, ""), "")</f>
        <v/>
      </c>
      <c r="AP57" s="45">
        <v>196</v>
      </c>
      <c r="AQ57" s="102" t="str">
        <f t="shared" si="68"/>
        <v/>
      </c>
      <c r="AR57" s="42" t="str">
        <f>IF(AP57&lt;&gt;"", IF(RANK(AP57, AP$5:AP$75)+COUNTIF(AP$5:AP57, AP57)-1=1, 1, ""), "")</f>
        <v/>
      </c>
      <c r="AS57" s="46">
        <v>85</v>
      </c>
      <c r="AT57" s="102" t="str">
        <f t="shared" si="69"/>
        <v/>
      </c>
      <c r="AU57" s="44" t="str">
        <f>IF(AS57&lt;&gt;"", IF(RANK(AS57, AS$5:AS$75)+COUNTIF(AS$5:AS57, AS57)-1=1, 1, ""), "")</f>
        <v/>
      </c>
      <c r="AV57" s="45">
        <v>68</v>
      </c>
      <c r="AW57" s="102" t="str">
        <f t="shared" si="70"/>
        <v/>
      </c>
      <c r="AX57" s="42" t="str">
        <f>IF(AV57&lt;&gt;"", IF(RANK(AV57, AV$5:AV$75)+COUNTIF(AV$5:AV57, AV57)-1=1, 1, ""), "")</f>
        <v/>
      </c>
      <c r="AY57" s="46">
        <v>186</v>
      </c>
      <c r="AZ57" s="102" t="str">
        <f t="shared" si="71"/>
        <v/>
      </c>
      <c r="BA57" s="44" t="str">
        <f>IF(AY57&lt;&gt;"", IF(RANK(AY57, AY$5:AY$75)+COUNTIF(AY$5:AY57, AY57)-1=1, 1, ""), "")</f>
        <v/>
      </c>
      <c r="BB57" s="45">
        <v>68</v>
      </c>
      <c r="BC57" s="102" t="str">
        <f t="shared" si="72"/>
        <v/>
      </c>
      <c r="BD57" s="42" t="str">
        <f>IF(BB57&lt;&gt;"", IF(RANK(BB57, BB$5:BB$75)+COUNTIF(BB$5:BB57, BB57)-1=1, 1, ""), "")</f>
        <v/>
      </c>
      <c r="BE57" s="46">
        <v>101</v>
      </c>
      <c r="BF57" s="102" t="str">
        <f t="shared" si="73"/>
        <v/>
      </c>
      <c r="BG57" s="44" t="str">
        <f>IF(BE57&lt;&gt;"", IF(RANK(BE57, BE$5:BE$75)+COUNTIF(BE$5:BE57, BE57)-1=1, 1, ""), "")</f>
        <v/>
      </c>
      <c r="BH57" s="45">
        <v>60</v>
      </c>
      <c r="BI57" s="102" t="str">
        <f t="shared" si="74"/>
        <v/>
      </c>
      <c r="BJ57" s="42" t="str">
        <f>IF(BH57&lt;&gt;"", IF(RANK(BH57, BH$5:BH$75)+COUNTIF(BH$5:BH57, BH57)-1=1, 1, ""), "")</f>
        <v/>
      </c>
      <c r="BK57" s="46">
        <v>225</v>
      </c>
      <c r="BL57" s="102" t="str">
        <f t="shared" si="75"/>
        <v/>
      </c>
      <c r="BM57" s="44" t="str">
        <f>IF(BK57&lt;&gt;"", IF(RANK(BK57, BK$5:BK$75)+COUNTIF(BK$5:BK57, BK57)-1=1, 1, ""), "")</f>
        <v/>
      </c>
      <c r="BN57" s="45">
        <v>118</v>
      </c>
      <c r="BO57" s="102" t="str">
        <f t="shared" si="76"/>
        <v/>
      </c>
      <c r="BP57" s="42" t="str">
        <f>IF(BN57&lt;&gt;"", IF(RANK(BN57, BN$5:BN$75)+COUNTIF(BN$5:BN57, BN57)-1=1, 1, ""), "")</f>
        <v/>
      </c>
      <c r="BQ57" s="46">
        <v>113</v>
      </c>
      <c r="BR57" s="102" t="str">
        <f t="shared" si="77"/>
        <v/>
      </c>
      <c r="BS57" s="44" t="str">
        <f>IF(BQ57&lt;&gt;"", IF(RANK(BQ57, BQ$5:BQ$75)+COUNTIF(BQ$5:BQ57, BQ57)-1=1, 1, ""), "")</f>
        <v/>
      </c>
      <c r="BT57" s="45">
        <v>37</v>
      </c>
      <c r="BU57" s="102" t="str">
        <f t="shared" si="78"/>
        <v/>
      </c>
      <c r="BV57" s="42" t="str">
        <f>IF(BT57&lt;&gt;"", IF(RANK(BT57, BT$5:BT$75)+COUNTIF(BT$5:BT57, BT57)-1=1, 1, ""), "")</f>
        <v/>
      </c>
      <c r="BW57" s="46">
        <v>50</v>
      </c>
      <c r="BX57" s="102" t="str">
        <f t="shared" si="79"/>
        <v/>
      </c>
      <c r="BY57" s="44" t="str">
        <f>IF(BW57&lt;&gt;"", IF(RANK(BW57, BW$5:BW$75)+COUNTIF(BW$5:BW57, BW57)-1=1, 1, ""), "")</f>
        <v/>
      </c>
      <c r="BZ57" s="45">
        <v>87</v>
      </c>
      <c r="CA57" s="102" t="str">
        <f t="shared" si="80"/>
        <v/>
      </c>
      <c r="CB57" s="42" t="str">
        <f>IF(BZ57&lt;&gt;"", IF(RANK(BZ57, BZ$5:BZ$75)+COUNTIF(BZ$5:BZ57, BZ57)-1=1, 1, ""), "")</f>
        <v/>
      </c>
      <c r="CC57" s="46">
        <v>55</v>
      </c>
      <c r="CD57" s="102" t="str">
        <f t="shared" si="81"/>
        <v/>
      </c>
      <c r="CE57" s="44" t="str">
        <f>IF(CC57&lt;&gt;"", IF(RANK(CC57, CC$5:CC$75)+COUNTIF(CC$5:CC57, CC57)-1=1, 1, ""), "")</f>
        <v/>
      </c>
      <c r="CF57" s="45">
        <v>35</v>
      </c>
      <c r="CG57" s="102" t="str">
        <f t="shared" si="82"/>
        <v/>
      </c>
      <c r="CH57" s="42" t="str">
        <f>IF(CF57&lt;&gt;"", IF(RANK(CF57, CF$5:CF$75)+COUNTIF(CF$5:CF57, CF57)-1=1, 1, ""), "")</f>
        <v/>
      </c>
      <c r="CI57" s="46">
        <v>37</v>
      </c>
      <c r="CJ57" s="102" t="str">
        <f t="shared" si="83"/>
        <v/>
      </c>
      <c r="CK57" s="44" t="str">
        <f>IF(CI57&lt;&gt;"", IF(RANK(CI57, CI$5:CI$75)+COUNTIF(CI$5:CI57, CI57)-1=1, 1, ""), "")</f>
        <v/>
      </c>
      <c r="CL57" s="45">
        <v>51</v>
      </c>
      <c r="CM57" s="102" t="str">
        <f t="shared" si="84"/>
        <v/>
      </c>
      <c r="CN57" s="42" t="str">
        <f>IF(CL57&lt;&gt;"", IF(RANK(CL57, CL$5:CL$75)+COUNTIF(CL$5:CL57, CL57)-1=1, 1, ""), "")</f>
        <v/>
      </c>
      <c r="CO57" s="46">
        <v>28</v>
      </c>
      <c r="CP57" s="102" t="str">
        <f t="shared" si="85"/>
        <v/>
      </c>
      <c r="CQ57" s="44" t="str">
        <f>IF(CO57&lt;&gt;"", IF(RANK(CO57, CO$5:CO$75)+COUNTIF(CO$5:CO57, CO57)-1=1, 1, ""), "")</f>
        <v/>
      </c>
      <c r="CR57" s="45">
        <v>29</v>
      </c>
      <c r="CS57" s="102" t="str">
        <f t="shared" si="86"/>
        <v/>
      </c>
      <c r="CT57" s="42" t="str">
        <f>IF(CR57&lt;&gt;"", IF(RANK(CR57, CR$5:CR$75)+COUNTIF(CR$5:CR57, CR57)-1=1, 1, ""), "")</f>
        <v/>
      </c>
      <c r="CU57" s="46">
        <v>51</v>
      </c>
      <c r="CV57" s="102" t="str">
        <f t="shared" si="87"/>
        <v/>
      </c>
      <c r="CW57" s="44" t="str">
        <f>IF(CU57&lt;&gt;"", IF(RANK(CU57, CU$5:CU$75)+COUNTIF(CU$5:CU57, CU57)-1=1, 1, ""), "")</f>
        <v/>
      </c>
      <c r="CX57" s="45">
        <v>82</v>
      </c>
      <c r="CY57" s="102" t="str">
        <f t="shared" si="88"/>
        <v/>
      </c>
      <c r="CZ57" s="42" t="str">
        <f>IF(CX57&lt;&gt;"", IF(RANK(CX57, CX$5:CX$75)+COUNTIF(CX$5:CX57, CX57)-1=1, 1, ""), "")</f>
        <v/>
      </c>
      <c r="DA57" s="46">
        <v>34</v>
      </c>
      <c r="DB57" s="102" t="str">
        <f t="shared" si="89"/>
        <v/>
      </c>
      <c r="DC57" s="44" t="str">
        <f>IF(DA57&lt;&gt;"", IF(RANK(DA57, DA$5:DA$75)+COUNTIF(DA$5:DA57, DA57)-1=1, 1, ""), "")</f>
        <v/>
      </c>
      <c r="DD57" s="45">
        <v>32</v>
      </c>
      <c r="DE57" s="102" t="str">
        <f t="shared" si="90"/>
        <v/>
      </c>
      <c r="DF57" s="42" t="str">
        <f>IF(DD57&lt;&gt;"", IF(RANK(DD57, DD$5:DD$75)+COUNTIF(DD$5:DD57, DD57)-1=1, 1, ""), "")</f>
        <v/>
      </c>
      <c r="DG57" s="46">
        <v>47</v>
      </c>
      <c r="DH57" s="102" t="str">
        <f t="shared" si="91"/>
        <v/>
      </c>
      <c r="DI57" s="44" t="str">
        <f>IF(DG57&lt;&gt;"", IF(RANK(DG57, DG$5:DG$75)+COUNTIF(DG$5:DG57, DG57)-1=1, 1, ""), "")</f>
        <v/>
      </c>
      <c r="DJ57" s="45">
        <v>55</v>
      </c>
      <c r="DK57" s="102" t="str">
        <f t="shared" si="92"/>
        <v/>
      </c>
      <c r="DL57" s="42" t="str">
        <f>IF(DJ57&lt;&gt;"", IF(RANK(DJ57, DJ$5:DJ$75)+COUNTIF(DJ$5:DJ57, DJ57)-1=1, 1, ""), "")</f>
        <v/>
      </c>
      <c r="DM57" s="46">
        <v>32</v>
      </c>
      <c r="DN57" s="102" t="str">
        <f t="shared" si="93"/>
        <v/>
      </c>
      <c r="DO57" s="44" t="str">
        <f>IF(DM57&lt;&gt;"", IF(RANK(DM57, DM$5:DM$75)+COUNTIF(DM$5:DM57, DM57)-1=1, 1, ""), "")</f>
        <v/>
      </c>
      <c r="DP57" s="45">
        <v>23</v>
      </c>
      <c r="DQ57" s="102" t="str">
        <f t="shared" si="94"/>
        <v/>
      </c>
      <c r="DR57" s="42" t="str">
        <f>IF(DP57&lt;&gt;"", IF(RANK(DP57, DP$5:DP$75)+COUNTIF(DP$5:DP57, DP57)-1=1, 1, ""), "")</f>
        <v/>
      </c>
      <c r="DS57" s="129" t="str">
        <f t="shared" si="95"/>
        <v/>
      </c>
      <c r="DT57" s="66">
        <f t="shared" si="96"/>
        <v>3898</v>
      </c>
      <c r="DU57" s="60"/>
      <c r="DV57" s="60" t="str">
        <f t="shared" si="97"/>
        <v/>
      </c>
      <c r="DW57" s="60" t="str">
        <f t="shared" si="98"/>
        <v/>
      </c>
      <c r="DX57" s="60"/>
      <c r="DY57" s="85" t="str">
        <f t="shared" si="99"/>
        <v/>
      </c>
      <c r="DZ57" s="60" t="str">
        <f t="shared" si="100"/>
        <v/>
      </c>
      <c r="EA57" s="60" t="str">
        <f t="shared" si="101"/>
        <v/>
      </c>
      <c r="EB57" s="60" t="str">
        <f>IF(DV57&lt;&gt;"", IF(RANK(EA57, EA$5:EA$75)+COUNTIF(EA$57:EA57, EA57) -1&lt;=(B$80-DW$76-DZ$76), RANK(EA57, EA$5:EA$75)+COUNTIF(EA$57:EA57, EA57) -1, ""), "")</f>
        <v/>
      </c>
      <c r="EC57" s="72" t="str">
        <f t="shared" si="102"/>
        <v/>
      </c>
      <c r="ED57" s="66" t="str">
        <f t="shared" si="103"/>
        <v/>
      </c>
      <c r="EF57" s="91">
        <f>IF(DT57&lt;&gt; "", DT57/DT76, "")</f>
        <v>1.111157037161618E-3</v>
      </c>
      <c r="EG57" s="39" t="str">
        <f t="shared" si="104"/>
        <v/>
      </c>
      <c r="EH57" s="92">
        <f t="shared" si="105"/>
        <v>-1.1111570371616199E-3</v>
      </c>
      <c r="EJ57" s="65" t="str">
        <f t="shared" si="51"/>
        <v/>
      </c>
      <c r="EK57" s="99" t="str">
        <f t="shared" si="52"/>
        <v/>
      </c>
      <c r="EL57" s="99" t="str">
        <f t="shared" si="53"/>
        <v/>
      </c>
      <c r="EM57" s="100" t="str">
        <f t="shared" si="54"/>
        <v/>
      </c>
    </row>
    <row r="58" spans="1:143" ht="16" x14ac:dyDescent="0.2">
      <c r="A58" s="75" t="s">
        <v>366</v>
      </c>
      <c r="B58" s="76" t="s">
        <v>436</v>
      </c>
      <c r="C58" s="43"/>
      <c r="D58" s="102" t="str">
        <f t="shared" si="55"/>
        <v/>
      </c>
      <c r="E58" s="44" t="str">
        <f>IF(C58&lt;&gt;"", IF(RANK(C58, C$5:C$75)+COUNTIF(C$5:C58, C58)-1=1, 1, ""), "")</f>
        <v/>
      </c>
      <c r="F58" s="41"/>
      <c r="G58" s="102" t="str">
        <f t="shared" si="56"/>
        <v/>
      </c>
      <c r="H58" s="42" t="str">
        <f>IF(F58&lt;&gt;"", IF(RANK(F58, F$5:F$75)+COUNTIF(F$5:F58, F58)-1=1, 1, ""), "")</f>
        <v/>
      </c>
      <c r="I58" s="43"/>
      <c r="J58" s="102" t="str">
        <f t="shared" si="57"/>
        <v/>
      </c>
      <c r="K58" s="44" t="str">
        <f>IF(I58&lt;&gt;"", IF(RANK(I58, I$5:I$75)+COUNTIF(I$5:I58, I58)-1=1, 1, ""), "")</f>
        <v/>
      </c>
      <c r="L58" s="41"/>
      <c r="M58" s="102" t="str">
        <f t="shared" si="58"/>
        <v/>
      </c>
      <c r="N58" s="42" t="str">
        <f>IF(L58&lt;&gt;"", IF(RANK(L58, L$5:L$75)+COUNTIF(L$5:L58, L58)-1=1, 1, ""), "")</f>
        <v/>
      </c>
      <c r="O58" s="43"/>
      <c r="P58" s="102" t="str">
        <f t="shared" si="59"/>
        <v/>
      </c>
      <c r="Q58" s="44" t="str">
        <f>IF(O58&lt;&gt;"", IF(RANK(O58, O$5:O$75)+COUNTIF(O$5:O58, O58)-1=1, 1, ""), "")</f>
        <v/>
      </c>
      <c r="R58" s="41"/>
      <c r="S58" s="102" t="str">
        <f t="shared" si="60"/>
        <v/>
      </c>
      <c r="T58" s="42" t="str">
        <f>IF(R58&lt;&gt;"", IF(RANK(R58, R$5:R$75)+COUNTIF(R$5:R58, R58)-1=1, 1, ""), "")</f>
        <v/>
      </c>
      <c r="U58" s="43"/>
      <c r="V58" s="102" t="str">
        <f t="shared" si="61"/>
        <v/>
      </c>
      <c r="W58" s="44" t="str">
        <f>IF(U58&lt;&gt;"", IF(RANK(U58, U$5:U$75)+COUNTIF(U$5:U58, U58)-1=1, 1, ""), "")</f>
        <v/>
      </c>
      <c r="X58" s="41"/>
      <c r="Y58" s="102" t="str">
        <f t="shared" si="62"/>
        <v/>
      </c>
      <c r="Z58" s="42" t="str">
        <f>IF(X58&lt;&gt;"", IF(RANK(X58, X$5:X$75)+COUNTIF(X$5:X58, X58)-1=1, 1, ""), "")</f>
        <v/>
      </c>
      <c r="AA58" s="43"/>
      <c r="AB58" s="102" t="str">
        <f t="shared" si="63"/>
        <v/>
      </c>
      <c r="AC58" s="44" t="str">
        <f>IF(AA58&lt;&gt;"", IF(RANK(AA58, AA$5:AA$75)+COUNTIF(AA$5:AA58, AA58)-1=1, 1, ""), "")</f>
        <v/>
      </c>
      <c r="AD58" s="41"/>
      <c r="AE58" s="102" t="str">
        <f t="shared" si="64"/>
        <v/>
      </c>
      <c r="AF58" s="42" t="str">
        <f>IF(AD58&lt;&gt;"", IF(RANK(AD58, AD$5:AD$75)+COUNTIF(AD$5:AD58, AD58)-1=1, 1, ""), "")</f>
        <v/>
      </c>
      <c r="AG58" s="43"/>
      <c r="AH58" s="102" t="str">
        <f t="shared" si="65"/>
        <v/>
      </c>
      <c r="AI58" s="44" t="str">
        <f>IF(AG58&lt;&gt;"", IF(RANK(AG58, AG$5:AG$75)+COUNTIF(AG$5:AG58, AG58)-1=1, 1, ""), "")</f>
        <v/>
      </c>
      <c r="AJ58" s="41"/>
      <c r="AK58" s="102" t="str">
        <f t="shared" si="66"/>
        <v/>
      </c>
      <c r="AL58" s="42" t="str">
        <f>IF(AJ58&lt;&gt;"", IF(RANK(AJ58, AJ$5:AJ$75)+COUNTIF(AJ$5:AJ58, AJ58)-1=1, 1, ""), "")</f>
        <v/>
      </c>
      <c r="AM58" s="43"/>
      <c r="AN58" s="102" t="str">
        <f t="shared" si="67"/>
        <v/>
      </c>
      <c r="AO58" s="44" t="str">
        <f>IF(AM58&lt;&gt;"", IF(RANK(AM58, AM$5:AM$75)+COUNTIF(AM$5:AM58, AM58)-1=1, 1, ""), "")</f>
        <v/>
      </c>
      <c r="AP58" s="41"/>
      <c r="AQ58" s="102" t="str">
        <f t="shared" si="68"/>
        <v/>
      </c>
      <c r="AR58" s="42" t="str">
        <f>IF(AP58&lt;&gt;"", IF(RANK(AP58, AP$5:AP$75)+COUNTIF(AP$5:AP58, AP58)-1=1, 1, ""), "")</f>
        <v/>
      </c>
      <c r="AS58" s="43"/>
      <c r="AT58" s="102" t="str">
        <f t="shared" si="69"/>
        <v/>
      </c>
      <c r="AU58" s="44" t="str">
        <f>IF(AS58&lt;&gt;"", IF(RANK(AS58, AS$5:AS$75)+COUNTIF(AS$5:AS58, AS58)-1=1, 1, ""), "")</f>
        <v/>
      </c>
      <c r="AV58" s="41"/>
      <c r="AW58" s="102" t="str">
        <f t="shared" si="70"/>
        <v/>
      </c>
      <c r="AX58" s="42" t="str">
        <f>IF(AV58&lt;&gt;"", IF(RANK(AV58, AV$5:AV$75)+COUNTIF(AV$5:AV58, AV58)-1=1, 1, ""), "")</f>
        <v/>
      </c>
      <c r="AY58" s="43"/>
      <c r="AZ58" s="102" t="str">
        <f t="shared" si="71"/>
        <v/>
      </c>
      <c r="BA58" s="44" t="str">
        <f>IF(AY58&lt;&gt;"", IF(RANK(AY58, AY$5:AY$75)+COUNTIF(AY$5:AY58, AY58)-1=1, 1, ""), "")</f>
        <v/>
      </c>
      <c r="BB58" s="41"/>
      <c r="BC58" s="102" t="str">
        <f t="shared" si="72"/>
        <v/>
      </c>
      <c r="BD58" s="42" t="str">
        <f>IF(BB58&lt;&gt;"", IF(RANK(BB58, BB$5:BB$75)+COUNTIF(BB$5:BB58, BB58)-1=1, 1, ""), "")</f>
        <v/>
      </c>
      <c r="BE58" s="43"/>
      <c r="BF58" s="102" t="str">
        <f t="shared" si="73"/>
        <v/>
      </c>
      <c r="BG58" s="44" t="str">
        <f>IF(BE58&lt;&gt;"", IF(RANK(BE58, BE$5:BE$75)+COUNTIF(BE$5:BE58, BE58)-1=1, 1, ""), "")</f>
        <v/>
      </c>
      <c r="BH58" s="41"/>
      <c r="BI58" s="102" t="str">
        <f t="shared" si="74"/>
        <v/>
      </c>
      <c r="BJ58" s="42" t="str">
        <f>IF(BH58&lt;&gt;"", IF(RANK(BH58, BH$5:BH$75)+COUNTIF(BH$5:BH58, BH58)-1=1, 1, ""), "")</f>
        <v/>
      </c>
      <c r="BK58" s="43"/>
      <c r="BL58" s="102" t="str">
        <f t="shared" si="75"/>
        <v/>
      </c>
      <c r="BM58" s="44" t="str">
        <f>IF(BK58&lt;&gt;"", IF(RANK(BK58, BK$5:BK$75)+COUNTIF(BK$5:BK58, BK58)-1=1, 1, ""), "")</f>
        <v/>
      </c>
      <c r="BN58" s="41"/>
      <c r="BO58" s="102" t="str">
        <f t="shared" si="76"/>
        <v/>
      </c>
      <c r="BP58" s="42" t="str">
        <f>IF(BN58&lt;&gt;"", IF(RANK(BN58, BN$5:BN$75)+COUNTIF(BN$5:BN58, BN58)-1=1, 1, ""), "")</f>
        <v/>
      </c>
      <c r="BQ58" s="43"/>
      <c r="BR58" s="102" t="str">
        <f t="shared" si="77"/>
        <v/>
      </c>
      <c r="BS58" s="44" t="str">
        <f>IF(BQ58&lt;&gt;"", IF(RANK(BQ58, BQ$5:BQ$75)+COUNTIF(BQ$5:BQ58, BQ58)-1=1, 1, ""), "")</f>
        <v/>
      </c>
      <c r="BT58" s="41"/>
      <c r="BU58" s="102" t="str">
        <f t="shared" si="78"/>
        <v/>
      </c>
      <c r="BV58" s="42" t="str">
        <f>IF(BT58&lt;&gt;"", IF(RANK(BT58, BT$5:BT$75)+COUNTIF(BT$5:BT58, BT58)-1=1, 1, ""), "")</f>
        <v/>
      </c>
      <c r="BW58" s="43"/>
      <c r="BX58" s="102" t="str">
        <f t="shared" si="79"/>
        <v/>
      </c>
      <c r="BY58" s="44" t="str">
        <f>IF(BW58&lt;&gt;"", IF(RANK(BW58, BW$5:BW$75)+COUNTIF(BW$5:BW58, BW58)-1=1, 1, ""), "")</f>
        <v/>
      </c>
      <c r="BZ58" s="41"/>
      <c r="CA58" s="102" t="str">
        <f t="shared" si="80"/>
        <v/>
      </c>
      <c r="CB58" s="42" t="str">
        <f>IF(BZ58&lt;&gt;"", IF(RANK(BZ58, BZ$5:BZ$75)+COUNTIF(BZ$5:BZ58, BZ58)-1=1, 1, ""), "")</f>
        <v/>
      </c>
      <c r="CC58" s="43"/>
      <c r="CD58" s="102" t="str">
        <f t="shared" si="81"/>
        <v/>
      </c>
      <c r="CE58" s="44" t="str">
        <f>IF(CC58&lt;&gt;"", IF(RANK(CC58, CC$5:CC$75)+COUNTIF(CC$5:CC58, CC58)-1=1, 1, ""), "")</f>
        <v/>
      </c>
      <c r="CF58" s="41"/>
      <c r="CG58" s="102" t="str">
        <f t="shared" si="82"/>
        <v/>
      </c>
      <c r="CH58" s="42" t="str">
        <f>IF(CF58&lt;&gt;"", IF(RANK(CF58, CF$5:CF$75)+COUNTIF(CF$5:CF58, CF58)-1=1, 1, ""), "")</f>
        <v/>
      </c>
      <c r="CI58" s="43"/>
      <c r="CJ58" s="102" t="str">
        <f t="shared" si="83"/>
        <v/>
      </c>
      <c r="CK58" s="44" t="str">
        <f>IF(CI58&lt;&gt;"", IF(RANK(CI58, CI$5:CI$75)+COUNTIF(CI$5:CI58, CI58)-1=1, 1, ""), "")</f>
        <v/>
      </c>
      <c r="CL58" s="41"/>
      <c r="CM58" s="102" t="str">
        <f t="shared" si="84"/>
        <v/>
      </c>
      <c r="CN58" s="42" t="str">
        <f>IF(CL58&lt;&gt;"", IF(RANK(CL58, CL$5:CL$75)+COUNTIF(CL$5:CL58, CL58)-1=1, 1, ""), "")</f>
        <v/>
      </c>
      <c r="CO58" s="43"/>
      <c r="CP58" s="102" t="str">
        <f t="shared" si="85"/>
        <v/>
      </c>
      <c r="CQ58" s="44" t="str">
        <f>IF(CO58&lt;&gt;"", IF(RANK(CO58, CO$5:CO$75)+COUNTIF(CO$5:CO58, CO58)-1=1, 1, ""), "")</f>
        <v/>
      </c>
      <c r="CR58" s="41"/>
      <c r="CS58" s="102" t="str">
        <f t="shared" si="86"/>
        <v/>
      </c>
      <c r="CT58" s="42" t="str">
        <f>IF(CR58&lt;&gt;"", IF(RANK(CR58, CR$5:CR$75)+COUNTIF(CR$5:CR58, CR58)-1=1, 1, ""), "")</f>
        <v/>
      </c>
      <c r="CU58" s="43"/>
      <c r="CV58" s="102" t="str">
        <f t="shared" si="87"/>
        <v/>
      </c>
      <c r="CW58" s="44" t="str">
        <f>IF(CU58&lt;&gt;"", IF(RANK(CU58, CU$5:CU$75)+COUNTIF(CU$5:CU58, CU58)-1=1, 1, ""), "")</f>
        <v/>
      </c>
      <c r="CX58" s="41"/>
      <c r="CY58" s="102" t="str">
        <f t="shared" si="88"/>
        <v/>
      </c>
      <c r="CZ58" s="42" t="str">
        <f>IF(CX58&lt;&gt;"", IF(RANK(CX58, CX$5:CX$75)+COUNTIF(CX$5:CX58, CX58)-1=1, 1, ""), "")</f>
        <v/>
      </c>
      <c r="DA58" s="43"/>
      <c r="DB58" s="102" t="str">
        <f t="shared" si="89"/>
        <v/>
      </c>
      <c r="DC58" s="44" t="str">
        <f>IF(DA58&lt;&gt;"", IF(RANK(DA58, DA$5:DA$75)+COUNTIF(DA$5:DA58, DA58)-1=1, 1, ""), "")</f>
        <v/>
      </c>
      <c r="DD58" s="41"/>
      <c r="DE58" s="102" t="str">
        <f t="shared" si="90"/>
        <v/>
      </c>
      <c r="DF58" s="42" t="str">
        <f>IF(DD58&lt;&gt;"", IF(RANK(DD58, DD$5:DD$75)+COUNTIF(DD$5:DD58, DD58)-1=1, 1, ""), "")</f>
        <v/>
      </c>
      <c r="DG58" s="43"/>
      <c r="DH58" s="102" t="str">
        <f t="shared" si="91"/>
        <v/>
      </c>
      <c r="DI58" s="44" t="str">
        <f>IF(DG58&lt;&gt;"", IF(RANK(DG58, DG$5:DG$75)+COUNTIF(DG$5:DG58, DG58)-1=1, 1, ""), "")</f>
        <v/>
      </c>
      <c r="DJ58" s="41"/>
      <c r="DK58" s="102" t="str">
        <f t="shared" si="92"/>
        <v/>
      </c>
      <c r="DL58" s="42" t="str">
        <f>IF(DJ58&lt;&gt;"", IF(RANK(DJ58, DJ$5:DJ$75)+COUNTIF(DJ$5:DJ58, DJ58)-1=1, 1, ""), "")</f>
        <v/>
      </c>
      <c r="DM58" s="43"/>
      <c r="DN58" s="102" t="str">
        <f t="shared" si="93"/>
        <v/>
      </c>
      <c r="DO58" s="44" t="str">
        <f>IF(DM58&lt;&gt;"", IF(RANK(DM58, DM$5:DM$75)+COUNTIF(DM$5:DM58, DM58)-1=1, 1, ""), "")</f>
        <v/>
      </c>
      <c r="DP58" s="41"/>
      <c r="DQ58" s="102" t="str">
        <f t="shared" si="94"/>
        <v/>
      </c>
      <c r="DR58" s="42" t="str">
        <f>IF(DP58&lt;&gt;"", IF(RANK(DP58, DP$5:DP$75)+COUNTIF(DP$5:DP58, DP58)-1=1, 1, ""), "")</f>
        <v/>
      </c>
      <c r="DS58" s="129" t="str">
        <f t="shared" si="95"/>
        <v/>
      </c>
      <c r="DT58" s="66" t="str">
        <f t="shared" si="96"/>
        <v/>
      </c>
      <c r="DU58" s="60"/>
      <c r="DV58" s="60" t="str">
        <f t="shared" si="97"/>
        <v/>
      </c>
      <c r="DW58" s="60" t="str">
        <f t="shared" si="98"/>
        <v/>
      </c>
      <c r="DX58" s="60"/>
      <c r="DY58" s="85" t="str">
        <f t="shared" si="99"/>
        <v/>
      </c>
      <c r="DZ58" s="60" t="str">
        <f t="shared" si="100"/>
        <v/>
      </c>
      <c r="EA58" s="60" t="str">
        <f t="shared" si="101"/>
        <v/>
      </c>
      <c r="EB58" s="60" t="str">
        <f>IF(DV58&lt;&gt;"", IF(RANK(EA58, EA$5:EA$75)+COUNTIF(EA$58:EA58, EA58) -1&lt;=(B$80-DW$76-DZ$76), RANK(EA58, EA$5:EA$75)+COUNTIF(EA$58:EA58, EA58) -1, ""), "")</f>
        <v/>
      </c>
      <c r="EC58" s="72" t="str">
        <f t="shared" si="102"/>
        <v/>
      </c>
      <c r="ED58" s="66" t="str">
        <f t="shared" si="103"/>
        <v/>
      </c>
      <c r="EF58" s="91" t="str">
        <f>IF(DT58&lt;&gt; "", DT58/DT76, "")</f>
        <v/>
      </c>
      <c r="EG58" s="39" t="str">
        <f t="shared" si="104"/>
        <v/>
      </c>
      <c r="EH58" s="92" t="str">
        <f t="shared" si="105"/>
        <v/>
      </c>
      <c r="EJ58" s="65" t="str">
        <f t="shared" si="51"/>
        <v/>
      </c>
      <c r="EK58" s="99" t="str">
        <f t="shared" si="52"/>
        <v/>
      </c>
      <c r="EL58" s="99" t="str">
        <f t="shared" si="53"/>
        <v/>
      </c>
      <c r="EM58" s="100" t="str">
        <f t="shared" si="54"/>
        <v/>
      </c>
    </row>
    <row r="59" spans="1:143" ht="16" x14ac:dyDescent="0.2">
      <c r="A59" s="75" t="s">
        <v>367</v>
      </c>
      <c r="B59" s="76" t="s">
        <v>437</v>
      </c>
      <c r="C59" s="46">
        <v>55</v>
      </c>
      <c r="D59" s="102" t="str">
        <f t="shared" si="55"/>
        <v/>
      </c>
      <c r="E59" s="44" t="str">
        <f>IF(C59&lt;&gt;"", IF(RANK(C59, C$5:C$75)+COUNTIF(C$5:C59, C59)-1=1, 1, ""), "")</f>
        <v/>
      </c>
      <c r="F59" s="45">
        <v>471</v>
      </c>
      <c r="G59" s="102" t="str">
        <f t="shared" si="56"/>
        <v/>
      </c>
      <c r="H59" s="42" t="str">
        <f>IF(F59&lt;&gt;"", IF(RANK(F59, F$5:F$75)+COUNTIF(F$5:F59, F59)-1=1, 1, ""), "")</f>
        <v/>
      </c>
      <c r="I59" s="46">
        <v>66</v>
      </c>
      <c r="J59" s="102" t="str">
        <f t="shared" si="57"/>
        <v/>
      </c>
      <c r="K59" s="44" t="str">
        <f>IF(I59&lt;&gt;"", IF(RANK(I59, I$5:I$75)+COUNTIF(I$5:I59, I59)-1=1, 1, ""), "")</f>
        <v/>
      </c>
      <c r="L59" s="45">
        <v>158</v>
      </c>
      <c r="M59" s="102" t="str">
        <f t="shared" si="58"/>
        <v/>
      </c>
      <c r="N59" s="42" t="str">
        <f>IF(L59&lt;&gt;"", IF(RANK(L59, L$5:L$75)+COUNTIF(L$5:L59, L59)-1=1, 1, ""), "")</f>
        <v/>
      </c>
      <c r="O59" s="46">
        <v>63</v>
      </c>
      <c r="P59" s="102" t="str">
        <f t="shared" si="59"/>
        <v/>
      </c>
      <c r="Q59" s="44" t="str">
        <f>IF(O59&lt;&gt;"", IF(RANK(O59, O$5:O$75)+COUNTIF(O$5:O59, O59)-1=1, 1, ""), "")</f>
        <v/>
      </c>
      <c r="R59" s="45">
        <v>58</v>
      </c>
      <c r="S59" s="102" t="str">
        <f t="shared" si="60"/>
        <v/>
      </c>
      <c r="T59" s="42" t="str">
        <f>IF(R59&lt;&gt;"", IF(RANK(R59, R$5:R$75)+COUNTIF(R$5:R59, R59)-1=1, 1, ""), "")</f>
        <v/>
      </c>
      <c r="U59" s="46">
        <v>78</v>
      </c>
      <c r="V59" s="102" t="str">
        <f t="shared" si="61"/>
        <v/>
      </c>
      <c r="W59" s="44" t="str">
        <f>IF(U59&lt;&gt;"", IF(RANK(U59, U$5:U$75)+COUNTIF(U$5:U59, U59)-1=1, 1, ""), "")</f>
        <v/>
      </c>
      <c r="X59" s="45">
        <v>46</v>
      </c>
      <c r="Y59" s="102" t="str">
        <f t="shared" si="62"/>
        <v/>
      </c>
      <c r="Z59" s="42" t="str">
        <f>IF(X59&lt;&gt;"", IF(RANK(X59, X$5:X$75)+COUNTIF(X$5:X59, X59)-1=1, 1, ""), "")</f>
        <v/>
      </c>
      <c r="AA59" s="46">
        <v>36</v>
      </c>
      <c r="AB59" s="102" t="str">
        <f t="shared" si="63"/>
        <v/>
      </c>
      <c r="AC59" s="44" t="str">
        <f>IF(AA59&lt;&gt;"", IF(RANK(AA59, AA$5:AA$75)+COUNTIF(AA$5:AA59, AA59)-1=1, 1, ""), "")</f>
        <v/>
      </c>
      <c r="AD59" s="45">
        <v>51</v>
      </c>
      <c r="AE59" s="102" t="str">
        <f t="shared" si="64"/>
        <v/>
      </c>
      <c r="AF59" s="42" t="str">
        <f>IF(AD59&lt;&gt;"", IF(RANK(AD59, AD$5:AD$75)+COUNTIF(AD$5:AD59, AD59)-1=1, 1, ""), "")</f>
        <v/>
      </c>
      <c r="AG59" s="46">
        <v>142</v>
      </c>
      <c r="AH59" s="102" t="str">
        <f t="shared" si="65"/>
        <v/>
      </c>
      <c r="AI59" s="44" t="str">
        <f>IF(AG59&lt;&gt;"", IF(RANK(AG59, AG$5:AG$75)+COUNTIF(AG$5:AG59, AG59)-1=1, 1, ""), "")</f>
        <v/>
      </c>
      <c r="AJ59" s="45">
        <v>33</v>
      </c>
      <c r="AK59" s="102" t="str">
        <f t="shared" si="66"/>
        <v/>
      </c>
      <c r="AL59" s="42" t="str">
        <f>IF(AJ59&lt;&gt;"", IF(RANK(AJ59, AJ$5:AJ$75)+COUNTIF(AJ$5:AJ59, AJ59)-1=1, 1, ""), "")</f>
        <v/>
      </c>
      <c r="AM59" s="46">
        <v>104</v>
      </c>
      <c r="AN59" s="102" t="str">
        <f t="shared" si="67"/>
        <v/>
      </c>
      <c r="AO59" s="44" t="str">
        <f>IF(AM59&lt;&gt;"", IF(RANK(AM59, AM$5:AM$75)+COUNTIF(AM$5:AM59, AM59)-1=1, 1, ""), "")</f>
        <v/>
      </c>
      <c r="AP59" s="45">
        <v>23</v>
      </c>
      <c r="AQ59" s="102" t="str">
        <f t="shared" si="68"/>
        <v/>
      </c>
      <c r="AR59" s="42" t="str">
        <f>IF(AP59&lt;&gt;"", IF(RANK(AP59, AP$5:AP$75)+COUNTIF(AP$5:AP59, AP59)-1=1, 1, ""), "")</f>
        <v/>
      </c>
      <c r="AS59" s="46">
        <v>47</v>
      </c>
      <c r="AT59" s="102" t="str">
        <f t="shared" si="69"/>
        <v/>
      </c>
      <c r="AU59" s="44" t="str">
        <f>IF(AS59&lt;&gt;"", IF(RANK(AS59, AS$5:AS$75)+COUNTIF(AS$5:AS59, AS59)-1=1, 1, ""), "")</f>
        <v/>
      </c>
      <c r="AV59" s="45">
        <v>39</v>
      </c>
      <c r="AW59" s="102" t="str">
        <f t="shared" si="70"/>
        <v/>
      </c>
      <c r="AX59" s="42" t="str">
        <f>IF(AV59&lt;&gt;"", IF(RANK(AV59, AV$5:AV$75)+COUNTIF(AV$5:AV59, AV59)-1=1, 1, ""), "")</f>
        <v/>
      </c>
      <c r="AY59" s="46">
        <v>61</v>
      </c>
      <c r="AZ59" s="102" t="str">
        <f t="shared" si="71"/>
        <v/>
      </c>
      <c r="BA59" s="44" t="str">
        <f>IF(AY59&lt;&gt;"", IF(RANK(AY59, AY$5:AY$75)+COUNTIF(AY$5:AY59, AY59)-1=1, 1, ""), "")</f>
        <v/>
      </c>
      <c r="BB59" s="45">
        <v>55</v>
      </c>
      <c r="BC59" s="102" t="str">
        <f t="shared" si="72"/>
        <v/>
      </c>
      <c r="BD59" s="42" t="str">
        <f>IF(BB59&lt;&gt;"", IF(RANK(BB59, BB$5:BB$75)+COUNTIF(BB$5:BB59, BB59)-1=1, 1, ""), "")</f>
        <v/>
      </c>
      <c r="BE59" s="46">
        <v>36</v>
      </c>
      <c r="BF59" s="102" t="str">
        <f t="shared" si="73"/>
        <v/>
      </c>
      <c r="BG59" s="44" t="str">
        <f>IF(BE59&lt;&gt;"", IF(RANK(BE59, BE$5:BE$75)+COUNTIF(BE$5:BE59, BE59)-1=1, 1, ""), "")</f>
        <v/>
      </c>
      <c r="BH59" s="45">
        <v>69</v>
      </c>
      <c r="BI59" s="102" t="str">
        <f t="shared" si="74"/>
        <v/>
      </c>
      <c r="BJ59" s="42" t="str">
        <f>IF(BH59&lt;&gt;"", IF(RANK(BH59, BH$5:BH$75)+COUNTIF(BH$5:BH59, BH59)-1=1, 1, ""), "")</f>
        <v/>
      </c>
      <c r="BK59" s="46">
        <v>60</v>
      </c>
      <c r="BL59" s="102" t="str">
        <f t="shared" si="75"/>
        <v/>
      </c>
      <c r="BM59" s="44" t="str">
        <f>IF(BK59&lt;&gt;"", IF(RANK(BK59, BK$5:BK$75)+COUNTIF(BK$5:BK59, BK59)-1=1, 1, ""), "")</f>
        <v/>
      </c>
      <c r="BN59" s="45">
        <v>55</v>
      </c>
      <c r="BO59" s="102" t="str">
        <f t="shared" si="76"/>
        <v/>
      </c>
      <c r="BP59" s="42" t="str">
        <f>IF(BN59&lt;&gt;"", IF(RANK(BN59, BN$5:BN$75)+COUNTIF(BN$5:BN59, BN59)-1=1, 1, ""), "")</f>
        <v/>
      </c>
      <c r="BQ59" s="46">
        <v>55</v>
      </c>
      <c r="BR59" s="102" t="str">
        <f t="shared" si="77"/>
        <v/>
      </c>
      <c r="BS59" s="44" t="str">
        <f>IF(BQ59&lt;&gt;"", IF(RANK(BQ59, BQ$5:BQ$75)+COUNTIF(BQ$5:BQ59, BQ59)-1=1, 1, ""), "")</f>
        <v/>
      </c>
      <c r="BT59" s="45">
        <v>68</v>
      </c>
      <c r="BU59" s="102" t="str">
        <f t="shared" si="78"/>
        <v/>
      </c>
      <c r="BV59" s="42" t="str">
        <f>IF(BT59&lt;&gt;"", IF(RANK(BT59, BT$5:BT$75)+COUNTIF(BT$5:BT59, BT59)-1=1, 1, ""), "")</f>
        <v/>
      </c>
      <c r="BW59" s="46">
        <v>58</v>
      </c>
      <c r="BX59" s="102" t="str">
        <f t="shared" si="79"/>
        <v/>
      </c>
      <c r="BY59" s="44" t="str">
        <f>IF(BW59&lt;&gt;"", IF(RANK(BW59, BW$5:BW$75)+COUNTIF(BW$5:BW59, BW59)-1=1, 1, ""), "")</f>
        <v/>
      </c>
      <c r="BZ59" s="45">
        <v>42</v>
      </c>
      <c r="CA59" s="102" t="str">
        <f t="shared" si="80"/>
        <v/>
      </c>
      <c r="CB59" s="42" t="str">
        <f>IF(BZ59&lt;&gt;"", IF(RANK(BZ59, BZ$5:BZ$75)+COUNTIF(BZ$5:BZ59, BZ59)-1=1, 1, ""), "")</f>
        <v/>
      </c>
      <c r="CC59" s="46">
        <v>57</v>
      </c>
      <c r="CD59" s="102" t="str">
        <f t="shared" si="81"/>
        <v/>
      </c>
      <c r="CE59" s="44" t="str">
        <f>IF(CC59&lt;&gt;"", IF(RANK(CC59, CC$5:CC$75)+COUNTIF(CC$5:CC59, CC59)-1=1, 1, ""), "")</f>
        <v/>
      </c>
      <c r="CF59" s="45">
        <v>60</v>
      </c>
      <c r="CG59" s="102" t="str">
        <f t="shared" si="82"/>
        <v/>
      </c>
      <c r="CH59" s="42" t="str">
        <f>IF(CF59&lt;&gt;"", IF(RANK(CF59, CF$5:CF$75)+COUNTIF(CF$5:CF59, CF59)-1=1, 1, ""), "")</f>
        <v/>
      </c>
      <c r="CI59" s="46">
        <v>48</v>
      </c>
      <c r="CJ59" s="102" t="str">
        <f t="shared" si="83"/>
        <v/>
      </c>
      <c r="CK59" s="44" t="str">
        <f>IF(CI59&lt;&gt;"", IF(RANK(CI59, CI$5:CI$75)+COUNTIF(CI$5:CI59, CI59)-1=1, 1, ""), "")</f>
        <v/>
      </c>
      <c r="CL59" s="45">
        <v>42</v>
      </c>
      <c r="CM59" s="102" t="str">
        <f t="shared" si="84"/>
        <v/>
      </c>
      <c r="CN59" s="42" t="str">
        <f>IF(CL59&lt;&gt;"", IF(RANK(CL59, CL$5:CL$75)+COUNTIF(CL$5:CL59, CL59)-1=1, 1, ""), "")</f>
        <v/>
      </c>
      <c r="CO59" s="46">
        <v>53</v>
      </c>
      <c r="CP59" s="102" t="str">
        <f t="shared" si="85"/>
        <v/>
      </c>
      <c r="CQ59" s="44" t="str">
        <f>IF(CO59&lt;&gt;"", IF(RANK(CO59, CO$5:CO$75)+COUNTIF(CO$5:CO59, CO59)-1=1, 1, ""), "")</f>
        <v/>
      </c>
      <c r="CR59" s="45">
        <v>64</v>
      </c>
      <c r="CS59" s="102" t="str">
        <f t="shared" si="86"/>
        <v/>
      </c>
      <c r="CT59" s="42" t="str">
        <f>IF(CR59&lt;&gt;"", IF(RANK(CR59, CR$5:CR$75)+COUNTIF(CR$5:CR59, CR59)-1=1, 1, ""), "")</f>
        <v/>
      </c>
      <c r="CU59" s="46">
        <v>61</v>
      </c>
      <c r="CV59" s="102" t="str">
        <f t="shared" si="87"/>
        <v/>
      </c>
      <c r="CW59" s="44" t="str">
        <f>IF(CU59&lt;&gt;"", IF(RANK(CU59, CU$5:CU$75)+COUNTIF(CU$5:CU59, CU59)-1=1, 1, ""), "")</f>
        <v/>
      </c>
      <c r="CX59" s="45">
        <v>48</v>
      </c>
      <c r="CY59" s="102" t="str">
        <f t="shared" si="88"/>
        <v/>
      </c>
      <c r="CZ59" s="42" t="str">
        <f>IF(CX59&lt;&gt;"", IF(RANK(CX59, CX$5:CX$75)+COUNTIF(CX$5:CX59, CX59)-1=1, 1, ""), "")</f>
        <v/>
      </c>
      <c r="DA59" s="46">
        <v>42</v>
      </c>
      <c r="DB59" s="102" t="str">
        <f t="shared" si="89"/>
        <v/>
      </c>
      <c r="DC59" s="44" t="str">
        <f>IF(DA59&lt;&gt;"", IF(RANK(DA59, DA$5:DA$75)+COUNTIF(DA$5:DA59, DA59)-1=1, 1, ""), "")</f>
        <v/>
      </c>
      <c r="DD59" s="45">
        <v>38</v>
      </c>
      <c r="DE59" s="102" t="str">
        <f t="shared" si="90"/>
        <v/>
      </c>
      <c r="DF59" s="42" t="str">
        <f>IF(DD59&lt;&gt;"", IF(RANK(DD59, DD$5:DD$75)+COUNTIF(DD$5:DD59, DD59)-1=1, 1, ""), "")</f>
        <v/>
      </c>
      <c r="DG59" s="46">
        <v>50</v>
      </c>
      <c r="DH59" s="102" t="str">
        <f t="shared" si="91"/>
        <v/>
      </c>
      <c r="DI59" s="44" t="str">
        <f>IF(DG59&lt;&gt;"", IF(RANK(DG59, DG$5:DG$75)+COUNTIF(DG$5:DG59, DG59)-1=1, 1, ""), "")</f>
        <v/>
      </c>
      <c r="DJ59" s="45">
        <v>30</v>
      </c>
      <c r="DK59" s="102" t="str">
        <f t="shared" si="92"/>
        <v/>
      </c>
      <c r="DL59" s="42" t="str">
        <f>IF(DJ59&lt;&gt;"", IF(RANK(DJ59, DJ$5:DJ$75)+COUNTIF(DJ$5:DJ59, DJ59)-1=1, 1, ""), "")</f>
        <v/>
      </c>
      <c r="DM59" s="46">
        <v>41</v>
      </c>
      <c r="DN59" s="102" t="str">
        <f t="shared" si="93"/>
        <v/>
      </c>
      <c r="DO59" s="44" t="str">
        <f>IF(DM59&lt;&gt;"", IF(RANK(DM59, DM$5:DM$75)+COUNTIF(DM$5:DM59, DM59)-1=1, 1, ""), "")</f>
        <v/>
      </c>
      <c r="DP59" s="45">
        <v>68</v>
      </c>
      <c r="DQ59" s="102" t="str">
        <f t="shared" si="94"/>
        <v/>
      </c>
      <c r="DR59" s="42" t="str">
        <f>IF(DP59&lt;&gt;"", IF(RANK(DP59, DP$5:DP$75)+COUNTIF(DP$5:DP59, DP59)-1=1, 1, ""), "")</f>
        <v/>
      </c>
      <c r="DS59" s="129" t="str">
        <f t="shared" si="95"/>
        <v/>
      </c>
      <c r="DT59" s="66">
        <f t="shared" si="96"/>
        <v>2731</v>
      </c>
      <c r="DU59" s="60"/>
      <c r="DV59" s="60" t="str">
        <f t="shared" si="97"/>
        <v/>
      </c>
      <c r="DW59" s="60" t="str">
        <f t="shared" si="98"/>
        <v/>
      </c>
      <c r="DX59" s="60"/>
      <c r="DY59" s="85" t="str">
        <f t="shared" si="99"/>
        <v/>
      </c>
      <c r="DZ59" s="60" t="str">
        <f t="shared" si="100"/>
        <v/>
      </c>
      <c r="EA59" s="60" t="str">
        <f t="shared" si="101"/>
        <v/>
      </c>
      <c r="EB59" s="60" t="str">
        <f>IF(DV59&lt;&gt;"", IF(RANK(EA59, EA$5:EA$75)+COUNTIF(EA$59:EA59, EA59) -1&lt;=(B$80-DW$76-DZ$76), RANK(EA59, EA$5:EA$75)+COUNTIF(EA$59:EA59, EA59) -1, ""), "")</f>
        <v/>
      </c>
      <c r="EC59" s="72" t="str">
        <f t="shared" si="102"/>
        <v/>
      </c>
      <c r="ED59" s="66" t="str">
        <f t="shared" si="103"/>
        <v/>
      </c>
      <c r="EF59" s="91">
        <f>IF(DT59&lt;&gt; "", DT59/DT76, "")</f>
        <v>7.7849406579999459E-4</v>
      </c>
      <c r="EG59" s="39" t="str">
        <f t="shared" si="104"/>
        <v/>
      </c>
      <c r="EH59" s="92">
        <f t="shared" si="105"/>
        <v>-7.7849406579999503E-4</v>
      </c>
      <c r="EJ59" s="65" t="str">
        <f t="shared" si="51"/>
        <v/>
      </c>
      <c r="EK59" s="99" t="str">
        <f t="shared" si="52"/>
        <v/>
      </c>
      <c r="EL59" s="99" t="str">
        <f t="shared" si="53"/>
        <v/>
      </c>
      <c r="EM59" s="100" t="str">
        <f t="shared" si="54"/>
        <v/>
      </c>
    </row>
    <row r="60" spans="1:143" ht="16" x14ac:dyDescent="0.2">
      <c r="A60" s="75" t="s">
        <v>368</v>
      </c>
      <c r="B60" s="76" t="s">
        <v>438</v>
      </c>
      <c r="C60" s="43"/>
      <c r="D60" s="102" t="str">
        <f t="shared" si="55"/>
        <v/>
      </c>
      <c r="E60" s="44" t="str">
        <f>IF(C60&lt;&gt;"", IF(RANK(C60, C$5:C$75)+COUNTIF(C$5:C60, C60)-1=1, 1, ""), "")</f>
        <v/>
      </c>
      <c r="F60" s="41"/>
      <c r="G60" s="102" t="str">
        <f t="shared" si="56"/>
        <v/>
      </c>
      <c r="H60" s="42" t="str">
        <f>IF(F60&lt;&gt;"", IF(RANK(F60, F$5:F$75)+COUNTIF(F$5:F60, F60)-1=1, 1, ""), "")</f>
        <v/>
      </c>
      <c r="I60" s="43"/>
      <c r="J60" s="102" t="str">
        <f t="shared" si="57"/>
        <v/>
      </c>
      <c r="K60" s="44" t="str">
        <f>IF(I60&lt;&gt;"", IF(RANK(I60, I$5:I$75)+COUNTIF(I$5:I60, I60)-1=1, 1, ""), "")</f>
        <v/>
      </c>
      <c r="L60" s="41"/>
      <c r="M60" s="102" t="str">
        <f t="shared" si="58"/>
        <v/>
      </c>
      <c r="N60" s="42" t="str">
        <f>IF(L60&lt;&gt;"", IF(RANK(L60, L$5:L$75)+COUNTIF(L$5:L60, L60)-1=1, 1, ""), "")</f>
        <v/>
      </c>
      <c r="O60" s="43"/>
      <c r="P60" s="102" t="str">
        <f t="shared" si="59"/>
        <v/>
      </c>
      <c r="Q60" s="44" t="str">
        <f>IF(O60&lt;&gt;"", IF(RANK(O60, O$5:O$75)+COUNTIF(O$5:O60, O60)-1=1, 1, ""), "")</f>
        <v/>
      </c>
      <c r="R60" s="41"/>
      <c r="S60" s="102" t="str">
        <f t="shared" si="60"/>
        <v/>
      </c>
      <c r="T60" s="42" t="str">
        <f>IF(R60&lt;&gt;"", IF(RANK(R60, R$5:R$75)+COUNTIF(R$5:R60, R60)-1=1, 1, ""), "")</f>
        <v/>
      </c>
      <c r="U60" s="43"/>
      <c r="V60" s="102" t="str">
        <f t="shared" si="61"/>
        <v/>
      </c>
      <c r="W60" s="44" t="str">
        <f>IF(U60&lt;&gt;"", IF(RANK(U60, U$5:U$75)+COUNTIF(U$5:U60, U60)-1=1, 1, ""), "")</f>
        <v/>
      </c>
      <c r="X60" s="41"/>
      <c r="Y60" s="102" t="str">
        <f t="shared" si="62"/>
        <v/>
      </c>
      <c r="Z60" s="42" t="str">
        <f>IF(X60&lt;&gt;"", IF(RANK(X60, X$5:X$75)+COUNTIF(X$5:X60, X60)-1=1, 1, ""), "")</f>
        <v/>
      </c>
      <c r="AA60" s="43"/>
      <c r="AB60" s="102" t="str">
        <f t="shared" si="63"/>
        <v/>
      </c>
      <c r="AC60" s="44" t="str">
        <f>IF(AA60&lt;&gt;"", IF(RANK(AA60, AA$5:AA$75)+COUNTIF(AA$5:AA60, AA60)-1=1, 1, ""), "")</f>
        <v/>
      </c>
      <c r="AD60" s="41"/>
      <c r="AE60" s="102" t="str">
        <f t="shared" si="64"/>
        <v/>
      </c>
      <c r="AF60" s="42" t="str">
        <f>IF(AD60&lt;&gt;"", IF(RANK(AD60, AD$5:AD$75)+COUNTIF(AD$5:AD60, AD60)-1=1, 1, ""), "")</f>
        <v/>
      </c>
      <c r="AG60" s="43"/>
      <c r="AH60" s="102" t="str">
        <f t="shared" si="65"/>
        <v/>
      </c>
      <c r="AI60" s="44" t="str">
        <f>IF(AG60&lt;&gt;"", IF(RANK(AG60, AG$5:AG$75)+COUNTIF(AG$5:AG60, AG60)-1=1, 1, ""), "")</f>
        <v/>
      </c>
      <c r="AJ60" s="41"/>
      <c r="AK60" s="102" t="str">
        <f t="shared" si="66"/>
        <v/>
      </c>
      <c r="AL60" s="42" t="str">
        <f>IF(AJ60&lt;&gt;"", IF(RANK(AJ60, AJ$5:AJ$75)+COUNTIF(AJ$5:AJ60, AJ60)-1=1, 1, ""), "")</f>
        <v/>
      </c>
      <c r="AM60" s="43"/>
      <c r="AN60" s="102" t="str">
        <f t="shared" si="67"/>
        <v/>
      </c>
      <c r="AO60" s="44" t="str">
        <f>IF(AM60&lt;&gt;"", IF(RANK(AM60, AM$5:AM$75)+COUNTIF(AM$5:AM60, AM60)-1=1, 1, ""), "")</f>
        <v/>
      </c>
      <c r="AP60" s="41"/>
      <c r="AQ60" s="102" t="str">
        <f t="shared" si="68"/>
        <v/>
      </c>
      <c r="AR60" s="42" t="str">
        <f>IF(AP60&lt;&gt;"", IF(RANK(AP60, AP$5:AP$75)+COUNTIF(AP$5:AP60, AP60)-1=1, 1, ""), "")</f>
        <v/>
      </c>
      <c r="AS60" s="43"/>
      <c r="AT60" s="102" t="str">
        <f t="shared" si="69"/>
        <v/>
      </c>
      <c r="AU60" s="44" t="str">
        <f>IF(AS60&lt;&gt;"", IF(RANK(AS60, AS$5:AS$75)+COUNTIF(AS$5:AS60, AS60)-1=1, 1, ""), "")</f>
        <v/>
      </c>
      <c r="AV60" s="41"/>
      <c r="AW60" s="102" t="str">
        <f t="shared" si="70"/>
        <v/>
      </c>
      <c r="AX60" s="42" t="str">
        <f>IF(AV60&lt;&gt;"", IF(RANK(AV60, AV$5:AV$75)+COUNTIF(AV$5:AV60, AV60)-1=1, 1, ""), "")</f>
        <v/>
      </c>
      <c r="AY60" s="43"/>
      <c r="AZ60" s="102" t="str">
        <f t="shared" si="71"/>
        <v/>
      </c>
      <c r="BA60" s="44" t="str">
        <f>IF(AY60&lt;&gt;"", IF(RANK(AY60, AY$5:AY$75)+COUNTIF(AY$5:AY60, AY60)-1=1, 1, ""), "")</f>
        <v/>
      </c>
      <c r="BB60" s="41"/>
      <c r="BC60" s="102" t="str">
        <f t="shared" si="72"/>
        <v/>
      </c>
      <c r="BD60" s="42" t="str">
        <f>IF(BB60&lt;&gt;"", IF(RANK(BB60, BB$5:BB$75)+COUNTIF(BB$5:BB60, BB60)-1=1, 1, ""), "")</f>
        <v/>
      </c>
      <c r="BE60" s="43"/>
      <c r="BF60" s="102" t="str">
        <f t="shared" si="73"/>
        <v/>
      </c>
      <c r="BG60" s="44" t="str">
        <f>IF(BE60&lt;&gt;"", IF(RANK(BE60, BE$5:BE$75)+COUNTIF(BE$5:BE60, BE60)-1=1, 1, ""), "")</f>
        <v/>
      </c>
      <c r="BH60" s="41"/>
      <c r="BI60" s="102" t="str">
        <f t="shared" si="74"/>
        <v/>
      </c>
      <c r="BJ60" s="42" t="str">
        <f>IF(BH60&lt;&gt;"", IF(RANK(BH60, BH$5:BH$75)+COUNTIF(BH$5:BH60, BH60)-1=1, 1, ""), "")</f>
        <v/>
      </c>
      <c r="BK60" s="43"/>
      <c r="BL60" s="102" t="str">
        <f t="shared" si="75"/>
        <v/>
      </c>
      <c r="BM60" s="44" t="str">
        <f>IF(BK60&lt;&gt;"", IF(RANK(BK60, BK$5:BK$75)+COUNTIF(BK$5:BK60, BK60)-1=1, 1, ""), "")</f>
        <v/>
      </c>
      <c r="BN60" s="41"/>
      <c r="BO60" s="102" t="str">
        <f t="shared" si="76"/>
        <v/>
      </c>
      <c r="BP60" s="42" t="str">
        <f>IF(BN60&lt;&gt;"", IF(RANK(BN60, BN$5:BN$75)+COUNTIF(BN$5:BN60, BN60)-1=1, 1, ""), "")</f>
        <v/>
      </c>
      <c r="BQ60" s="43"/>
      <c r="BR60" s="102" t="str">
        <f t="shared" si="77"/>
        <v/>
      </c>
      <c r="BS60" s="44" t="str">
        <f>IF(BQ60&lt;&gt;"", IF(RANK(BQ60, BQ$5:BQ$75)+COUNTIF(BQ$5:BQ60, BQ60)-1=1, 1, ""), "")</f>
        <v/>
      </c>
      <c r="BT60" s="41"/>
      <c r="BU60" s="102" t="str">
        <f t="shared" si="78"/>
        <v/>
      </c>
      <c r="BV60" s="42" t="str">
        <f>IF(BT60&lt;&gt;"", IF(RANK(BT60, BT$5:BT$75)+COUNTIF(BT$5:BT60, BT60)-1=1, 1, ""), "")</f>
        <v/>
      </c>
      <c r="BW60" s="43"/>
      <c r="BX60" s="102" t="str">
        <f t="shared" si="79"/>
        <v/>
      </c>
      <c r="BY60" s="44" t="str">
        <f>IF(BW60&lt;&gt;"", IF(RANK(BW60, BW$5:BW$75)+COUNTIF(BW$5:BW60, BW60)-1=1, 1, ""), "")</f>
        <v/>
      </c>
      <c r="BZ60" s="41"/>
      <c r="CA60" s="102" t="str">
        <f t="shared" si="80"/>
        <v/>
      </c>
      <c r="CB60" s="42" t="str">
        <f>IF(BZ60&lt;&gt;"", IF(RANK(BZ60, BZ$5:BZ$75)+COUNTIF(BZ$5:BZ60, BZ60)-1=1, 1, ""), "")</f>
        <v/>
      </c>
      <c r="CC60" s="43"/>
      <c r="CD60" s="102" t="str">
        <f t="shared" si="81"/>
        <v/>
      </c>
      <c r="CE60" s="44" t="str">
        <f>IF(CC60&lt;&gt;"", IF(RANK(CC60, CC$5:CC$75)+COUNTIF(CC$5:CC60, CC60)-1=1, 1, ""), "")</f>
        <v/>
      </c>
      <c r="CF60" s="41"/>
      <c r="CG60" s="102" t="str">
        <f t="shared" si="82"/>
        <v/>
      </c>
      <c r="CH60" s="42" t="str">
        <f>IF(CF60&lt;&gt;"", IF(RANK(CF60, CF$5:CF$75)+COUNTIF(CF$5:CF60, CF60)-1=1, 1, ""), "")</f>
        <v/>
      </c>
      <c r="CI60" s="43"/>
      <c r="CJ60" s="102" t="str">
        <f t="shared" si="83"/>
        <v/>
      </c>
      <c r="CK60" s="44" t="str">
        <f>IF(CI60&lt;&gt;"", IF(RANK(CI60, CI$5:CI$75)+COUNTIF(CI$5:CI60, CI60)-1=1, 1, ""), "")</f>
        <v/>
      </c>
      <c r="CL60" s="41"/>
      <c r="CM60" s="102" t="str">
        <f t="shared" si="84"/>
        <v/>
      </c>
      <c r="CN60" s="42" t="str">
        <f>IF(CL60&lt;&gt;"", IF(RANK(CL60, CL$5:CL$75)+COUNTIF(CL$5:CL60, CL60)-1=1, 1, ""), "")</f>
        <v/>
      </c>
      <c r="CO60" s="43"/>
      <c r="CP60" s="102" t="str">
        <f t="shared" si="85"/>
        <v/>
      </c>
      <c r="CQ60" s="44" t="str">
        <f>IF(CO60&lt;&gt;"", IF(RANK(CO60, CO$5:CO$75)+COUNTIF(CO$5:CO60, CO60)-1=1, 1, ""), "")</f>
        <v/>
      </c>
      <c r="CR60" s="41"/>
      <c r="CS60" s="102" t="str">
        <f t="shared" si="86"/>
        <v/>
      </c>
      <c r="CT60" s="42" t="str">
        <f>IF(CR60&lt;&gt;"", IF(RANK(CR60, CR$5:CR$75)+COUNTIF(CR$5:CR60, CR60)-1=1, 1, ""), "")</f>
        <v/>
      </c>
      <c r="CU60" s="43"/>
      <c r="CV60" s="102" t="str">
        <f t="shared" si="87"/>
        <v/>
      </c>
      <c r="CW60" s="44" t="str">
        <f>IF(CU60&lt;&gt;"", IF(RANK(CU60, CU$5:CU$75)+COUNTIF(CU$5:CU60, CU60)-1=1, 1, ""), "")</f>
        <v/>
      </c>
      <c r="CX60" s="41"/>
      <c r="CY60" s="102" t="str">
        <f t="shared" si="88"/>
        <v/>
      </c>
      <c r="CZ60" s="42" t="str">
        <f>IF(CX60&lt;&gt;"", IF(RANK(CX60, CX$5:CX$75)+COUNTIF(CX$5:CX60, CX60)-1=1, 1, ""), "")</f>
        <v/>
      </c>
      <c r="DA60" s="43"/>
      <c r="DB60" s="102" t="str">
        <f t="shared" si="89"/>
        <v/>
      </c>
      <c r="DC60" s="44" t="str">
        <f>IF(DA60&lt;&gt;"", IF(RANK(DA60, DA$5:DA$75)+COUNTIF(DA$5:DA60, DA60)-1=1, 1, ""), "")</f>
        <v/>
      </c>
      <c r="DD60" s="41"/>
      <c r="DE60" s="102" t="str">
        <f t="shared" si="90"/>
        <v/>
      </c>
      <c r="DF60" s="42" t="str">
        <f>IF(DD60&lt;&gt;"", IF(RANK(DD60, DD$5:DD$75)+COUNTIF(DD$5:DD60, DD60)-1=1, 1, ""), "")</f>
        <v/>
      </c>
      <c r="DG60" s="43"/>
      <c r="DH60" s="102" t="str">
        <f t="shared" si="91"/>
        <v/>
      </c>
      <c r="DI60" s="44" t="str">
        <f>IF(DG60&lt;&gt;"", IF(RANK(DG60, DG$5:DG$75)+COUNTIF(DG$5:DG60, DG60)-1=1, 1, ""), "")</f>
        <v/>
      </c>
      <c r="DJ60" s="41"/>
      <c r="DK60" s="102" t="str">
        <f t="shared" si="92"/>
        <v/>
      </c>
      <c r="DL60" s="42" t="str">
        <f>IF(DJ60&lt;&gt;"", IF(RANK(DJ60, DJ$5:DJ$75)+COUNTIF(DJ$5:DJ60, DJ60)-1=1, 1, ""), "")</f>
        <v/>
      </c>
      <c r="DM60" s="43"/>
      <c r="DN60" s="102" t="str">
        <f t="shared" si="93"/>
        <v/>
      </c>
      <c r="DO60" s="44" t="str">
        <f>IF(DM60&lt;&gt;"", IF(RANK(DM60, DM$5:DM$75)+COUNTIF(DM$5:DM60, DM60)-1=1, 1, ""), "")</f>
        <v/>
      </c>
      <c r="DP60" s="41"/>
      <c r="DQ60" s="102" t="str">
        <f t="shared" si="94"/>
        <v/>
      </c>
      <c r="DR60" s="42" t="str">
        <f>IF(DP60&lt;&gt;"", IF(RANK(DP60, DP$5:DP$75)+COUNTIF(DP$5:DP60, DP60)-1=1, 1, ""), "")</f>
        <v/>
      </c>
      <c r="DS60" s="129" t="str">
        <f t="shared" si="95"/>
        <v/>
      </c>
      <c r="DT60" s="66" t="str">
        <f t="shared" si="96"/>
        <v/>
      </c>
      <c r="DU60" s="60"/>
      <c r="DV60" s="60" t="str">
        <f t="shared" si="97"/>
        <v/>
      </c>
      <c r="DW60" s="60" t="str">
        <f t="shared" si="98"/>
        <v/>
      </c>
      <c r="DX60" s="60"/>
      <c r="DY60" s="85" t="str">
        <f t="shared" si="99"/>
        <v/>
      </c>
      <c r="DZ60" s="60" t="str">
        <f t="shared" si="100"/>
        <v/>
      </c>
      <c r="EA60" s="60" t="str">
        <f t="shared" si="101"/>
        <v/>
      </c>
      <c r="EB60" s="60" t="str">
        <f>IF(DV60&lt;&gt;"", IF(RANK(EA60, EA$5:EA$75)+COUNTIF(EA$60:EA60, EA60) -1&lt;=(B$80-DW$76-DZ$76), RANK(EA60, EA$5:EA$75)+COUNTIF(EA$60:EA60, EA60) -1, ""), "")</f>
        <v/>
      </c>
      <c r="EC60" s="72" t="str">
        <f t="shared" si="102"/>
        <v/>
      </c>
      <c r="ED60" s="66" t="str">
        <f t="shared" si="103"/>
        <v/>
      </c>
      <c r="EF60" s="91" t="str">
        <f>IF(DT60&lt;&gt; "", DT60/DT76, "")</f>
        <v/>
      </c>
      <c r="EG60" s="39" t="str">
        <f t="shared" si="104"/>
        <v/>
      </c>
      <c r="EH60" s="92" t="str">
        <f t="shared" si="105"/>
        <v/>
      </c>
      <c r="EJ60" s="65" t="str">
        <f t="shared" si="51"/>
        <v/>
      </c>
      <c r="EK60" s="99" t="str">
        <f t="shared" si="52"/>
        <v/>
      </c>
      <c r="EL60" s="99" t="str">
        <f t="shared" si="53"/>
        <v/>
      </c>
      <c r="EM60" s="100" t="str">
        <f t="shared" si="54"/>
        <v/>
      </c>
    </row>
    <row r="61" spans="1:143" ht="16" customHeight="1" x14ac:dyDescent="0.2">
      <c r="A61" s="75" t="s">
        <v>369</v>
      </c>
      <c r="B61" s="76" t="s">
        <v>439</v>
      </c>
      <c r="C61" s="43"/>
      <c r="D61" s="102" t="str">
        <f t="shared" si="55"/>
        <v/>
      </c>
      <c r="E61" s="44" t="str">
        <f>IF(C61&lt;&gt;"", IF(RANK(C61, C$5:C$75)+COUNTIF(C$5:C61, C61)-1=1, 1, ""), "")</f>
        <v/>
      </c>
      <c r="F61" s="41"/>
      <c r="G61" s="102" t="str">
        <f t="shared" si="56"/>
        <v/>
      </c>
      <c r="H61" s="42" t="str">
        <f>IF(F61&lt;&gt;"", IF(RANK(F61, F$5:F$75)+COUNTIF(F$5:F61, F61)-1=1, 1, ""), "")</f>
        <v/>
      </c>
      <c r="I61" s="43"/>
      <c r="J61" s="102" t="str">
        <f t="shared" si="57"/>
        <v/>
      </c>
      <c r="K61" s="44" t="str">
        <f>IF(I61&lt;&gt;"", IF(RANK(I61, I$5:I$75)+COUNTIF(I$5:I61, I61)-1=1, 1, ""), "")</f>
        <v/>
      </c>
      <c r="L61" s="41"/>
      <c r="M61" s="102" t="str">
        <f t="shared" si="58"/>
        <v/>
      </c>
      <c r="N61" s="42" t="str">
        <f>IF(L61&lt;&gt;"", IF(RANK(L61, L$5:L$75)+COUNTIF(L$5:L61, L61)-1=1, 1, ""), "")</f>
        <v/>
      </c>
      <c r="O61" s="43"/>
      <c r="P61" s="102" t="str">
        <f t="shared" si="59"/>
        <v/>
      </c>
      <c r="Q61" s="44" t="str">
        <f>IF(O61&lt;&gt;"", IF(RANK(O61, O$5:O$75)+COUNTIF(O$5:O61, O61)-1=1, 1, ""), "")</f>
        <v/>
      </c>
      <c r="R61" s="41"/>
      <c r="S61" s="102" t="str">
        <f t="shared" si="60"/>
        <v/>
      </c>
      <c r="T61" s="42" t="str">
        <f>IF(R61&lt;&gt;"", IF(RANK(R61, R$5:R$75)+COUNTIF(R$5:R61, R61)-1=1, 1, ""), "")</f>
        <v/>
      </c>
      <c r="U61" s="43"/>
      <c r="V61" s="102" t="str">
        <f t="shared" si="61"/>
        <v/>
      </c>
      <c r="W61" s="44" t="str">
        <f>IF(U61&lt;&gt;"", IF(RANK(U61, U$5:U$75)+COUNTIF(U$5:U61, U61)-1=1, 1, ""), "")</f>
        <v/>
      </c>
      <c r="X61" s="41"/>
      <c r="Y61" s="102" t="str">
        <f t="shared" si="62"/>
        <v/>
      </c>
      <c r="Z61" s="42" t="str">
        <f>IF(X61&lt;&gt;"", IF(RANK(X61, X$5:X$75)+COUNTIF(X$5:X61, X61)-1=1, 1, ""), "")</f>
        <v/>
      </c>
      <c r="AA61" s="43"/>
      <c r="AB61" s="102" t="str">
        <f t="shared" si="63"/>
        <v/>
      </c>
      <c r="AC61" s="44" t="str">
        <f>IF(AA61&lt;&gt;"", IF(RANK(AA61, AA$5:AA$75)+COUNTIF(AA$5:AA61, AA61)-1=1, 1, ""), "")</f>
        <v/>
      </c>
      <c r="AD61" s="41"/>
      <c r="AE61" s="102" t="str">
        <f t="shared" si="64"/>
        <v/>
      </c>
      <c r="AF61" s="42" t="str">
        <f>IF(AD61&lt;&gt;"", IF(RANK(AD61, AD$5:AD$75)+COUNTIF(AD$5:AD61, AD61)-1=1, 1, ""), "")</f>
        <v/>
      </c>
      <c r="AG61" s="43"/>
      <c r="AH61" s="102" t="str">
        <f t="shared" si="65"/>
        <v/>
      </c>
      <c r="AI61" s="44" t="str">
        <f>IF(AG61&lt;&gt;"", IF(RANK(AG61, AG$5:AG$75)+COUNTIF(AG$5:AG61, AG61)-1=1, 1, ""), "")</f>
        <v/>
      </c>
      <c r="AJ61" s="41"/>
      <c r="AK61" s="102" t="str">
        <f t="shared" si="66"/>
        <v/>
      </c>
      <c r="AL61" s="42" t="str">
        <f>IF(AJ61&lt;&gt;"", IF(RANK(AJ61, AJ$5:AJ$75)+COUNTIF(AJ$5:AJ61, AJ61)-1=1, 1, ""), "")</f>
        <v/>
      </c>
      <c r="AM61" s="43"/>
      <c r="AN61" s="102" t="str">
        <f t="shared" si="67"/>
        <v/>
      </c>
      <c r="AO61" s="44" t="str">
        <f>IF(AM61&lt;&gt;"", IF(RANK(AM61, AM$5:AM$75)+COUNTIF(AM$5:AM61, AM61)-1=1, 1, ""), "")</f>
        <v/>
      </c>
      <c r="AP61" s="41"/>
      <c r="AQ61" s="102" t="str">
        <f t="shared" si="68"/>
        <v/>
      </c>
      <c r="AR61" s="42" t="str">
        <f>IF(AP61&lt;&gt;"", IF(RANK(AP61, AP$5:AP$75)+COUNTIF(AP$5:AP61, AP61)-1=1, 1, ""), "")</f>
        <v/>
      </c>
      <c r="AS61" s="43"/>
      <c r="AT61" s="102" t="str">
        <f t="shared" si="69"/>
        <v/>
      </c>
      <c r="AU61" s="44" t="str">
        <f>IF(AS61&lt;&gt;"", IF(RANK(AS61, AS$5:AS$75)+COUNTIF(AS$5:AS61, AS61)-1=1, 1, ""), "")</f>
        <v/>
      </c>
      <c r="AV61" s="41"/>
      <c r="AW61" s="102" t="str">
        <f t="shared" si="70"/>
        <v/>
      </c>
      <c r="AX61" s="42" t="str">
        <f>IF(AV61&lt;&gt;"", IF(RANK(AV61, AV$5:AV$75)+COUNTIF(AV$5:AV61, AV61)-1=1, 1, ""), "")</f>
        <v/>
      </c>
      <c r="AY61" s="43"/>
      <c r="AZ61" s="102" t="str">
        <f t="shared" si="71"/>
        <v/>
      </c>
      <c r="BA61" s="44" t="str">
        <f>IF(AY61&lt;&gt;"", IF(RANK(AY61, AY$5:AY$75)+COUNTIF(AY$5:AY61, AY61)-1=1, 1, ""), "")</f>
        <v/>
      </c>
      <c r="BB61" s="41"/>
      <c r="BC61" s="102" t="str">
        <f t="shared" si="72"/>
        <v/>
      </c>
      <c r="BD61" s="42" t="str">
        <f>IF(BB61&lt;&gt;"", IF(RANK(BB61, BB$5:BB$75)+COUNTIF(BB$5:BB61, BB61)-1=1, 1, ""), "")</f>
        <v/>
      </c>
      <c r="BE61" s="43"/>
      <c r="BF61" s="102" t="str">
        <f t="shared" si="73"/>
        <v/>
      </c>
      <c r="BG61" s="44" t="str">
        <f>IF(BE61&lt;&gt;"", IF(RANK(BE61, BE$5:BE$75)+COUNTIF(BE$5:BE61, BE61)-1=1, 1, ""), "")</f>
        <v/>
      </c>
      <c r="BH61" s="41"/>
      <c r="BI61" s="102" t="str">
        <f t="shared" si="74"/>
        <v/>
      </c>
      <c r="BJ61" s="42" t="str">
        <f>IF(BH61&lt;&gt;"", IF(RANK(BH61, BH$5:BH$75)+COUNTIF(BH$5:BH61, BH61)-1=1, 1, ""), "")</f>
        <v/>
      </c>
      <c r="BK61" s="43"/>
      <c r="BL61" s="102" t="str">
        <f t="shared" si="75"/>
        <v/>
      </c>
      <c r="BM61" s="44" t="str">
        <f>IF(BK61&lt;&gt;"", IF(RANK(BK61, BK$5:BK$75)+COUNTIF(BK$5:BK61, BK61)-1=1, 1, ""), "")</f>
        <v/>
      </c>
      <c r="BN61" s="41"/>
      <c r="BO61" s="102" t="str">
        <f t="shared" si="76"/>
        <v/>
      </c>
      <c r="BP61" s="42" t="str">
        <f>IF(BN61&lt;&gt;"", IF(RANK(BN61, BN$5:BN$75)+COUNTIF(BN$5:BN61, BN61)-1=1, 1, ""), "")</f>
        <v/>
      </c>
      <c r="BQ61" s="43"/>
      <c r="BR61" s="102" t="str">
        <f t="shared" si="77"/>
        <v/>
      </c>
      <c r="BS61" s="44" t="str">
        <f>IF(BQ61&lt;&gt;"", IF(RANK(BQ61, BQ$5:BQ$75)+COUNTIF(BQ$5:BQ61, BQ61)-1=1, 1, ""), "")</f>
        <v/>
      </c>
      <c r="BT61" s="41"/>
      <c r="BU61" s="102" t="str">
        <f t="shared" si="78"/>
        <v/>
      </c>
      <c r="BV61" s="42" t="str">
        <f>IF(BT61&lt;&gt;"", IF(RANK(BT61, BT$5:BT$75)+COUNTIF(BT$5:BT61, BT61)-1=1, 1, ""), "")</f>
        <v/>
      </c>
      <c r="BW61" s="43"/>
      <c r="BX61" s="102" t="str">
        <f t="shared" si="79"/>
        <v/>
      </c>
      <c r="BY61" s="44" t="str">
        <f>IF(BW61&lt;&gt;"", IF(RANK(BW61, BW$5:BW$75)+COUNTIF(BW$5:BW61, BW61)-1=1, 1, ""), "")</f>
        <v/>
      </c>
      <c r="BZ61" s="41"/>
      <c r="CA61" s="102" t="str">
        <f t="shared" si="80"/>
        <v/>
      </c>
      <c r="CB61" s="42" t="str">
        <f>IF(BZ61&lt;&gt;"", IF(RANK(BZ61, BZ$5:BZ$75)+COUNTIF(BZ$5:BZ61, BZ61)-1=1, 1, ""), "")</f>
        <v/>
      </c>
      <c r="CC61" s="43"/>
      <c r="CD61" s="102" t="str">
        <f t="shared" si="81"/>
        <v/>
      </c>
      <c r="CE61" s="44" t="str">
        <f>IF(CC61&lt;&gt;"", IF(RANK(CC61, CC$5:CC$75)+COUNTIF(CC$5:CC61, CC61)-1=1, 1, ""), "")</f>
        <v/>
      </c>
      <c r="CF61" s="41"/>
      <c r="CG61" s="102" t="str">
        <f t="shared" si="82"/>
        <v/>
      </c>
      <c r="CH61" s="42" t="str">
        <f>IF(CF61&lt;&gt;"", IF(RANK(CF61, CF$5:CF$75)+COUNTIF(CF$5:CF61, CF61)-1=1, 1, ""), "")</f>
        <v/>
      </c>
      <c r="CI61" s="43"/>
      <c r="CJ61" s="102" t="str">
        <f t="shared" si="83"/>
        <v/>
      </c>
      <c r="CK61" s="44" t="str">
        <f>IF(CI61&lt;&gt;"", IF(RANK(CI61, CI$5:CI$75)+COUNTIF(CI$5:CI61, CI61)-1=1, 1, ""), "")</f>
        <v/>
      </c>
      <c r="CL61" s="41"/>
      <c r="CM61" s="102" t="str">
        <f t="shared" si="84"/>
        <v/>
      </c>
      <c r="CN61" s="42" t="str">
        <f>IF(CL61&lt;&gt;"", IF(RANK(CL61, CL$5:CL$75)+COUNTIF(CL$5:CL61, CL61)-1=1, 1, ""), "")</f>
        <v/>
      </c>
      <c r="CO61" s="43"/>
      <c r="CP61" s="102" t="str">
        <f t="shared" si="85"/>
        <v/>
      </c>
      <c r="CQ61" s="44" t="str">
        <f>IF(CO61&lt;&gt;"", IF(RANK(CO61, CO$5:CO$75)+COUNTIF(CO$5:CO61, CO61)-1=1, 1, ""), "")</f>
        <v/>
      </c>
      <c r="CR61" s="41"/>
      <c r="CS61" s="102" t="str">
        <f t="shared" si="86"/>
        <v/>
      </c>
      <c r="CT61" s="42" t="str">
        <f>IF(CR61&lt;&gt;"", IF(RANK(CR61, CR$5:CR$75)+COUNTIF(CR$5:CR61, CR61)-1=1, 1, ""), "")</f>
        <v/>
      </c>
      <c r="CU61" s="43"/>
      <c r="CV61" s="102" t="str">
        <f t="shared" si="87"/>
        <v/>
      </c>
      <c r="CW61" s="44" t="str">
        <f>IF(CU61&lt;&gt;"", IF(RANK(CU61, CU$5:CU$75)+COUNTIF(CU$5:CU61, CU61)-1=1, 1, ""), "")</f>
        <v/>
      </c>
      <c r="CX61" s="41"/>
      <c r="CY61" s="102" t="str">
        <f t="shared" si="88"/>
        <v/>
      </c>
      <c r="CZ61" s="42" t="str">
        <f>IF(CX61&lt;&gt;"", IF(RANK(CX61, CX$5:CX$75)+COUNTIF(CX$5:CX61, CX61)-1=1, 1, ""), "")</f>
        <v/>
      </c>
      <c r="DA61" s="43"/>
      <c r="DB61" s="102" t="str">
        <f t="shared" si="89"/>
        <v/>
      </c>
      <c r="DC61" s="44" t="str">
        <f>IF(DA61&lt;&gt;"", IF(RANK(DA61, DA$5:DA$75)+COUNTIF(DA$5:DA61, DA61)-1=1, 1, ""), "")</f>
        <v/>
      </c>
      <c r="DD61" s="41"/>
      <c r="DE61" s="102" t="str">
        <f t="shared" si="90"/>
        <v/>
      </c>
      <c r="DF61" s="42" t="str">
        <f>IF(DD61&lt;&gt;"", IF(RANK(DD61, DD$5:DD$75)+COUNTIF(DD$5:DD61, DD61)-1=1, 1, ""), "")</f>
        <v/>
      </c>
      <c r="DG61" s="43"/>
      <c r="DH61" s="102" t="str">
        <f t="shared" si="91"/>
        <v/>
      </c>
      <c r="DI61" s="44" t="str">
        <f>IF(DG61&lt;&gt;"", IF(RANK(DG61, DG$5:DG$75)+COUNTIF(DG$5:DG61, DG61)-1=1, 1, ""), "")</f>
        <v/>
      </c>
      <c r="DJ61" s="41"/>
      <c r="DK61" s="102" t="str">
        <f t="shared" si="92"/>
        <v/>
      </c>
      <c r="DL61" s="42" t="str">
        <f>IF(DJ61&lt;&gt;"", IF(RANK(DJ61, DJ$5:DJ$75)+COUNTIF(DJ$5:DJ61, DJ61)-1=1, 1, ""), "")</f>
        <v/>
      </c>
      <c r="DM61" s="43"/>
      <c r="DN61" s="102" t="str">
        <f t="shared" si="93"/>
        <v/>
      </c>
      <c r="DO61" s="44" t="str">
        <f>IF(DM61&lt;&gt;"", IF(RANK(DM61, DM$5:DM$75)+COUNTIF(DM$5:DM61, DM61)-1=1, 1, ""), "")</f>
        <v/>
      </c>
      <c r="DP61" s="41"/>
      <c r="DQ61" s="102" t="str">
        <f t="shared" si="94"/>
        <v/>
      </c>
      <c r="DR61" s="42" t="str">
        <f>IF(DP61&lt;&gt;"", IF(RANK(DP61, DP$5:DP$75)+COUNTIF(DP$5:DP61, DP61)-1=1, 1, ""), "")</f>
        <v/>
      </c>
      <c r="DS61" s="129" t="str">
        <f t="shared" si="95"/>
        <v/>
      </c>
      <c r="DT61" s="66" t="str">
        <f t="shared" si="96"/>
        <v/>
      </c>
      <c r="DU61" s="60"/>
      <c r="DV61" s="60" t="str">
        <f t="shared" si="97"/>
        <v/>
      </c>
      <c r="DW61" s="60" t="str">
        <f t="shared" si="98"/>
        <v/>
      </c>
      <c r="DX61" s="60"/>
      <c r="DY61" s="85" t="str">
        <f t="shared" si="99"/>
        <v/>
      </c>
      <c r="DZ61" s="60" t="str">
        <f t="shared" si="100"/>
        <v/>
      </c>
      <c r="EA61" s="60" t="str">
        <f t="shared" si="101"/>
        <v/>
      </c>
      <c r="EB61" s="60" t="str">
        <f>IF(DV61&lt;&gt;"", IF(RANK(EA61, EA$5:EA$75)+COUNTIF(EA$61:EA61, EA61) -1&lt;=(B$80-DW$76-DZ$76), RANK(EA61, EA$5:EA$75)+COUNTIF(EA$61:EA61, EA61) -1, ""), "")</f>
        <v/>
      </c>
      <c r="EC61" s="72" t="str">
        <f t="shared" si="102"/>
        <v/>
      </c>
      <c r="ED61" s="66" t="str">
        <f t="shared" si="103"/>
        <v/>
      </c>
      <c r="EF61" s="91" t="str">
        <f>IF(DT61&lt;&gt; "", DT61/DT76, "")</f>
        <v/>
      </c>
      <c r="EG61" s="39" t="str">
        <f t="shared" si="104"/>
        <v/>
      </c>
      <c r="EH61" s="92" t="str">
        <f t="shared" si="105"/>
        <v/>
      </c>
      <c r="EJ61" s="65" t="str">
        <f t="shared" si="51"/>
        <v/>
      </c>
      <c r="EK61" s="99" t="str">
        <f t="shared" si="52"/>
        <v/>
      </c>
      <c r="EL61" s="99" t="str">
        <f t="shared" si="53"/>
        <v/>
      </c>
      <c r="EM61" s="100" t="str">
        <f t="shared" si="54"/>
        <v/>
      </c>
    </row>
    <row r="62" spans="1:143" ht="16" x14ac:dyDescent="0.2">
      <c r="A62" s="75" t="s">
        <v>370</v>
      </c>
      <c r="B62" s="76" t="s">
        <v>440</v>
      </c>
      <c r="C62" s="43"/>
      <c r="D62" s="102" t="str">
        <f t="shared" si="55"/>
        <v/>
      </c>
      <c r="E62" s="44" t="str">
        <f>IF(C62&lt;&gt;"", IF(RANK(C62, C$5:C$75)+COUNTIF(C$5:C62, C62)-1=1, 1, ""), "")</f>
        <v/>
      </c>
      <c r="F62" s="41"/>
      <c r="G62" s="102" t="str">
        <f t="shared" si="56"/>
        <v/>
      </c>
      <c r="H62" s="42" t="str">
        <f>IF(F62&lt;&gt;"", IF(RANK(F62, F$5:F$75)+COUNTIF(F$5:F62, F62)-1=1, 1, ""), "")</f>
        <v/>
      </c>
      <c r="I62" s="43"/>
      <c r="J62" s="102" t="str">
        <f t="shared" si="57"/>
        <v/>
      </c>
      <c r="K62" s="44" t="str">
        <f>IF(I62&lt;&gt;"", IF(RANK(I62, I$5:I$75)+COUNTIF(I$5:I62, I62)-1=1, 1, ""), "")</f>
        <v/>
      </c>
      <c r="L62" s="41"/>
      <c r="M62" s="102" t="str">
        <f t="shared" si="58"/>
        <v/>
      </c>
      <c r="N62" s="42" t="str">
        <f>IF(L62&lt;&gt;"", IF(RANK(L62, L$5:L$75)+COUNTIF(L$5:L62, L62)-1=1, 1, ""), "")</f>
        <v/>
      </c>
      <c r="O62" s="43"/>
      <c r="P62" s="102" t="str">
        <f t="shared" si="59"/>
        <v/>
      </c>
      <c r="Q62" s="44" t="str">
        <f>IF(O62&lt;&gt;"", IF(RANK(O62, O$5:O$75)+COUNTIF(O$5:O62, O62)-1=1, 1, ""), "")</f>
        <v/>
      </c>
      <c r="R62" s="41"/>
      <c r="S62" s="102" t="str">
        <f t="shared" si="60"/>
        <v/>
      </c>
      <c r="T62" s="42" t="str">
        <f>IF(R62&lt;&gt;"", IF(RANK(R62, R$5:R$75)+COUNTIF(R$5:R62, R62)-1=1, 1, ""), "")</f>
        <v/>
      </c>
      <c r="U62" s="43"/>
      <c r="V62" s="102" t="str">
        <f t="shared" si="61"/>
        <v/>
      </c>
      <c r="W62" s="44" t="str">
        <f>IF(U62&lt;&gt;"", IF(RANK(U62, U$5:U$75)+COUNTIF(U$5:U62, U62)-1=1, 1, ""), "")</f>
        <v/>
      </c>
      <c r="X62" s="41"/>
      <c r="Y62" s="102" t="str">
        <f t="shared" si="62"/>
        <v/>
      </c>
      <c r="Z62" s="42" t="str">
        <f>IF(X62&lt;&gt;"", IF(RANK(X62, X$5:X$75)+COUNTIF(X$5:X62, X62)-1=1, 1, ""), "")</f>
        <v/>
      </c>
      <c r="AA62" s="43"/>
      <c r="AB62" s="102" t="str">
        <f t="shared" si="63"/>
        <v/>
      </c>
      <c r="AC62" s="44" t="str">
        <f>IF(AA62&lt;&gt;"", IF(RANK(AA62, AA$5:AA$75)+COUNTIF(AA$5:AA62, AA62)-1=1, 1, ""), "")</f>
        <v/>
      </c>
      <c r="AD62" s="41"/>
      <c r="AE62" s="102" t="str">
        <f t="shared" si="64"/>
        <v/>
      </c>
      <c r="AF62" s="42" t="str">
        <f>IF(AD62&lt;&gt;"", IF(RANK(AD62, AD$5:AD$75)+COUNTIF(AD$5:AD62, AD62)-1=1, 1, ""), "")</f>
        <v/>
      </c>
      <c r="AG62" s="43"/>
      <c r="AH62" s="102" t="str">
        <f t="shared" si="65"/>
        <v/>
      </c>
      <c r="AI62" s="44" t="str">
        <f>IF(AG62&lt;&gt;"", IF(RANK(AG62, AG$5:AG$75)+COUNTIF(AG$5:AG62, AG62)-1=1, 1, ""), "")</f>
        <v/>
      </c>
      <c r="AJ62" s="41"/>
      <c r="AK62" s="102" t="str">
        <f t="shared" si="66"/>
        <v/>
      </c>
      <c r="AL62" s="42" t="str">
        <f>IF(AJ62&lt;&gt;"", IF(RANK(AJ62, AJ$5:AJ$75)+COUNTIF(AJ$5:AJ62, AJ62)-1=1, 1, ""), "")</f>
        <v/>
      </c>
      <c r="AM62" s="43"/>
      <c r="AN62" s="102" t="str">
        <f t="shared" si="67"/>
        <v/>
      </c>
      <c r="AO62" s="44" t="str">
        <f>IF(AM62&lt;&gt;"", IF(RANK(AM62, AM$5:AM$75)+COUNTIF(AM$5:AM62, AM62)-1=1, 1, ""), "")</f>
        <v/>
      </c>
      <c r="AP62" s="41"/>
      <c r="AQ62" s="102" t="str">
        <f t="shared" si="68"/>
        <v/>
      </c>
      <c r="AR62" s="42" t="str">
        <f>IF(AP62&lt;&gt;"", IF(RANK(AP62, AP$5:AP$75)+COUNTIF(AP$5:AP62, AP62)-1=1, 1, ""), "")</f>
        <v/>
      </c>
      <c r="AS62" s="43"/>
      <c r="AT62" s="102" t="str">
        <f t="shared" si="69"/>
        <v/>
      </c>
      <c r="AU62" s="44" t="str">
        <f>IF(AS62&lt;&gt;"", IF(RANK(AS62, AS$5:AS$75)+COUNTIF(AS$5:AS62, AS62)-1=1, 1, ""), "")</f>
        <v/>
      </c>
      <c r="AV62" s="41"/>
      <c r="AW62" s="102" t="str">
        <f t="shared" si="70"/>
        <v/>
      </c>
      <c r="AX62" s="42" t="str">
        <f>IF(AV62&lt;&gt;"", IF(RANK(AV62, AV$5:AV$75)+COUNTIF(AV$5:AV62, AV62)-1=1, 1, ""), "")</f>
        <v/>
      </c>
      <c r="AY62" s="43"/>
      <c r="AZ62" s="102" t="str">
        <f t="shared" si="71"/>
        <v/>
      </c>
      <c r="BA62" s="44" t="str">
        <f>IF(AY62&lt;&gt;"", IF(RANK(AY62, AY$5:AY$75)+COUNTIF(AY$5:AY62, AY62)-1=1, 1, ""), "")</f>
        <v/>
      </c>
      <c r="BB62" s="41"/>
      <c r="BC62" s="102" t="str">
        <f t="shared" si="72"/>
        <v/>
      </c>
      <c r="BD62" s="42" t="str">
        <f>IF(BB62&lt;&gt;"", IF(RANK(BB62, BB$5:BB$75)+COUNTIF(BB$5:BB62, BB62)-1=1, 1, ""), "")</f>
        <v/>
      </c>
      <c r="BE62" s="43"/>
      <c r="BF62" s="102" t="str">
        <f t="shared" si="73"/>
        <v/>
      </c>
      <c r="BG62" s="44" t="str">
        <f>IF(BE62&lt;&gt;"", IF(RANK(BE62, BE$5:BE$75)+COUNTIF(BE$5:BE62, BE62)-1=1, 1, ""), "")</f>
        <v/>
      </c>
      <c r="BH62" s="41"/>
      <c r="BI62" s="102" t="str">
        <f t="shared" si="74"/>
        <v/>
      </c>
      <c r="BJ62" s="42" t="str">
        <f>IF(BH62&lt;&gt;"", IF(RANK(BH62, BH$5:BH$75)+COUNTIF(BH$5:BH62, BH62)-1=1, 1, ""), "")</f>
        <v/>
      </c>
      <c r="BK62" s="43"/>
      <c r="BL62" s="102" t="str">
        <f t="shared" si="75"/>
        <v/>
      </c>
      <c r="BM62" s="44" t="str">
        <f>IF(BK62&lt;&gt;"", IF(RANK(BK62, BK$5:BK$75)+COUNTIF(BK$5:BK62, BK62)-1=1, 1, ""), "")</f>
        <v/>
      </c>
      <c r="BN62" s="41"/>
      <c r="BO62" s="102" t="str">
        <f t="shared" si="76"/>
        <v/>
      </c>
      <c r="BP62" s="42" t="str">
        <f>IF(BN62&lt;&gt;"", IF(RANK(BN62, BN$5:BN$75)+COUNTIF(BN$5:BN62, BN62)-1=1, 1, ""), "")</f>
        <v/>
      </c>
      <c r="BQ62" s="43"/>
      <c r="BR62" s="102" t="str">
        <f t="shared" si="77"/>
        <v/>
      </c>
      <c r="BS62" s="44" t="str">
        <f>IF(BQ62&lt;&gt;"", IF(RANK(BQ62, BQ$5:BQ$75)+COUNTIF(BQ$5:BQ62, BQ62)-1=1, 1, ""), "")</f>
        <v/>
      </c>
      <c r="BT62" s="41"/>
      <c r="BU62" s="102" t="str">
        <f t="shared" si="78"/>
        <v/>
      </c>
      <c r="BV62" s="42" t="str">
        <f>IF(BT62&lt;&gt;"", IF(RANK(BT62, BT$5:BT$75)+COUNTIF(BT$5:BT62, BT62)-1=1, 1, ""), "")</f>
        <v/>
      </c>
      <c r="BW62" s="43"/>
      <c r="BX62" s="102" t="str">
        <f t="shared" si="79"/>
        <v/>
      </c>
      <c r="BY62" s="44" t="str">
        <f>IF(BW62&lt;&gt;"", IF(RANK(BW62, BW$5:BW$75)+COUNTIF(BW$5:BW62, BW62)-1=1, 1, ""), "")</f>
        <v/>
      </c>
      <c r="BZ62" s="41"/>
      <c r="CA62" s="102" t="str">
        <f t="shared" si="80"/>
        <v/>
      </c>
      <c r="CB62" s="42" t="str">
        <f>IF(BZ62&lt;&gt;"", IF(RANK(BZ62, BZ$5:BZ$75)+COUNTIF(BZ$5:BZ62, BZ62)-1=1, 1, ""), "")</f>
        <v/>
      </c>
      <c r="CC62" s="43"/>
      <c r="CD62" s="102" t="str">
        <f t="shared" si="81"/>
        <v/>
      </c>
      <c r="CE62" s="44" t="str">
        <f>IF(CC62&lt;&gt;"", IF(RANK(CC62, CC$5:CC$75)+COUNTIF(CC$5:CC62, CC62)-1=1, 1, ""), "")</f>
        <v/>
      </c>
      <c r="CF62" s="41"/>
      <c r="CG62" s="102" t="str">
        <f t="shared" si="82"/>
        <v/>
      </c>
      <c r="CH62" s="42" t="str">
        <f>IF(CF62&lt;&gt;"", IF(RANK(CF62, CF$5:CF$75)+COUNTIF(CF$5:CF62, CF62)-1=1, 1, ""), "")</f>
        <v/>
      </c>
      <c r="CI62" s="43"/>
      <c r="CJ62" s="102" t="str">
        <f t="shared" si="83"/>
        <v/>
      </c>
      <c r="CK62" s="44" t="str">
        <f>IF(CI62&lt;&gt;"", IF(RANK(CI62, CI$5:CI$75)+COUNTIF(CI$5:CI62, CI62)-1=1, 1, ""), "")</f>
        <v/>
      </c>
      <c r="CL62" s="41"/>
      <c r="CM62" s="102" t="str">
        <f t="shared" si="84"/>
        <v/>
      </c>
      <c r="CN62" s="42" t="str">
        <f>IF(CL62&lt;&gt;"", IF(RANK(CL62, CL$5:CL$75)+COUNTIF(CL$5:CL62, CL62)-1=1, 1, ""), "")</f>
        <v/>
      </c>
      <c r="CO62" s="43"/>
      <c r="CP62" s="102" t="str">
        <f t="shared" si="85"/>
        <v/>
      </c>
      <c r="CQ62" s="44" t="str">
        <f>IF(CO62&lt;&gt;"", IF(RANK(CO62, CO$5:CO$75)+COUNTIF(CO$5:CO62, CO62)-1=1, 1, ""), "")</f>
        <v/>
      </c>
      <c r="CR62" s="41"/>
      <c r="CS62" s="102" t="str">
        <f t="shared" si="86"/>
        <v/>
      </c>
      <c r="CT62" s="42" t="str">
        <f>IF(CR62&lt;&gt;"", IF(RANK(CR62, CR$5:CR$75)+COUNTIF(CR$5:CR62, CR62)-1=1, 1, ""), "")</f>
        <v/>
      </c>
      <c r="CU62" s="43"/>
      <c r="CV62" s="102" t="str">
        <f t="shared" si="87"/>
        <v/>
      </c>
      <c r="CW62" s="44" t="str">
        <f>IF(CU62&lt;&gt;"", IF(RANK(CU62, CU$5:CU$75)+COUNTIF(CU$5:CU62, CU62)-1=1, 1, ""), "")</f>
        <v/>
      </c>
      <c r="CX62" s="41"/>
      <c r="CY62" s="102" t="str">
        <f t="shared" si="88"/>
        <v/>
      </c>
      <c r="CZ62" s="42" t="str">
        <f>IF(CX62&lt;&gt;"", IF(RANK(CX62, CX$5:CX$75)+COUNTIF(CX$5:CX62, CX62)-1=1, 1, ""), "")</f>
        <v/>
      </c>
      <c r="DA62" s="43"/>
      <c r="DB62" s="102" t="str">
        <f t="shared" si="89"/>
        <v/>
      </c>
      <c r="DC62" s="44" t="str">
        <f>IF(DA62&lt;&gt;"", IF(RANK(DA62, DA$5:DA$75)+COUNTIF(DA$5:DA62, DA62)-1=1, 1, ""), "")</f>
        <v/>
      </c>
      <c r="DD62" s="41"/>
      <c r="DE62" s="102" t="str">
        <f t="shared" si="90"/>
        <v/>
      </c>
      <c r="DF62" s="42" t="str">
        <f>IF(DD62&lt;&gt;"", IF(RANK(DD62, DD$5:DD$75)+COUNTIF(DD$5:DD62, DD62)-1=1, 1, ""), "")</f>
        <v/>
      </c>
      <c r="DG62" s="43"/>
      <c r="DH62" s="102" t="str">
        <f t="shared" si="91"/>
        <v/>
      </c>
      <c r="DI62" s="44" t="str">
        <f>IF(DG62&lt;&gt;"", IF(RANK(DG62, DG$5:DG$75)+COUNTIF(DG$5:DG62, DG62)-1=1, 1, ""), "")</f>
        <v/>
      </c>
      <c r="DJ62" s="41"/>
      <c r="DK62" s="102" t="str">
        <f t="shared" si="92"/>
        <v/>
      </c>
      <c r="DL62" s="42" t="str">
        <f>IF(DJ62&lt;&gt;"", IF(RANK(DJ62, DJ$5:DJ$75)+COUNTIF(DJ$5:DJ62, DJ62)-1=1, 1, ""), "")</f>
        <v/>
      </c>
      <c r="DM62" s="43"/>
      <c r="DN62" s="102" t="str">
        <f t="shared" si="93"/>
        <v/>
      </c>
      <c r="DO62" s="44" t="str">
        <f>IF(DM62&lt;&gt;"", IF(RANK(DM62, DM$5:DM$75)+COUNTIF(DM$5:DM62, DM62)-1=1, 1, ""), "")</f>
        <v/>
      </c>
      <c r="DP62" s="41"/>
      <c r="DQ62" s="102" t="str">
        <f t="shared" si="94"/>
        <v/>
      </c>
      <c r="DR62" s="42" t="str">
        <f>IF(DP62&lt;&gt;"", IF(RANK(DP62, DP$5:DP$75)+COUNTIF(DP$5:DP62, DP62)-1=1, 1, ""), "")</f>
        <v/>
      </c>
      <c r="DS62" s="129" t="str">
        <f t="shared" si="95"/>
        <v/>
      </c>
      <c r="DT62" s="66" t="str">
        <f t="shared" si="96"/>
        <v/>
      </c>
      <c r="DU62" s="60"/>
      <c r="DV62" s="60" t="str">
        <f t="shared" si="97"/>
        <v/>
      </c>
      <c r="DW62" s="60" t="str">
        <f t="shared" si="98"/>
        <v/>
      </c>
      <c r="DX62" s="60"/>
      <c r="DY62" s="85" t="str">
        <f t="shared" si="99"/>
        <v/>
      </c>
      <c r="DZ62" s="60" t="str">
        <f t="shared" si="100"/>
        <v/>
      </c>
      <c r="EA62" s="60" t="str">
        <f t="shared" si="101"/>
        <v/>
      </c>
      <c r="EB62" s="60" t="str">
        <f>IF(DV62&lt;&gt;"", IF(RANK(EA62, EA$5:EA$75)+COUNTIF(EA$62:EA62, EA62) -1&lt;=(B$80-DW$76-DZ$76), RANK(EA62, EA$5:EA$75)+COUNTIF(EA$62:EA62, EA62) -1, ""), "")</f>
        <v/>
      </c>
      <c r="EC62" s="72" t="str">
        <f t="shared" si="102"/>
        <v/>
      </c>
      <c r="ED62" s="66" t="str">
        <f t="shared" si="103"/>
        <v/>
      </c>
      <c r="EF62" s="91" t="str">
        <f>IF(DT62&lt;&gt; "", DT62/DT76, "")</f>
        <v/>
      </c>
      <c r="EG62" s="39" t="str">
        <f t="shared" si="104"/>
        <v/>
      </c>
      <c r="EH62" s="92" t="str">
        <f t="shared" si="105"/>
        <v/>
      </c>
      <c r="EJ62" s="65" t="str">
        <f t="shared" si="51"/>
        <v/>
      </c>
      <c r="EK62" s="99" t="str">
        <f t="shared" si="52"/>
        <v/>
      </c>
      <c r="EL62" s="99" t="str">
        <f t="shared" si="53"/>
        <v/>
      </c>
      <c r="EM62" s="100" t="str">
        <f t="shared" si="54"/>
        <v/>
      </c>
    </row>
    <row r="63" spans="1:143" ht="16" x14ac:dyDescent="0.2">
      <c r="A63" s="75" t="s">
        <v>371</v>
      </c>
      <c r="B63" s="76" t="s">
        <v>441</v>
      </c>
      <c r="C63" s="43"/>
      <c r="D63" s="102" t="str">
        <f t="shared" si="55"/>
        <v/>
      </c>
      <c r="E63" s="44" t="str">
        <f>IF(C63&lt;&gt;"", IF(RANK(C63, C$5:C$75)+COUNTIF(C$5:C63, C63)-1=1, 1, ""), "")</f>
        <v/>
      </c>
      <c r="F63" s="41"/>
      <c r="G63" s="102" t="str">
        <f t="shared" si="56"/>
        <v/>
      </c>
      <c r="H63" s="42" t="str">
        <f>IF(F63&lt;&gt;"", IF(RANK(F63, F$5:F$75)+COUNTIF(F$5:F63, F63)-1=1, 1, ""), "")</f>
        <v/>
      </c>
      <c r="I63" s="43"/>
      <c r="J63" s="102" t="str">
        <f t="shared" si="57"/>
        <v/>
      </c>
      <c r="K63" s="44" t="str">
        <f>IF(I63&lt;&gt;"", IF(RANK(I63, I$5:I$75)+COUNTIF(I$5:I63, I63)-1=1, 1, ""), "")</f>
        <v/>
      </c>
      <c r="L63" s="41"/>
      <c r="M63" s="102" t="str">
        <f t="shared" si="58"/>
        <v/>
      </c>
      <c r="N63" s="42" t="str">
        <f>IF(L63&lt;&gt;"", IF(RANK(L63, L$5:L$75)+COUNTIF(L$5:L63, L63)-1=1, 1, ""), "")</f>
        <v/>
      </c>
      <c r="O63" s="43"/>
      <c r="P63" s="102" t="str">
        <f t="shared" si="59"/>
        <v/>
      </c>
      <c r="Q63" s="44" t="str">
        <f>IF(O63&lt;&gt;"", IF(RANK(O63, O$5:O$75)+COUNTIF(O$5:O63, O63)-1=1, 1, ""), "")</f>
        <v/>
      </c>
      <c r="R63" s="41"/>
      <c r="S63" s="102" t="str">
        <f t="shared" si="60"/>
        <v/>
      </c>
      <c r="T63" s="42" t="str">
        <f>IF(R63&lt;&gt;"", IF(RANK(R63, R$5:R$75)+COUNTIF(R$5:R63, R63)-1=1, 1, ""), "")</f>
        <v/>
      </c>
      <c r="U63" s="43"/>
      <c r="V63" s="102" t="str">
        <f t="shared" si="61"/>
        <v/>
      </c>
      <c r="W63" s="44" t="str">
        <f>IF(U63&lt;&gt;"", IF(RANK(U63, U$5:U$75)+COUNTIF(U$5:U63, U63)-1=1, 1, ""), "")</f>
        <v/>
      </c>
      <c r="X63" s="41"/>
      <c r="Y63" s="102" t="str">
        <f t="shared" si="62"/>
        <v/>
      </c>
      <c r="Z63" s="42" t="str">
        <f>IF(X63&lt;&gt;"", IF(RANK(X63, X$5:X$75)+COUNTIF(X$5:X63, X63)-1=1, 1, ""), "")</f>
        <v/>
      </c>
      <c r="AA63" s="43"/>
      <c r="AB63" s="102" t="str">
        <f t="shared" si="63"/>
        <v/>
      </c>
      <c r="AC63" s="44" t="str">
        <f>IF(AA63&lt;&gt;"", IF(RANK(AA63, AA$5:AA$75)+COUNTIF(AA$5:AA63, AA63)-1=1, 1, ""), "")</f>
        <v/>
      </c>
      <c r="AD63" s="41"/>
      <c r="AE63" s="102" t="str">
        <f t="shared" si="64"/>
        <v/>
      </c>
      <c r="AF63" s="42" t="str">
        <f>IF(AD63&lt;&gt;"", IF(RANK(AD63, AD$5:AD$75)+COUNTIF(AD$5:AD63, AD63)-1=1, 1, ""), "")</f>
        <v/>
      </c>
      <c r="AG63" s="43"/>
      <c r="AH63" s="102" t="str">
        <f t="shared" si="65"/>
        <v/>
      </c>
      <c r="AI63" s="44" t="str">
        <f>IF(AG63&lt;&gt;"", IF(RANK(AG63, AG$5:AG$75)+COUNTIF(AG$5:AG63, AG63)-1=1, 1, ""), "")</f>
        <v/>
      </c>
      <c r="AJ63" s="41"/>
      <c r="AK63" s="102" t="str">
        <f t="shared" si="66"/>
        <v/>
      </c>
      <c r="AL63" s="42" t="str">
        <f>IF(AJ63&lt;&gt;"", IF(RANK(AJ63, AJ$5:AJ$75)+COUNTIF(AJ$5:AJ63, AJ63)-1=1, 1, ""), "")</f>
        <v/>
      </c>
      <c r="AM63" s="43"/>
      <c r="AN63" s="102" t="str">
        <f t="shared" si="67"/>
        <v/>
      </c>
      <c r="AO63" s="44" t="str">
        <f>IF(AM63&lt;&gt;"", IF(RANK(AM63, AM$5:AM$75)+COUNTIF(AM$5:AM63, AM63)-1=1, 1, ""), "")</f>
        <v/>
      </c>
      <c r="AP63" s="41"/>
      <c r="AQ63" s="102" t="str">
        <f t="shared" si="68"/>
        <v/>
      </c>
      <c r="AR63" s="42" t="str">
        <f>IF(AP63&lt;&gt;"", IF(RANK(AP63, AP$5:AP$75)+COUNTIF(AP$5:AP63, AP63)-1=1, 1, ""), "")</f>
        <v/>
      </c>
      <c r="AS63" s="43"/>
      <c r="AT63" s="102" t="str">
        <f t="shared" si="69"/>
        <v/>
      </c>
      <c r="AU63" s="44" t="str">
        <f>IF(AS63&lt;&gt;"", IF(RANK(AS63, AS$5:AS$75)+COUNTIF(AS$5:AS63, AS63)-1=1, 1, ""), "")</f>
        <v/>
      </c>
      <c r="AV63" s="41"/>
      <c r="AW63" s="102" t="str">
        <f t="shared" si="70"/>
        <v/>
      </c>
      <c r="AX63" s="42" t="str">
        <f>IF(AV63&lt;&gt;"", IF(RANK(AV63, AV$5:AV$75)+COUNTIF(AV$5:AV63, AV63)-1=1, 1, ""), "")</f>
        <v/>
      </c>
      <c r="AY63" s="43"/>
      <c r="AZ63" s="102" t="str">
        <f t="shared" si="71"/>
        <v/>
      </c>
      <c r="BA63" s="44" t="str">
        <f>IF(AY63&lt;&gt;"", IF(RANK(AY63, AY$5:AY$75)+COUNTIF(AY$5:AY63, AY63)-1=1, 1, ""), "")</f>
        <v/>
      </c>
      <c r="BB63" s="41"/>
      <c r="BC63" s="102" t="str">
        <f t="shared" si="72"/>
        <v/>
      </c>
      <c r="BD63" s="42" t="str">
        <f>IF(BB63&lt;&gt;"", IF(RANK(BB63, BB$5:BB$75)+COUNTIF(BB$5:BB63, BB63)-1=1, 1, ""), "")</f>
        <v/>
      </c>
      <c r="BE63" s="43"/>
      <c r="BF63" s="102" t="str">
        <f t="shared" si="73"/>
        <v/>
      </c>
      <c r="BG63" s="44" t="str">
        <f>IF(BE63&lt;&gt;"", IF(RANK(BE63, BE$5:BE$75)+COUNTIF(BE$5:BE63, BE63)-1=1, 1, ""), "")</f>
        <v/>
      </c>
      <c r="BH63" s="41"/>
      <c r="BI63" s="102" t="str">
        <f t="shared" si="74"/>
        <v/>
      </c>
      <c r="BJ63" s="42" t="str">
        <f>IF(BH63&lt;&gt;"", IF(RANK(BH63, BH$5:BH$75)+COUNTIF(BH$5:BH63, BH63)-1=1, 1, ""), "")</f>
        <v/>
      </c>
      <c r="BK63" s="43"/>
      <c r="BL63" s="102" t="str">
        <f t="shared" si="75"/>
        <v/>
      </c>
      <c r="BM63" s="44" t="str">
        <f>IF(BK63&lt;&gt;"", IF(RANK(BK63, BK$5:BK$75)+COUNTIF(BK$5:BK63, BK63)-1=1, 1, ""), "")</f>
        <v/>
      </c>
      <c r="BN63" s="41"/>
      <c r="BO63" s="102" t="str">
        <f t="shared" si="76"/>
        <v/>
      </c>
      <c r="BP63" s="42" t="str">
        <f>IF(BN63&lt;&gt;"", IF(RANK(BN63, BN$5:BN$75)+COUNTIF(BN$5:BN63, BN63)-1=1, 1, ""), "")</f>
        <v/>
      </c>
      <c r="BQ63" s="43"/>
      <c r="BR63" s="102" t="str">
        <f t="shared" si="77"/>
        <v/>
      </c>
      <c r="BS63" s="44" t="str">
        <f>IF(BQ63&lt;&gt;"", IF(RANK(BQ63, BQ$5:BQ$75)+COUNTIF(BQ$5:BQ63, BQ63)-1=1, 1, ""), "")</f>
        <v/>
      </c>
      <c r="BT63" s="41"/>
      <c r="BU63" s="102" t="str">
        <f t="shared" si="78"/>
        <v/>
      </c>
      <c r="BV63" s="42" t="str">
        <f>IF(BT63&lt;&gt;"", IF(RANK(BT63, BT$5:BT$75)+COUNTIF(BT$5:BT63, BT63)-1=1, 1, ""), "")</f>
        <v/>
      </c>
      <c r="BW63" s="43"/>
      <c r="BX63" s="102" t="str">
        <f t="shared" si="79"/>
        <v/>
      </c>
      <c r="BY63" s="44" t="str">
        <f>IF(BW63&lt;&gt;"", IF(RANK(BW63, BW$5:BW$75)+COUNTIF(BW$5:BW63, BW63)-1=1, 1, ""), "")</f>
        <v/>
      </c>
      <c r="BZ63" s="41"/>
      <c r="CA63" s="102" t="str">
        <f t="shared" si="80"/>
        <v/>
      </c>
      <c r="CB63" s="42" t="str">
        <f>IF(BZ63&lt;&gt;"", IF(RANK(BZ63, BZ$5:BZ$75)+COUNTIF(BZ$5:BZ63, BZ63)-1=1, 1, ""), "")</f>
        <v/>
      </c>
      <c r="CC63" s="43"/>
      <c r="CD63" s="102" t="str">
        <f t="shared" si="81"/>
        <v/>
      </c>
      <c r="CE63" s="44" t="str">
        <f>IF(CC63&lt;&gt;"", IF(RANK(CC63, CC$5:CC$75)+COUNTIF(CC$5:CC63, CC63)-1=1, 1, ""), "")</f>
        <v/>
      </c>
      <c r="CF63" s="41"/>
      <c r="CG63" s="102" t="str">
        <f t="shared" si="82"/>
        <v/>
      </c>
      <c r="CH63" s="42" t="str">
        <f>IF(CF63&lt;&gt;"", IF(RANK(CF63, CF$5:CF$75)+COUNTIF(CF$5:CF63, CF63)-1=1, 1, ""), "")</f>
        <v/>
      </c>
      <c r="CI63" s="43"/>
      <c r="CJ63" s="102" t="str">
        <f t="shared" si="83"/>
        <v/>
      </c>
      <c r="CK63" s="44" t="str">
        <f>IF(CI63&lt;&gt;"", IF(RANK(CI63, CI$5:CI$75)+COUNTIF(CI$5:CI63, CI63)-1=1, 1, ""), "")</f>
        <v/>
      </c>
      <c r="CL63" s="41"/>
      <c r="CM63" s="102" t="str">
        <f t="shared" si="84"/>
        <v/>
      </c>
      <c r="CN63" s="42" t="str">
        <f>IF(CL63&lt;&gt;"", IF(RANK(CL63, CL$5:CL$75)+COUNTIF(CL$5:CL63, CL63)-1=1, 1, ""), "")</f>
        <v/>
      </c>
      <c r="CO63" s="43"/>
      <c r="CP63" s="102" t="str">
        <f t="shared" si="85"/>
        <v/>
      </c>
      <c r="CQ63" s="44" t="str">
        <f>IF(CO63&lt;&gt;"", IF(RANK(CO63, CO$5:CO$75)+COUNTIF(CO$5:CO63, CO63)-1=1, 1, ""), "")</f>
        <v/>
      </c>
      <c r="CR63" s="41"/>
      <c r="CS63" s="102" t="str">
        <f t="shared" si="86"/>
        <v/>
      </c>
      <c r="CT63" s="42" t="str">
        <f>IF(CR63&lt;&gt;"", IF(RANK(CR63, CR$5:CR$75)+COUNTIF(CR$5:CR63, CR63)-1=1, 1, ""), "")</f>
        <v/>
      </c>
      <c r="CU63" s="43"/>
      <c r="CV63" s="102" t="str">
        <f t="shared" si="87"/>
        <v/>
      </c>
      <c r="CW63" s="44" t="str">
        <f>IF(CU63&lt;&gt;"", IF(RANK(CU63, CU$5:CU$75)+COUNTIF(CU$5:CU63, CU63)-1=1, 1, ""), "")</f>
        <v/>
      </c>
      <c r="CX63" s="41"/>
      <c r="CY63" s="102" t="str">
        <f t="shared" si="88"/>
        <v/>
      </c>
      <c r="CZ63" s="42" t="str">
        <f>IF(CX63&lt;&gt;"", IF(RANK(CX63, CX$5:CX$75)+COUNTIF(CX$5:CX63, CX63)-1=1, 1, ""), "")</f>
        <v/>
      </c>
      <c r="DA63" s="43"/>
      <c r="DB63" s="102" t="str">
        <f t="shared" si="89"/>
        <v/>
      </c>
      <c r="DC63" s="44" t="str">
        <f>IF(DA63&lt;&gt;"", IF(RANK(DA63, DA$5:DA$75)+COUNTIF(DA$5:DA63, DA63)-1=1, 1, ""), "")</f>
        <v/>
      </c>
      <c r="DD63" s="41"/>
      <c r="DE63" s="102" t="str">
        <f t="shared" si="90"/>
        <v/>
      </c>
      <c r="DF63" s="42" t="str">
        <f>IF(DD63&lt;&gt;"", IF(RANK(DD63, DD$5:DD$75)+COUNTIF(DD$5:DD63, DD63)-1=1, 1, ""), "")</f>
        <v/>
      </c>
      <c r="DG63" s="43"/>
      <c r="DH63" s="102" t="str">
        <f t="shared" si="91"/>
        <v/>
      </c>
      <c r="DI63" s="44" t="str">
        <f>IF(DG63&lt;&gt;"", IF(RANK(DG63, DG$5:DG$75)+COUNTIF(DG$5:DG63, DG63)-1=1, 1, ""), "")</f>
        <v/>
      </c>
      <c r="DJ63" s="41"/>
      <c r="DK63" s="102" t="str">
        <f t="shared" si="92"/>
        <v/>
      </c>
      <c r="DL63" s="42" t="str">
        <f>IF(DJ63&lt;&gt;"", IF(RANK(DJ63, DJ$5:DJ$75)+COUNTIF(DJ$5:DJ63, DJ63)-1=1, 1, ""), "")</f>
        <v/>
      </c>
      <c r="DM63" s="43"/>
      <c r="DN63" s="102" t="str">
        <f t="shared" si="93"/>
        <v/>
      </c>
      <c r="DO63" s="44" t="str">
        <f>IF(DM63&lt;&gt;"", IF(RANK(DM63, DM$5:DM$75)+COUNTIF(DM$5:DM63, DM63)-1=1, 1, ""), "")</f>
        <v/>
      </c>
      <c r="DP63" s="41"/>
      <c r="DQ63" s="102" t="str">
        <f t="shared" si="94"/>
        <v/>
      </c>
      <c r="DR63" s="42" t="str">
        <f>IF(DP63&lt;&gt;"", IF(RANK(DP63, DP$5:DP$75)+COUNTIF(DP$5:DP63, DP63)-1=1, 1, ""), "")</f>
        <v/>
      </c>
      <c r="DS63" s="129" t="str">
        <f t="shared" si="95"/>
        <v/>
      </c>
      <c r="DT63" s="66" t="str">
        <f t="shared" si="96"/>
        <v/>
      </c>
      <c r="DU63" s="60"/>
      <c r="DV63" s="60" t="str">
        <f t="shared" si="97"/>
        <v/>
      </c>
      <c r="DW63" s="60" t="str">
        <f t="shared" si="98"/>
        <v/>
      </c>
      <c r="DX63" s="60"/>
      <c r="DY63" s="85" t="str">
        <f t="shared" si="99"/>
        <v/>
      </c>
      <c r="DZ63" s="60" t="str">
        <f t="shared" si="100"/>
        <v/>
      </c>
      <c r="EA63" s="60" t="str">
        <f t="shared" si="101"/>
        <v/>
      </c>
      <c r="EB63" s="60" t="str">
        <f>IF(DV63&lt;&gt;"", IF(RANK(EA63, EA$5:EA$75)+COUNTIF(EA$63:EA63, EA63) -1&lt;=(B$80-DW$76-DZ$76), RANK(EA63, EA$5:EA$75)+COUNTIF(EA$63:EA63, EA63) -1, ""), "")</f>
        <v/>
      </c>
      <c r="EC63" s="72" t="str">
        <f t="shared" si="102"/>
        <v/>
      </c>
      <c r="ED63" s="66" t="str">
        <f t="shared" si="103"/>
        <v/>
      </c>
      <c r="EF63" s="91" t="str">
        <f>IF(DT63&lt;&gt; "", DT63/DT76, "")</f>
        <v/>
      </c>
      <c r="EG63" s="39" t="str">
        <f t="shared" si="104"/>
        <v/>
      </c>
      <c r="EH63" s="92" t="str">
        <f t="shared" si="105"/>
        <v/>
      </c>
      <c r="EJ63" s="65" t="str">
        <f t="shared" si="51"/>
        <v/>
      </c>
      <c r="EK63" s="99" t="str">
        <f t="shared" si="52"/>
        <v/>
      </c>
      <c r="EL63" s="99" t="str">
        <f t="shared" si="53"/>
        <v/>
      </c>
      <c r="EM63" s="100" t="str">
        <f t="shared" si="54"/>
        <v/>
      </c>
    </row>
    <row r="64" spans="1:143" ht="16" x14ac:dyDescent="0.2">
      <c r="A64" s="75" t="s">
        <v>372</v>
      </c>
      <c r="B64" s="76" t="s">
        <v>264</v>
      </c>
      <c r="C64" s="43"/>
      <c r="D64" s="102" t="str">
        <f t="shared" si="55"/>
        <v/>
      </c>
      <c r="E64" s="44" t="str">
        <f>IF(C64&lt;&gt;"", IF(RANK(C64, C$5:C$75)+COUNTIF(C$5:C64, C64)-1=1, 1, ""), "")</f>
        <v/>
      </c>
      <c r="F64" s="41"/>
      <c r="G64" s="102" t="str">
        <f t="shared" si="56"/>
        <v/>
      </c>
      <c r="H64" s="42" t="str">
        <f>IF(F64&lt;&gt;"", IF(RANK(F64, F$5:F$75)+COUNTIF(F$5:F64, F64)-1=1, 1, ""), "")</f>
        <v/>
      </c>
      <c r="I64" s="43"/>
      <c r="J64" s="102" t="str">
        <f t="shared" si="57"/>
        <v/>
      </c>
      <c r="K64" s="44" t="str">
        <f>IF(I64&lt;&gt;"", IF(RANK(I64, I$5:I$75)+COUNTIF(I$5:I64, I64)-1=1, 1, ""), "")</f>
        <v/>
      </c>
      <c r="L64" s="41"/>
      <c r="M64" s="102" t="str">
        <f t="shared" si="58"/>
        <v/>
      </c>
      <c r="N64" s="42" t="str">
        <f>IF(L64&lt;&gt;"", IF(RANK(L64, L$5:L$75)+COUNTIF(L$5:L64, L64)-1=1, 1, ""), "")</f>
        <v/>
      </c>
      <c r="O64" s="43"/>
      <c r="P64" s="102" t="str">
        <f t="shared" si="59"/>
        <v/>
      </c>
      <c r="Q64" s="44" t="str">
        <f>IF(O64&lt;&gt;"", IF(RANK(O64, O$5:O$75)+COUNTIF(O$5:O64, O64)-1=1, 1, ""), "")</f>
        <v/>
      </c>
      <c r="R64" s="41"/>
      <c r="S64" s="102" t="str">
        <f t="shared" si="60"/>
        <v/>
      </c>
      <c r="T64" s="42" t="str">
        <f>IF(R64&lt;&gt;"", IF(RANK(R64, R$5:R$75)+COUNTIF(R$5:R64, R64)-1=1, 1, ""), "")</f>
        <v/>
      </c>
      <c r="U64" s="43"/>
      <c r="V64" s="102" t="str">
        <f t="shared" si="61"/>
        <v/>
      </c>
      <c r="W64" s="44" t="str">
        <f>IF(U64&lt;&gt;"", IF(RANK(U64, U$5:U$75)+COUNTIF(U$5:U64, U64)-1=1, 1, ""), "")</f>
        <v/>
      </c>
      <c r="X64" s="41"/>
      <c r="Y64" s="102" t="str">
        <f t="shared" si="62"/>
        <v/>
      </c>
      <c r="Z64" s="42" t="str">
        <f>IF(X64&lt;&gt;"", IF(RANK(X64, X$5:X$75)+COUNTIF(X$5:X64, X64)-1=1, 1, ""), "")</f>
        <v/>
      </c>
      <c r="AA64" s="43"/>
      <c r="AB64" s="102" t="str">
        <f t="shared" si="63"/>
        <v/>
      </c>
      <c r="AC64" s="44" t="str">
        <f>IF(AA64&lt;&gt;"", IF(RANK(AA64, AA$5:AA$75)+COUNTIF(AA$5:AA64, AA64)-1=1, 1, ""), "")</f>
        <v/>
      </c>
      <c r="AD64" s="41"/>
      <c r="AE64" s="102" t="str">
        <f t="shared" si="64"/>
        <v/>
      </c>
      <c r="AF64" s="42" t="str">
        <f>IF(AD64&lt;&gt;"", IF(RANK(AD64, AD$5:AD$75)+COUNTIF(AD$5:AD64, AD64)-1=1, 1, ""), "")</f>
        <v/>
      </c>
      <c r="AG64" s="43"/>
      <c r="AH64" s="102" t="str">
        <f t="shared" si="65"/>
        <v/>
      </c>
      <c r="AI64" s="44" t="str">
        <f>IF(AG64&lt;&gt;"", IF(RANK(AG64, AG$5:AG$75)+COUNTIF(AG$5:AG64, AG64)-1=1, 1, ""), "")</f>
        <v/>
      </c>
      <c r="AJ64" s="41"/>
      <c r="AK64" s="102" t="str">
        <f t="shared" si="66"/>
        <v/>
      </c>
      <c r="AL64" s="42" t="str">
        <f>IF(AJ64&lt;&gt;"", IF(RANK(AJ64, AJ$5:AJ$75)+COUNTIF(AJ$5:AJ64, AJ64)-1=1, 1, ""), "")</f>
        <v/>
      </c>
      <c r="AM64" s="43"/>
      <c r="AN64" s="102" t="str">
        <f t="shared" si="67"/>
        <v/>
      </c>
      <c r="AO64" s="44" t="str">
        <f>IF(AM64&lt;&gt;"", IF(RANK(AM64, AM$5:AM$75)+COUNTIF(AM$5:AM64, AM64)-1=1, 1, ""), "")</f>
        <v/>
      </c>
      <c r="AP64" s="41"/>
      <c r="AQ64" s="102" t="str">
        <f t="shared" si="68"/>
        <v/>
      </c>
      <c r="AR64" s="42" t="str">
        <f>IF(AP64&lt;&gt;"", IF(RANK(AP64, AP$5:AP$75)+COUNTIF(AP$5:AP64, AP64)-1=1, 1, ""), "")</f>
        <v/>
      </c>
      <c r="AS64" s="43"/>
      <c r="AT64" s="102" t="str">
        <f t="shared" si="69"/>
        <v/>
      </c>
      <c r="AU64" s="44" t="str">
        <f>IF(AS64&lt;&gt;"", IF(RANK(AS64, AS$5:AS$75)+COUNTIF(AS$5:AS64, AS64)-1=1, 1, ""), "")</f>
        <v/>
      </c>
      <c r="AV64" s="41"/>
      <c r="AW64" s="102" t="str">
        <f t="shared" si="70"/>
        <v/>
      </c>
      <c r="AX64" s="42" t="str">
        <f>IF(AV64&lt;&gt;"", IF(RANK(AV64, AV$5:AV$75)+COUNTIF(AV$5:AV64, AV64)-1=1, 1, ""), "")</f>
        <v/>
      </c>
      <c r="AY64" s="43"/>
      <c r="AZ64" s="102" t="str">
        <f t="shared" si="71"/>
        <v/>
      </c>
      <c r="BA64" s="44" t="str">
        <f>IF(AY64&lt;&gt;"", IF(RANK(AY64, AY$5:AY$75)+COUNTIF(AY$5:AY64, AY64)-1=1, 1, ""), "")</f>
        <v/>
      </c>
      <c r="BB64" s="41"/>
      <c r="BC64" s="102" t="str">
        <f t="shared" si="72"/>
        <v/>
      </c>
      <c r="BD64" s="42" t="str">
        <f>IF(BB64&lt;&gt;"", IF(RANK(BB64, BB$5:BB$75)+COUNTIF(BB$5:BB64, BB64)-1=1, 1, ""), "")</f>
        <v/>
      </c>
      <c r="BE64" s="43"/>
      <c r="BF64" s="102" t="str">
        <f t="shared" si="73"/>
        <v/>
      </c>
      <c r="BG64" s="44" t="str">
        <f>IF(BE64&lt;&gt;"", IF(RANK(BE64, BE$5:BE$75)+COUNTIF(BE$5:BE64, BE64)-1=1, 1, ""), "")</f>
        <v/>
      </c>
      <c r="BH64" s="41"/>
      <c r="BI64" s="102" t="str">
        <f t="shared" si="74"/>
        <v/>
      </c>
      <c r="BJ64" s="42" t="str">
        <f>IF(BH64&lt;&gt;"", IF(RANK(BH64, BH$5:BH$75)+COUNTIF(BH$5:BH64, BH64)-1=1, 1, ""), "")</f>
        <v/>
      </c>
      <c r="BK64" s="43"/>
      <c r="BL64" s="102" t="str">
        <f t="shared" si="75"/>
        <v/>
      </c>
      <c r="BM64" s="44" t="str">
        <f>IF(BK64&lt;&gt;"", IF(RANK(BK64, BK$5:BK$75)+COUNTIF(BK$5:BK64, BK64)-1=1, 1, ""), "")</f>
        <v/>
      </c>
      <c r="BN64" s="41"/>
      <c r="BO64" s="102" t="str">
        <f t="shared" si="76"/>
        <v/>
      </c>
      <c r="BP64" s="42" t="str">
        <f>IF(BN64&lt;&gt;"", IF(RANK(BN64, BN$5:BN$75)+COUNTIF(BN$5:BN64, BN64)-1=1, 1, ""), "")</f>
        <v/>
      </c>
      <c r="BQ64" s="43"/>
      <c r="BR64" s="102" t="str">
        <f t="shared" si="77"/>
        <v/>
      </c>
      <c r="BS64" s="44" t="str">
        <f>IF(BQ64&lt;&gt;"", IF(RANK(BQ64, BQ$5:BQ$75)+COUNTIF(BQ$5:BQ64, BQ64)-1=1, 1, ""), "")</f>
        <v/>
      </c>
      <c r="BT64" s="41"/>
      <c r="BU64" s="102" t="str">
        <f t="shared" si="78"/>
        <v/>
      </c>
      <c r="BV64" s="42" t="str">
        <f>IF(BT64&lt;&gt;"", IF(RANK(BT64, BT$5:BT$75)+COUNTIF(BT$5:BT64, BT64)-1=1, 1, ""), "")</f>
        <v/>
      </c>
      <c r="BW64" s="43"/>
      <c r="BX64" s="102" t="str">
        <f t="shared" si="79"/>
        <v/>
      </c>
      <c r="BY64" s="44" t="str">
        <f>IF(BW64&lt;&gt;"", IF(RANK(BW64, BW$5:BW$75)+COUNTIF(BW$5:BW64, BW64)-1=1, 1, ""), "")</f>
        <v/>
      </c>
      <c r="BZ64" s="41"/>
      <c r="CA64" s="102" t="str">
        <f t="shared" si="80"/>
        <v/>
      </c>
      <c r="CB64" s="42" t="str">
        <f>IF(BZ64&lt;&gt;"", IF(RANK(BZ64, BZ$5:BZ$75)+COUNTIF(BZ$5:BZ64, BZ64)-1=1, 1, ""), "")</f>
        <v/>
      </c>
      <c r="CC64" s="43"/>
      <c r="CD64" s="102" t="str">
        <f t="shared" si="81"/>
        <v/>
      </c>
      <c r="CE64" s="44" t="str">
        <f>IF(CC64&lt;&gt;"", IF(RANK(CC64, CC$5:CC$75)+COUNTIF(CC$5:CC64, CC64)-1=1, 1, ""), "")</f>
        <v/>
      </c>
      <c r="CF64" s="41"/>
      <c r="CG64" s="102" t="str">
        <f t="shared" si="82"/>
        <v/>
      </c>
      <c r="CH64" s="42" t="str">
        <f>IF(CF64&lt;&gt;"", IF(RANK(CF64, CF$5:CF$75)+COUNTIF(CF$5:CF64, CF64)-1=1, 1, ""), "")</f>
        <v/>
      </c>
      <c r="CI64" s="43"/>
      <c r="CJ64" s="102" t="str">
        <f t="shared" si="83"/>
        <v/>
      </c>
      <c r="CK64" s="44" t="str">
        <f>IF(CI64&lt;&gt;"", IF(RANK(CI64, CI$5:CI$75)+COUNTIF(CI$5:CI64, CI64)-1=1, 1, ""), "")</f>
        <v/>
      </c>
      <c r="CL64" s="41"/>
      <c r="CM64" s="102" t="str">
        <f t="shared" si="84"/>
        <v/>
      </c>
      <c r="CN64" s="42" t="str">
        <f>IF(CL64&lt;&gt;"", IF(RANK(CL64, CL$5:CL$75)+COUNTIF(CL$5:CL64, CL64)-1=1, 1, ""), "")</f>
        <v/>
      </c>
      <c r="CO64" s="43"/>
      <c r="CP64" s="102" t="str">
        <f t="shared" si="85"/>
        <v/>
      </c>
      <c r="CQ64" s="44" t="str">
        <f>IF(CO64&lt;&gt;"", IF(RANK(CO64, CO$5:CO$75)+COUNTIF(CO$5:CO64, CO64)-1=1, 1, ""), "")</f>
        <v/>
      </c>
      <c r="CR64" s="41"/>
      <c r="CS64" s="102" t="str">
        <f t="shared" si="86"/>
        <v/>
      </c>
      <c r="CT64" s="42" t="str">
        <f>IF(CR64&lt;&gt;"", IF(RANK(CR64, CR$5:CR$75)+COUNTIF(CR$5:CR64, CR64)-1=1, 1, ""), "")</f>
        <v/>
      </c>
      <c r="CU64" s="43"/>
      <c r="CV64" s="102" t="str">
        <f t="shared" si="87"/>
        <v/>
      </c>
      <c r="CW64" s="44" t="str">
        <f>IF(CU64&lt;&gt;"", IF(RANK(CU64, CU$5:CU$75)+COUNTIF(CU$5:CU64, CU64)-1=1, 1, ""), "")</f>
        <v/>
      </c>
      <c r="CX64" s="41"/>
      <c r="CY64" s="102" t="str">
        <f t="shared" si="88"/>
        <v/>
      </c>
      <c r="CZ64" s="42" t="str">
        <f>IF(CX64&lt;&gt;"", IF(RANK(CX64, CX$5:CX$75)+COUNTIF(CX$5:CX64, CX64)-1=1, 1, ""), "")</f>
        <v/>
      </c>
      <c r="DA64" s="43"/>
      <c r="DB64" s="102" t="str">
        <f t="shared" si="89"/>
        <v/>
      </c>
      <c r="DC64" s="44" t="str">
        <f>IF(DA64&lt;&gt;"", IF(RANK(DA64, DA$5:DA$75)+COUNTIF(DA$5:DA64, DA64)-1=1, 1, ""), "")</f>
        <v/>
      </c>
      <c r="DD64" s="41"/>
      <c r="DE64" s="102" t="str">
        <f t="shared" si="90"/>
        <v/>
      </c>
      <c r="DF64" s="42" t="str">
        <f>IF(DD64&lt;&gt;"", IF(RANK(DD64, DD$5:DD$75)+COUNTIF(DD$5:DD64, DD64)-1=1, 1, ""), "")</f>
        <v/>
      </c>
      <c r="DG64" s="43"/>
      <c r="DH64" s="102" t="str">
        <f t="shared" si="91"/>
        <v/>
      </c>
      <c r="DI64" s="44" t="str">
        <f>IF(DG64&lt;&gt;"", IF(RANK(DG64, DG$5:DG$75)+COUNTIF(DG$5:DG64, DG64)-1=1, 1, ""), "")</f>
        <v/>
      </c>
      <c r="DJ64" s="41"/>
      <c r="DK64" s="102" t="str">
        <f t="shared" si="92"/>
        <v/>
      </c>
      <c r="DL64" s="42" t="str">
        <f>IF(DJ64&lt;&gt;"", IF(RANK(DJ64, DJ$5:DJ$75)+COUNTIF(DJ$5:DJ64, DJ64)-1=1, 1, ""), "")</f>
        <v/>
      </c>
      <c r="DM64" s="43"/>
      <c r="DN64" s="102" t="str">
        <f t="shared" si="93"/>
        <v/>
      </c>
      <c r="DO64" s="44" t="str">
        <f>IF(DM64&lt;&gt;"", IF(RANK(DM64, DM$5:DM$75)+COUNTIF(DM$5:DM64, DM64)-1=1, 1, ""), "")</f>
        <v/>
      </c>
      <c r="DP64" s="41"/>
      <c r="DQ64" s="102" t="str">
        <f t="shared" si="94"/>
        <v/>
      </c>
      <c r="DR64" s="42" t="str">
        <f>IF(DP64&lt;&gt;"", IF(RANK(DP64, DP$5:DP$75)+COUNTIF(DP$5:DP64, DP64)-1=1, 1, ""), "")</f>
        <v/>
      </c>
      <c r="DS64" s="129" t="str">
        <f t="shared" si="95"/>
        <v/>
      </c>
      <c r="DT64" s="66" t="str">
        <f t="shared" si="96"/>
        <v/>
      </c>
      <c r="DU64" s="60"/>
      <c r="DV64" s="60" t="str">
        <f t="shared" si="97"/>
        <v/>
      </c>
      <c r="DW64" s="60" t="str">
        <f t="shared" si="98"/>
        <v/>
      </c>
      <c r="DX64" s="60"/>
      <c r="DY64" s="85" t="str">
        <f t="shared" si="99"/>
        <v/>
      </c>
      <c r="DZ64" s="60" t="str">
        <f t="shared" si="100"/>
        <v/>
      </c>
      <c r="EA64" s="60" t="str">
        <f t="shared" si="101"/>
        <v/>
      </c>
      <c r="EB64" s="60" t="str">
        <f>IF(DV64&lt;&gt;"", IF(RANK(EA64, EA$5:EA$75)+COUNTIF(EA$64:EA64, EA64) -1&lt;=(B$80-DW$76-DZ$76), RANK(EA64, EA$5:EA$75)+COUNTIF(EA$64:EA64, EA64) -1, ""), "")</f>
        <v/>
      </c>
      <c r="EC64" s="72" t="str">
        <f t="shared" si="102"/>
        <v/>
      </c>
      <c r="ED64" s="66" t="str">
        <f t="shared" si="103"/>
        <v/>
      </c>
      <c r="EF64" s="91" t="str">
        <f>IF(DT64&lt;&gt; "", DT64/DT76, "")</f>
        <v/>
      </c>
      <c r="EG64" s="39" t="str">
        <f t="shared" si="104"/>
        <v/>
      </c>
      <c r="EH64" s="92" t="str">
        <f t="shared" si="105"/>
        <v/>
      </c>
      <c r="EJ64" s="65" t="str">
        <f t="shared" si="51"/>
        <v/>
      </c>
      <c r="EK64" s="99" t="str">
        <f t="shared" si="52"/>
        <v/>
      </c>
      <c r="EL64" s="99" t="str">
        <f t="shared" si="53"/>
        <v/>
      </c>
      <c r="EM64" s="100" t="str">
        <f t="shared" si="54"/>
        <v/>
      </c>
    </row>
    <row r="65" spans="1:143" ht="16" x14ac:dyDescent="0.2">
      <c r="A65" s="135" t="s">
        <v>373</v>
      </c>
      <c r="B65" s="136" t="s">
        <v>442</v>
      </c>
      <c r="C65" s="110">
        <v>41996</v>
      </c>
      <c r="D65" s="108">
        <f t="shared" si="55"/>
        <v>0.45696005571091258</v>
      </c>
      <c r="E65" s="124">
        <f>IF(C65&lt;&gt;"", IF(RANK(C65, C$5:C$75)+COUNTIF(C$5:C65, C65)-1=1, 1, ""), "")</f>
        <v>1</v>
      </c>
      <c r="F65" s="107">
        <v>23260</v>
      </c>
      <c r="G65" s="108" t="str">
        <f t="shared" si="56"/>
        <v/>
      </c>
      <c r="H65" s="123" t="str">
        <f>IF(F65&lt;&gt;"", IF(RANK(F65, F$5:F$75)+COUNTIF(F$5:F65, F65)-1=1, 1, ""), "")</f>
        <v/>
      </c>
      <c r="I65" s="110">
        <v>33215</v>
      </c>
      <c r="J65" s="108">
        <f t="shared" si="57"/>
        <v>0.38648158060087034</v>
      </c>
      <c r="K65" s="124">
        <f>IF(I65&lt;&gt;"", IF(RANK(I65, I$5:I$75)+COUNTIF(I$5:I65, I65)-1=1, 1, ""), "")</f>
        <v>1</v>
      </c>
      <c r="L65" s="107">
        <v>40914</v>
      </c>
      <c r="M65" s="108">
        <f t="shared" si="58"/>
        <v>0.45873370034421285</v>
      </c>
      <c r="N65" s="123">
        <f>IF(L65&lt;&gt;"", IF(RANK(L65, L$5:L$75)+COUNTIF(L$5:L65, L65)-1=1, 1, ""), "")</f>
        <v>1</v>
      </c>
      <c r="O65" s="110">
        <v>45841</v>
      </c>
      <c r="P65" s="108">
        <f t="shared" si="59"/>
        <v>0.50617243054635397</v>
      </c>
      <c r="Q65" s="124">
        <f>IF(O65&lt;&gt;"", IF(RANK(O65, O$5:O$75)+COUNTIF(O$5:O65, O65)-1=1, 1, ""), "")</f>
        <v>1</v>
      </c>
      <c r="R65" s="107">
        <v>48004</v>
      </c>
      <c r="S65" s="108">
        <f t="shared" si="60"/>
        <v>0.56819553766940878</v>
      </c>
      <c r="T65" s="123">
        <f>IF(R65&lt;&gt;"", IF(RANK(R65, R$5:R$75)+COUNTIF(R$5:R65, R65)-1=1, 1, ""), "")</f>
        <v>1</v>
      </c>
      <c r="U65" s="110">
        <v>53467</v>
      </c>
      <c r="V65" s="108">
        <f t="shared" si="61"/>
        <v>0.57879752316619038</v>
      </c>
      <c r="W65" s="124">
        <f>IF(U65&lt;&gt;"", IF(RANK(U65, U$5:U$75)+COUNTIF(U$5:U65, U65)-1=1, 1, ""), "")</f>
        <v>1</v>
      </c>
      <c r="X65" s="107">
        <v>24697</v>
      </c>
      <c r="Y65" s="108" t="str">
        <f t="shared" si="62"/>
        <v/>
      </c>
      <c r="Z65" s="123" t="str">
        <f>IF(X65&lt;&gt;"", IF(RANK(X65, X$5:X$75)+COUNTIF(X$5:X65, X65)-1=1, 1, ""), "")</f>
        <v/>
      </c>
      <c r="AA65" s="110">
        <v>37869</v>
      </c>
      <c r="AB65" s="108">
        <f t="shared" si="63"/>
        <v>0.42259320842307307</v>
      </c>
      <c r="AC65" s="124">
        <f>IF(AA65&lt;&gt;"", IF(RANK(AA65, AA$5:AA$75)+COUNTIF(AA$5:AA65, AA65)-1=1, 1, ""), "")</f>
        <v>1</v>
      </c>
      <c r="AD65" s="107">
        <v>63100</v>
      </c>
      <c r="AE65" s="108">
        <f t="shared" si="64"/>
        <v>0.68985120641966136</v>
      </c>
      <c r="AF65" s="123">
        <f>IF(AD65&lt;&gt;"", IF(RANK(AD65, AD$5:AD$75)+COUNTIF(AD$5:AD65, AD65)-1=1, 1, ""), "")</f>
        <v>1</v>
      </c>
      <c r="AG65" s="110">
        <v>32966</v>
      </c>
      <c r="AH65" s="108">
        <f t="shared" si="65"/>
        <v>0.38232531168454625</v>
      </c>
      <c r="AI65" s="124">
        <f>IF(AG65&lt;&gt;"", IF(RANK(AG65, AG$5:AG$75)+COUNTIF(AG$5:AG65, AG65)-1=1, 1, ""), "")</f>
        <v>1</v>
      </c>
      <c r="AJ65" s="107">
        <v>40467</v>
      </c>
      <c r="AK65" s="108">
        <f t="shared" si="66"/>
        <v>0.49449502046801491</v>
      </c>
      <c r="AL65" s="123">
        <f>IF(AJ65&lt;&gt;"", IF(RANK(AJ65, AJ$5:AJ$75)+COUNTIF(AJ$5:AJ65, AJ65)-1=1, 1, ""), "")</f>
        <v>1</v>
      </c>
      <c r="AM65" s="110">
        <v>19669</v>
      </c>
      <c r="AN65" s="108" t="str">
        <f t="shared" si="67"/>
        <v/>
      </c>
      <c r="AO65" s="124" t="str">
        <f>IF(AM65&lt;&gt;"", IF(RANK(AM65, AM$5:AM$75)+COUNTIF(AM$5:AM65, AM65)-1=1, 1, ""), "")</f>
        <v/>
      </c>
      <c r="AP65" s="107">
        <v>12904</v>
      </c>
      <c r="AQ65" s="108" t="str">
        <f t="shared" si="68"/>
        <v/>
      </c>
      <c r="AR65" s="123" t="str">
        <f>IF(AP65&lt;&gt;"", IF(RANK(AP65, AP$5:AP$75)+COUNTIF(AP$5:AP65, AP65)-1=1, 1, ""), "")</f>
        <v/>
      </c>
      <c r="AS65" s="110">
        <v>54145</v>
      </c>
      <c r="AT65" s="108">
        <f t="shared" si="69"/>
        <v>0.64617569486711302</v>
      </c>
      <c r="AU65" s="124">
        <f>IF(AS65&lt;&gt;"", IF(RANK(AS65, AS$5:AS$75)+COUNTIF(AS$5:AS65, AS65)-1=1, 1, ""), "")</f>
        <v>1</v>
      </c>
      <c r="AV65" s="107">
        <v>63783</v>
      </c>
      <c r="AW65" s="108">
        <f t="shared" si="70"/>
        <v>0.6670326912216854</v>
      </c>
      <c r="AX65" s="123">
        <f>IF(AV65&lt;&gt;"", IF(RANK(AV65, AV$5:AV$75)+COUNTIF(AV$5:AV65, AV65)-1=1, 1, ""), "")</f>
        <v>1</v>
      </c>
      <c r="AY65" s="110">
        <v>48061</v>
      </c>
      <c r="AZ65" s="108">
        <f t="shared" si="71"/>
        <v>0.48528327796682047</v>
      </c>
      <c r="BA65" s="124">
        <f>IF(AY65&lt;&gt;"", IF(RANK(AY65, AY$5:AY$75)+COUNTIF(AY$5:AY65, AY65)-1=1, 1, ""), "")</f>
        <v>1</v>
      </c>
      <c r="BB65" s="107">
        <v>61667</v>
      </c>
      <c r="BC65" s="108">
        <f t="shared" si="72"/>
        <v>0.68978747203579416</v>
      </c>
      <c r="BD65" s="123">
        <f>IF(BB65&lt;&gt;"", IF(RANK(BB65, BB$5:BB$75)+COUNTIF(BB$5:BB65, BB65)-1=1, 1, ""), "")</f>
        <v>1</v>
      </c>
      <c r="BE65" s="110">
        <v>36368</v>
      </c>
      <c r="BF65" s="108">
        <f t="shared" si="73"/>
        <v>0.42655907294244594</v>
      </c>
      <c r="BG65" s="124">
        <f>IF(BE65&lt;&gt;"", IF(RANK(BE65, BE$5:BE$75)+COUNTIF(BE$5:BE65, BE65)-1=1, 1, ""), "")</f>
        <v>1</v>
      </c>
      <c r="BH65" s="107">
        <v>63771</v>
      </c>
      <c r="BI65" s="108">
        <f t="shared" si="74"/>
        <v>0.63978931527464256</v>
      </c>
      <c r="BJ65" s="123">
        <f>IF(BH65&lt;&gt;"", IF(RANK(BH65, BH$5:BH$75)+COUNTIF(BH$5:BH65, BH65)-1=1, 1, ""), "")</f>
        <v>1</v>
      </c>
      <c r="BK65" s="110">
        <v>48229</v>
      </c>
      <c r="BL65" s="108">
        <f t="shared" si="75"/>
        <v>0.52965724765806033</v>
      </c>
      <c r="BM65" s="124">
        <f>IF(BK65&lt;&gt;"", IF(RANK(BK65, BK$5:BK$75)+COUNTIF(BK$5:BK65, BK65)-1=1, 1, ""), "")</f>
        <v>1</v>
      </c>
      <c r="BN65" s="107">
        <v>33907</v>
      </c>
      <c r="BO65" s="108">
        <f t="shared" si="76"/>
        <v>0.39080923456391697</v>
      </c>
      <c r="BP65" s="123">
        <f>IF(BN65&lt;&gt;"", IF(RANK(BN65, BN$5:BN$75)+COUNTIF(BN$5:BN65, BN65)-1=1, 1, ""), "")</f>
        <v>1</v>
      </c>
      <c r="BQ65" s="110">
        <v>39359</v>
      </c>
      <c r="BR65" s="108">
        <f t="shared" si="77"/>
        <v>0.44379672330781289</v>
      </c>
      <c r="BS65" s="124">
        <f>IF(BQ65&lt;&gt;"", IF(RANK(BQ65, BQ$5:BQ$75)+COUNTIF(BQ$5:BQ65, BQ65)-1=1, 1, ""), "")</f>
        <v>1</v>
      </c>
      <c r="BT65" s="107">
        <v>35706</v>
      </c>
      <c r="BU65" s="108">
        <f t="shared" si="78"/>
        <v>0.42670203993833578</v>
      </c>
      <c r="BV65" s="123">
        <f>IF(BT65&lt;&gt;"", IF(RANK(BT65, BT$5:BT$75)+COUNTIF(BT$5:BT65, BT65)-1=1, 1, ""), "")</f>
        <v>1</v>
      </c>
      <c r="BW65" s="110">
        <v>34928</v>
      </c>
      <c r="BX65" s="108">
        <f t="shared" si="79"/>
        <v>0.40814227955783028</v>
      </c>
      <c r="BY65" s="124">
        <f>IF(BW65&lt;&gt;"", IF(RANK(BW65, BW$5:BW$75)+COUNTIF(BW$5:BW65, BW65)-1=1, 1, ""), "")</f>
        <v>1</v>
      </c>
      <c r="BZ65" s="107">
        <v>40233</v>
      </c>
      <c r="CA65" s="108">
        <f t="shared" si="80"/>
        <v>0.44687444464190512</v>
      </c>
      <c r="CB65" s="123">
        <f>IF(BZ65&lt;&gt;"", IF(RANK(BZ65, BZ$5:BZ$75)+COUNTIF(BZ$5:BZ65, BZ65)-1=1, 1, ""), "")</f>
        <v>1</v>
      </c>
      <c r="CC65" s="110">
        <v>47917</v>
      </c>
      <c r="CD65" s="108">
        <f t="shared" si="81"/>
        <v>0.54644877292217864</v>
      </c>
      <c r="CE65" s="124">
        <f>IF(CC65&lt;&gt;"", IF(RANK(CC65, CC$5:CC$75)+COUNTIF(CC$5:CC65, CC65)-1=1, 1, ""), "")</f>
        <v>1</v>
      </c>
      <c r="CF65" s="107">
        <v>40112</v>
      </c>
      <c r="CG65" s="108">
        <f t="shared" si="82"/>
        <v>0.49570558212533522</v>
      </c>
      <c r="CH65" s="123">
        <f>IF(CF65&lt;&gt;"", IF(RANK(CF65, CF$5:CF$75)+COUNTIF(CF$5:CF65, CF65)-1=1, 1, ""), "")</f>
        <v>1</v>
      </c>
      <c r="CI65" s="110">
        <v>45150</v>
      </c>
      <c r="CJ65" s="108">
        <f t="shared" si="83"/>
        <v>0.51202086640961675</v>
      </c>
      <c r="CK65" s="124">
        <f>IF(CI65&lt;&gt;"", IF(RANK(CI65, CI$5:CI$75)+COUNTIF(CI$5:CI65, CI65)-1=1, 1, ""), "")</f>
        <v>1</v>
      </c>
      <c r="CL65" s="107">
        <v>40929</v>
      </c>
      <c r="CM65" s="108">
        <f t="shared" si="84"/>
        <v>0.44997691242111743</v>
      </c>
      <c r="CN65" s="123">
        <f>IF(CL65&lt;&gt;"", IF(RANK(CL65, CL$5:CL$75)+COUNTIF(CL$5:CL65, CL65)-1=1, 1, ""), "")</f>
        <v>1</v>
      </c>
      <c r="CO65" s="110">
        <v>29760</v>
      </c>
      <c r="CP65" s="108" t="str">
        <f t="shared" si="85"/>
        <v/>
      </c>
      <c r="CQ65" s="124" t="str">
        <f>IF(CO65&lt;&gt;"", IF(RANK(CO65, CO$5:CO$75)+COUNTIF(CO$5:CO65, CO65)-1=1, 1, ""), "")</f>
        <v/>
      </c>
      <c r="CR65" s="107">
        <v>28956</v>
      </c>
      <c r="CS65" s="108" t="str">
        <f t="shared" si="86"/>
        <v/>
      </c>
      <c r="CT65" s="123" t="str">
        <f>IF(CR65&lt;&gt;"", IF(RANK(CR65, CR$5:CR$75)+COUNTIF(CR$5:CR65, CR65)-1=1, 1, ""), "")</f>
        <v/>
      </c>
      <c r="CU65" s="110">
        <v>45373</v>
      </c>
      <c r="CV65" s="108">
        <f t="shared" si="87"/>
        <v>0.51335053062702241</v>
      </c>
      <c r="CW65" s="124">
        <f>IF(CU65&lt;&gt;"", IF(RANK(CU65, CU$5:CU$75)+COUNTIF(CU$5:CU65, CU65)-1=1, 1, ""), "")</f>
        <v>1</v>
      </c>
      <c r="CX65" s="107">
        <v>47084</v>
      </c>
      <c r="CY65" s="108">
        <f t="shared" si="88"/>
        <v>0.53641697522073484</v>
      </c>
      <c r="CZ65" s="123">
        <f>IF(CX65&lt;&gt;"", IF(RANK(CX65, CX$5:CX$75)+COUNTIF(CX$5:CX65, CX65)-1=1, 1, ""), "")</f>
        <v>1</v>
      </c>
      <c r="DA65" s="110">
        <v>31683</v>
      </c>
      <c r="DB65" s="108">
        <f t="shared" si="89"/>
        <v>0.39821273707627919</v>
      </c>
      <c r="DC65" s="124">
        <f>IF(DA65&lt;&gt;"", IF(RANK(DA65, DA$5:DA$75)+COUNTIF(DA$5:DA65, DA65)-1=1, 1, ""), "")</f>
        <v>1</v>
      </c>
      <c r="DD65" s="107">
        <v>25002</v>
      </c>
      <c r="DE65" s="108" t="str">
        <f t="shared" si="90"/>
        <v/>
      </c>
      <c r="DF65" s="123" t="str">
        <f>IF(DD65&lt;&gt;"", IF(RANK(DD65, DD$5:DD$75)+COUNTIF(DD$5:DD65, DD65)-1=1, 1, ""), "")</f>
        <v/>
      </c>
      <c r="DG65" s="110">
        <v>38978</v>
      </c>
      <c r="DH65" s="108">
        <f t="shared" si="91"/>
        <v>0.43306001822100748</v>
      </c>
      <c r="DI65" s="124">
        <f>IF(DG65&lt;&gt;"", IF(RANK(DG65, DG$5:DG$75)+COUNTIF(DG$5:DG65, DG65)-1=1, 1, ""), "")</f>
        <v>1</v>
      </c>
      <c r="DJ65" s="107">
        <v>21370</v>
      </c>
      <c r="DK65" s="108" t="str">
        <f t="shared" si="92"/>
        <v/>
      </c>
      <c r="DL65" s="123" t="str">
        <f>IF(DJ65&lt;&gt;"", IF(RANK(DJ65, DJ$5:DJ$75)+COUNTIF(DJ$5:DJ65, DJ65)-1=1, 1, ""), "")</f>
        <v/>
      </c>
      <c r="DM65" s="110">
        <v>27171</v>
      </c>
      <c r="DN65" s="108" t="str">
        <f t="shared" si="93"/>
        <v/>
      </c>
      <c r="DO65" s="124" t="str">
        <f>IF(DM65&lt;&gt;"", IF(RANK(DM65, DM$5:DM$75)+COUNTIF(DM$5:DM65, DM65)-1=1, 1, ""), "")</f>
        <v/>
      </c>
      <c r="DP65" s="107">
        <v>42802</v>
      </c>
      <c r="DQ65" s="108">
        <f t="shared" si="94"/>
        <v>0.47501304005238215</v>
      </c>
      <c r="DR65" s="123">
        <f>IF(DP65&lt;&gt;"", IF(RANK(DP65, DP$5:DP$75)+COUNTIF(DP$5:DP65, DP65)-1=1, 1, ""), "")</f>
        <v>1</v>
      </c>
      <c r="DS65" s="112">
        <f t="shared" si="95"/>
        <v>31</v>
      </c>
      <c r="DT65" s="116">
        <f t="shared" si="96"/>
        <v>1590813</v>
      </c>
      <c r="DU65" s="114"/>
      <c r="DV65" s="114">
        <f t="shared" si="97"/>
        <v>1590813</v>
      </c>
      <c r="DW65" s="114" t="str">
        <f t="shared" si="98"/>
        <v/>
      </c>
      <c r="DX65" s="114"/>
      <c r="DY65" s="115">
        <f t="shared" si="99"/>
        <v>38.255410734898035</v>
      </c>
      <c r="DZ65" s="114">
        <f t="shared" si="100"/>
        <v>38</v>
      </c>
      <c r="EA65" s="114">
        <f t="shared" si="101"/>
        <v>10621</v>
      </c>
      <c r="EB65" s="114" t="str">
        <f>IF(DV65&lt;&gt;"", IF(RANK(EA65, EA$5:EA$75)+COUNTIF(EA$65:EA65, EA65) -1&lt;=(B$80-DW$76-DZ$76), RANK(EA65, EA$5:EA$75)+COUNTIF(EA$65:EA65, EA65) -1, ""), "")</f>
        <v/>
      </c>
      <c r="EC65" s="114">
        <f t="shared" si="102"/>
        <v>38</v>
      </c>
      <c r="ED65" s="116">
        <f t="shared" si="103"/>
        <v>7</v>
      </c>
      <c r="EF65" s="117">
        <f>IF(DT65&lt;&gt; "", DT65/DT76, "")</f>
        <v>0.45347436114884176</v>
      </c>
      <c r="EG65" s="118">
        <f t="shared" si="104"/>
        <v>0.47499999999999998</v>
      </c>
      <c r="EH65" s="119">
        <f t="shared" si="105"/>
        <v>2.1525638851157991E-2</v>
      </c>
      <c r="EJ65" s="120">
        <f t="shared" si="51"/>
        <v>1590813</v>
      </c>
      <c r="EK65" s="121">
        <f t="shared" si="52"/>
        <v>0.47229406923677092</v>
      </c>
      <c r="EL65" s="121">
        <f t="shared" si="53"/>
        <v>0.47499999999999998</v>
      </c>
      <c r="EM65" s="122">
        <f t="shared" si="54"/>
        <v>2.7059307632290586E-3</v>
      </c>
    </row>
    <row r="66" spans="1:143" ht="16" x14ac:dyDescent="0.2">
      <c r="A66" s="75" t="s">
        <v>374</v>
      </c>
      <c r="B66" s="76" t="s">
        <v>443</v>
      </c>
      <c r="C66" s="43"/>
      <c r="D66" s="102" t="str">
        <f t="shared" si="55"/>
        <v/>
      </c>
      <c r="E66" s="44" t="str">
        <f>IF(C66&lt;&gt;"", IF(RANK(C66, C$5:C$75)+COUNTIF(C$5:C66, C66)-1=1, 1, ""), "")</f>
        <v/>
      </c>
      <c r="F66" s="41"/>
      <c r="G66" s="102" t="str">
        <f t="shared" si="56"/>
        <v/>
      </c>
      <c r="H66" s="42" t="str">
        <f>IF(F66&lt;&gt;"", IF(RANK(F66, F$5:F$75)+COUNTIF(F$5:F66, F66)-1=1, 1, ""), "")</f>
        <v/>
      </c>
      <c r="I66" s="43"/>
      <c r="J66" s="102" t="str">
        <f t="shared" si="57"/>
        <v/>
      </c>
      <c r="K66" s="44" t="str">
        <f>IF(I66&lt;&gt;"", IF(RANK(I66, I$5:I$75)+COUNTIF(I$5:I66, I66)-1=1, 1, ""), "")</f>
        <v/>
      </c>
      <c r="L66" s="41"/>
      <c r="M66" s="102" t="str">
        <f t="shared" si="58"/>
        <v/>
      </c>
      <c r="N66" s="42" t="str">
        <f>IF(L66&lt;&gt;"", IF(RANK(L66, L$5:L$75)+COUNTIF(L$5:L66, L66)-1=1, 1, ""), "")</f>
        <v/>
      </c>
      <c r="O66" s="43"/>
      <c r="P66" s="102" t="str">
        <f t="shared" si="59"/>
        <v/>
      </c>
      <c r="Q66" s="44" t="str">
        <f>IF(O66&lt;&gt;"", IF(RANK(O66, O$5:O$75)+COUNTIF(O$5:O66, O66)-1=1, 1, ""), "")</f>
        <v/>
      </c>
      <c r="R66" s="41"/>
      <c r="S66" s="102" t="str">
        <f t="shared" si="60"/>
        <v/>
      </c>
      <c r="T66" s="42" t="str">
        <f>IF(R66&lt;&gt;"", IF(RANK(R66, R$5:R$75)+COUNTIF(R$5:R66, R66)-1=1, 1, ""), "")</f>
        <v/>
      </c>
      <c r="U66" s="43"/>
      <c r="V66" s="102" t="str">
        <f t="shared" si="61"/>
        <v/>
      </c>
      <c r="W66" s="44" t="str">
        <f>IF(U66&lt;&gt;"", IF(RANK(U66, U$5:U$75)+COUNTIF(U$5:U66, U66)-1=1, 1, ""), "")</f>
        <v/>
      </c>
      <c r="X66" s="41"/>
      <c r="Y66" s="102" t="str">
        <f t="shared" si="62"/>
        <v/>
      </c>
      <c r="Z66" s="42" t="str">
        <f>IF(X66&lt;&gt;"", IF(RANK(X66, X$5:X$75)+COUNTIF(X$5:X66, X66)-1=1, 1, ""), "")</f>
        <v/>
      </c>
      <c r="AA66" s="43"/>
      <c r="AB66" s="102" t="str">
        <f t="shared" si="63"/>
        <v/>
      </c>
      <c r="AC66" s="44" t="str">
        <f>IF(AA66&lt;&gt;"", IF(RANK(AA66, AA$5:AA$75)+COUNTIF(AA$5:AA66, AA66)-1=1, 1, ""), "")</f>
        <v/>
      </c>
      <c r="AD66" s="41"/>
      <c r="AE66" s="102" t="str">
        <f t="shared" si="64"/>
        <v/>
      </c>
      <c r="AF66" s="42" t="str">
        <f>IF(AD66&lt;&gt;"", IF(RANK(AD66, AD$5:AD$75)+COUNTIF(AD$5:AD66, AD66)-1=1, 1, ""), "")</f>
        <v/>
      </c>
      <c r="AG66" s="43"/>
      <c r="AH66" s="102" t="str">
        <f t="shared" si="65"/>
        <v/>
      </c>
      <c r="AI66" s="44" t="str">
        <f>IF(AG66&lt;&gt;"", IF(RANK(AG66, AG$5:AG$75)+COUNTIF(AG$5:AG66, AG66)-1=1, 1, ""), "")</f>
        <v/>
      </c>
      <c r="AJ66" s="41"/>
      <c r="AK66" s="102" t="str">
        <f t="shared" si="66"/>
        <v/>
      </c>
      <c r="AL66" s="42" t="str">
        <f>IF(AJ66&lt;&gt;"", IF(RANK(AJ66, AJ$5:AJ$75)+COUNTIF(AJ$5:AJ66, AJ66)-1=1, 1, ""), "")</f>
        <v/>
      </c>
      <c r="AM66" s="43"/>
      <c r="AN66" s="102" t="str">
        <f t="shared" si="67"/>
        <v/>
      </c>
      <c r="AO66" s="44" t="str">
        <f>IF(AM66&lt;&gt;"", IF(RANK(AM66, AM$5:AM$75)+COUNTIF(AM$5:AM66, AM66)-1=1, 1, ""), "")</f>
        <v/>
      </c>
      <c r="AP66" s="41"/>
      <c r="AQ66" s="102" t="str">
        <f t="shared" si="68"/>
        <v/>
      </c>
      <c r="AR66" s="42" t="str">
        <f>IF(AP66&lt;&gt;"", IF(RANK(AP66, AP$5:AP$75)+COUNTIF(AP$5:AP66, AP66)-1=1, 1, ""), "")</f>
        <v/>
      </c>
      <c r="AS66" s="43"/>
      <c r="AT66" s="102" t="str">
        <f t="shared" si="69"/>
        <v/>
      </c>
      <c r="AU66" s="44" t="str">
        <f>IF(AS66&lt;&gt;"", IF(RANK(AS66, AS$5:AS$75)+COUNTIF(AS$5:AS66, AS66)-1=1, 1, ""), "")</f>
        <v/>
      </c>
      <c r="AV66" s="41"/>
      <c r="AW66" s="102" t="str">
        <f t="shared" si="70"/>
        <v/>
      </c>
      <c r="AX66" s="42" t="str">
        <f>IF(AV66&lt;&gt;"", IF(RANK(AV66, AV$5:AV$75)+COUNTIF(AV$5:AV66, AV66)-1=1, 1, ""), "")</f>
        <v/>
      </c>
      <c r="AY66" s="43"/>
      <c r="AZ66" s="102" t="str">
        <f t="shared" si="71"/>
        <v/>
      </c>
      <c r="BA66" s="44" t="str">
        <f>IF(AY66&lt;&gt;"", IF(RANK(AY66, AY$5:AY$75)+COUNTIF(AY$5:AY66, AY66)-1=1, 1, ""), "")</f>
        <v/>
      </c>
      <c r="BB66" s="41"/>
      <c r="BC66" s="102" t="str">
        <f t="shared" si="72"/>
        <v/>
      </c>
      <c r="BD66" s="42" t="str">
        <f>IF(BB66&lt;&gt;"", IF(RANK(BB66, BB$5:BB$75)+COUNTIF(BB$5:BB66, BB66)-1=1, 1, ""), "")</f>
        <v/>
      </c>
      <c r="BE66" s="43"/>
      <c r="BF66" s="102" t="str">
        <f t="shared" si="73"/>
        <v/>
      </c>
      <c r="BG66" s="44" t="str">
        <f>IF(BE66&lt;&gt;"", IF(RANK(BE66, BE$5:BE$75)+COUNTIF(BE$5:BE66, BE66)-1=1, 1, ""), "")</f>
        <v/>
      </c>
      <c r="BH66" s="41"/>
      <c r="BI66" s="102" t="str">
        <f t="shared" si="74"/>
        <v/>
      </c>
      <c r="BJ66" s="42" t="str">
        <f>IF(BH66&lt;&gt;"", IF(RANK(BH66, BH$5:BH$75)+COUNTIF(BH$5:BH66, BH66)-1=1, 1, ""), "")</f>
        <v/>
      </c>
      <c r="BK66" s="43"/>
      <c r="BL66" s="102" t="str">
        <f t="shared" si="75"/>
        <v/>
      </c>
      <c r="BM66" s="44" t="str">
        <f>IF(BK66&lt;&gt;"", IF(RANK(BK66, BK$5:BK$75)+COUNTIF(BK$5:BK66, BK66)-1=1, 1, ""), "")</f>
        <v/>
      </c>
      <c r="BN66" s="41"/>
      <c r="BO66" s="102" t="str">
        <f t="shared" si="76"/>
        <v/>
      </c>
      <c r="BP66" s="42" t="str">
        <f>IF(BN66&lt;&gt;"", IF(RANK(BN66, BN$5:BN$75)+COUNTIF(BN$5:BN66, BN66)-1=1, 1, ""), "")</f>
        <v/>
      </c>
      <c r="BQ66" s="43"/>
      <c r="BR66" s="102" t="str">
        <f t="shared" si="77"/>
        <v/>
      </c>
      <c r="BS66" s="44" t="str">
        <f>IF(BQ66&lt;&gt;"", IF(RANK(BQ66, BQ$5:BQ$75)+COUNTIF(BQ$5:BQ66, BQ66)-1=1, 1, ""), "")</f>
        <v/>
      </c>
      <c r="BT66" s="41"/>
      <c r="BU66" s="102" t="str">
        <f t="shared" si="78"/>
        <v/>
      </c>
      <c r="BV66" s="42" t="str">
        <f>IF(BT66&lt;&gt;"", IF(RANK(BT66, BT$5:BT$75)+COUNTIF(BT$5:BT66, BT66)-1=1, 1, ""), "")</f>
        <v/>
      </c>
      <c r="BW66" s="43"/>
      <c r="BX66" s="102" t="str">
        <f t="shared" si="79"/>
        <v/>
      </c>
      <c r="BY66" s="44" t="str">
        <f>IF(BW66&lt;&gt;"", IF(RANK(BW66, BW$5:BW$75)+COUNTIF(BW$5:BW66, BW66)-1=1, 1, ""), "")</f>
        <v/>
      </c>
      <c r="BZ66" s="41"/>
      <c r="CA66" s="102" t="str">
        <f t="shared" si="80"/>
        <v/>
      </c>
      <c r="CB66" s="42" t="str">
        <f>IF(BZ66&lt;&gt;"", IF(RANK(BZ66, BZ$5:BZ$75)+COUNTIF(BZ$5:BZ66, BZ66)-1=1, 1, ""), "")</f>
        <v/>
      </c>
      <c r="CC66" s="43"/>
      <c r="CD66" s="102" t="str">
        <f t="shared" si="81"/>
        <v/>
      </c>
      <c r="CE66" s="44" t="str">
        <f>IF(CC66&lt;&gt;"", IF(RANK(CC66, CC$5:CC$75)+COUNTIF(CC$5:CC66, CC66)-1=1, 1, ""), "")</f>
        <v/>
      </c>
      <c r="CF66" s="41"/>
      <c r="CG66" s="102" t="str">
        <f t="shared" si="82"/>
        <v/>
      </c>
      <c r="CH66" s="42" t="str">
        <f>IF(CF66&lt;&gt;"", IF(RANK(CF66, CF$5:CF$75)+COUNTIF(CF$5:CF66, CF66)-1=1, 1, ""), "")</f>
        <v/>
      </c>
      <c r="CI66" s="43"/>
      <c r="CJ66" s="102" t="str">
        <f t="shared" si="83"/>
        <v/>
      </c>
      <c r="CK66" s="44" t="str">
        <f>IF(CI66&lt;&gt;"", IF(RANK(CI66, CI$5:CI$75)+COUNTIF(CI$5:CI66, CI66)-1=1, 1, ""), "")</f>
        <v/>
      </c>
      <c r="CL66" s="41"/>
      <c r="CM66" s="102" t="str">
        <f t="shared" si="84"/>
        <v/>
      </c>
      <c r="CN66" s="42" t="str">
        <f>IF(CL66&lt;&gt;"", IF(RANK(CL66, CL$5:CL$75)+COUNTIF(CL$5:CL66, CL66)-1=1, 1, ""), "")</f>
        <v/>
      </c>
      <c r="CO66" s="43"/>
      <c r="CP66" s="102" t="str">
        <f t="shared" si="85"/>
        <v/>
      </c>
      <c r="CQ66" s="44" t="str">
        <f>IF(CO66&lt;&gt;"", IF(RANK(CO66, CO$5:CO$75)+COUNTIF(CO$5:CO66, CO66)-1=1, 1, ""), "")</f>
        <v/>
      </c>
      <c r="CR66" s="41"/>
      <c r="CS66" s="102" t="str">
        <f t="shared" si="86"/>
        <v/>
      </c>
      <c r="CT66" s="42" t="str">
        <f>IF(CR66&lt;&gt;"", IF(RANK(CR66, CR$5:CR$75)+COUNTIF(CR$5:CR66, CR66)-1=1, 1, ""), "")</f>
        <v/>
      </c>
      <c r="CU66" s="43"/>
      <c r="CV66" s="102" t="str">
        <f t="shared" si="87"/>
        <v/>
      </c>
      <c r="CW66" s="44" t="str">
        <f>IF(CU66&lt;&gt;"", IF(RANK(CU66, CU$5:CU$75)+COUNTIF(CU$5:CU66, CU66)-1=1, 1, ""), "")</f>
        <v/>
      </c>
      <c r="CX66" s="41"/>
      <c r="CY66" s="102" t="str">
        <f t="shared" si="88"/>
        <v/>
      </c>
      <c r="CZ66" s="42" t="str">
        <f>IF(CX66&lt;&gt;"", IF(RANK(CX66, CX$5:CX$75)+COUNTIF(CX$5:CX66, CX66)-1=1, 1, ""), "")</f>
        <v/>
      </c>
      <c r="DA66" s="43"/>
      <c r="DB66" s="102" t="str">
        <f t="shared" si="89"/>
        <v/>
      </c>
      <c r="DC66" s="44" t="str">
        <f>IF(DA66&lt;&gt;"", IF(RANK(DA66, DA$5:DA$75)+COUNTIF(DA$5:DA66, DA66)-1=1, 1, ""), "")</f>
        <v/>
      </c>
      <c r="DD66" s="41"/>
      <c r="DE66" s="102" t="str">
        <f t="shared" si="90"/>
        <v/>
      </c>
      <c r="DF66" s="42" t="str">
        <f>IF(DD66&lt;&gt;"", IF(RANK(DD66, DD$5:DD$75)+COUNTIF(DD$5:DD66, DD66)-1=1, 1, ""), "")</f>
        <v/>
      </c>
      <c r="DG66" s="43"/>
      <c r="DH66" s="102" t="str">
        <f t="shared" si="91"/>
        <v/>
      </c>
      <c r="DI66" s="44" t="str">
        <f>IF(DG66&lt;&gt;"", IF(RANK(DG66, DG$5:DG$75)+COUNTIF(DG$5:DG66, DG66)-1=1, 1, ""), "")</f>
        <v/>
      </c>
      <c r="DJ66" s="41"/>
      <c r="DK66" s="102" t="str">
        <f t="shared" si="92"/>
        <v/>
      </c>
      <c r="DL66" s="42" t="str">
        <f>IF(DJ66&lt;&gt;"", IF(RANK(DJ66, DJ$5:DJ$75)+COUNTIF(DJ$5:DJ66, DJ66)-1=1, 1, ""), "")</f>
        <v/>
      </c>
      <c r="DM66" s="43"/>
      <c r="DN66" s="102" t="str">
        <f t="shared" si="93"/>
        <v/>
      </c>
      <c r="DO66" s="44" t="str">
        <f>IF(DM66&lt;&gt;"", IF(RANK(DM66, DM$5:DM$75)+COUNTIF(DM$5:DM66, DM66)-1=1, 1, ""), "")</f>
        <v/>
      </c>
      <c r="DP66" s="41"/>
      <c r="DQ66" s="102" t="str">
        <f t="shared" si="94"/>
        <v/>
      </c>
      <c r="DR66" s="42" t="str">
        <f>IF(DP66&lt;&gt;"", IF(RANK(DP66, DP$5:DP$75)+COUNTIF(DP$5:DP66, DP66)-1=1, 1, ""), "")</f>
        <v/>
      </c>
      <c r="DS66" s="129" t="str">
        <f t="shared" si="95"/>
        <v/>
      </c>
      <c r="DT66" s="66" t="str">
        <f t="shared" si="96"/>
        <v/>
      </c>
      <c r="DU66" s="60"/>
      <c r="DV66" s="60" t="str">
        <f t="shared" si="97"/>
        <v/>
      </c>
      <c r="DW66" s="60" t="str">
        <f t="shared" si="98"/>
        <v/>
      </c>
      <c r="DX66" s="60"/>
      <c r="DY66" s="85" t="str">
        <f t="shared" si="99"/>
        <v/>
      </c>
      <c r="DZ66" s="60" t="str">
        <f t="shared" si="100"/>
        <v/>
      </c>
      <c r="EA66" s="60" t="str">
        <f t="shared" si="101"/>
        <v/>
      </c>
      <c r="EB66" s="60" t="str">
        <f>IF(DV66&lt;&gt;"", IF(RANK(EA66, EA$5:EA$75)+COUNTIF(EA$66:EA66, EA66) -1&lt;=(B$80-DW$76-DZ$76), RANK(EA66, EA$5:EA$75)+COUNTIF(EA$66:EA66, EA66) -1, ""), "")</f>
        <v/>
      </c>
      <c r="EC66" s="72" t="str">
        <f t="shared" si="102"/>
        <v/>
      </c>
      <c r="ED66" s="66" t="str">
        <f t="shared" si="103"/>
        <v/>
      </c>
      <c r="EF66" s="91" t="str">
        <f>IF(DT66&lt;&gt; "", DT66/DT76, "")</f>
        <v/>
      </c>
      <c r="EG66" s="39" t="str">
        <f t="shared" si="104"/>
        <v/>
      </c>
      <c r="EH66" s="92" t="str">
        <f t="shared" si="105"/>
        <v/>
      </c>
      <c r="EJ66" s="65" t="str">
        <f t="shared" si="51"/>
        <v/>
      </c>
      <c r="EK66" s="99" t="str">
        <f t="shared" si="52"/>
        <v/>
      </c>
      <c r="EL66" s="99" t="str">
        <f t="shared" si="53"/>
        <v/>
      </c>
      <c r="EM66" s="100" t="str">
        <f t="shared" si="54"/>
        <v/>
      </c>
    </row>
    <row r="67" spans="1:143" ht="16" x14ac:dyDescent="0.2">
      <c r="A67" s="75" t="s">
        <v>375</v>
      </c>
      <c r="B67" s="76" t="s">
        <v>444</v>
      </c>
      <c r="C67" s="46">
        <v>148</v>
      </c>
      <c r="D67" s="102" t="str">
        <f t="shared" si="55"/>
        <v/>
      </c>
      <c r="E67" s="48" t="str">
        <f>IF(C67&lt;&gt;"", IF(RANK(C67, C$5:C$75)+COUNTIF(C$5:C67, C67)-1=1, 1, ""), "")</f>
        <v/>
      </c>
      <c r="F67" s="45">
        <v>293</v>
      </c>
      <c r="G67" s="102" t="str">
        <f t="shared" si="56"/>
        <v/>
      </c>
      <c r="H67" s="47" t="str">
        <f>IF(F67&lt;&gt;"", IF(RANK(F67, F$5:F$75)+COUNTIF(F$5:F67, F67)-1=1, 1, ""), "")</f>
        <v/>
      </c>
      <c r="I67" s="46">
        <v>65</v>
      </c>
      <c r="J67" s="102" t="str">
        <f t="shared" si="57"/>
        <v/>
      </c>
      <c r="K67" s="48" t="str">
        <f>IF(I67&lt;&gt;"", IF(RANK(I67, I$5:I$75)+COUNTIF(I$5:I67, I67)-1=1, 1, ""), "")</f>
        <v/>
      </c>
      <c r="L67" s="45">
        <v>101</v>
      </c>
      <c r="M67" s="102" t="str">
        <f t="shared" si="58"/>
        <v/>
      </c>
      <c r="N67" s="47" t="str">
        <f>IF(L67&lt;&gt;"", IF(RANK(L67, L$5:L$75)+COUNTIF(L$5:L67, L67)-1=1, 1, ""), "")</f>
        <v/>
      </c>
      <c r="O67" s="46">
        <v>91</v>
      </c>
      <c r="P67" s="102" t="str">
        <f t="shared" si="59"/>
        <v/>
      </c>
      <c r="Q67" s="48" t="str">
        <f>IF(O67&lt;&gt;"", IF(RANK(O67, O$5:O$75)+COUNTIF(O$5:O67, O67)-1=1, 1, ""), "")</f>
        <v/>
      </c>
      <c r="R67" s="45">
        <v>39</v>
      </c>
      <c r="S67" s="102" t="str">
        <f t="shared" si="60"/>
        <v/>
      </c>
      <c r="T67" s="47" t="str">
        <f>IF(R67&lt;&gt;"", IF(RANK(R67, R$5:R$75)+COUNTIF(R$5:R67, R67)-1=1, 1, ""), "")</f>
        <v/>
      </c>
      <c r="U67" s="46">
        <v>65</v>
      </c>
      <c r="V67" s="102" t="str">
        <f t="shared" si="61"/>
        <v/>
      </c>
      <c r="W67" s="48" t="str">
        <f>IF(U67&lt;&gt;"", IF(RANK(U67, U$5:U$75)+COUNTIF(U$5:U67, U67)-1=1, 1, ""), "")</f>
        <v/>
      </c>
      <c r="X67" s="45">
        <v>90</v>
      </c>
      <c r="Y67" s="102" t="str">
        <f t="shared" si="62"/>
        <v/>
      </c>
      <c r="Z67" s="47" t="str">
        <f>IF(X67&lt;&gt;"", IF(RANK(X67, X$5:X$75)+COUNTIF(X$5:X67, X67)-1=1, 1, ""), "")</f>
        <v/>
      </c>
      <c r="AA67" s="46">
        <v>38</v>
      </c>
      <c r="AB67" s="102" t="str">
        <f t="shared" si="63"/>
        <v/>
      </c>
      <c r="AC67" s="48" t="str">
        <f>IF(AA67&lt;&gt;"", IF(RANK(AA67, AA$5:AA$75)+COUNTIF(AA$5:AA67, AA67)-1=1, 1, ""), "")</f>
        <v/>
      </c>
      <c r="AD67" s="45">
        <v>54</v>
      </c>
      <c r="AE67" s="102" t="str">
        <f t="shared" si="64"/>
        <v/>
      </c>
      <c r="AF67" s="47" t="str">
        <f>IF(AD67&lt;&gt;"", IF(RANK(AD67, AD$5:AD$75)+COUNTIF(AD$5:AD67, AD67)-1=1, 1, ""), "")</f>
        <v/>
      </c>
      <c r="AG67" s="46">
        <v>73</v>
      </c>
      <c r="AH67" s="102" t="str">
        <f t="shared" si="65"/>
        <v/>
      </c>
      <c r="AI67" s="48" t="str">
        <f>IF(AG67&lt;&gt;"", IF(RANK(AG67, AG$5:AG$75)+COUNTIF(AG$5:AG67, AG67)-1=1, 1, ""), "")</f>
        <v/>
      </c>
      <c r="AJ67" s="45">
        <v>65</v>
      </c>
      <c r="AK67" s="102" t="str">
        <f t="shared" si="66"/>
        <v/>
      </c>
      <c r="AL67" s="47" t="str">
        <f>IF(AJ67&lt;&gt;"", IF(RANK(AJ67, AJ$5:AJ$75)+COUNTIF(AJ$5:AJ67, AJ67)-1=1, 1, ""), "")</f>
        <v/>
      </c>
      <c r="AM67" s="46">
        <v>77</v>
      </c>
      <c r="AN67" s="102" t="str">
        <f t="shared" si="67"/>
        <v/>
      </c>
      <c r="AO67" s="48" t="str">
        <f>IF(AM67&lt;&gt;"", IF(RANK(AM67, AM$5:AM$75)+COUNTIF(AM$5:AM67, AM67)-1=1, 1, ""), "")</f>
        <v/>
      </c>
      <c r="AP67" s="45">
        <v>41</v>
      </c>
      <c r="AQ67" s="102" t="str">
        <f t="shared" si="68"/>
        <v/>
      </c>
      <c r="AR67" s="47" t="str">
        <f>IF(AP67&lt;&gt;"", IF(RANK(AP67, AP$5:AP$75)+COUNTIF(AP$5:AP67, AP67)-1=1, 1, ""), "")</f>
        <v/>
      </c>
      <c r="AS67" s="46">
        <v>26</v>
      </c>
      <c r="AT67" s="102" t="str">
        <f t="shared" si="69"/>
        <v/>
      </c>
      <c r="AU67" s="48" t="str">
        <f>IF(AS67&lt;&gt;"", IF(RANK(AS67, AS$5:AS$75)+COUNTIF(AS$5:AS67, AS67)-1=1, 1, ""), "")</f>
        <v/>
      </c>
      <c r="AV67" s="45">
        <v>48</v>
      </c>
      <c r="AW67" s="102" t="str">
        <f t="shared" si="70"/>
        <v/>
      </c>
      <c r="AX67" s="47" t="str">
        <f>IF(AV67&lt;&gt;"", IF(RANK(AV67, AV$5:AV$75)+COUNTIF(AV$5:AV67, AV67)-1=1, 1, ""), "")</f>
        <v/>
      </c>
      <c r="AY67" s="46">
        <v>81</v>
      </c>
      <c r="AZ67" s="102" t="str">
        <f t="shared" si="71"/>
        <v/>
      </c>
      <c r="BA67" s="48" t="str">
        <f>IF(AY67&lt;&gt;"", IF(RANK(AY67, AY$5:AY$75)+COUNTIF(AY$5:AY67, AY67)-1=1, 1, ""), "")</f>
        <v/>
      </c>
      <c r="BB67" s="45">
        <v>53</v>
      </c>
      <c r="BC67" s="102" t="str">
        <f t="shared" si="72"/>
        <v/>
      </c>
      <c r="BD67" s="47" t="str">
        <f>IF(BB67&lt;&gt;"", IF(RANK(BB67, BB$5:BB$75)+COUNTIF(BB$5:BB67, BB67)-1=1, 1, ""), "")</f>
        <v/>
      </c>
      <c r="BE67" s="46">
        <v>56</v>
      </c>
      <c r="BF67" s="102" t="str">
        <f t="shared" si="73"/>
        <v/>
      </c>
      <c r="BG67" s="48" t="str">
        <f>IF(BE67&lt;&gt;"", IF(RANK(BE67, BE$5:BE$75)+COUNTIF(BE$5:BE67, BE67)-1=1, 1, ""), "")</f>
        <v/>
      </c>
      <c r="BH67" s="45">
        <v>52</v>
      </c>
      <c r="BI67" s="102" t="str">
        <f t="shared" si="74"/>
        <v/>
      </c>
      <c r="BJ67" s="47" t="str">
        <f>IF(BH67&lt;&gt;"", IF(RANK(BH67, BH$5:BH$75)+COUNTIF(BH$5:BH67, BH67)-1=1, 1, ""), "")</f>
        <v/>
      </c>
      <c r="BK67" s="46">
        <v>50</v>
      </c>
      <c r="BL67" s="102" t="str">
        <f t="shared" si="75"/>
        <v/>
      </c>
      <c r="BM67" s="48" t="str">
        <f>IF(BK67&lt;&gt;"", IF(RANK(BK67, BK$5:BK$75)+COUNTIF(BK$5:BK67, BK67)-1=1, 1, ""), "")</f>
        <v/>
      </c>
      <c r="BN67" s="45">
        <v>53</v>
      </c>
      <c r="BO67" s="102" t="str">
        <f t="shared" si="76"/>
        <v/>
      </c>
      <c r="BP67" s="47" t="str">
        <f>IF(BN67&lt;&gt;"", IF(RANK(BN67, BN$5:BN$75)+COUNTIF(BN$5:BN67, BN67)-1=1, 1, ""), "")</f>
        <v/>
      </c>
      <c r="BQ67" s="46">
        <v>40</v>
      </c>
      <c r="BR67" s="102" t="str">
        <f t="shared" si="77"/>
        <v/>
      </c>
      <c r="BS67" s="48" t="str">
        <f>IF(BQ67&lt;&gt;"", IF(RANK(BQ67, BQ$5:BQ$75)+COUNTIF(BQ$5:BQ67, BQ67)-1=1, 1, ""), "")</f>
        <v/>
      </c>
      <c r="BT67" s="45">
        <v>54</v>
      </c>
      <c r="BU67" s="102" t="str">
        <f t="shared" si="78"/>
        <v/>
      </c>
      <c r="BV67" s="47" t="str">
        <f>IF(BT67&lt;&gt;"", IF(RANK(BT67, BT$5:BT$75)+COUNTIF(BT$5:BT67, BT67)-1=1, 1, ""), "")</f>
        <v/>
      </c>
      <c r="BW67" s="46">
        <v>40</v>
      </c>
      <c r="BX67" s="102" t="str">
        <f t="shared" si="79"/>
        <v/>
      </c>
      <c r="BY67" s="48" t="str">
        <f>IF(BW67&lt;&gt;"", IF(RANK(BW67, BW$5:BW$75)+COUNTIF(BW$5:BW67, BW67)-1=1, 1, ""), "")</f>
        <v/>
      </c>
      <c r="BZ67" s="45">
        <v>51</v>
      </c>
      <c r="CA67" s="102" t="str">
        <f t="shared" si="80"/>
        <v/>
      </c>
      <c r="CB67" s="47" t="str">
        <f>IF(BZ67&lt;&gt;"", IF(RANK(BZ67, BZ$5:BZ$75)+COUNTIF(BZ$5:BZ67, BZ67)-1=1, 1, ""), "")</f>
        <v/>
      </c>
      <c r="CC67" s="46">
        <v>31</v>
      </c>
      <c r="CD67" s="102" t="str">
        <f t="shared" si="81"/>
        <v/>
      </c>
      <c r="CE67" s="48" t="str">
        <f>IF(CC67&lt;&gt;"", IF(RANK(CC67, CC$5:CC$75)+COUNTIF(CC$5:CC67, CC67)-1=1, 1, ""), "")</f>
        <v/>
      </c>
      <c r="CF67" s="45">
        <v>48</v>
      </c>
      <c r="CG67" s="102" t="str">
        <f t="shared" si="82"/>
        <v/>
      </c>
      <c r="CH67" s="47" t="str">
        <f>IF(CF67&lt;&gt;"", IF(RANK(CF67, CF$5:CF$75)+COUNTIF(CF$5:CF67, CF67)-1=1, 1, ""), "")</f>
        <v/>
      </c>
      <c r="CI67" s="46">
        <v>33</v>
      </c>
      <c r="CJ67" s="102" t="str">
        <f t="shared" si="83"/>
        <v/>
      </c>
      <c r="CK67" s="48" t="str">
        <f>IF(CI67&lt;&gt;"", IF(RANK(CI67, CI$5:CI$75)+COUNTIF(CI$5:CI67, CI67)-1=1, 1, ""), "")</f>
        <v/>
      </c>
      <c r="CL67" s="45">
        <v>44</v>
      </c>
      <c r="CM67" s="102" t="str">
        <f t="shared" si="84"/>
        <v/>
      </c>
      <c r="CN67" s="47" t="str">
        <f>IF(CL67&lt;&gt;"", IF(RANK(CL67, CL$5:CL$75)+COUNTIF(CL$5:CL67, CL67)-1=1, 1, ""), "")</f>
        <v/>
      </c>
      <c r="CO67" s="46">
        <v>57</v>
      </c>
      <c r="CP67" s="102" t="str">
        <f t="shared" si="85"/>
        <v/>
      </c>
      <c r="CQ67" s="48" t="str">
        <f>IF(CO67&lt;&gt;"", IF(RANK(CO67, CO$5:CO$75)+COUNTIF(CO$5:CO67, CO67)-1=1, 1, ""), "")</f>
        <v/>
      </c>
      <c r="CR67" s="45">
        <v>47</v>
      </c>
      <c r="CS67" s="102" t="str">
        <f t="shared" si="86"/>
        <v/>
      </c>
      <c r="CT67" s="47" t="str">
        <f>IF(CR67&lt;&gt;"", IF(RANK(CR67, CR$5:CR$75)+COUNTIF(CR$5:CR67, CR67)-1=1, 1, ""), "")</f>
        <v/>
      </c>
      <c r="CU67" s="46">
        <v>35</v>
      </c>
      <c r="CV67" s="102" t="str">
        <f t="shared" si="87"/>
        <v/>
      </c>
      <c r="CW67" s="48" t="str">
        <f>IF(CU67&lt;&gt;"", IF(RANK(CU67, CU$5:CU$75)+COUNTIF(CU$5:CU67, CU67)-1=1, 1, ""), "")</f>
        <v/>
      </c>
      <c r="CX67" s="45">
        <v>54</v>
      </c>
      <c r="CY67" s="102" t="str">
        <f t="shared" si="88"/>
        <v/>
      </c>
      <c r="CZ67" s="47" t="str">
        <f>IF(CX67&lt;&gt;"", IF(RANK(CX67, CX$5:CX$75)+COUNTIF(CX$5:CX67, CX67)-1=1, 1, ""), "")</f>
        <v/>
      </c>
      <c r="DA67" s="46">
        <v>37</v>
      </c>
      <c r="DB67" s="102" t="str">
        <f t="shared" si="89"/>
        <v/>
      </c>
      <c r="DC67" s="48" t="str">
        <f>IF(DA67&lt;&gt;"", IF(RANK(DA67, DA$5:DA$75)+COUNTIF(DA$5:DA67, DA67)-1=1, 1, ""), "")</f>
        <v/>
      </c>
      <c r="DD67" s="45">
        <v>119</v>
      </c>
      <c r="DE67" s="102" t="str">
        <f t="shared" si="90"/>
        <v/>
      </c>
      <c r="DF67" s="47" t="str">
        <f>IF(DD67&lt;&gt;"", IF(RANK(DD67, DD$5:DD$75)+COUNTIF(DD$5:DD67, DD67)-1=1, 1, ""), "")</f>
        <v/>
      </c>
      <c r="DG67" s="46">
        <v>79</v>
      </c>
      <c r="DH67" s="102" t="str">
        <f t="shared" si="91"/>
        <v/>
      </c>
      <c r="DI67" s="48" t="str">
        <f>IF(DG67&lt;&gt;"", IF(RANK(DG67, DG$5:DG$75)+COUNTIF(DG$5:DG67, DG67)-1=1, 1, ""), "")</f>
        <v/>
      </c>
      <c r="DJ67" s="45">
        <v>41</v>
      </c>
      <c r="DK67" s="102" t="str">
        <f t="shared" si="92"/>
        <v/>
      </c>
      <c r="DL67" s="47" t="str">
        <f>IF(DJ67&lt;&gt;"", IF(RANK(DJ67, DJ$5:DJ$75)+COUNTIF(DJ$5:DJ67, DJ67)-1=1, 1, ""), "")</f>
        <v/>
      </c>
      <c r="DM67" s="46">
        <v>50</v>
      </c>
      <c r="DN67" s="102" t="str">
        <f t="shared" si="93"/>
        <v/>
      </c>
      <c r="DO67" s="48" t="str">
        <f>IF(DM67&lt;&gt;"", IF(RANK(DM67, DM$5:DM$75)+COUNTIF(DM$5:DM67, DM67)-1=1, 1, ""), "")</f>
        <v/>
      </c>
      <c r="DP67" s="45">
        <v>46</v>
      </c>
      <c r="DQ67" s="102" t="str">
        <f t="shared" si="94"/>
        <v/>
      </c>
      <c r="DR67" s="47" t="str">
        <f>IF(DP67&lt;&gt;"", IF(RANK(DP67, DP$5:DP$75)+COUNTIF(DP$5:DP67, DP67)-1=1, 1, ""), "")</f>
        <v/>
      </c>
      <c r="DS67" s="129" t="str">
        <f t="shared" si="95"/>
        <v/>
      </c>
      <c r="DT67" s="66">
        <f t="shared" si="96"/>
        <v>2565</v>
      </c>
      <c r="DU67" s="60"/>
      <c r="DV67" s="60" t="str">
        <f t="shared" si="97"/>
        <v/>
      </c>
      <c r="DW67" s="60" t="str">
        <f t="shared" si="98"/>
        <v/>
      </c>
      <c r="DX67" s="60"/>
      <c r="DY67" s="85" t="str">
        <f t="shared" si="99"/>
        <v/>
      </c>
      <c r="DZ67" s="60" t="str">
        <f t="shared" si="100"/>
        <v/>
      </c>
      <c r="EA67" s="60" t="str">
        <f t="shared" si="101"/>
        <v/>
      </c>
      <c r="EB67" s="60" t="str">
        <f>IF(DV67&lt;&gt;"", IF(RANK(EA67, EA$5:EA$75)+COUNTIF(EA$67:EA67, EA67) -1&lt;=(B$80-DW$76-DZ$76), RANK(EA67, EA$5:EA$75)+COUNTIF(EA$67:EA67, EA67) -1, ""), "")</f>
        <v/>
      </c>
      <c r="EC67" s="72" t="str">
        <f t="shared" si="102"/>
        <v/>
      </c>
      <c r="ED67" s="66" t="str">
        <f t="shared" si="103"/>
        <v/>
      </c>
      <c r="EF67" s="91">
        <f>IF(DT67&lt;&gt; "", DT67/DT76, "")</f>
        <v>7.3117439720870963E-4</v>
      </c>
      <c r="EG67" s="39" t="str">
        <f t="shared" si="104"/>
        <v/>
      </c>
      <c r="EH67" s="92">
        <f t="shared" si="105"/>
        <v>-7.3117439720870995E-4</v>
      </c>
      <c r="EJ67" s="65" t="str">
        <f t="shared" si="51"/>
        <v/>
      </c>
      <c r="EK67" s="99" t="str">
        <f t="shared" si="52"/>
        <v/>
      </c>
      <c r="EL67" s="99" t="str">
        <f t="shared" si="53"/>
        <v/>
      </c>
      <c r="EM67" s="100" t="str">
        <f t="shared" si="54"/>
        <v/>
      </c>
    </row>
    <row r="68" spans="1:143" ht="16" x14ac:dyDescent="0.2">
      <c r="A68" s="75" t="s">
        <v>376</v>
      </c>
      <c r="B68" s="76" t="s">
        <v>445</v>
      </c>
      <c r="C68" s="46">
        <v>681</v>
      </c>
      <c r="D68" s="102" t="str">
        <f t="shared" si="55"/>
        <v/>
      </c>
      <c r="E68" s="48" t="str">
        <f>IF(C68&lt;&gt;"", IF(RANK(C68, C$5:C$75)+COUNTIF(C$5:C68, C68)-1=1, 1, ""), "")</f>
        <v/>
      </c>
      <c r="F68" s="45">
        <v>58</v>
      </c>
      <c r="G68" s="102" t="str">
        <f t="shared" si="56"/>
        <v/>
      </c>
      <c r="H68" s="47" t="str">
        <f>IF(F68&lt;&gt;"", IF(RANK(F68, F$5:F$75)+COUNTIF(F$5:F68, F68)-1=1, 1, ""), "")</f>
        <v/>
      </c>
      <c r="I68" s="46">
        <v>242</v>
      </c>
      <c r="J68" s="102" t="str">
        <f t="shared" si="57"/>
        <v/>
      </c>
      <c r="K68" s="48" t="str">
        <f>IF(I68&lt;&gt;"", IF(RANK(I68, I$5:I$75)+COUNTIF(I$5:I68, I68)-1=1, 1, ""), "")</f>
        <v/>
      </c>
      <c r="L68" s="45">
        <v>113</v>
      </c>
      <c r="M68" s="102" t="str">
        <f t="shared" si="58"/>
        <v/>
      </c>
      <c r="N68" s="47" t="str">
        <f>IF(L68&lt;&gt;"", IF(RANK(L68, L$5:L$75)+COUNTIF(L$5:L68, L68)-1=1, 1, ""), "")</f>
        <v/>
      </c>
      <c r="O68" s="46">
        <v>54</v>
      </c>
      <c r="P68" s="102" t="str">
        <f t="shared" si="59"/>
        <v/>
      </c>
      <c r="Q68" s="48" t="str">
        <f>IF(O68&lt;&gt;"", IF(RANK(O68, O$5:O$75)+COUNTIF(O$5:O68, O68)-1=1, 1, ""), "")</f>
        <v/>
      </c>
      <c r="R68" s="45">
        <v>246</v>
      </c>
      <c r="S68" s="102" t="str">
        <f t="shared" si="60"/>
        <v/>
      </c>
      <c r="T68" s="47" t="str">
        <f>IF(R68&lt;&gt;"", IF(RANK(R68, R$5:R$75)+COUNTIF(R$5:R68, R68)-1=1, 1, ""), "")</f>
        <v/>
      </c>
      <c r="U68" s="46">
        <v>73</v>
      </c>
      <c r="V68" s="102" t="str">
        <f t="shared" si="61"/>
        <v/>
      </c>
      <c r="W68" s="48" t="str">
        <f>IF(U68&lt;&gt;"", IF(RANK(U68, U$5:U$75)+COUNTIF(U$5:U68, U68)-1=1, 1, ""), "")</f>
        <v/>
      </c>
      <c r="X68" s="45">
        <v>196</v>
      </c>
      <c r="Y68" s="102" t="str">
        <f t="shared" si="62"/>
        <v/>
      </c>
      <c r="Z68" s="47" t="str">
        <f>IF(X68&lt;&gt;"", IF(RANK(X68, X$5:X$75)+COUNTIF(X$5:X68, X68)-1=1, 1, ""), "")</f>
        <v/>
      </c>
      <c r="AA68" s="46">
        <v>33</v>
      </c>
      <c r="AB68" s="102" t="str">
        <f t="shared" si="63"/>
        <v/>
      </c>
      <c r="AC68" s="48" t="str">
        <f>IF(AA68&lt;&gt;"", IF(RANK(AA68, AA$5:AA$75)+COUNTIF(AA$5:AA68, AA68)-1=1, 1, ""), "")</f>
        <v/>
      </c>
      <c r="AD68" s="45">
        <v>31</v>
      </c>
      <c r="AE68" s="102" t="str">
        <f t="shared" si="64"/>
        <v/>
      </c>
      <c r="AF68" s="47" t="str">
        <f>IF(AD68&lt;&gt;"", IF(RANK(AD68, AD$5:AD$75)+COUNTIF(AD$5:AD68, AD68)-1=1, 1, ""), "")</f>
        <v/>
      </c>
      <c r="AG68" s="46">
        <v>246</v>
      </c>
      <c r="AH68" s="102" t="str">
        <f t="shared" si="65"/>
        <v/>
      </c>
      <c r="AI68" s="48" t="str">
        <f>IF(AG68&lt;&gt;"", IF(RANK(AG68, AG$5:AG$75)+COUNTIF(AG$5:AG68, AG68)-1=1, 1, ""), "")</f>
        <v/>
      </c>
      <c r="AJ68" s="45">
        <v>150</v>
      </c>
      <c r="AK68" s="102" t="str">
        <f t="shared" si="66"/>
        <v/>
      </c>
      <c r="AL68" s="47" t="str">
        <f>IF(AJ68&lt;&gt;"", IF(RANK(AJ68, AJ$5:AJ$75)+COUNTIF(AJ$5:AJ68, AJ68)-1=1, 1, ""), "")</f>
        <v/>
      </c>
      <c r="AM68" s="46">
        <v>142</v>
      </c>
      <c r="AN68" s="102" t="str">
        <f t="shared" si="67"/>
        <v/>
      </c>
      <c r="AO68" s="48" t="str">
        <f>IF(AM68&lt;&gt;"", IF(RANK(AM68, AM$5:AM$75)+COUNTIF(AM$5:AM68, AM68)-1=1, 1, ""), "")</f>
        <v/>
      </c>
      <c r="AP68" s="45">
        <v>95</v>
      </c>
      <c r="AQ68" s="102" t="str">
        <f t="shared" si="68"/>
        <v/>
      </c>
      <c r="AR68" s="47" t="str">
        <f>IF(AP68&lt;&gt;"", IF(RANK(AP68, AP$5:AP$75)+COUNTIF(AP$5:AP68, AP68)-1=1, 1, ""), "")</f>
        <v/>
      </c>
      <c r="AS68" s="46">
        <v>7</v>
      </c>
      <c r="AT68" s="102" t="str">
        <f t="shared" si="69"/>
        <v/>
      </c>
      <c r="AU68" s="48" t="str">
        <f>IF(AS68&lt;&gt;"", IF(RANK(AS68, AS$5:AS$75)+COUNTIF(AS$5:AS68, AS68)-1=1, 1, ""), "")</f>
        <v/>
      </c>
      <c r="AV68" s="45">
        <v>83</v>
      </c>
      <c r="AW68" s="102" t="str">
        <f t="shared" si="70"/>
        <v/>
      </c>
      <c r="AX68" s="47" t="str">
        <f>IF(AV68&lt;&gt;"", IF(RANK(AV68, AV$5:AV$75)+COUNTIF(AV$5:AV68, AV68)-1=1, 1, ""), "")</f>
        <v/>
      </c>
      <c r="AY68" s="46">
        <v>240</v>
      </c>
      <c r="AZ68" s="102" t="str">
        <f t="shared" si="71"/>
        <v/>
      </c>
      <c r="BA68" s="48" t="str">
        <f>IF(AY68&lt;&gt;"", IF(RANK(AY68, AY$5:AY$75)+COUNTIF(AY$5:AY68, AY68)-1=1, 1, ""), "")</f>
        <v/>
      </c>
      <c r="BB68" s="45">
        <v>12</v>
      </c>
      <c r="BC68" s="102" t="str">
        <f t="shared" si="72"/>
        <v/>
      </c>
      <c r="BD68" s="47" t="str">
        <f>IF(BB68&lt;&gt;"", IF(RANK(BB68, BB$5:BB$75)+COUNTIF(BB$5:BB68, BB68)-1=1, 1, ""), "")</f>
        <v/>
      </c>
      <c r="BE68" s="46">
        <v>41</v>
      </c>
      <c r="BF68" s="102" t="str">
        <f t="shared" si="73"/>
        <v/>
      </c>
      <c r="BG68" s="48" t="str">
        <f>IF(BE68&lt;&gt;"", IF(RANK(BE68, BE$5:BE$75)+COUNTIF(BE$5:BE68, BE68)-1=1, 1, ""), "")</f>
        <v/>
      </c>
      <c r="BH68" s="45">
        <v>14</v>
      </c>
      <c r="BI68" s="102" t="str">
        <f t="shared" si="74"/>
        <v/>
      </c>
      <c r="BJ68" s="47" t="str">
        <f>IF(BH68&lt;&gt;"", IF(RANK(BH68, BH$5:BH$75)+COUNTIF(BH$5:BH68, BH68)-1=1, 1, ""), "")</f>
        <v/>
      </c>
      <c r="BK68" s="46">
        <v>157</v>
      </c>
      <c r="BL68" s="102" t="str">
        <f t="shared" si="75"/>
        <v/>
      </c>
      <c r="BM68" s="48" t="str">
        <f>IF(BK68&lt;&gt;"", IF(RANK(BK68, BK$5:BK$75)+COUNTIF(BK$5:BK68, BK68)-1=1, 1, ""), "")</f>
        <v/>
      </c>
      <c r="BN68" s="45">
        <v>103</v>
      </c>
      <c r="BO68" s="102" t="str">
        <f t="shared" si="76"/>
        <v/>
      </c>
      <c r="BP68" s="47" t="str">
        <f>IF(BN68&lt;&gt;"", IF(RANK(BN68, BN$5:BN$75)+COUNTIF(BN$5:BN68, BN68)-1=1, 1, ""), "")</f>
        <v/>
      </c>
      <c r="BQ68" s="46">
        <v>165</v>
      </c>
      <c r="BR68" s="102" t="str">
        <f t="shared" si="77"/>
        <v/>
      </c>
      <c r="BS68" s="48" t="str">
        <f>IF(BQ68&lt;&gt;"", IF(RANK(BQ68, BQ$5:BQ$75)+COUNTIF(BQ$5:BQ68, BQ68)-1=1, 1, ""), "")</f>
        <v/>
      </c>
      <c r="BT68" s="45">
        <v>182</v>
      </c>
      <c r="BU68" s="102" t="str">
        <f t="shared" si="78"/>
        <v/>
      </c>
      <c r="BV68" s="47" t="str">
        <f>IF(BT68&lt;&gt;"", IF(RANK(BT68, BT$5:BT$75)+COUNTIF(BT$5:BT68, BT68)-1=1, 1, ""), "")</f>
        <v/>
      </c>
      <c r="BW68" s="46">
        <v>111</v>
      </c>
      <c r="BX68" s="102" t="str">
        <f t="shared" si="79"/>
        <v/>
      </c>
      <c r="BY68" s="48" t="str">
        <f>IF(BW68&lt;&gt;"", IF(RANK(BW68, BW$5:BW$75)+COUNTIF(BW$5:BW68, BW68)-1=1, 1, ""), "")</f>
        <v/>
      </c>
      <c r="BZ68" s="45">
        <v>164</v>
      </c>
      <c r="CA68" s="102" t="str">
        <f t="shared" si="80"/>
        <v/>
      </c>
      <c r="CB68" s="47" t="str">
        <f>IF(BZ68&lt;&gt;"", IF(RANK(BZ68, BZ$5:BZ$75)+COUNTIF(BZ$5:BZ68, BZ68)-1=1, 1, ""), "")</f>
        <v/>
      </c>
      <c r="CC68" s="46">
        <v>40</v>
      </c>
      <c r="CD68" s="102" t="str">
        <f t="shared" si="81"/>
        <v/>
      </c>
      <c r="CE68" s="48" t="str">
        <f>IF(CC68&lt;&gt;"", IF(RANK(CC68, CC$5:CC$75)+COUNTIF(CC$5:CC68, CC68)-1=1, 1, ""), "")</f>
        <v/>
      </c>
      <c r="CF68" s="45">
        <v>42</v>
      </c>
      <c r="CG68" s="102" t="str">
        <f t="shared" si="82"/>
        <v/>
      </c>
      <c r="CH68" s="47" t="str">
        <f>IF(CF68&lt;&gt;"", IF(RANK(CF68, CF$5:CF$75)+COUNTIF(CF$5:CF68, CF68)-1=1, 1, ""), "")</f>
        <v/>
      </c>
      <c r="CI68" s="46">
        <v>64</v>
      </c>
      <c r="CJ68" s="102" t="str">
        <f t="shared" si="83"/>
        <v/>
      </c>
      <c r="CK68" s="48" t="str">
        <f>IF(CI68&lt;&gt;"", IF(RANK(CI68, CI$5:CI$75)+COUNTIF(CI$5:CI68, CI68)-1=1, 1, ""), "")</f>
        <v/>
      </c>
      <c r="CL68" s="45">
        <v>431</v>
      </c>
      <c r="CM68" s="102" t="str">
        <f t="shared" si="84"/>
        <v/>
      </c>
      <c r="CN68" s="47" t="str">
        <f>IF(CL68&lt;&gt;"", IF(RANK(CL68, CL$5:CL$75)+COUNTIF(CL$5:CL68, CL68)-1=1, 1, ""), "")</f>
        <v/>
      </c>
      <c r="CO68" s="46">
        <v>13</v>
      </c>
      <c r="CP68" s="102" t="str">
        <f t="shared" si="85"/>
        <v/>
      </c>
      <c r="CQ68" s="48" t="str">
        <f>IF(CO68&lt;&gt;"", IF(RANK(CO68, CO$5:CO$75)+COUNTIF(CO$5:CO68, CO68)-1=1, 1, ""), "")</f>
        <v/>
      </c>
      <c r="CR68" s="45">
        <v>22</v>
      </c>
      <c r="CS68" s="102" t="str">
        <f t="shared" si="86"/>
        <v/>
      </c>
      <c r="CT68" s="47" t="str">
        <f>IF(CR68&lt;&gt;"", IF(RANK(CR68, CR$5:CR$75)+COUNTIF(CR$5:CR68, CR68)-1=1, 1, ""), "")</f>
        <v/>
      </c>
      <c r="CU68" s="46">
        <v>371</v>
      </c>
      <c r="CV68" s="102" t="str">
        <f t="shared" si="87"/>
        <v/>
      </c>
      <c r="CW68" s="48" t="str">
        <f>IF(CU68&lt;&gt;"", IF(RANK(CU68, CU$5:CU$75)+COUNTIF(CU$5:CU68, CU68)-1=1, 1, ""), "")</f>
        <v/>
      </c>
      <c r="CX68" s="45">
        <v>460</v>
      </c>
      <c r="CY68" s="102" t="str">
        <f t="shared" si="88"/>
        <v/>
      </c>
      <c r="CZ68" s="47" t="str">
        <f>IF(CX68&lt;&gt;"", IF(RANK(CX68, CX$5:CX$75)+COUNTIF(CX$5:CX68, CX68)-1=1, 1, ""), "")</f>
        <v/>
      </c>
      <c r="DA68" s="46">
        <v>297</v>
      </c>
      <c r="DB68" s="102" t="str">
        <f t="shared" si="89"/>
        <v/>
      </c>
      <c r="DC68" s="48" t="str">
        <f>IF(DA68&lt;&gt;"", IF(RANK(DA68, DA$5:DA$75)+COUNTIF(DA$5:DA68, DA68)-1=1, 1, ""), "")</f>
        <v/>
      </c>
      <c r="DD68" s="45">
        <v>23</v>
      </c>
      <c r="DE68" s="102" t="str">
        <f t="shared" si="90"/>
        <v/>
      </c>
      <c r="DF68" s="47" t="str">
        <f>IF(DD68&lt;&gt;"", IF(RANK(DD68, DD$5:DD$75)+COUNTIF(DD$5:DD68, DD68)-1=1, 1, ""), "")</f>
        <v/>
      </c>
      <c r="DG68" s="46">
        <v>47</v>
      </c>
      <c r="DH68" s="102" t="str">
        <f t="shared" si="91"/>
        <v/>
      </c>
      <c r="DI68" s="48" t="str">
        <f>IF(DG68&lt;&gt;"", IF(RANK(DG68, DG$5:DG$75)+COUNTIF(DG$5:DG68, DG68)-1=1, 1, ""), "")</f>
        <v/>
      </c>
      <c r="DJ68" s="45">
        <v>93</v>
      </c>
      <c r="DK68" s="102" t="str">
        <f t="shared" si="92"/>
        <v/>
      </c>
      <c r="DL68" s="47" t="str">
        <f>IF(DJ68&lt;&gt;"", IF(RANK(DJ68, DJ$5:DJ$75)+COUNTIF(DJ$5:DJ68, DJ68)-1=1, 1, ""), "")</f>
        <v/>
      </c>
      <c r="DM68" s="46">
        <v>82</v>
      </c>
      <c r="DN68" s="102" t="str">
        <f t="shared" si="93"/>
        <v/>
      </c>
      <c r="DO68" s="48" t="str">
        <f>IF(DM68&lt;&gt;"", IF(RANK(DM68, DM$5:DM$75)+COUNTIF(DM$5:DM68, DM68)-1=1, 1, ""), "")</f>
        <v/>
      </c>
      <c r="DP68" s="45">
        <v>14</v>
      </c>
      <c r="DQ68" s="102" t="str">
        <f t="shared" si="94"/>
        <v/>
      </c>
      <c r="DR68" s="47" t="str">
        <f>IF(DP68&lt;&gt;"", IF(RANK(DP68, DP$5:DP$75)+COUNTIF(DP$5:DP68, DP68)-1=1, 1, ""), "")</f>
        <v/>
      </c>
      <c r="DS68" s="129" t="str">
        <f t="shared" si="95"/>
        <v/>
      </c>
      <c r="DT68" s="66">
        <f t="shared" si="96"/>
        <v>5638</v>
      </c>
      <c r="DU68" s="60"/>
      <c r="DV68" s="60" t="str">
        <f t="shared" si="97"/>
        <v/>
      </c>
      <c r="DW68" s="60" t="str">
        <f t="shared" si="98"/>
        <v/>
      </c>
      <c r="DX68" s="60"/>
      <c r="DY68" s="85" t="str">
        <f t="shared" si="99"/>
        <v/>
      </c>
      <c r="DZ68" s="60" t="str">
        <f t="shared" si="100"/>
        <v/>
      </c>
      <c r="EA68" s="60" t="str">
        <f t="shared" si="101"/>
        <v/>
      </c>
      <c r="EB68" s="60" t="str">
        <f>IF(DV68&lt;&gt;"", IF(RANK(EA68, EA$5:EA$75)+COUNTIF(EA$68:EA68, EA68) -1&lt;=(B$80-DW$76-DZ$76), RANK(EA68, EA$5:EA$75)+COUNTIF(EA$68:EA68, EA68) -1, ""), "")</f>
        <v/>
      </c>
      <c r="EC68" s="72" t="str">
        <f t="shared" si="102"/>
        <v/>
      </c>
      <c r="ED68" s="66" t="str">
        <f t="shared" si="103"/>
        <v/>
      </c>
      <c r="EF68" s="91">
        <f>IF(DT68&lt;&gt; "", DT68/DT76, "")</f>
        <v>1.6071583826365323E-3</v>
      </c>
      <c r="EG68" s="39" t="str">
        <f t="shared" si="104"/>
        <v/>
      </c>
      <c r="EH68" s="92">
        <f t="shared" si="105"/>
        <v>-1.6071583826365299E-3</v>
      </c>
      <c r="EJ68" s="65" t="str">
        <f t="shared" si="51"/>
        <v/>
      </c>
      <c r="EK68" s="99" t="str">
        <f t="shared" si="52"/>
        <v/>
      </c>
      <c r="EL68" s="99" t="str">
        <f t="shared" si="53"/>
        <v/>
      </c>
      <c r="EM68" s="100" t="str">
        <f t="shared" si="54"/>
        <v/>
      </c>
    </row>
    <row r="69" spans="1:143" ht="16" x14ac:dyDescent="0.2">
      <c r="A69" s="75" t="s">
        <v>377</v>
      </c>
      <c r="B69" s="76" t="s">
        <v>446</v>
      </c>
      <c r="C69" s="43"/>
      <c r="D69" s="102" t="str">
        <f t="shared" ref="D69:D75" si="106">IF(E69=1, C69/C$76,"" )</f>
        <v/>
      </c>
      <c r="E69" s="48" t="str">
        <f>IF(C69&lt;&gt;"", IF(RANK(C69, C$5:C$75)+COUNTIF(C$5:C69, C69)-1=1, 1, ""), "")</f>
        <v/>
      </c>
      <c r="F69" s="41"/>
      <c r="G69" s="102" t="str">
        <f t="shared" ref="G69:G75" si="107">IF(H69=1, F69/F$76,"" )</f>
        <v/>
      </c>
      <c r="H69" s="47" t="str">
        <f>IF(F69&lt;&gt;"", IF(RANK(F69, F$5:F$75)+COUNTIF(F$5:F69, F69)-1=1, 1, ""), "")</f>
        <v/>
      </c>
      <c r="I69" s="43"/>
      <c r="J69" s="102" t="str">
        <f t="shared" ref="J69:J75" si="108">IF(K69=1, I69/I$76,"" )</f>
        <v/>
      </c>
      <c r="K69" s="48" t="str">
        <f>IF(I69&lt;&gt;"", IF(RANK(I69, I$5:I$75)+COUNTIF(I$5:I69, I69)-1=1, 1, ""), "")</f>
        <v/>
      </c>
      <c r="L69" s="41"/>
      <c r="M69" s="102" t="str">
        <f t="shared" ref="M69:M75" si="109">IF(N69=1, L69/L$76,"" )</f>
        <v/>
      </c>
      <c r="N69" s="47" t="str">
        <f>IF(L69&lt;&gt;"", IF(RANK(L69, L$5:L$75)+COUNTIF(L$5:L69, L69)-1=1, 1, ""), "")</f>
        <v/>
      </c>
      <c r="O69" s="43"/>
      <c r="P69" s="102" t="str">
        <f t="shared" ref="P69:P75" si="110">IF(Q69=1, O69/O$76,"" )</f>
        <v/>
      </c>
      <c r="Q69" s="48" t="str">
        <f>IF(O69&lt;&gt;"", IF(RANK(O69, O$5:O$75)+COUNTIF(O$5:O69, O69)-1=1, 1, ""), "")</f>
        <v/>
      </c>
      <c r="R69" s="41"/>
      <c r="S69" s="102" t="str">
        <f t="shared" ref="S69:S75" si="111">IF(T69=1, R69/R$76,"" )</f>
        <v/>
      </c>
      <c r="T69" s="47" t="str">
        <f>IF(R69&lt;&gt;"", IF(RANK(R69, R$5:R$75)+COUNTIF(R$5:R69, R69)-1=1, 1, ""), "")</f>
        <v/>
      </c>
      <c r="U69" s="43"/>
      <c r="V69" s="102" t="str">
        <f t="shared" ref="V69:V75" si="112">IF(W69=1, U69/U$76,"" )</f>
        <v/>
      </c>
      <c r="W69" s="48" t="str">
        <f>IF(U69&lt;&gt;"", IF(RANK(U69, U$5:U$75)+COUNTIF(U$5:U69, U69)-1=1, 1, ""), "")</f>
        <v/>
      </c>
      <c r="X69" s="41"/>
      <c r="Y69" s="102" t="str">
        <f t="shared" ref="Y69:Y75" si="113">IF(Z69=1, X69/X$76,"" )</f>
        <v/>
      </c>
      <c r="Z69" s="47" t="str">
        <f>IF(X69&lt;&gt;"", IF(RANK(X69, X$5:X$75)+COUNTIF(X$5:X69, X69)-1=1, 1, ""), "")</f>
        <v/>
      </c>
      <c r="AA69" s="43"/>
      <c r="AB69" s="102" t="str">
        <f t="shared" ref="AB69:AB75" si="114">IF(AC69=1, AA69/AA$76,"" )</f>
        <v/>
      </c>
      <c r="AC69" s="48" t="str">
        <f>IF(AA69&lt;&gt;"", IF(RANK(AA69, AA$5:AA$75)+COUNTIF(AA$5:AA69, AA69)-1=1, 1, ""), "")</f>
        <v/>
      </c>
      <c r="AD69" s="41"/>
      <c r="AE69" s="102" t="str">
        <f t="shared" ref="AE69:AE75" si="115">IF(AF69=1, AD69/AD$76,"" )</f>
        <v/>
      </c>
      <c r="AF69" s="47" t="str">
        <f>IF(AD69&lt;&gt;"", IF(RANK(AD69, AD$5:AD$75)+COUNTIF(AD$5:AD69, AD69)-1=1, 1, ""), "")</f>
        <v/>
      </c>
      <c r="AG69" s="43"/>
      <c r="AH69" s="102" t="str">
        <f t="shared" ref="AH69:AH75" si="116">IF(AI69=1, AG69/AG$76,"" )</f>
        <v/>
      </c>
      <c r="AI69" s="48" t="str">
        <f>IF(AG69&lt;&gt;"", IF(RANK(AG69, AG$5:AG$75)+COUNTIF(AG$5:AG69, AG69)-1=1, 1, ""), "")</f>
        <v/>
      </c>
      <c r="AJ69" s="41"/>
      <c r="AK69" s="102" t="str">
        <f t="shared" ref="AK69:AK75" si="117">IF(AL69=1, AJ69/AJ$76,"" )</f>
        <v/>
      </c>
      <c r="AL69" s="47" t="str">
        <f>IF(AJ69&lt;&gt;"", IF(RANK(AJ69, AJ$5:AJ$75)+COUNTIF(AJ$5:AJ69, AJ69)-1=1, 1, ""), "")</f>
        <v/>
      </c>
      <c r="AM69" s="43"/>
      <c r="AN69" s="102" t="str">
        <f t="shared" ref="AN69:AN75" si="118">IF(AO69=1, AM69/AM$76,"" )</f>
        <v/>
      </c>
      <c r="AO69" s="48" t="str">
        <f>IF(AM69&lt;&gt;"", IF(RANK(AM69, AM$5:AM$75)+COUNTIF(AM$5:AM69, AM69)-1=1, 1, ""), "")</f>
        <v/>
      </c>
      <c r="AP69" s="41"/>
      <c r="AQ69" s="102" t="str">
        <f t="shared" ref="AQ69:AQ75" si="119">IF(AR69=1, AP69/AP$76,"" )</f>
        <v/>
      </c>
      <c r="AR69" s="47" t="str">
        <f>IF(AP69&lt;&gt;"", IF(RANK(AP69, AP$5:AP$75)+COUNTIF(AP$5:AP69, AP69)-1=1, 1, ""), "")</f>
        <v/>
      </c>
      <c r="AS69" s="43"/>
      <c r="AT69" s="102" t="str">
        <f t="shared" ref="AT69:AT75" si="120">IF(AU69=1, AS69/AS$76,"" )</f>
        <v/>
      </c>
      <c r="AU69" s="48" t="str">
        <f>IF(AS69&lt;&gt;"", IF(RANK(AS69, AS$5:AS$75)+COUNTIF(AS$5:AS69, AS69)-1=1, 1, ""), "")</f>
        <v/>
      </c>
      <c r="AV69" s="41"/>
      <c r="AW69" s="102" t="str">
        <f t="shared" ref="AW69:AW75" si="121">IF(AX69=1, AV69/AV$76,"" )</f>
        <v/>
      </c>
      <c r="AX69" s="47" t="str">
        <f>IF(AV69&lt;&gt;"", IF(RANK(AV69, AV$5:AV$75)+COUNTIF(AV$5:AV69, AV69)-1=1, 1, ""), "")</f>
        <v/>
      </c>
      <c r="AY69" s="43"/>
      <c r="AZ69" s="102" t="str">
        <f t="shared" ref="AZ69:AZ75" si="122">IF(BA69=1, AY69/AY$76,"" )</f>
        <v/>
      </c>
      <c r="BA69" s="48" t="str">
        <f>IF(AY69&lt;&gt;"", IF(RANK(AY69, AY$5:AY$75)+COUNTIF(AY$5:AY69, AY69)-1=1, 1, ""), "")</f>
        <v/>
      </c>
      <c r="BB69" s="41"/>
      <c r="BC69" s="102" t="str">
        <f t="shared" ref="BC69:BC75" si="123">IF(BD69=1, BB69/BB$76,"" )</f>
        <v/>
      </c>
      <c r="BD69" s="47" t="str">
        <f>IF(BB69&lt;&gt;"", IF(RANK(BB69, BB$5:BB$75)+COUNTIF(BB$5:BB69, BB69)-1=1, 1, ""), "")</f>
        <v/>
      </c>
      <c r="BE69" s="43"/>
      <c r="BF69" s="102" t="str">
        <f t="shared" ref="BF69:BF75" si="124">IF(BG69=1, BE69/BE$76,"" )</f>
        <v/>
      </c>
      <c r="BG69" s="48" t="str">
        <f>IF(BE69&lt;&gt;"", IF(RANK(BE69, BE$5:BE$75)+COUNTIF(BE$5:BE69, BE69)-1=1, 1, ""), "")</f>
        <v/>
      </c>
      <c r="BH69" s="41"/>
      <c r="BI69" s="102" t="str">
        <f t="shared" ref="BI69:BI75" si="125">IF(BJ69=1, BH69/BH$76,"" )</f>
        <v/>
      </c>
      <c r="BJ69" s="47" t="str">
        <f>IF(BH69&lt;&gt;"", IF(RANK(BH69, BH$5:BH$75)+COUNTIF(BH$5:BH69, BH69)-1=1, 1, ""), "")</f>
        <v/>
      </c>
      <c r="BK69" s="43"/>
      <c r="BL69" s="102" t="str">
        <f t="shared" ref="BL69:BL75" si="126">IF(BM69=1, BK69/BK$76,"" )</f>
        <v/>
      </c>
      <c r="BM69" s="48" t="str">
        <f>IF(BK69&lt;&gt;"", IF(RANK(BK69, BK$5:BK$75)+COUNTIF(BK$5:BK69, BK69)-1=1, 1, ""), "")</f>
        <v/>
      </c>
      <c r="BN69" s="41"/>
      <c r="BO69" s="102" t="str">
        <f t="shared" ref="BO69:BO75" si="127">IF(BP69=1, BN69/BN$76,"" )</f>
        <v/>
      </c>
      <c r="BP69" s="47" t="str">
        <f>IF(BN69&lt;&gt;"", IF(RANK(BN69, BN$5:BN$75)+COUNTIF(BN$5:BN69, BN69)-1=1, 1, ""), "")</f>
        <v/>
      </c>
      <c r="BQ69" s="43"/>
      <c r="BR69" s="102" t="str">
        <f t="shared" ref="BR69:BR75" si="128">IF(BS69=1, BQ69/BQ$76,"" )</f>
        <v/>
      </c>
      <c r="BS69" s="48" t="str">
        <f>IF(BQ69&lt;&gt;"", IF(RANK(BQ69, BQ$5:BQ$75)+COUNTIF(BQ$5:BQ69, BQ69)-1=1, 1, ""), "")</f>
        <v/>
      </c>
      <c r="BT69" s="41"/>
      <c r="BU69" s="102" t="str">
        <f t="shared" ref="BU69:BU75" si="129">IF(BV69=1, BT69/BT$76,"" )</f>
        <v/>
      </c>
      <c r="BV69" s="47" t="str">
        <f>IF(BT69&lt;&gt;"", IF(RANK(BT69, BT$5:BT$75)+COUNTIF(BT$5:BT69, BT69)-1=1, 1, ""), "")</f>
        <v/>
      </c>
      <c r="BW69" s="43"/>
      <c r="BX69" s="102" t="str">
        <f t="shared" ref="BX69:BX75" si="130">IF(BY69=1, BW69/BW$76,"" )</f>
        <v/>
      </c>
      <c r="BY69" s="48" t="str">
        <f>IF(BW69&lt;&gt;"", IF(RANK(BW69, BW$5:BW$75)+COUNTIF(BW$5:BW69, BW69)-1=1, 1, ""), "")</f>
        <v/>
      </c>
      <c r="BZ69" s="41"/>
      <c r="CA69" s="102" t="str">
        <f t="shared" ref="CA69:CA75" si="131">IF(CB69=1, BZ69/BZ$76,"" )</f>
        <v/>
      </c>
      <c r="CB69" s="47" t="str">
        <f>IF(BZ69&lt;&gt;"", IF(RANK(BZ69, BZ$5:BZ$75)+COUNTIF(BZ$5:BZ69, BZ69)-1=1, 1, ""), "")</f>
        <v/>
      </c>
      <c r="CC69" s="43"/>
      <c r="CD69" s="102" t="str">
        <f t="shared" ref="CD69:CD75" si="132">IF(CE69=1, CC69/CC$76,"" )</f>
        <v/>
      </c>
      <c r="CE69" s="48" t="str">
        <f>IF(CC69&lt;&gt;"", IF(RANK(CC69, CC$5:CC$75)+COUNTIF(CC$5:CC69, CC69)-1=1, 1, ""), "")</f>
        <v/>
      </c>
      <c r="CF69" s="41"/>
      <c r="CG69" s="102" t="str">
        <f t="shared" ref="CG69:CG75" si="133">IF(CH69=1, CF69/CF$76,"" )</f>
        <v/>
      </c>
      <c r="CH69" s="47" t="str">
        <f>IF(CF69&lt;&gt;"", IF(RANK(CF69, CF$5:CF$75)+COUNTIF(CF$5:CF69, CF69)-1=1, 1, ""), "")</f>
        <v/>
      </c>
      <c r="CI69" s="43"/>
      <c r="CJ69" s="102" t="str">
        <f t="shared" ref="CJ69:CJ75" si="134">IF(CK69=1, CI69/CI$76,"" )</f>
        <v/>
      </c>
      <c r="CK69" s="48" t="str">
        <f>IF(CI69&lt;&gt;"", IF(RANK(CI69, CI$5:CI$75)+COUNTIF(CI$5:CI69, CI69)-1=1, 1, ""), "")</f>
        <v/>
      </c>
      <c r="CL69" s="41"/>
      <c r="CM69" s="102" t="str">
        <f t="shared" ref="CM69:CM75" si="135">IF(CN69=1, CL69/CL$76,"" )</f>
        <v/>
      </c>
      <c r="CN69" s="47" t="str">
        <f>IF(CL69&lt;&gt;"", IF(RANK(CL69, CL$5:CL$75)+COUNTIF(CL$5:CL69, CL69)-1=1, 1, ""), "")</f>
        <v/>
      </c>
      <c r="CO69" s="43"/>
      <c r="CP69" s="102" t="str">
        <f t="shared" ref="CP69:CP75" si="136">IF(CQ69=1, CO69/CO$76,"" )</f>
        <v/>
      </c>
      <c r="CQ69" s="48" t="str">
        <f>IF(CO69&lt;&gt;"", IF(RANK(CO69, CO$5:CO$75)+COUNTIF(CO$5:CO69, CO69)-1=1, 1, ""), "")</f>
        <v/>
      </c>
      <c r="CR69" s="41"/>
      <c r="CS69" s="102" t="str">
        <f t="shared" ref="CS69:CS75" si="137">IF(CT69=1, CR69/CR$76,"" )</f>
        <v/>
      </c>
      <c r="CT69" s="47" t="str">
        <f>IF(CR69&lt;&gt;"", IF(RANK(CR69, CR$5:CR$75)+COUNTIF(CR$5:CR69, CR69)-1=1, 1, ""), "")</f>
        <v/>
      </c>
      <c r="CU69" s="43"/>
      <c r="CV69" s="102" t="str">
        <f t="shared" ref="CV69:CV75" si="138">IF(CW69=1, CU69/CU$76,"" )</f>
        <v/>
      </c>
      <c r="CW69" s="48" t="str">
        <f>IF(CU69&lt;&gt;"", IF(RANK(CU69, CU$5:CU$75)+COUNTIF(CU$5:CU69, CU69)-1=1, 1, ""), "")</f>
        <v/>
      </c>
      <c r="CX69" s="41"/>
      <c r="CY69" s="102" t="str">
        <f t="shared" ref="CY69:CY75" si="139">IF(CZ69=1, CX69/CX$76,"" )</f>
        <v/>
      </c>
      <c r="CZ69" s="47" t="str">
        <f>IF(CX69&lt;&gt;"", IF(RANK(CX69, CX$5:CX$75)+COUNTIF(CX$5:CX69, CX69)-1=1, 1, ""), "")</f>
        <v/>
      </c>
      <c r="DA69" s="43"/>
      <c r="DB69" s="102" t="str">
        <f t="shared" ref="DB69:DB75" si="140">IF(DC69=1, DA69/DA$76,"" )</f>
        <v/>
      </c>
      <c r="DC69" s="48" t="str">
        <f>IF(DA69&lt;&gt;"", IF(RANK(DA69, DA$5:DA$75)+COUNTIF(DA$5:DA69, DA69)-1=1, 1, ""), "")</f>
        <v/>
      </c>
      <c r="DD69" s="41"/>
      <c r="DE69" s="102" t="str">
        <f t="shared" ref="DE69:DE75" si="141">IF(DF69=1, DD69/DD$76,"" )</f>
        <v/>
      </c>
      <c r="DF69" s="47" t="str">
        <f>IF(DD69&lt;&gt;"", IF(RANK(DD69, DD$5:DD$75)+COUNTIF(DD$5:DD69, DD69)-1=1, 1, ""), "")</f>
        <v/>
      </c>
      <c r="DG69" s="43"/>
      <c r="DH69" s="102" t="str">
        <f t="shared" ref="DH69:DH75" si="142">IF(DI69=1, DG69/DG$76,"" )</f>
        <v/>
      </c>
      <c r="DI69" s="48" t="str">
        <f>IF(DG69&lt;&gt;"", IF(RANK(DG69, DG$5:DG$75)+COUNTIF(DG$5:DG69, DG69)-1=1, 1, ""), "")</f>
        <v/>
      </c>
      <c r="DJ69" s="41"/>
      <c r="DK69" s="102" t="str">
        <f t="shared" ref="DK69:DK75" si="143">IF(DL69=1, DJ69/DJ$76,"" )</f>
        <v/>
      </c>
      <c r="DL69" s="47" t="str">
        <f>IF(DJ69&lt;&gt;"", IF(RANK(DJ69, DJ$5:DJ$75)+COUNTIF(DJ$5:DJ69, DJ69)-1=1, 1, ""), "")</f>
        <v/>
      </c>
      <c r="DM69" s="43"/>
      <c r="DN69" s="102" t="str">
        <f t="shared" ref="DN69:DN75" si="144">IF(DO69=1, DM69/DM$76,"" )</f>
        <v/>
      </c>
      <c r="DO69" s="48" t="str">
        <f>IF(DM69&lt;&gt;"", IF(RANK(DM69, DM$5:DM$75)+COUNTIF(DM$5:DM69, DM69)-1=1, 1, ""), "")</f>
        <v/>
      </c>
      <c r="DP69" s="41"/>
      <c r="DQ69" s="102" t="str">
        <f t="shared" ref="DQ69:DQ75" si="145">IF(DR69=1, DP69/DP$76,"" )</f>
        <v/>
      </c>
      <c r="DR69" s="47" t="str">
        <f>IF(DP69&lt;&gt;"", IF(RANK(DP69, DP$5:DP$75)+COUNTIF(DP$5:DP69, DP69)-1=1, 1, ""), "")</f>
        <v/>
      </c>
      <c r="DS69" s="129" t="str">
        <f t="shared" ref="DS69:DS75" si="146">IF(_xlfn.NUMBERVALUE(E69)+_xlfn.NUMBERVALUE(H69)+_xlfn.NUMBERVALUE(K69)+_xlfn.NUMBERVALUE(N69)+_xlfn.NUMBERVALUE(Q69)+_xlfn.NUMBERVALUE(T69)+_xlfn.NUMBERVALUE(W69)+_xlfn.NUMBERVALUE(Z69)+_xlfn.NUMBERVALUE(AC69)+_xlfn.NUMBERVALUE(AF69)+_xlfn.NUMBERVALUE(AI69)+_xlfn.NUMBERVALUE(AL69)+_xlfn.NUMBERVALUE(AO69)+_xlfn.NUMBERVALUE(AR69)+_xlfn.NUMBERVALUE(AU69)+_xlfn.NUMBERVALUE(AX69)+_xlfn.NUMBERVALUE(BA69)+_xlfn.NUMBERVALUE(BD69)+_xlfn.NUMBERVALUE(BG69)+_xlfn.NUMBERVALUE(BJ69)+_xlfn.NUMBERVALUE(BM69)+_xlfn.NUMBERVALUE(BP69)+_xlfn.NUMBERVALUE(BS69)+_xlfn.NUMBERVALUE(BV69)+_xlfn.NUMBERVALUE(BY69)+_xlfn.NUMBERVALUE(CB69)+_xlfn.NUMBERVALUE(CE69)+_xlfn.NUMBERVALUE(CH69)+_xlfn.NUMBERVALUE(CK69)+_xlfn.NUMBERVALUE(CN69)+_xlfn.NUMBERVALUE(CQ69)+_xlfn.NUMBERVALUE(CT69)+_xlfn.NUMBERVALUE(CW69)+_xlfn.NUMBERVALUE(CZ69)+_xlfn.NUMBERVALUE(DC69)+_xlfn.NUMBERVALUE(DF69)+_xlfn.NUMBERVALUE(DI69)+_xlfn.NUMBERVALUE(DL69)+_xlfn.NUMBERVALUE(DO69)+_xlfn.NUMBERVALUE(DR69)&lt;&gt;0, _xlfn.NUMBERVALUE(E69)+_xlfn.NUMBERVALUE(H69)+_xlfn.NUMBERVALUE(K69)+_xlfn.NUMBERVALUE(N69)+_xlfn.NUMBERVALUE(Q69)+_xlfn.NUMBERVALUE(T69)+_xlfn.NUMBERVALUE(W69)+_xlfn.NUMBERVALUE(Z69)+_xlfn.NUMBERVALUE(AC69)+_xlfn.NUMBERVALUE(AF69)+_xlfn.NUMBERVALUE(AI69)+_xlfn.NUMBERVALUE(AL69)+_xlfn.NUMBERVALUE(AO69)+_xlfn.NUMBERVALUE(AR69)+_xlfn.NUMBERVALUE(AU69)+_xlfn.NUMBERVALUE(AX69)+_xlfn.NUMBERVALUE(BA69)+_xlfn.NUMBERVALUE(BD69)+_xlfn.NUMBERVALUE(BG69)+_xlfn.NUMBERVALUE(BJ69)+_xlfn.NUMBERVALUE(BM69)+_xlfn.NUMBERVALUE(BP69)+_xlfn.NUMBERVALUE(BS69)+_xlfn.NUMBERVALUE(BV69)+_xlfn.NUMBERVALUE(BY69)+_xlfn.NUMBERVALUE(CB69)+_xlfn.NUMBERVALUE(CE69)+_xlfn.NUMBERVALUE(CH69)+_xlfn.NUMBERVALUE(CK69)+_xlfn.NUMBERVALUE(CN69)+_xlfn.NUMBERVALUE(CQ69)+_xlfn.NUMBERVALUE(CT69)+_xlfn.NUMBERVALUE(CW69)+_xlfn.NUMBERVALUE(CZ69)+_xlfn.NUMBERVALUE(DC69)+_xlfn.NUMBERVALUE(DF69)+_xlfn.NUMBERVALUE(DI69)+_xlfn.NUMBERVALUE(DL69)+_xlfn.NUMBERVALUE(DO69)+_xlfn.NUMBERVALUE(DR69), "")</f>
        <v/>
      </c>
      <c r="DT69" s="66" t="str">
        <f t="shared" ref="DT69:DT75" si="147">IF(_xlfn.NUMBERVALUE(C69)+_xlfn.NUMBERVALUE(F69)+_xlfn.NUMBERVALUE(I69)+_xlfn.NUMBERVALUE(L69)+_xlfn.NUMBERVALUE(O69)+_xlfn.NUMBERVALUE(R69)+_xlfn.NUMBERVALUE(U69)+_xlfn.NUMBERVALUE(X69)+_xlfn.NUMBERVALUE(AA69)+_xlfn.NUMBERVALUE(AD69)+_xlfn.NUMBERVALUE(AG69)+_xlfn.NUMBERVALUE(AJ69)+_xlfn.NUMBERVALUE(AM69)+_xlfn.NUMBERVALUE(AP69)+_xlfn.NUMBERVALUE(AS69)+_xlfn.NUMBERVALUE(AV69)+_xlfn.NUMBERVALUE(AY69)+_xlfn.NUMBERVALUE(BB69)+_xlfn.NUMBERVALUE(BE69)+_xlfn.NUMBERVALUE(BH69)+_xlfn.NUMBERVALUE(BK69)+_xlfn.NUMBERVALUE(BN69)+_xlfn.NUMBERVALUE(BQ69)+_xlfn.NUMBERVALUE(BT69)+_xlfn.NUMBERVALUE(BW69)+_xlfn.NUMBERVALUE(BZ69)+_xlfn.NUMBERVALUE(CC69)+_xlfn.NUMBERVALUE(CF69)+_xlfn.NUMBERVALUE(CI69)+_xlfn.NUMBERVALUE(CL69)+_xlfn.NUMBERVALUE(CO69)+_xlfn.NUMBERVALUE(CR69)+_xlfn.NUMBERVALUE(CU69)+_xlfn.NUMBERVALUE(CX69)+_xlfn.NUMBERVALUE(DA69)+_xlfn.NUMBERVALUE(DD69)+_xlfn.NUMBERVALUE(DG69)+_xlfn.NUMBERVALUE(DJ69)+_xlfn.NUMBERVALUE(DM69)+_xlfn.NUMBERVALUE(DP69)&lt;&gt;0, _xlfn.NUMBERVALUE(C69)+_xlfn.NUMBERVALUE(F69)+_xlfn.NUMBERVALUE(I69)+_xlfn.NUMBERVALUE(L69)+_xlfn.NUMBERVALUE(O69)+_xlfn.NUMBERVALUE(R69)+_xlfn.NUMBERVALUE(U69)+_xlfn.NUMBERVALUE(X69)+_xlfn.NUMBERVALUE(AA69)+_xlfn.NUMBERVALUE(AD69)+_xlfn.NUMBERVALUE(AG69)+_xlfn.NUMBERVALUE(AJ69)+_xlfn.NUMBERVALUE(AM69)+_xlfn.NUMBERVALUE(AP69)+_xlfn.NUMBERVALUE(AS69)+_xlfn.NUMBERVALUE(AV69)+_xlfn.NUMBERVALUE(AY69)+_xlfn.NUMBERVALUE(BB69)+_xlfn.NUMBERVALUE(BE69)+_xlfn.NUMBERVALUE(BH69)+_xlfn.NUMBERVALUE(BK69)+_xlfn.NUMBERVALUE(BN69)+_xlfn.NUMBERVALUE(BQ69)+_xlfn.NUMBERVALUE(BT69)+_xlfn.NUMBERVALUE(BW69)+_xlfn.NUMBERVALUE(BZ69)+_xlfn.NUMBERVALUE(CC69)+_xlfn.NUMBERVALUE(CF69)+_xlfn.NUMBERVALUE(CI69)+_xlfn.NUMBERVALUE(CL69)+_xlfn.NUMBERVALUE(CO69)+_xlfn.NUMBERVALUE(CR69)+_xlfn.NUMBERVALUE(CU69)+_xlfn.NUMBERVALUE(CX69)+_xlfn.NUMBERVALUE(DA69)+_xlfn.NUMBERVALUE(DD69)+_xlfn.NUMBERVALUE(DG69)+_xlfn.NUMBERVALUE(DJ69)+_xlfn.NUMBERVALUE(DM69)+_xlfn.NUMBERVALUE(DP69), "")</f>
        <v/>
      </c>
      <c r="DU69" s="60"/>
      <c r="DV69" s="60" t="str">
        <f t="shared" ref="DV69:DV75" si="148">IF(DT69&gt;=DU$76, DT69, "")</f>
        <v/>
      </c>
      <c r="DW69" s="60" t="str">
        <f t="shared" ref="DW69:DW75" si="149">IF(AND(DS69&lt;&gt; "", DV69= ""),DS69, "")</f>
        <v/>
      </c>
      <c r="DX69" s="60"/>
      <c r="DY69" s="85" t="str">
        <f t="shared" ref="DY69:DY75" si="150">IF(DV69&lt;&gt;"", DV69/DX$76, "")</f>
        <v/>
      </c>
      <c r="DZ69" s="60" t="str">
        <f t="shared" ref="DZ69:DZ75" si="151">IF(DY69&lt;&gt;"", _xlfn.FLOOR.MATH(DY69), "")</f>
        <v/>
      </c>
      <c r="EA69" s="60" t="str">
        <f t="shared" ref="EA69:EA75" si="152">IF(DV69&lt;&gt;"", DV69-DZ69*DX$76, "")</f>
        <v/>
      </c>
      <c r="EB69" s="60" t="str">
        <f>IF(DV69&lt;&gt;"", IF(RANK(EA69, EA$5:EA$75)+COUNTIF(EA$69:EA69, EA69) -1&lt;=(B$80-DW$76-DZ$76), RANK(EA69, EA$5:EA$75)+COUNTIF(EA$69:EA69, EA69) -1, ""), "")</f>
        <v/>
      </c>
      <c r="EC69" s="72" t="str">
        <f t="shared" ref="EC69:EC75" si="153">IF(_xlfn.NUMBERVALUE(IF(EB69&lt;&gt; "", DZ69+1, DZ69)) + _xlfn.NUMBERVALUE(DW69)&lt;&gt;0, _xlfn.NUMBERVALUE(IF(EB69&lt;&gt; "", DZ69+1, DZ69)) + _xlfn.NUMBERVALUE(DW69), "")</f>
        <v/>
      </c>
      <c r="ED69" s="66" t="str">
        <f t="shared" ref="ED69:ED75" si="154">IF(_xlfn.NUMBERVALUE(EC69)-_xlfn.NUMBERVALUE(DS69)&lt;&gt;0, _xlfn.NUMBERVALUE(EC69)-_xlfn.NUMBERVALUE(DS69), "")</f>
        <v/>
      </c>
      <c r="EF69" s="91" t="str">
        <f>IF(DT69&lt;&gt; "", DT69/DT76, "")</f>
        <v/>
      </c>
      <c r="EG69" s="39" t="str">
        <f t="shared" ref="EG69:EG75" si="155">IF(EC69&lt;&gt; "", EC69/EC$76, "")</f>
        <v/>
      </c>
      <c r="EH69" s="92" t="str">
        <f t="shared" ref="EH69:EH75" si="156">IF(_xlfn.NUMBERVALUE(EG69)-_xlfn.NUMBERVALUE(EF69)&lt;&gt; 0, _xlfn.NUMBERVALUE(EG69)-_xlfn.NUMBERVALUE(EF69), "")</f>
        <v/>
      </c>
      <c r="EJ69" s="65" t="str">
        <f t="shared" ref="EJ69:EJ75" si="157">IF(_xlfn.NUMBERVALUE(EC69)&lt;&gt;0,DT69, "")</f>
        <v/>
      </c>
      <c r="EK69" s="99" t="str">
        <f t="shared" si="52"/>
        <v/>
      </c>
      <c r="EL69" s="99" t="str">
        <f t="shared" si="53"/>
        <v/>
      </c>
      <c r="EM69" s="100" t="str">
        <f t="shared" si="54"/>
        <v/>
      </c>
    </row>
    <row r="70" spans="1:143" ht="16" x14ac:dyDescent="0.2">
      <c r="A70" s="75" t="s">
        <v>378</v>
      </c>
      <c r="B70" s="76" t="s">
        <v>447</v>
      </c>
      <c r="C70" s="43"/>
      <c r="D70" s="102" t="str">
        <f t="shared" si="106"/>
        <v/>
      </c>
      <c r="E70" s="48" t="str">
        <f>IF(C70&lt;&gt;"", IF(RANK(C70, C$5:C$75)+COUNTIF(C$5:C70, C70)-1=1, 1, ""), "")</f>
        <v/>
      </c>
      <c r="F70" s="41"/>
      <c r="G70" s="102" t="str">
        <f t="shared" si="107"/>
        <v/>
      </c>
      <c r="H70" s="47" t="str">
        <f>IF(F70&lt;&gt;"", IF(RANK(F70, F$5:F$75)+COUNTIF(F$5:F70, F70)-1=1, 1, ""), "")</f>
        <v/>
      </c>
      <c r="I70" s="43"/>
      <c r="J70" s="102" t="str">
        <f t="shared" si="108"/>
        <v/>
      </c>
      <c r="K70" s="48" t="str">
        <f>IF(I70&lt;&gt;"", IF(RANK(I70, I$5:I$75)+COUNTIF(I$5:I70, I70)-1=1, 1, ""), "")</f>
        <v/>
      </c>
      <c r="L70" s="41"/>
      <c r="M70" s="102" t="str">
        <f t="shared" si="109"/>
        <v/>
      </c>
      <c r="N70" s="47" t="str">
        <f>IF(L70&lt;&gt;"", IF(RANK(L70, L$5:L$75)+COUNTIF(L$5:L70, L70)-1=1, 1, ""), "")</f>
        <v/>
      </c>
      <c r="O70" s="43"/>
      <c r="P70" s="102" t="str">
        <f t="shared" si="110"/>
        <v/>
      </c>
      <c r="Q70" s="48" t="str">
        <f>IF(O70&lt;&gt;"", IF(RANK(O70, O$5:O$75)+COUNTIF(O$5:O70, O70)-1=1, 1, ""), "")</f>
        <v/>
      </c>
      <c r="R70" s="41"/>
      <c r="S70" s="102" t="str">
        <f t="shared" si="111"/>
        <v/>
      </c>
      <c r="T70" s="47" t="str">
        <f>IF(R70&lt;&gt;"", IF(RANK(R70, R$5:R$75)+COUNTIF(R$5:R70, R70)-1=1, 1, ""), "")</f>
        <v/>
      </c>
      <c r="U70" s="43"/>
      <c r="V70" s="102" t="str">
        <f t="shared" si="112"/>
        <v/>
      </c>
      <c r="W70" s="48" t="str">
        <f>IF(U70&lt;&gt;"", IF(RANK(U70, U$5:U$75)+COUNTIF(U$5:U70, U70)-1=1, 1, ""), "")</f>
        <v/>
      </c>
      <c r="X70" s="41"/>
      <c r="Y70" s="102" t="str">
        <f t="shared" si="113"/>
        <v/>
      </c>
      <c r="Z70" s="47" t="str">
        <f>IF(X70&lt;&gt;"", IF(RANK(X70, X$5:X$75)+COUNTIF(X$5:X70, X70)-1=1, 1, ""), "")</f>
        <v/>
      </c>
      <c r="AA70" s="43"/>
      <c r="AB70" s="102" t="str">
        <f t="shared" si="114"/>
        <v/>
      </c>
      <c r="AC70" s="48" t="str">
        <f>IF(AA70&lt;&gt;"", IF(RANK(AA70, AA$5:AA$75)+COUNTIF(AA$5:AA70, AA70)-1=1, 1, ""), "")</f>
        <v/>
      </c>
      <c r="AD70" s="41"/>
      <c r="AE70" s="102" t="str">
        <f t="shared" si="115"/>
        <v/>
      </c>
      <c r="AF70" s="47" t="str">
        <f>IF(AD70&lt;&gt;"", IF(RANK(AD70, AD$5:AD$75)+COUNTIF(AD$5:AD70, AD70)-1=1, 1, ""), "")</f>
        <v/>
      </c>
      <c r="AG70" s="43"/>
      <c r="AH70" s="102" t="str">
        <f t="shared" si="116"/>
        <v/>
      </c>
      <c r="AI70" s="48" t="str">
        <f>IF(AG70&lt;&gt;"", IF(RANK(AG70, AG$5:AG$75)+COUNTIF(AG$5:AG70, AG70)-1=1, 1, ""), "")</f>
        <v/>
      </c>
      <c r="AJ70" s="41"/>
      <c r="AK70" s="102" t="str">
        <f t="shared" si="117"/>
        <v/>
      </c>
      <c r="AL70" s="47" t="str">
        <f>IF(AJ70&lt;&gt;"", IF(RANK(AJ70, AJ$5:AJ$75)+COUNTIF(AJ$5:AJ70, AJ70)-1=1, 1, ""), "")</f>
        <v/>
      </c>
      <c r="AM70" s="43"/>
      <c r="AN70" s="102" t="str">
        <f t="shared" si="118"/>
        <v/>
      </c>
      <c r="AO70" s="48" t="str">
        <f>IF(AM70&lt;&gt;"", IF(RANK(AM70, AM$5:AM$75)+COUNTIF(AM$5:AM70, AM70)-1=1, 1, ""), "")</f>
        <v/>
      </c>
      <c r="AP70" s="41"/>
      <c r="AQ70" s="102" t="str">
        <f t="shared" si="119"/>
        <v/>
      </c>
      <c r="AR70" s="47" t="str">
        <f>IF(AP70&lt;&gt;"", IF(RANK(AP70, AP$5:AP$75)+COUNTIF(AP$5:AP70, AP70)-1=1, 1, ""), "")</f>
        <v/>
      </c>
      <c r="AS70" s="43"/>
      <c r="AT70" s="102" t="str">
        <f t="shared" si="120"/>
        <v/>
      </c>
      <c r="AU70" s="48" t="str">
        <f>IF(AS70&lt;&gt;"", IF(RANK(AS70, AS$5:AS$75)+COUNTIF(AS$5:AS70, AS70)-1=1, 1, ""), "")</f>
        <v/>
      </c>
      <c r="AV70" s="41"/>
      <c r="AW70" s="102" t="str">
        <f t="shared" si="121"/>
        <v/>
      </c>
      <c r="AX70" s="47" t="str">
        <f>IF(AV70&lt;&gt;"", IF(RANK(AV70, AV$5:AV$75)+COUNTIF(AV$5:AV70, AV70)-1=1, 1, ""), "")</f>
        <v/>
      </c>
      <c r="AY70" s="43"/>
      <c r="AZ70" s="102" t="str">
        <f t="shared" si="122"/>
        <v/>
      </c>
      <c r="BA70" s="48" t="str">
        <f>IF(AY70&lt;&gt;"", IF(RANK(AY70, AY$5:AY$75)+COUNTIF(AY$5:AY70, AY70)-1=1, 1, ""), "")</f>
        <v/>
      </c>
      <c r="BB70" s="41"/>
      <c r="BC70" s="102" t="str">
        <f t="shared" si="123"/>
        <v/>
      </c>
      <c r="BD70" s="47" t="str">
        <f>IF(BB70&lt;&gt;"", IF(RANK(BB70, BB$5:BB$75)+COUNTIF(BB$5:BB70, BB70)-1=1, 1, ""), "")</f>
        <v/>
      </c>
      <c r="BE70" s="43"/>
      <c r="BF70" s="102" t="str">
        <f t="shared" si="124"/>
        <v/>
      </c>
      <c r="BG70" s="48" t="str">
        <f>IF(BE70&lt;&gt;"", IF(RANK(BE70, BE$5:BE$75)+COUNTIF(BE$5:BE70, BE70)-1=1, 1, ""), "")</f>
        <v/>
      </c>
      <c r="BH70" s="41"/>
      <c r="BI70" s="102" t="str">
        <f t="shared" si="125"/>
        <v/>
      </c>
      <c r="BJ70" s="47" t="str">
        <f>IF(BH70&lt;&gt;"", IF(RANK(BH70, BH$5:BH$75)+COUNTIF(BH$5:BH70, BH70)-1=1, 1, ""), "")</f>
        <v/>
      </c>
      <c r="BK70" s="43"/>
      <c r="BL70" s="102" t="str">
        <f t="shared" si="126"/>
        <v/>
      </c>
      <c r="BM70" s="48" t="str">
        <f>IF(BK70&lt;&gt;"", IF(RANK(BK70, BK$5:BK$75)+COUNTIF(BK$5:BK70, BK70)-1=1, 1, ""), "")</f>
        <v/>
      </c>
      <c r="BN70" s="41"/>
      <c r="BO70" s="102" t="str">
        <f t="shared" si="127"/>
        <v/>
      </c>
      <c r="BP70" s="47" t="str">
        <f>IF(BN70&lt;&gt;"", IF(RANK(BN70, BN$5:BN$75)+COUNTIF(BN$5:BN70, BN70)-1=1, 1, ""), "")</f>
        <v/>
      </c>
      <c r="BQ70" s="43"/>
      <c r="BR70" s="102" t="str">
        <f t="shared" si="128"/>
        <v/>
      </c>
      <c r="BS70" s="48" t="str">
        <f>IF(BQ70&lt;&gt;"", IF(RANK(BQ70, BQ$5:BQ$75)+COUNTIF(BQ$5:BQ70, BQ70)-1=1, 1, ""), "")</f>
        <v/>
      </c>
      <c r="BT70" s="41"/>
      <c r="BU70" s="102" t="str">
        <f t="shared" si="129"/>
        <v/>
      </c>
      <c r="BV70" s="47" t="str">
        <f>IF(BT70&lt;&gt;"", IF(RANK(BT70, BT$5:BT$75)+COUNTIF(BT$5:BT70, BT70)-1=1, 1, ""), "")</f>
        <v/>
      </c>
      <c r="BW70" s="43"/>
      <c r="BX70" s="102" t="str">
        <f t="shared" si="130"/>
        <v/>
      </c>
      <c r="BY70" s="48" t="str">
        <f>IF(BW70&lt;&gt;"", IF(RANK(BW70, BW$5:BW$75)+COUNTIF(BW$5:BW70, BW70)-1=1, 1, ""), "")</f>
        <v/>
      </c>
      <c r="BZ70" s="41"/>
      <c r="CA70" s="102" t="str">
        <f t="shared" si="131"/>
        <v/>
      </c>
      <c r="CB70" s="47" t="str">
        <f>IF(BZ70&lt;&gt;"", IF(RANK(BZ70, BZ$5:BZ$75)+COUNTIF(BZ$5:BZ70, BZ70)-1=1, 1, ""), "")</f>
        <v/>
      </c>
      <c r="CC70" s="43"/>
      <c r="CD70" s="102" t="str">
        <f t="shared" si="132"/>
        <v/>
      </c>
      <c r="CE70" s="48" t="str">
        <f>IF(CC70&lt;&gt;"", IF(RANK(CC70, CC$5:CC$75)+COUNTIF(CC$5:CC70, CC70)-1=1, 1, ""), "")</f>
        <v/>
      </c>
      <c r="CF70" s="41"/>
      <c r="CG70" s="102" t="str">
        <f t="shared" si="133"/>
        <v/>
      </c>
      <c r="CH70" s="47" t="str">
        <f>IF(CF70&lt;&gt;"", IF(RANK(CF70, CF$5:CF$75)+COUNTIF(CF$5:CF70, CF70)-1=1, 1, ""), "")</f>
        <v/>
      </c>
      <c r="CI70" s="43"/>
      <c r="CJ70" s="102" t="str">
        <f t="shared" si="134"/>
        <v/>
      </c>
      <c r="CK70" s="48" t="str">
        <f>IF(CI70&lt;&gt;"", IF(RANK(CI70, CI$5:CI$75)+COUNTIF(CI$5:CI70, CI70)-1=1, 1, ""), "")</f>
        <v/>
      </c>
      <c r="CL70" s="41"/>
      <c r="CM70" s="102" t="str">
        <f t="shared" si="135"/>
        <v/>
      </c>
      <c r="CN70" s="47" t="str">
        <f>IF(CL70&lt;&gt;"", IF(RANK(CL70, CL$5:CL$75)+COUNTIF(CL$5:CL70, CL70)-1=1, 1, ""), "")</f>
        <v/>
      </c>
      <c r="CO70" s="43"/>
      <c r="CP70" s="102" t="str">
        <f t="shared" si="136"/>
        <v/>
      </c>
      <c r="CQ70" s="48" t="str">
        <f>IF(CO70&lt;&gt;"", IF(RANK(CO70, CO$5:CO$75)+COUNTIF(CO$5:CO70, CO70)-1=1, 1, ""), "")</f>
        <v/>
      </c>
      <c r="CR70" s="41"/>
      <c r="CS70" s="102" t="str">
        <f t="shared" si="137"/>
        <v/>
      </c>
      <c r="CT70" s="47" t="str">
        <f>IF(CR70&lt;&gt;"", IF(RANK(CR70, CR$5:CR$75)+COUNTIF(CR$5:CR70, CR70)-1=1, 1, ""), "")</f>
        <v/>
      </c>
      <c r="CU70" s="43"/>
      <c r="CV70" s="102" t="str">
        <f t="shared" si="138"/>
        <v/>
      </c>
      <c r="CW70" s="48" t="str">
        <f>IF(CU70&lt;&gt;"", IF(RANK(CU70, CU$5:CU$75)+COUNTIF(CU$5:CU70, CU70)-1=1, 1, ""), "")</f>
        <v/>
      </c>
      <c r="CX70" s="41"/>
      <c r="CY70" s="102" t="str">
        <f t="shared" si="139"/>
        <v/>
      </c>
      <c r="CZ70" s="47" t="str">
        <f>IF(CX70&lt;&gt;"", IF(RANK(CX70, CX$5:CX$75)+COUNTIF(CX$5:CX70, CX70)-1=1, 1, ""), "")</f>
        <v/>
      </c>
      <c r="DA70" s="43"/>
      <c r="DB70" s="102" t="str">
        <f t="shared" si="140"/>
        <v/>
      </c>
      <c r="DC70" s="48" t="str">
        <f>IF(DA70&lt;&gt;"", IF(RANK(DA70, DA$5:DA$75)+COUNTIF(DA$5:DA70, DA70)-1=1, 1, ""), "")</f>
        <v/>
      </c>
      <c r="DD70" s="41"/>
      <c r="DE70" s="102" t="str">
        <f t="shared" si="141"/>
        <v/>
      </c>
      <c r="DF70" s="47" t="str">
        <f>IF(DD70&lt;&gt;"", IF(RANK(DD70, DD$5:DD$75)+COUNTIF(DD$5:DD70, DD70)-1=1, 1, ""), "")</f>
        <v/>
      </c>
      <c r="DG70" s="43"/>
      <c r="DH70" s="102" t="str">
        <f t="shared" si="142"/>
        <v/>
      </c>
      <c r="DI70" s="48" t="str">
        <f>IF(DG70&lt;&gt;"", IF(RANK(DG70, DG$5:DG$75)+COUNTIF(DG$5:DG70, DG70)-1=1, 1, ""), "")</f>
        <v/>
      </c>
      <c r="DJ70" s="41"/>
      <c r="DK70" s="102" t="str">
        <f t="shared" si="143"/>
        <v/>
      </c>
      <c r="DL70" s="47" t="str">
        <f>IF(DJ70&lt;&gt;"", IF(RANK(DJ70, DJ$5:DJ$75)+COUNTIF(DJ$5:DJ70, DJ70)-1=1, 1, ""), "")</f>
        <v/>
      </c>
      <c r="DM70" s="43"/>
      <c r="DN70" s="102" t="str">
        <f t="shared" si="144"/>
        <v/>
      </c>
      <c r="DO70" s="48" t="str">
        <f>IF(DM70&lt;&gt;"", IF(RANK(DM70, DM$5:DM$75)+COUNTIF(DM$5:DM70, DM70)-1=1, 1, ""), "")</f>
        <v/>
      </c>
      <c r="DP70" s="41"/>
      <c r="DQ70" s="102" t="str">
        <f t="shared" si="145"/>
        <v/>
      </c>
      <c r="DR70" s="47" t="str">
        <f>IF(DP70&lt;&gt;"", IF(RANK(DP70, DP$5:DP$75)+COUNTIF(DP$5:DP70, DP70)-1=1, 1, ""), "")</f>
        <v/>
      </c>
      <c r="DS70" s="129" t="str">
        <f t="shared" si="146"/>
        <v/>
      </c>
      <c r="DT70" s="66" t="str">
        <f t="shared" si="147"/>
        <v/>
      </c>
      <c r="DU70" s="60"/>
      <c r="DV70" s="60" t="str">
        <f t="shared" si="148"/>
        <v/>
      </c>
      <c r="DW70" s="60" t="str">
        <f t="shared" si="149"/>
        <v/>
      </c>
      <c r="DX70" s="60"/>
      <c r="DY70" s="85" t="str">
        <f t="shared" si="150"/>
        <v/>
      </c>
      <c r="DZ70" s="60" t="str">
        <f t="shared" si="151"/>
        <v/>
      </c>
      <c r="EA70" s="60" t="str">
        <f t="shared" si="152"/>
        <v/>
      </c>
      <c r="EB70" s="60" t="str">
        <f>IF(DV70&lt;&gt;"", IF(RANK(EA70, EA$5:EA$75)+COUNTIF(EA$70:EA70, EA70) -1&lt;=(B$80-DW$76-DZ$76), RANK(EA70, EA$5:EA$75)+COUNTIF(EA$70:EA70, EA70) -1, ""), "")</f>
        <v/>
      </c>
      <c r="EC70" s="72" t="str">
        <f t="shared" si="153"/>
        <v/>
      </c>
      <c r="ED70" s="66" t="str">
        <f t="shared" si="154"/>
        <v/>
      </c>
      <c r="EF70" s="91" t="str">
        <f>IF(DT70&lt;&gt; "", DT70/DT76, "")</f>
        <v/>
      </c>
      <c r="EG70" s="39" t="str">
        <f t="shared" si="155"/>
        <v/>
      </c>
      <c r="EH70" s="92" t="str">
        <f t="shared" si="156"/>
        <v/>
      </c>
      <c r="EJ70" s="65" t="str">
        <f t="shared" si="157"/>
        <v/>
      </c>
      <c r="EK70" s="99" t="str">
        <f t="shared" ref="EK70:EK75" si="158">IF(EJ70&lt;&gt;"", EJ70/EJ$76, "")</f>
        <v/>
      </c>
      <c r="EL70" s="99" t="str">
        <f t="shared" ref="EL70:EL75" si="159">IF(_xlfn.NUMBERVALUE(EC70)&lt;&gt;0, EC70/EC$76, "")</f>
        <v/>
      </c>
      <c r="EM70" s="100" t="str">
        <f t="shared" ref="EM70:EM75" si="160">IF(EK70&lt;&gt;"", EL70-EK70, "")</f>
        <v/>
      </c>
    </row>
    <row r="71" spans="1:143" ht="16" x14ac:dyDescent="0.2">
      <c r="A71" s="75" t="s">
        <v>379</v>
      </c>
      <c r="B71" s="76" t="s">
        <v>447</v>
      </c>
      <c r="C71" s="43"/>
      <c r="D71" s="102" t="str">
        <f t="shared" si="106"/>
        <v/>
      </c>
      <c r="E71" s="44" t="str">
        <f>IF(C71&lt;&gt;"", IF(RANK(C71, C$5:C$75)+COUNTIF(C$5:C71, C71)-1=1, 1, ""), "")</f>
        <v/>
      </c>
      <c r="F71" s="41"/>
      <c r="G71" s="102" t="str">
        <f t="shared" si="107"/>
        <v/>
      </c>
      <c r="H71" s="42" t="str">
        <f>IF(F71&lt;&gt;"", IF(RANK(F71, F$5:F$75)+COUNTIF(F$5:F71, F71)-1=1, 1, ""), "")</f>
        <v/>
      </c>
      <c r="I71" s="43"/>
      <c r="J71" s="102" t="str">
        <f t="shared" si="108"/>
        <v/>
      </c>
      <c r="K71" s="44" t="str">
        <f>IF(I71&lt;&gt;"", IF(RANK(I71, I$5:I$75)+COUNTIF(I$5:I71, I71)-1=1, 1, ""), "")</f>
        <v/>
      </c>
      <c r="L71" s="41"/>
      <c r="M71" s="102" t="str">
        <f t="shared" si="109"/>
        <v/>
      </c>
      <c r="N71" s="42" t="str">
        <f>IF(L71&lt;&gt;"", IF(RANK(L71, L$5:L$75)+COUNTIF(L$5:L71, L71)-1=1, 1, ""), "")</f>
        <v/>
      </c>
      <c r="O71" s="43"/>
      <c r="P71" s="102" t="str">
        <f t="shared" si="110"/>
        <v/>
      </c>
      <c r="Q71" s="44" t="str">
        <f>IF(O71&lt;&gt;"", IF(RANK(O71, O$5:O$75)+COUNTIF(O$5:O71, O71)-1=1, 1, ""), "")</f>
        <v/>
      </c>
      <c r="R71" s="41"/>
      <c r="S71" s="102" t="str">
        <f t="shared" si="111"/>
        <v/>
      </c>
      <c r="T71" s="42" t="str">
        <f>IF(R71&lt;&gt;"", IF(RANK(R71, R$5:R$75)+COUNTIF(R$5:R71, R71)-1=1, 1, ""), "")</f>
        <v/>
      </c>
      <c r="U71" s="43"/>
      <c r="V71" s="102" t="str">
        <f t="shared" si="112"/>
        <v/>
      </c>
      <c r="W71" s="44" t="str">
        <f>IF(U71&lt;&gt;"", IF(RANK(U71, U$5:U$75)+COUNTIF(U$5:U71, U71)-1=1, 1, ""), "")</f>
        <v/>
      </c>
      <c r="X71" s="41"/>
      <c r="Y71" s="102" t="str">
        <f t="shared" si="113"/>
        <v/>
      </c>
      <c r="Z71" s="42" t="str">
        <f>IF(X71&lt;&gt;"", IF(RANK(X71, X$5:X$75)+COUNTIF(X$5:X71, X71)-1=1, 1, ""), "")</f>
        <v/>
      </c>
      <c r="AA71" s="43"/>
      <c r="AB71" s="102" t="str">
        <f t="shared" si="114"/>
        <v/>
      </c>
      <c r="AC71" s="44" t="str">
        <f>IF(AA71&lt;&gt;"", IF(RANK(AA71, AA$5:AA$75)+COUNTIF(AA$5:AA71, AA71)-1=1, 1, ""), "")</f>
        <v/>
      </c>
      <c r="AD71" s="41"/>
      <c r="AE71" s="102" t="str">
        <f t="shared" si="115"/>
        <v/>
      </c>
      <c r="AF71" s="42" t="str">
        <f>IF(AD71&lt;&gt;"", IF(RANK(AD71, AD$5:AD$75)+COUNTIF(AD$5:AD71, AD71)-1=1, 1, ""), "")</f>
        <v/>
      </c>
      <c r="AG71" s="43"/>
      <c r="AH71" s="102" t="str">
        <f t="shared" si="116"/>
        <v/>
      </c>
      <c r="AI71" s="44" t="str">
        <f>IF(AG71&lt;&gt;"", IF(RANK(AG71, AG$5:AG$75)+COUNTIF(AG$5:AG71, AG71)-1=1, 1, ""), "")</f>
        <v/>
      </c>
      <c r="AJ71" s="41"/>
      <c r="AK71" s="102" t="str">
        <f t="shared" si="117"/>
        <v/>
      </c>
      <c r="AL71" s="42" t="str">
        <f>IF(AJ71&lt;&gt;"", IF(RANK(AJ71, AJ$5:AJ$75)+COUNTIF(AJ$5:AJ71, AJ71)-1=1, 1, ""), "")</f>
        <v/>
      </c>
      <c r="AM71" s="43"/>
      <c r="AN71" s="102" t="str">
        <f t="shared" si="118"/>
        <v/>
      </c>
      <c r="AO71" s="44" t="str">
        <f>IF(AM71&lt;&gt;"", IF(RANK(AM71, AM$5:AM$75)+COUNTIF(AM$5:AM71, AM71)-1=1, 1, ""), "")</f>
        <v/>
      </c>
      <c r="AP71" s="41"/>
      <c r="AQ71" s="102" t="str">
        <f t="shared" si="119"/>
        <v/>
      </c>
      <c r="AR71" s="42" t="str">
        <f>IF(AP71&lt;&gt;"", IF(RANK(AP71, AP$5:AP$75)+COUNTIF(AP$5:AP71, AP71)-1=1, 1, ""), "")</f>
        <v/>
      </c>
      <c r="AS71" s="43"/>
      <c r="AT71" s="102" t="str">
        <f t="shared" si="120"/>
        <v/>
      </c>
      <c r="AU71" s="44" t="str">
        <f>IF(AS71&lt;&gt;"", IF(RANK(AS71, AS$5:AS$75)+COUNTIF(AS$5:AS71, AS71)-1=1, 1, ""), "")</f>
        <v/>
      </c>
      <c r="AV71" s="41"/>
      <c r="AW71" s="102" t="str">
        <f t="shared" si="121"/>
        <v/>
      </c>
      <c r="AX71" s="42" t="str">
        <f>IF(AV71&lt;&gt;"", IF(RANK(AV71, AV$5:AV$75)+COUNTIF(AV$5:AV71, AV71)-1=1, 1, ""), "")</f>
        <v/>
      </c>
      <c r="AY71" s="43"/>
      <c r="AZ71" s="102" t="str">
        <f t="shared" si="122"/>
        <v/>
      </c>
      <c r="BA71" s="44" t="str">
        <f>IF(AY71&lt;&gt;"", IF(RANK(AY71, AY$5:AY$75)+COUNTIF(AY$5:AY71, AY71)-1=1, 1, ""), "")</f>
        <v/>
      </c>
      <c r="BB71" s="41"/>
      <c r="BC71" s="102" t="str">
        <f t="shared" si="123"/>
        <v/>
      </c>
      <c r="BD71" s="42" t="str">
        <f>IF(BB71&lt;&gt;"", IF(RANK(BB71, BB$5:BB$75)+COUNTIF(BB$5:BB71, BB71)-1=1, 1, ""), "")</f>
        <v/>
      </c>
      <c r="BE71" s="43"/>
      <c r="BF71" s="102" t="str">
        <f t="shared" si="124"/>
        <v/>
      </c>
      <c r="BG71" s="44" t="str">
        <f>IF(BE71&lt;&gt;"", IF(RANK(BE71, BE$5:BE$75)+COUNTIF(BE$5:BE71, BE71)-1=1, 1, ""), "")</f>
        <v/>
      </c>
      <c r="BH71" s="41"/>
      <c r="BI71" s="102" t="str">
        <f t="shared" si="125"/>
        <v/>
      </c>
      <c r="BJ71" s="42" t="str">
        <f>IF(BH71&lt;&gt;"", IF(RANK(BH71, BH$5:BH$75)+COUNTIF(BH$5:BH71, BH71)-1=1, 1, ""), "")</f>
        <v/>
      </c>
      <c r="BK71" s="43"/>
      <c r="BL71" s="102" t="str">
        <f t="shared" si="126"/>
        <v/>
      </c>
      <c r="BM71" s="44" t="str">
        <f>IF(BK71&lt;&gt;"", IF(RANK(BK71, BK$5:BK$75)+COUNTIF(BK$5:BK71, BK71)-1=1, 1, ""), "")</f>
        <v/>
      </c>
      <c r="BN71" s="41"/>
      <c r="BO71" s="102" t="str">
        <f t="shared" si="127"/>
        <v/>
      </c>
      <c r="BP71" s="42" t="str">
        <f>IF(BN71&lt;&gt;"", IF(RANK(BN71, BN$5:BN$75)+COUNTIF(BN$5:BN71, BN71)-1=1, 1, ""), "")</f>
        <v/>
      </c>
      <c r="BQ71" s="43"/>
      <c r="BR71" s="102" t="str">
        <f t="shared" si="128"/>
        <v/>
      </c>
      <c r="BS71" s="44" t="str">
        <f>IF(BQ71&lt;&gt;"", IF(RANK(BQ71, BQ$5:BQ$75)+COUNTIF(BQ$5:BQ71, BQ71)-1=1, 1, ""), "")</f>
        <v/>
      </c>
      <c r="BT71" s="41"/>
      <c r="BU71" s="102" t="str">
        <f t="shared" si="129"/>
        <v/>
      </c>
      <c r="BV71" s="42" t="str">
        <f>IF(BT71&lt;&gt;"", IF(RANK(BT71, BT$5:BT$75)+COUNTIF(BT$5:BT71, BT71)-1=1, 1, ""), "")</f>
        <v/>
      </c>
      <c r="BW71" s="43"/>
      <c r="BX71" s="102" t="str">
        <f t="shared" si="130"/>
        <v/>
      </c>
      <c r="BY71" s="44" t="str">
        <f>IF(BW71&lt;&gt;"", IF(RANK(BW71, BW$5:BW$75)+COUNTIF(BW$5:BW71, BW71)-1=1, 1, ""), "")</f>
        <v/>
      </c>
      <c r="BZ71" s="41"/>
      <c r="CA71" s="102" t="str">
        <f t="shared" si="131"/>
        <v/>
      </c>
      <c r="CB71" s="42" t="str">
        <f>IF(BZ71&lt;&gt;"", IF(RANK(BZ71, BZ$5:BZ$75)+COUNTIF(BZ$5:BZ71, BZ71)-1=1, 1, ""), "")</f>
        <v/>
      </c>
      <c r="CC71" s="43"/>
      <c r="CD71" s="102" t="str">
        <f t="shared" si="132"/>
        <v/>
      </c>
      <c r="CE71" s="44" t="str">
        <f>IF(CC71&lt;&gt;"", IF(RANK(CC71, CC$5:CC$75)+COUNTIF(CC$5:CC71, CC71)-1=1, 1, ""), "")</f>
        <v/>
      </c>
      <c r="CF71" s="41"/>
      <c r="CG71" s="102" t="str">
        <f t="shared" si="133"/>
        <v/>
      </c>
      <c r="CH71" s="42" t="str">
        <f>IF(CF71&lt;&gt;"", IF(RANK(CF71, CF$5:CF$75)+COUNTIF(CF$5:CF71, CF71)-1=1, 1, ""), "")</f>
        <v/>
      </c>
      <c r="CI71" s="43"/>
      <c r="CJ71" s="102" t="str">
        <f t="shared" si="134"/>
        <v/>
      </c>
      <c r="CK71" s="44" t="str">
        <f>IF(CI71&lt;&gt;"", IF(RANK(CI71, CI$5:CI$75)+COUNTIF(CI$5:CI71, CI71)-1=1, 1, ""), "")</f>
        <v/>
      </c>
      <c r="CL71" s="41"/>
      <c r="CM71" s="102" t="str">
        <f t="shared" si="135"/>
        <v/>
      </c>
      <c r="CN71" s="42" t="str">
        <f>IF(CL71&lt;&gt;"", IF(RANK(CL71, CL$5:CL$75)+COUNTIF(CL$5:CL71, CL71)-1=1, 1, ""), "")</f>
        <v/>
      </c>
      <c r="CO71" s="43"/>
      <c r="CP71" s="102" t="str">
        <f t="shared" si="136"/>
        <v/>
      </c>
      <c r="CQ71" s="44" t="str">
        <f>IF(CO71&lt;&gt;"", IF(RANK(CO71, CO$5:CO$75)+COUNTIF(CO$5:CO71, CO71)-1=1, 1, ""), "")</f>
        <v/>
      </c>
      <c r="CR71" s="41"/>
      <c r="CS71" s="102" t="str">
        <f t="shared" si="137"/>
        <v/>
      </c>
      <c r="CT71" s="42" t="str">
        <f>IF(CR71&lt;&gt;"", IF(RANK(CR71, CR$5:CR$75)+COUNTIF(CR$5:CR71, CR71)-1=1, 1, ""), "")</f>
        <v/>
      </c>
      <c r="CU71" s="43"/>
      <c r="CV71" s="102" t="str">
        <f t="shared" si="138"/>
        <v/>
      </c>
      <c r="CW71" s="44" t="str">
        <f>IF(CU71&lt;&gt;"", IF(RANK(CU71, CU$5:CU$75)+COUNTIF(CU$5:CU71, CU71)-1=1, 1, ""), "")</f>
        <v/>
      </c>
      <c r="CX71" s="41"/>
      <c r="CY71" s="102" t="str">
        <f t="shared" si="139"/>
        <v/>
      </c>
      <c r="CZ71" s="42" t="str">
        <f>IF(CX71&lt;&gt;"", IF(RANK(CX71, CX$5:CX$75)+COUNTIF(CX$5:CX71, CX71)-1=1, 1, ""), "")</f>
        <v/>
      </c>
      <c r="DA71" s="43"/>
      <c r="DB71" s="102" t="str">
        <f t="shared" si="140"/>
        <v/>
      </c>
      <c r="DC71" s="44" t="str">
        <f>IF(DA71&lt;&gt;"", IF(RANK(DA71, DA$5:DA$75)+COUNTIF(DA$5:DA71, DA71)-1=1, 1, ""), "")</f>
        <v/>
      </c>
      <c r="DD71" s="41"/>
      <c r="DE71" s="102" t="str">
        <f t="shared" si="141"/>
        <v/>
      </c>
      <c r="DF71" s="42" t="str">
        <f>IF(DD71&lt;&gt;"", IF(RANK(DD71, DD$5:DD$75)+COUNTIF(DD$5:DD71, DD71)-1=1, 1, ""), "")</f>
        <v/>
      </c>
      <c r="DG71" s="43"/>
      <c r="DH71" s="102" t="str">
        <f t="shared" si="142"/>
        <v/>
      </c>
      <c r="DI71" s="44" t="str">
        <f>IF(DG71&lt;&gt;"", IF(RANK(DG71, DG$5:DG$75)+COUNTIF(DG$5:DG71, DG71)-1=1, 1, ""), "")</f>
        <v/>
      </c>
      <c r="DJ71" s="41"/>
      <c r="DK71" s="102" t="str">
        <f t="shared" si="143"/>
        <v/>
      </c>
      <c r="DL71" s="42" t="str">
        <f>IF(DJ71&lt;&gt;"", IF(RANK(DJ71, DJ$5:DJ$75)+COUNTIF(DJ$5:DJ71, DJ71)-1=1, 1, ""), "")</f>
        <v/>
      </c>
      <c r="DM71" s="43"/>
      <c r="DN71" s="102" t="str">
        <f t="shared" si="144"/>
        <v/>
      </c>
      <c r="DO71" s="44" t="str">
        <f>IF(DM71&lt;&gt;"", IF(RANK(DM71, DM$5:DM$75)+COUNTIF(DM$5:DM71, DM71)-1=1, 1, ""), "")</f>
        <v/>
      </c>
      <c r="DP71" s="41"/>
      <c r="DQ71" s="102" t="str">
        <f t="shared" si="145"/>
        <v/>
      </c>
      <c r="DR71" s="42" t="str">
        <f>IF(DP71&lt;&gt;"", IF(RANK(DP71, DP$5:DP$75)+COUNTIF(DP$5:DP71, DP71)-1=1, 1, ""), "")</f>
        <v/>
      </c>
      <c r="DS71" s="129" t="str">
        <f t="shared" si="146"/>
        <v/>
      </c>
      <c r="DT71" s="66" t="str">
        <f t="shared" si="147"/>
        <v/>
      </c>
      <c r="DU71" s="60"/>
      <c r="DV71" s="60" t="str">
        <f t="shared" si="148"/>
        <v/>
      </c>
      <c r="DW71" s="60" t="str">
        <f t="shared" si="149"/>
        <v/>
      </c>
      <c r="DX71" s="60"/>
      <c r="DY71" s="85" t="str">
        <f t="shared" si="150"/>
        <v/>
      </c>
      <c r="DZ71" s="60" t="str">
        <f t="shared" si="151"/>
        <v/>
      </c>
      <c r="EA71" s="60" t="str">
        <f t="shared" si="152"/>
        <v/>
      </c>
      <c r="EB71" s="60" t="str">
        <f>IF(DV71&lt;&gt;"", IF(RANK(EA71, EA$5:EA$75)+COUNTIF(EA$71:EA71, EA71) -1&lt;=(B$80-DW$76-DZ$76), RANK(EA71, EA$5:EA$75)+COUNTIF(EA$71:EA71, EA71) -1, ""), "")</f>
        <v/>
      </c>
      <c r="EC71" s="72" t="str">
        <f t="shared" si="153"/>
        <v/>
      </c>
      <c r="ED71" s="66" t="str">
        <f t="shared" si="154"/>
        <v/>
      </c>
      <c r="EF71" s="91" t="str">
        <f>IF(DT71&lt;&gt; "", DT71/DT76, "")</f>
        <v/>
      </c>
      <c r="EG71" s="39" t="str">
        <f t="shared" si="155"/>
        <v/>
      </c>
      <c r="EH71" s="92" t="str">
        <f t="shared" si="156"/>
        <v/>
      </c>
      <c r="EJ71" s="65" t="str">
        <f t="shared" si="157"/>
        <v/>
      </c>
      <c r="EK71" s="99" t="str">
        <f t="shared" si="158"/>
        <v/>
      </c>
      <c r="EL71" s="99" t="str">
        <f t="shared" si="159"/>
        <v/>
      </c>
      <c r="EM71" s="100" t="str">
        <f t="shared" si="160"/>
        <v/>
      </c>
    </row>
    <row r="72" spans="1:143" ht="16" x14ac:dyDescent="0.2">
      <c r="A72" s="75" t="s">
        <v>380</v>
      </c>
      <c r="B72" s="76" t="s">
        <v>447</v>
      </c>
      <c r="C72" s="43"/>
      <c r="D72" s="102" t="str">
        <f t="shared" si="106"/>
        <v/>
      </c>
      <c r="E72" s="44" t="str">
        <f>IF(C72&lt;&gt;"", IF(RANK(C72, C$5:C$75)+COUNTIF(C$5:C72, C72)-1=1, 1, ""), "")</f>
        <v/>
      </c>
      <c r="F72" s="41"/>
      <c r="G72" s="102" t="str">
        <f t="shared" si="107"/>
        <v/>
      </c>
      <c r="H72" s="42" t="str">
        <f>IF(F72&lt;&gt;"", IF(RANK(F72, F$5:F$75)+COUNTIF(F$5:F72, F72)-1=1, 1, ""), "")</f>
        <v/>
      </c>
      <c r="I72" s="43"/>
      <c r="J72" s="102" t="str">
        <f t="shared" si="108"/>
        <v/>
      </c>
      <c r="K72" s="44" t="str">
        <f>IF(I72&lt;&gt;"", IF(RANK(I72, I$5:I$75)+COUNTIF(I$5:I72, I72)-1=1, 1, ""), "")</f>
        <v/>
      </c>
      <c r="L72" s="41"/>
      <c r="M72" s="102" t="str">
        <f t="shared" si="109"/>
        <v/>
      </c>
      <c r="N72" s="42" t="str">
        <f>IF(L72&lt;&gt;"", IF(RANK(L72, L$5:L$75)+COUNTIF(L$5:L72, L72)-1=1, 1, ""), "")</f>
        <v/>
      </c>
      <c r="O72" s="43"/>
      <c r="P72" s="102" t="str">
        <f t="shared" si="110"/>
        <v/>
      </c>
      <c r="Q72" s="44" t="str">
        <f>IF(O72&lt;&gt;"", IF(RANK(O72, O$5:O$75)+COUNTIF(O$5:O72, O72)-1=1, 1, ""), "")</f>
        <v/>
      </c>
      <c r="R72" s="41"/>
      <c r="S72" s="102" t="str">
        <f t="shared" si="111"/>
        <v/>
      </c>
      <c r="T72" s="42" t="str">
        <f>IF(R72&lt;&gt;"", IF(RANK(R72, R$5:R$75)+COUNTIF(R$5:R72, R72)-1=1, 1, ""), "")</f>
        <v/>
      </c>
      <c r="U72" s="43"/>
      <c r="V72" s="102" t="str">
        <f t="shared" si="112"/>
        <v/>
      </c>
      <c r="W72" s="44" t="str">
        <f>IF(U72&lt;&gt;"", IF(RANK(U72, U$5:U$75)+COUNTIF(U$5:U72, U72)-1=1, 1, ""), "")</f>
        <v/>
      </c>
      <c r="X72" s="41"/>
      <c r="Y72" s="102" t="str">
        <f t="shared" si="113"/>
        <v/>
      </c>
      <c r="Z72" s="42" t="str">
        <f>IF(X72&lt;&gt;"", IF(RANK(X72, X$5:X$75)+COUNTIF(X$5:X72, X72)-1=1, 1, ""), "")</f>
        <v/>
      </c>
      <c r="AA72" s="43"/>
      <c r="AB72" s="102" t="str">
        <f t="shared" si="114"/>
        <v/>
      </c>
      <c r="AC72" s="44" t="str">
        <f>IF(AA72&lt;&gt;"", IF(RANK(AA72, AA$5:AA$75)+COUNTIF(AA$5:AA72, AA72)-1=1, 1, ""), "")</f>
        <v/>
      </c>
      <c r="AD72" s="41"/>
      <c r="AE72" s="102" t="str">
        <f t="shared" si="115"/>
        <v/>
      </c>
      <c r="AF72" s="42" t="str">
        <f>IF(AD72&lt;&gt;"", IF(RANK(AD72, AD$5:AD$75)+COUNTIF(AD$5:AD72, AD72)-1=1, 1, ""), "")</f>
        <v/>
      </c>
      <c r="AG72" s="43"/>
      <c r="AH72" s="102" t="str">
        <f t="shared" si="116"/>
        <v/>
      </c>
      <c r="AI72" s="44" t="str">
        <f>IF(AG72&lt;&gt;"", IF(RANK(AG72, AG$5:AG$75)+COUNTIF(AG$5:AG72, AG72)-1=1, 1, ""), "")</f>
        <v/>
      </c>
      <c r="AJ72" s="41"/>
      <c r="AK72" s="102" t="str">
        <f t="shared" si="117"/>
        <v/>
      </c>
      <c r="AL72" s="42" t="str">
        <f>IF(AJ72&lt;&gt;"", IF(RANK(AJ72, AJ$5:AJ$75)+COUNTIF(AJ$5:AJ72, AJ72)-1=1, 1, ""), "")</f>
        <v/>
      </c>
      <c r="AM72" s="43"/>
      <c r="AN72" s="102" t="str">
        <f t="shared" si="118"/>
        <v/>
      </c>
      <c r="AO72" s="44" t="str">
        <f>IF(AM72&lt;&gt;"", IF(RANK(AM72, AM$5:AM$75)+COUNTIF(AM$5:AM72, AM72)-1=1, 1, ""), "")</f>
        <v/>
      </c>
      <c r="AP72" s="41"/>
      <c r="AQ72" s="102" t="str">
        <f t="shared" si="119"/>
        <v/>
      </c>
      <c r="AR72" s="42" t="str">
        <f>IF(AP72&lt;&gt;"", IF(RANK(AP72, AP$5:AP$75)+COUNTIF(AP$5:AP72, AP72)-1=1, 1, ""), "")</f>
        <v/>
      </c>
      <c r="AS72" s="43"/>
      <c r="AT72" s="102" t="str">
        <f t="shared" si="120"/>
        <v/>
      </c>
      <c r="AU72" s="44" t="str">
        <f>IF(AS72&lt;&gt;"", IF(RANK(AS72, AS$5:AS$75)+COUNTIF(AS$5:AS72, AS72)-1=1, 1, ""), "")</f>
        <v/>
      </c>
      <c r="AV72" s="41"/>
      <c r="AW72" s="102" t="str">
        <f t="shared" si="121"/>
        <v/>
      </c>
      <c r="AX72" s="42" t="str">
        <f>IF(AV72&lt;&gt;"", IF(RANK(AV72, AV$5:AV$75)+COUNTIF(AV$5:AV72, AV72)-1=1, 1, ""), "")</f>
        <v/>
      </c>
      <c r="AY72" s="43"/>
      <c r="AZ72" s="102" t="str">
        <f t="shared" si="122"/>
        <v/>
      </c>
      <c r="BA72" s="44" t="str">
        <f>IF(AY72&lt;&gt;"", IF(RANK(AY72, AY$5:AY$75)+COUNTIF(AY$5:AY72, AY72)-1=1, 1, ""), "")</f>
        <v/>
      </c>
      <c r="BB72" s="41"/>
      <c r="BC72" s="102" t="str">
        <f t="shared" si="123"/>
        <v/>
      </c>
      <c r="BD72" s="42" t="str">
        <f>IF(BB72&lt;&gt;"", IF(RANK(BB72, BB$5:BB$75)+COUNTIF(BB$5:BB72, BB72)-1=1, 1, ""), "")</f>
        <v/>
      </c>
      <c r="BE72" s="43"/>
      <c r="BF72" s="102" t="str">
        <f t="shared" si="124"/>
        <v/>
      </c>
      <c r="BG72" s="44" t="str">
        <f>IF(BE72&lt;&gt;"", IF(RANK(BE72, BE$5:BE$75)+COUNTIF(BE$5:BE72, BE72)-1=1, 1, ""), "")</f>
        <v/>
      </c>
      <c r="BH72" s="41"/>
      <c r="BI72" s="102" t="str">
        <f t="shared" si="125"/>
        <v/>
      </c>
      <c r="BJ72" s="42" t="str">
        <f>IF(BH72&lt;&gt;"", IF(RANK(BH72, BH$5:BH$75)+COUNTIF(BH$5:BH72, BH72)-1=1, 1, ""), "")</f>
        <v/>
      </c>
      <c r="BK72" s="43"/>
      <c r="BL72" s="102" t="str">
        <f t="shared" si="126"/>
        <v/>
      </c>
      <c r="BM72" s="44" t="str">
        <f>IF(BK72&lt;&gt;"", IF(RANK(BK72, BK$5:BK$75)+COUNTIF(BK$5:BK72, BK72)-1=1, 1, ""), "")</f>
        <v/>
      </c>
      <c r="BN72" s="41"/>
      <c r="BO72" s="102" t="str">
        <f t="shared" si="127"/>
        <v/>
      </c>
      <c r="BP72" s="42" t="str">
        <f>IF(BN72&lt;&gt;"", IF(RANK(BN72, BN$5:BN$75)+COUNTIF(BN$5:BN72, BN72)-1=1, 1, ""), "")</f>
        <v/>
      </c>
      <c r="BQ72" s="43"/>
      <c r="BR72" s="102" t="str">
        <f t="shared" si="128"/>
        <v/>
      </c>
      <c r="BS72" s="44" t="str">
        <f>IF(BQ72&lt;&gt;"", IF(RANK(BQ72, BQ$5:BQ$75)+COUNTIF(BQ$5:BQ72, BQ72)-1=1, 1, ""), "")</f>
        <v/>
      </c>
      <c r="BT72" s="41"/>
      <c r="BU72" s="102" t="str">
        <f t="shared" si="129"/>
        <v/>
      </c>
      <c r="BV72" s="42" t="str">
        <f>IF(BT72&lt;&gt;"", IF(RANK(BT72, BT$5:BT$75)+COUNTIF(BT$5:BT72, BT72)-1=1, 1, ""), "")</f>
        <v/>
      </c>
      <c r="BW72" s="43"/>
      <c r="BX72" s="102" t="str">
        <f t="shared" si="130"/>
        <v/>
      </c>
      <c r="BY72" s="44" t="str">
        <f>IF(BW72&lt;&gt;"", IF(RANK(BW72, BW$5:BW$75)+COUNTIF(BW$5:BW72, BW72)-1=1, 1, ""), "")</f>
        <v/>
      </c>
      <c r="BZ72" s="41"/>
      <c r="CA72" s="102" t="str">
        <f t="shared" si="131"/>
        <v/>
      </c>
      <c r="CB72" s="42" t="str">
        <f>IF(BZ72&lt;&gt;"", IF(RANK(BZ72, BZ$5:BZ$75)+COUNTIF(BZ$5:BZ72, BZ72)-1=1, 1, ""), "")</f>
        <v/>
      </c>
      <c r="CC72" s="43"/>
      <c r="CD72" s="102" t="str">
        <f t="shared" si="132"/>
        <v/>
      </c>
      <c r="CE72" s="44" t="str">
        <f>IF(CC72&lt;&gt;"", IF(RANK(CC72, CC$5:CC$75)+COUNTIF(CC$5:CC72, CC72)-1=1, 1, ""), "")</f>
        <v/>
      </c>
      <c r="CF72" s="41"/>
      <c r="CG72" s="102" t="str">
        <f t="shared" si="133"/>
        <v/>
      </c>
      <c r="CH72" s="42" t="str">
        <f>IF(CF72&lt;&gt;"", IF(RANK(CF72, CF$5:CF$75)+COUNTIF(CF$5:CF72, CF72)-1=1, 1, ""), "")</f>
        <v/>
      </c>
      <c r="CI72" s="43"/>
      <c r="CJ72" s="102" t="str">
        <f t="shared" si="134"/>
        <v/>
      </c>
      <c r="CK72" s="44" t="str">
        <f>IF(CI72&lt;&gt;"", IF(RANK(CI72, CI$5:CI$75)+COUNTIF(CI$5:CI72, CI72)-1=1, 1, ""), "")</f>
        <v/>
      </c>
      <c r="CL72" s="41"/>
      <c r="CM72" s="102" t="str">
        <f t="shared" si="135"/>
        <v/>
      </c>
      <c r="CN72" s="42" t="str">
        <f>IF(CL72&lt;&gt;"", IF(RANK(CL72, CL$5:CL$75)+COUNTIF(CL$5:CL72, CL72)-1=1, 1, ""), "")</f>
        <v/>
      </c>
      <c r="CO72" s="43"/>
      <c r="CP72" s="102" t="str">
        <f t="shared" si="136"/>
        <v/>
      </c>
      <c r="CQ72" s="44" t="str">
        <f>IF(CO72&lt;&gt;"", IF(RANK(CO72, CO$5:CO$75)+COUNTIF(CO$5:CO72, CO72)-1=1, 1, ""), "")</f>
        <v/>
      </c>
      <c r="CR72" s="41"/>
      <c r="CS72" s="102" t="str">
        <f t="shared" si="137"/>
        <v/>
      </c>
      <c r="CT72" s="42" t="str">
        <f>IF(CR72&lt;&gt;"", IF(RANK(CR72, CR$5:CR$75)+COUNTIF(CR$5:CR72, CR72)-1=1, 1, ""), "")</f>
        <v/>
      </c>
      <c r="CU72" s="43"/>
      <c r="CV72" s="102" t="str">
        <f t="shared" si="138"/>
        <v/>
      </c>
      <c r="CW72" s="44" t="str">
        <f>IF(CU72&lt;&gt;"", IF(RANK(CU72, CU$5:CU$75)+COUNTIF(CU$5:CU72, CU72)-1=1, 1, ""), "")</f>
        <v/>
      </c>
      <c r="CX72" s="41"/>
      <c r="CY72" s="102" t="str">
        <f t="shared" si="139"/>
        <v/>
      </c>
      <c r="CZ72" s="42" t="str">
        <f>IF(CX72&lt;&gt;"", IF(RANK(CX72, CX$5:CX$75)+COUNTIF(CX$5:CX72, CX72)-1=1, 1, ""), "")</f>
        <v/>
      </c>
      <c r="DA72" s="43"/>
      <c r="DB72" s="102" t="str">
        <f t="shared" si="140"/>
        <v/>
      </c>
      <c r="DC72" s="44" t="str">
        <f>IF(DA72&lt;&gt;"", IF(RANK(DA72, DA$5:DA$75)+COUNTIF(DA$5:DA72, DA72)-1=1, 1, ""), "")</f>
        <v/>
      </c>
      <c r="DD72" s="41"/>
      <c r="DE72" s="102" t="str">
        <f t="shared" si="141"/>
        <v/>
      </c>
      <c r="DF72" s="42" t="str">
        <f>IF(DD72&lt;&gt;"", IF(RANK(DD72, DD$5:DD$75)+COUNTIF(DD$5:DD72, DD72)-1=1, 1, ""), "")</f>
        <v/>
      </c>
      <c r="DG72" s="43"/>
      <c r="DH72" s="102" t="str">
        <f t="shared" si="142"/>
        <v/>
      </c>
      <c r="DI72" s="44" t="str">
        <f>IF(DG72&lt;&gt;"", IF(RANK(DG72, DG$5:DG$75)+COUNTIF(DG$5:DG72, DG72)-1=1, 1, ""), "")</f>
        <v/>
      </c>
      <c r="DJ72" s="41"/>
      <c r="DK72" s="102" t="str">
        <f t="shared" si="143"/>
        <v/>
      </c>
      <c r="DL72" s="42" t="str">
        <f>IF(DJ72&lt;&gt;"", IF(RANK(DJ72, DJ$5:DJ$75)+COUNTIF(DJ$5:DJ72, DJ72)-1=1, 1, ""), "")</f>
        <v/>
      </c>
      <c r="DM72" s="43"/>
      <c r="DN72" s="102" t="str">
        <f t="shared" si="144"/>
        <v/>
      </c>
      <c r="DO72" s="44" t="str">
        <f>IF(DM72&lt;&gt;"", IF(RANK(DM72, DM$5:DM$75)+COUNTIF(DM$5:DM72, DM72)-1=1, 1, ""), "")</f>
        <v/>
      </c>
      <c r="DP72" s="41"/>
      <c r="DQ72" s="102" t="str">
        <f t="shared" si="145"/>
        <v/>
      </c>
      <c r="DR72" s="42" t="str">
        <f>IF(DP72&lt;&gt;"", IF(RANK(DP72, DP$5:DP$75)+COUNTIF(DP$5:DP72, DP72)-1=1, 1, ""), "")</f>
        <v/>
      </c>
      <c r="DS72" s="129" t="str">
        <f t="shared" si="146"/>
        <v/>
      </c>
      <c r="DT72" s="66" t="str">
        <f t="shared" si="147"/>
        <v/>
      </c>
      <c r="DU72" s="60"/>
      <c r="DV72" s="60" t="str">
        <f t="shared" si="148"/>
        <v/>
      </c>
      <c r="DW72" s="60" t="str">
        <f t="shared" si="149"/>
        <v/>
      </c>
      <c r="DX72" s="60"/>
      <c r="DY72" s="85" t="str">
        <f t="shared" si="150"/>
        <v/>
      </c>
      <c r="DZ72" s="60" t="str">
        <f t="shared" si="151"/>
        <v/>
      </c>
      <c r="EA72" s="60" t="str">
        <f t="shared" si="152"/>
        <v/>
      </c>
      <c r="EB72" s="60" t="str">
        <f>IF(DV72&lt;&gt;"", IF(RANK(EA72, EA$5:EA$75)+COUNTIF(EA$72:EA72, EA72) -1&lt;=(B$80-DW$76-DZ$76), RANK(EA72, EA$5:EA$75)+COUNTIF(EA$72:EA72, EA72) -1, ""), "")</f>
        <v/>
      </c>
      <c r="EC72" s="72" t="str">
        <f t="shared" si="153"/>
        <v/>
      </c>
      <c r="ED72" s="66" t="str">
        <f t="shared" si="154"/>
        <v/>
      </c>
      <c r="EF72" s="91" t="str">
        <f>IF(DT72&lt;&gt; "", DT72/DT76, "")</f>
        <v/>
      </c>
      <c r="EG72" s="39" t="str">
        <f t="shared" si="155"/>
        <v/>
      </c>
      <c r="EH72" s="92" t="str">
        <f t="shared" si="156"/>
        <v/>
      </c>
      <c r="EJ72" s="65" t="str">
        <f t="shared" si="157"/>
        <v/>
      </c>
      <c r="EK72" s="99" t="str">
        <f t="shared" si="158"/>
        <v/>
      </c>
      <c r="EL72" s="99" t="str">
        <f t="shared" si="159"/>
        <v/>
      </c>
      <c r="EM72" s="100" t="str">
        <f t="shared" si="160"/>
        <v/>
      </c>
    </row>
    <row r="73" spans="1:143" ht="16" x14ac:dyDescent="0.2">
      <c r="A73" s="75" t="s">
        <v>381</v>
      </c>
      <c r="B73" s="76" t="s">
        <v>447</v>
      </c>
      <c r="C73" s="46">
        <v>34</v>
      </c>
      <c r="D73" s="102" t="str">
        <f t="shared" si="106"/>
        <v/>
      </c>
      <c r="E73" s="44" t="str">
        <f>IF(C73&lt;&gt;"", IF(RANK(C73, C$5:C$75)+COUNTIF(C$5:C73, C73)-1=1, 1, ""), "")</f>
        <v/>
      </c>
      <c r="F73" s="45">
        <v>11</v>
      </c>
      <c r="G73" s="102" t="str">
        <f t="shared" si="107"/>
        <v/>
      </c>
      <c r="H73" s="42" t="str">
        <f>IF(F73&lt;&gt;"", IF(RANK(F73, F$5:F$75)+COUNTIF(F$5:F73, F73)-1=1, 1, ""), "")</f>
        <v/>
      </c>
      <c r="I73" s="46">
        <v>44</v>
      </c>
      <c r="J73" s="102" t="str">
        <f t="shared" si="108"/>
        <v/>
      </c>
      <c r="K73" s="44" t="str">
        <f>IF(I73&lt;&gt;"", IF(RANK(I73, I$5:I$75)+COUNTIF(I$5:I73, I73)-1=1, 1, ""), "")</f>
        <v/>
      </c>
      <c r="L73" s="45">
        <v>53</v>
      </c>
      <c r="M73" s="102" t="str">
        <f t="shared" si="109"/>
        <v/>
      </c>
      <c r="N73" s="42" t="str">
        <f>IF(L73&lt;&gt;"", IF(RANK(L73, L$5:L$75)+COUNTIF(L$5:L73, L73)-1=1, 1, ""), "")</f>
        <v/>
      </c>
      <c r="O73" s="46">
        <v>18</v>
      </c>
      <c r="P73" s="102" t="str">
        <f t="shared" si="110"/>
        <v/>
      </c>
      <c r="Q73" s="44" t="str">
        <f>IF(O73&lt;&gt;"", IF(RANK(O73, O$5:O$75)+COUNTIF(O$5:O73, O73)-1=1, 1, ""), "")</f>
        <v/>
      </c>
      <c r="R73" s="45">
        <v>98</v>
      </c>
      <c r="S73" s="102" t="str">
        <f t="shared" si="111"/>
        <v/>
      </c>
      <c r="T73" s="42" t="str">
        <f>IF(R73&lt;&gt;"", IF(RANK(R73, R$5:R$75)+COUNTIF(R$5:R73, R73)-1=1, 1, ""), "")</f>
        <v/>
      </c>
      <c r="U73" s="46">
        <v>148</v>
      </c>
      <c r="V73" s="102" t="str">
        <f t="shared" si="112"/>
        <v/>
      </c>
      <c r="W73" s="44" t="str">
        <f>IF(U73&lt;&gt;"", IF(RANK(U73, U$5:U$75)+COUNTIF(U$5:U73, U73)-1=1, 1, ""), "")</f>
        <v/>
      </c>
      <c r="X73" s="45">
        <v>508</v>
      </c>
      <c r="Y73" s="102" t="str">
        <f t="shared" si="113"/>
        <v/>
      </c>
      <c r="Z73" s="42" t="str">
        <f>IF(X73&lt;&gt;"", IF(RANK(X73, X$5:X$75)+COUNTIF(X$5:X73, X73)-1=1, 1, ""), "")</f>
        <v/>
      </c>
      <c r="AA73" s="46">
        <v>3533</v>
      </c>
      <c r="AB73" s="102" t="str">
        <f t="shared" si="114"/>
        <v/>
      </c>
      <c r="AC73" s="44" t="str">
        <f>IF(AA73&lt;&gt;"", IF(RANK(AA73, AA$5:AA$75)+COUNTIF(AA$5:AA73, AA73)-1=1, 1, ""), "")</f>
        <v/>
      </c>
      <c r="AD73" s="45">
        <v>166</v>
      </c>
      <c r="AE73" s="102" t="str">
        <f t="shared" si="115"/>
        <v/>
      </c>
      <c r="AF73" s="42" t="str">
        <f>IF(AD73&lt;&gt;"", IF(RANK(AD73, AD$5:AD$75)+COUNTIF(AD$5:AD73, AD73)-1=1, 1, ""), "")</f>
        <v/>
      </c>
      <c r="AG73" s="46">
        <v>1540</v>
      </c>
      <c r="AH73" s="102" t="str">
        <f t="shared" si="116"/>
        <v/>
      </c>
      <c r="AI73" s="44" t="str">
        <f>IF(AG73&lt;&gt;"", IF(RANK(AG73, AG$5:AG$75)+COUNTIF(AG$5:AG73, AG73)-1=1, 1, ""), "")</f>
        <v/>
      </c>
      <c r="AJ73" s="45">
        <v>167</v>
      </c>
      <c r="AK73" s="102" t="str">
        <f t="shared" si="117"/>
        <v/>
      </c>
      <c r="AL73" s="42" t="str">
        <f>IF(AJ73&lt;&gt;"", IF(RANK(AJ73, AJ$5:AJ$75)+COUNTIF(AJ$5:AJ73, AJ73)-1=1, 1, ""), "")</f>
        <v/>
      </c>
      <c r="AM73" s="46">
        <v>831</v>
      </c>
      <c r="AN73" s="102" t="str">
        <f t="shared" si="118"/>
        <v/>
      </c>
      <c r="AO73" s="44" t="str">
        <f>IF(AM73&lt;&gt;"", IF(RANK(AM73, AM$5:AM$75)+COUNTIF(AM$5:AM73, AM73)-1=1, 1, ""), "")</f>
        <v/>
      </c>
      <c r="AP73" s="45">
        <v>2873</v>
      </c>
      <c r="AQ73" s="102" t="str">
        <f t="shared" si="119"/>
        <v/>
      </c>
      <c r="AR73" s="42" t="str">
        <f>IF(AP73&lt;&gt;"", IF(RANK(AP73, AP$5:AP$75)+COUNTIF(AP$5:AP73, AP73)-1=1, 1, ""), "")</f>
        <v/>
      </c>
      <c r="AS73" s="46">
        <v>34</v>
      </c>
      <c r="AT73" s="102" t="str">
        <f t="shared" si="120"/>
        <v/>
      </c>
      <c r="AU73" s="44" t="str">
        <f>IF(AS73&lt;&gt;"", IF(RANK(AS73, AS$5:AS$75)+COUNTIF(AS$5:AS73, AS73)-1=1, 1, ""), "")</f>
        <v/>
      </c>
      <c r="AV73" s="45">
        <v>14</v>
      </c>
      <c r="AW73" s="102" t="str">
        <f t="shared" si="121"/>
        <v/>
      </c>
      <c r="AX73" s="42" t="str">
        <f>IF(AV73&lt;&gt;"", IF(RANK(AV73, AV$5:AV$75)+COUNTIF(AV$5:AV73, AV73)-1=1, 1, ""), "")</f>
        <v/>
      </c>
      <c r="AY73" s="46">
        <v>75</v>
      </c>
      <c r="AZ73" s="102" t="str">
        <f t="shared" si="122"/>
        <v/>
      </c>
      <c r="BA73" s="44" t="str">
        <f>IF(AY73&lt;&gt;"", IF(RANK(AY73, AY$5:AY$75)+COUNTIF(AY$5:AY73, AY73)-1=1, 1, ""), "")</f>
        <v/>
      </c>
      <c r="BB73" s="45">
        <v>43</v>
      </c>
      <c r="BC73" s="102" t="str">
        <f t="shared" si="123"/>
        <v/>
      </c>
      <c r="BD73" s="42" t="str">
        <f>IF(BB73&lt;&gt;"", IF(RANK(BB73, BB$5:BB$75)+COUNTIF(BB$5:BB73, BB73)-1=1, 1, ""), "")</f>
        <v/>
      </c>
      <c r="BE73" s="46">
        <v>592</v>
      </c>
      <c r="BF73" s="102" t="str">
        <f t="shared" si="124"/>
        <v/>
      </c>
      <c r="BG73" s="44" t="str">
        <f>IF(BE73&lt;&gt;"", IF(RANK(BE73, BE$5:BE$75)+COUNTIF(BE$5:BE73, BE73)-1=1, 1, ""), "")</f>
        <v/>
      </c>
      <c r="BH73" s="45">
        <v>7</v>
      </c>
      <c r="BI73" s="102" t="str">
        <f t="shared" si="125"/>
        <v/>
      </c>
      <c r="BJ73" s="42" t="str">
        <f>IF(BH73&lt;&gt;"", IF(RANK(BH73, BH$5:BH$75)+COUNTIF(BH$5:BH73, BH73)-1=1, 1, ""), "")</f>
        <v/>
      </c>
      <c r="BK73" s="46">
        <v>106</v>
      </c>
      <c r="BL73" s="102" t="str">
        <f t="shared" si="126"/>
        <v/>
      </c>
      <c r="BM73" s="44" t="str">
        <f>IF(BK73&lt;&gt;"", IF(RANK(BK73, BK$5:BK$75)+COUNTIF(BK$5:BK73, BK73)-1=1, 1, ""), "")</f>
        <v/>
      </c>
      <c r="BN73" s="45">
        <v>538</v>
      </c>
      <c r="BO73" s="102" t="str">
        <f t="shared" si="127"/>
        <v/>
      </c>
      <c r="BP73" s="42" t="str">
        <f>IF(BN73&lt;&gt;"", IF(RANK(BN73, BN$5:BN$75)+COUNTIF(BN$5:BN73, BN73)-1=1, 1, ""), "")</f>
        <v/>
      </c>
      <c r="BQ73" s="46">
        <v>17</v>
      </c>
      <c r="BR73" s="102" t="str">
        <f t="shared" si="128"/>
        <v/>
      </c>
      <c r="BS73" s="44" t="str">
        <f>IF(BQ73&lt;&gt;"", IF(RANK(BQ73, BQ$5:BQ$75)+COUNTIF(BQ$5:BQ73, BQ73)-1=1, 1, ""), "")</f>
        <v/>
      </c>
      <c r="BT73" s="45">
        <v>77</v>
      </c>
      <c r="BU73" s="102" t="str">
        <f t="shared" si="129"/>
        <v/>
      </c>
      <c r="BV73" s="42" t="str">
        <f>IF(BT73&lt;&gt;"", IF(RANK(BT73, BT$5:BT$75)+COUNTIF(BT$5:BT73, BT73)-1=1, 1, ""), "")</f>
        <v/>
      </c>
      <c r="BW73" s="46">
        <v>50</v>
      </c>
      <c r="BX73" s="102" t="str">
        <f t="shared" si="130"/>
        <v/>
      </c>
      <c r="BY73" s="44" t="str">
        <f>IF(BW73&lt;&gt;"", IF(RANK(BW73, BW$5:BW$75)+COUNTIF(BW$5:BW73, BW73)-1=1, 1, ""), "")</f>
        <v/>
      </c>
      <c r="BZ73" s="45">
        <v>48</v>
      </c>
      <c r="CA73" s="102" t="str">
        <f t="shared" si="131"/>
        <v/>
      </c>
      <c r="CB73" s="42" t="str">
        <f>IF(BZ73&lt;&gt;"", IF(RANK(BZ73, BZ$5:BZ$75)+COUNTIF(BZ$5:BZ73, BZ73)-1=1, 1, ""), "")</f>
        <v/>
      </c>
      <c r="CC73" s="46">
        <v>202</v>
      </c>
      <c r="CD73" s="102" t="str">
        <f t="shared" si="132"/>
        <v/>
      </c>
      <c r="CE73" s="44" t="str">
        <f>IF(CC73&lt;&gt;"", IF(RANK(CC73, CC$5:CC$75)+COUNTIF(CC$5:CC73, CC73)-1=1, 1, ""), "")</f>
        <v/>
      </c>
      <c r="CF73" s="45">
        <v>16</v>
      </c>
      <c r="CG73" s="102" t="str">
        <f t="shared" si="133"/>
        <v/>
      </c>
      <c r="CH73" s="42" t="str">
        <f>IF(CF73&lt;&gt;"", IF(RANK(CF73, CF$5:CF$75)+COUNTIF(CF$5:CF73, CF73)-1=1, 1, ""), "")</f>
        <v/>
      </c>
      <c r="CI73" s="46">
        <v>19</v>
      </c>
      <c r="CJ73" s="102" t="str">
        <f t="shared" si="134"/>
        <v/>
      </c>
      <c r="CK73" s="44" t="str">
        <f>IF(CI73&lt;&gt;"", IF(RANK(CI73, CI$5:CI$75)+COUNTIF(CI$5:CI73, CI73)-1=1, 1, ""), "")</f>
        <v/>
      </c>
      <c r="CL73" s="45">
        <v>137</v>
      </c>
      <c r="CM73" s="102" t="str">
        <f t="shared" si="135"/>
        <v/>
      </c>
      <c r="CN73" s="42" t="str">
        <f>IF(CL73&lt;&gt;"", IF(RANK(CL73, CL$5:CL$75)+COUNTIF(CL$5:CL73, CL73)-1=1, 1, ""), "")</f>
        <v/>
      </c>
      <c r="CO73" s="46">
        <v>11</v>
      </c>
      <c r="CP73" s="102" t="str">
        <f t="shared" si="136"/>
        <v/>
      </c>
      <c r="CQ73" s="44" t="str">
        <f>IF(CO73&lt;&gt;"", IF(RANK(CO73, CO$5:CO$75)+COUNTIF(CO$5:CO73, CO73)-1=1, 1, ""), "")</f>
        <v/>
      </c>
      <c r="CR73" s="45">
        <v>9</v>
      </c>
      <c r="CS73" s="102" t="str">
        <f t="shared" si="137"/>
        <v/>
      </c>
      <c r="CT73" s="42" t="str">
        <f>IF(CR73&lt;&gt;"", IF(RANK(CR73, CR$5:CR$75)+COUNTIF(CR$5:CR73, CR73)-1=1, 1, ""), "")</f>
        <v/>
      </c>
      <c r="CU73" s="46">
        <v>201</v>
      </c>
      <c r="CV73" s="102" t="str">
        <f t="shared" si="138"/>
        <v/>
      </c>
      <c r="CW73" s="44" t="str">
        <f>IF(CU73&lt;&gt;"", IF(RANK(CU73, CU$5:CU$75)+COUNTIF(CU$5:CU73, CU73)-1=1, 1, ""), "")</f>
        <v/>
      </c>
      <c r="CX73" s="45">
        <v>13</v>
      </c>
      <c r="CY73" s="102" t="str">
        <f t="shared" si="139"/>
        <v/>
      </c>
      <c r="CZ73" s="42" t="str">
        <f>IF(CX73&lt;&gt;"", IF(RANK(CX73, CX$5:CX$75)+COUNTIF(CX$5:CX73, CX73)-1=1, 1, ""), "")</f>
        <v/>
      </c>
      <c r="DA73" s="46">
        <v>36</v>
      </c>
      <c r="DB73" s="102" t="str">
        <f t="shared" si="140"/>
        <v/>
      </c>
      <c r="DC73" s="44" t="str">
        <f>IF(DA73&lt;&gt;"", IF(RANK(DA73, DA$5:DA$75)+COUNTIF(DA$5:DA73, DA73)-1=1, 1, ""), "")</f>
        <v/>
      </c>
      <c r="DD73" s="45">
        <v>12</v>
      </c>
      <c r="DE73" s="102" t="str">
        <f t="shared" si="141"/>
        <v/>
      </c>
      <c r="DF73" s="42" t="str">
        <f>IF(DD73&lt;&gt;"", IF(RANK(DD73, DD$5:DD$75)+COUNTIF(DD$5:DD73, DD73)-1=1, 1, ""), "")</f>
        <v/>
      </c>
      <c r="DG73" s="46">
        <v>12</v>
      </c>
      <c r="DH73" s="102" t="str">
        <f t="shared" si="142"/>
        <v/>
      </c>
      <c r="DI73" s="44" t="str">
        <f>IF(DG73&lt;&gt;"", IF(RANK(DG73, DG$5:DG$75)+COUNTIF(DG$5:DG73, DG73)-1=1, 1, ""), "")</f>
        <v/>
      </c>
      <c r="DJ73" s="45">
        <v>8</v>
      </c>
      <c r="DK73" s="102" t="str">
        <f t="shared" si="143"/>
        <v/>
      </c>
      <c r="DL73" s="42" t="str">
        <f>IF(DJ73&lt;&gt;"", IF(RANK(DJ73, DJ$5:DJ$75)+COUNTIF(DJ$5:DJ73, DJ73)-1=1, 1, ""), "")</f>
        <v/>
      </c>
      <c r="DM73" s="46">
        <v>8</v>
      </c>
      <c r="DN73" s="102" t="str">
        <f t="shared" si="144"/>
        <v/>
      </c>
      <c r="DO73" s="44" t="str">
        <f>IF(DM73&lt;&gt;"", IF(RANK(DM73, DM$5:DM$75)+COUNTIF(DM$5:DM73, DM73)-1=1, 1, ""), "")</f>
        <v/>
      </c>
      <c r="DP73" s="45">
        <v>14</v>
      </c>
      <c r="DQ73" s="102" t="str">
        <f t="shared" si="145"/>
        <v/>
      </c>
      <c r="DR73" s="42" t="str">
        <f>IF(DP73&lt;&gt;"", IF(RANK(DP73, DP$5:DP$75)+COUNTIF(DP$5:DP73, DP73)-1=1, 1, ""), "")</f>
        <v/>
      </c>
      <c r="DS73" s="129" t="str">
        <f t="shared" si="146"/>
        <v/>
      </c>
      <c r="DT73" s="66">
        <f t="shared" si="147"/>
        <v>12323</v>
      </c>
      <c r="DU73" s="60"/>
      <c r="DV73" s="60" t="str">
        <f t="shared" si="148"/>
        <v/>
      </c>
      <c r="DW73" s="60" t="str">
        <f t="shared" si="149"/>
        <v/>
      </c>
      <c r="DX73" s="60"/>
      <c r="DY73" s="85" t="str">
        <f t="shared" si="150"/>
        <v/>
      </c>
      <c r="DZ73" s="60" t="str">
        <f t="shared" si="151"/>
        <v/>
      </c>
      <c r="EA73" s="60" t="str">
        <f t="shared" si="152"/>
        <v/>
      </c>
      <c r="EB73" s="60" t="str">
        <f>IF(DV73&lt;&gt;"", IF(RANK(EA73, EA$5:EA$75)+COUNTIF(EA$73:EA73, EA73) -1&lt;=(B$80-DW$76-DZ$76), RANK(EA73, EA$5:EA$75)+COUNTIF(EA$73:EA73, EA73) -1, ""), "")</f>
        <v/>
      </c>
      <c r="EC73" s="72" t="str">
        <f t="shared" si="153"/>
        <v/>
      </c>
      <c r="ED73" s="66" t="str">
        <f t="shared" si="154"/>
        <v/>
      </c>
      <c r="EF73" s="91">
        <f>IF(DT73&lt;&gt; "", DT73/DT76, "")</f>
        <v>3.5127727472915905E-3</v>
      </c>
      <c r="EG73" s="39" t="str">
        <f t="shared" si="155"/>
        <v/>
      </c>
      <c r="EH73" s="92">
        <f t="shared" si="156"/>
        <v>-3.5127727472915901E-3</v>
      </c>
      <c r="EJ73" s="65" t="str">
        <f t="shared" si="157"/>
        <v/>
      </c>
      <c r="EK73" s="99" t="str">
        <f t="shared" si="158"/>
        <v/>
      </c>
      <c r="EL73" s="99" t="str">
        <f t="shared" si="159"/>
        <v/>
      </c>
      <c r="EM73" s="100" t="str">
        <f t="shared" si="160"/>
        <v/>
      </c>
    </row>
    <row r="74" spans="1:143" ht="16" x14ac:dyDescent="0.2">
      <c r="A74" s="75" t="s">
        <v>382</v>
      </c>
      <c r="B74" s="76" t="s">
        <v>447</v>
      </c>
      <c r="C74" s="43"/>
      <c r="D74" s="102" t="str">
        <f t="shared" si="106"/>
        <v/>
      </c>
      <c r="E74" s="44" t="str">
        <f>IF(C74&lt;&gt;"", IF(RANK(C74, C$5:C$75)+COUNTIF(C$5:C74, C74)-1=1, 1, ""), "")</f>
        <v/>
      </c>
      <c r="F74" s="41"/>
      <c r="G74" s="102" t="str">
        <f t="shared" si="107"/>
        <v/>
      </c>
      <c r="H74" s="42" t="str">
        <f>IF(F74&lt;&gt;"", IF(RANK(F74, F$5:F$75)+COUNTIF(F$5:F74, F74)-1=1, 1, ""), "")</f>
        <v/>
      </c>
      <c r="I74" s="43"/>
      <c r="J74" s="102" t="str">
        <f t="shared" si="108"/>
        <v/>
      </c>
      <c r="K74" s="44" t="str">
        <f>IF(I74&lt;&gt;"", IF(RANK(I74, I$5:I$75)+COUNTIF(I$5:I74, I74)-1=1, 1, ""), "")</f>
        <v/>
      </c>
      <c r="L74" s="41"/>
      <c r="M74" s="102" t="str">
        <f t="shared" si="109"/>
        <v/>
      </c>
      <c r="N74" s="42" t="str">
        <f>IF(L74&lt;&gt;"", IF(RANK(L74, L$5:L$75)+COUNTIF(L$5:L74, L74)-1=1, 1, ""), "")</f>
        <v/>
      </c>
      <c r="O74" s="43"/>
      <c r="P74" s="102" t="str">
        <f t="shared" si="110"/>
        <v/>
      </c>
      <c r="Q74" s="44" t="str">
        <f>IF(O74&lt;&gt;"", IF(RANK(O74, O$5:O$75)+COUNTIF(O$5:O74, O74)-1=1, 1, ""), "")</f>
        <v/>
      </c>
      <c r="R74" s="41"/>
      <c r="S74" s="102" t="str">
        <f t="shared" si="111"/>
        <v/>
      </c>
      <c r="T74" s="42" t="str">
        <f>IF(R74&lt;&gt;"", IF(RANK(R74, R$5:R$75)+COUNTIF(R$5:R74, R74)-1=1, 1, ""), "")</f>
        <v/>
      </c>
      <c r="U74" s="43"/>
      <c r="V74" s="102" t="str">
        <f t="shared" si="112"/>
        <v/>
      </c>
      <c r="W74" s="44" t="str">
        <f>IF(U74&lt;&gt;"", IF(RANK(U74, U$5:U$75)+COUNTIF(U$5:U74, U74)-1=1, 1, ""), "")</f>
        <v/>
      </c>
      <c r="X74" s="41"/>
      <c r="Y74" s="102" t="str">
        <f t="shared" si="113"/>
        <v/>
      </c>
      <c r="Z74" s="42" t="str">
        <f>IF(X74&lt;&gt;"", IF(RANK(X74, X$5:X$75)+COUNTIF(X$5:X74, X74)-1=1, 1, ""), "")</f>
        <v/>
      </c>
      <c r="AA74" s="43"/>
      <c r="AB74" s="102" t="str">
        <f t="shared" si="114"/>
        <v/>
      </c>
      <c r="AC74" s="44" t="str">
        <f>IF(AA74&lt;&gt;"", IF(RANK(AA74, AA$5:AA$75)+COUNTIF(AA$5:AA74, AA74)-1=1, 1, ""), "")</f>
        <v/>
      </c>
      <c r="AD74" s="41"/>
      <c r="AE74" s="102" t="str">
        <f t="shared" si="115"/>
        <v/>
      </c>
      <c r="AF74" s="42" t="str">
        <f>IF(AD74&lt;&gt;"", IF(RANK(AD74, AD$5:AD$75)+COUNTIF(AD$5:AD74, AD74)-1=1, 1, ""), "")</f>
        <v/>
      </c>
      <c r="AG74" s="43"/>
      <c r="AH74" s="102" t="str">
        <f t="shared" si="116"/>
        <v/>
      </c>
      <c r="AI74" s="44" t="str">
        <f>IF(AG74&lt;&gt;"", IF(RANK(AG74, AG$5:AG$75)+COUNTIF(AG$5:AG74, AG74)-1=1, 1, ""), "")</f>
        <v/>
      </c>
      <c r="AJ74" s="41"/>
      <c r="AK74" s="102" t="str">
        <f t="shared" si="117"/>
        <v/>
      </c>
      <c r="AL74" s="42" t="str">
        <f>IF(AJ74&lt;&gt;"", IF(RANK(AJ74, AJ$5:AJ$75)+COUNTIF(AJ$5:AJ74, AJ74)-1=1, 1, ""), "")</f>
        <v/>
      </c>
      <c r="AM74" s="43"/>
      <c r="AN74" s="102" t="str">
        <f t="shared" si="118"/>
        <v/>
      </c>
      <c r="AO74" s="44" t="str">
        <f>IF(AM74&lt;&gt;"", IF(RANK(AM74, AM$5:AM$75)+COUNTIF(AM$5:AM74, AM74)-1=1, 1, ""), "")</f>
        <v/>
      </c>
      <c r="AP74" s="41"/>
      <c r="AQ74" s="102" t="str">
        <f t="shared" si="119"/>
        <v/>
      </c>
      <c r="AR74" s="42" t="str">
        <f>IF(AP74&lt;&gt;"", IF(RANK(AP74, AP$5:AP$75)+COUNTIF(AP$5:AP74, AP74)-1=1, 1, ""), "")</f>
        <v/>
      </c>
      <c r="AS74" s="43"/>
      <c r="AT74" s="102" t="str">
        <f t="shared" si="120"/>
        <v/>
      </c>
      <c r="AU74" s="44" t="str">
        <f>IF(AS74&lt;&gt;"", IF(RANK(AS74, AS$5:AS$75)+COUNTIF(AS$5:AS74, AS74)-1=1, 1, ""), "")</f>
        <v/>
      </c>
      <c r="AV74" s="41"/>
      <c r="AW74" s="102" t="str">
        <f t="shared" si="121"/>
        <v/>
      </c>
      <c r="AX74" s="42" t="str">
        <f>IF(AV74&lt;&gt;"", IF(RANK(AV74, AV$5:AV$75)+COUNTIF(AV$5:AV74, AV74)-1=1, 1, ""), "")</f>
        <v/>
      </c>
      <c r="AY74" s="43"/>
      <c r="AZ74" s="102" t="str">
        <f t="shared" si="122"/>
        <v/>
      </c>
      <c r="BA74" s="44" t="str">
        <f>IF(AY74&lt;&gt;"", IF(RANK(AY74, AY$5:AY$75)+COUNTIF(AY$5:AY74, AY74)-1=1, 1, ""), "")</f>
        <v/>
      </c>
      <c r="BB74" s="41"/>
      <c r="BC74" s="102" t="str">
        <f t="shared" si="123"/>
        <v/>
      </c>
      <c r="BD74" s="42" t="str">
        <f>IF(BB74&lt;&gt;"", IF(RANK(BB74, BB$5:BB$75)+COUNTIF(BB$5:BB74, BB74)-1=1, 1, ""), "")</f>
        <v/>
      </c>
      <c r="BE74" s="43"/>
      <c r="BF74" s="102" t="str">
        <f t="shared" si="124"/>
        <v/>
      </c>
      <c r="BG74" s="44" t="str">
        <f>IF(BE74&lt;&gt;"", IF(RANK(BE74, BE$5:BE$75)+COUNTIF(BE$5:BE74, BE74)-1=1, 1, ""), "")</f>
        <v/>
      </c>
      <c r="BH74" s="41"/>
      <c r="BI74" s="102" t="str">
        <f t="shared" si="125"/>
        <v/>
      </c>
      <c r="BJ74" s="42" t="str">
        <f>IF(BH74&lt;&gt;"", IF(RANK(BH74, BH$5:BH$75)+COUNTIF(BH$5:BH74, BH74)-1=1, 1, ""), "")</f>
        <v/>
      </c>
      <c r="BK74" s="43"/>
      <c r="BL74" s="102" t="str">
        <f t="shared" si="126"/>
        <v/>
      </c>
      <c r="BM74" s="44" t="str">
        <f>IF(BK74&lt;&gt;"", IF(RANK(BK74, BK$5:BK$75)+COUNTIF(BK$5:BK74, BK74)-1=1, 1, ""), "")</f>
        <v/>
      </c>
      <c r="BN74" s="41"/>
      <c r="BO74" s="102" t="str">
        <f t="shared" si="127"/>
        <v/>
      </c>
      <c r="BP74" s="42" t="str">
        <f>IF(BN74&lt;&gt;"", IF(RANK(BN74, BN$5:BN$75)+COUNTIF(BN$5:BN74, BN74)-1=1, 1, ""), "")</f>
        <v/>
      </c>
      <c r="BQ74" s="43"/>
      <c r="BR74" s="102" t="str">
        <f t="shared" si="128"/>
        <v/>
      </c>
      <c r="BS74" s="44" t="str">
        <f>IF(BQ74&lt;&gt;"", IF(RANK(BQ74, BQ$5:BQ$75)+COUNTIF(BQ$5:BQ74, BQ74)-1=1, 1, ""), "")</f>
        <v/>
      </c>
      <c r="BT74" s="41"/>
      <c r="BU74" s="102" t="str">
        <f t="shared" si="129"/>
        <v/>
      </c>
      <c r="BV74" s="42" t="str">
        <f>IF(BT74&lt;&gt;"", IF(RANK(BT74, BT$5:BT$75)+COUNTIF(BT$5:BT74, BT74)-1=1, 1, ""), "")</f>
        <v/>
      </c>
      <c r="BW74" s="43"/>
      <c r="BX74" s="102" t="str">
        <f t="shared" si="130"/>
        <v/>
      </c>
      <c r="BY74" s="44" t="str">
        <f>IF(BW74&lt;&gt;"", IF(RANK(BW74, BW$5:BW$75)+COUNTIF(BW$5:BW74, BW74)-1=1, 1, ""), "")</f>
        <v/>
      </c>
      <c r="BZ74" s="41"/>
      <c r="CA74" s="102" t="str">
        <f t="shared" si="131"/>
        <v/>
      </c>
      <c r="CB74" s="42" t="str">
        <f>IF(BZ74&lt;&gt;"", IF(RANK(BZ74, BZ$5:BZ$75)+COUNTIF(BZ$5:BZ74, BZ74)-1=1, 1, ""), "")</f>
        <v/>
      </c>
      <c r="CC74" s="43"/>
      <c r="CD74" s="102" t="str">
        <f t="shared" si="132"/>
        <v/>
      </c>
      <c r="CE74" s="44" t="str">
        <f>IF(CC74&lt;&gt;"", IF(RANK(CC74, CC$5:CC$75)+COUNTIF(CC$5:CC74, CC74)-1=1, 1, ""), "")</f>
        <v/>
      </c>
      <c r="CF74" s="41"/>
      <c r="CG74" s="102" t="str">
        <f t="shared" si="133"/>
        <v/>
      </c>
      <c r="CH74" s="42" t="str">
        <f>IF(CF74&lt;&gt;"", IF(RANK(CF74, CF$5:CF$75)+COUNTIF(CF$5:CF74, CF74)-1=1, 1, ""), "")</f>
        <v/>
      </c>
      <c r="CI74" s="43"/>
      <c r="CJ74" s="102" t="str">
        <f t="shared" si="134"/>
        <v/>
      </c>
      <c r="CK74" s="44" t="str">
        <f>IF(CI74&lt;&gt;"", IF(RANK(CI74, CI$5:CI$75)+COUNTIF(CI$5:CI74, CI74)-1=1, 1, ""), "")</f>
        <v/>
      </c>
      <c r="CL74" s="41"/>
      <c r="CM74" s="102" t="str">
        <f t="shared" si="135"/>
        <v/>
      </c>
      <c r="CN74" s="42" t="str">
        <f>IF(CL74&lt;&gt;"", IF(RANK(CL74, CL$5:CL$75)+COUNTIF(CL$5:CL74, CL74)-1=1, 1, ""), "")</f>
        <v/>
      </c>
      <c r="CO74" s="43"/>
      <c r="CP74" s="102" t="str">
        <f t="shared" si="136"/>
        <v/>
      </c>
      <c r="CQ74" s="44" t="str">
        <f>IF(CO74&lt;&gt;"", IF(RANK(CO74, CO$5:CO$75)+COUNTIF(CO$5:CO74, CO74)-1=1, 1, ""), "")</f>
        <v/>
      </c>
      <c r="CR74" s="41"/>
      <c r="CS74" s="102" t="str">
        <f t="shared" si="137"/>
        <v/>
      </c>
      <c r="CT74" s="42" t="str">
        <f>IF(CR74&lt;&gt;"", IF(RANK(CR74, CR$5:CR$75)+COUNTIF(CR$5:CR74, CR74)-1=1, 1, ""), "")</f>
        <v/>
      </c>
      <c r="CU74" s="43"/>
      <c r="CV74" s="102" t="str">
        <f t="shared" si="138"/>
        <v/>
      </c>
      <c r="CW74" s="44" t="str">
        <f>IF(CU74&lt;&gt;"", IF(RANK(CU74, CU$5:CU$75)+COUNTIF(CU$5:CU74, CU74)-1=1, 1, ""), "")</f>
        <v/>
      </c>
      <c r="CX74" s="41"/>
      <c r="CY74" s="102" t="str">
        <f t="shared" si="139"/>
        <v/>
      </c>
      <c r="CZ74" s="42" t="str">
        <f>IF(CX74&lt;&gt;"", IF(RANK(CX74, CX$5:CX$75)+COUNTIF(CX$5:CX74, CX74)-1=1, 1, ""), "")</f>
        <v/>
      </c>
      <c r="DA74" s="43"/>
      <c r="DB74" s="102" t="str">
        <f t="shared" si="140"/>
        <v/>
      </c>
      <c r="DC74" s="44" t="str">
        <f>IF(DA74&lt;&gt;"", IF(RANK(DA74, DA$5:DA$75)+COUNTIF(DA$5:DA74, DA74)-1=1, 1, ""), "")</f>
        <v/>
      </c>
      <c r="DD74" s="41"/>
      <c r="DE74" s="102" t="str">
        <f t="shared" si="141"/>
        <v/>
      </c>
      <c r="DF74" s="42" t="str">
        <f>IF(DD74&lt;&gt;"", IF(RANK(DD74, DD$5:DD$75)+COUNTIF(DD$5:DD74, DD74)-1=1, 1, ""), "")</f>
        <v/>
      </c>
      <c r="DG74" s="43"/>
      <c r="DH74" s="102" t="str">
        <f t="shared" si="142"/>
        <v/>
      </c>
      <c r="DI74" s="44" t="str">
        <f>IF(DG74&lt;&gt;"", IF(RANK(DG74, DG$5:DG$75)+COUNTIF(DG$5:DG74, DG74)-1=1, 1, ""), "")</f>
        <v/>
      </c>
      <c r="DJ74" s="41"/>
      <c r="DK74" s="102" t="str">
        <f t="shared" si="143"/>
        <v/>
      </c>
      <c r="DL74" s="42" t="str">
        <f>IF(DJ74&lt;&gt;"", IF(RANK(DJ74, DJ$5:DJ$75)+COUNTIF(DJ$5:DJ74, DJ74)-1=1, 1, ""), "")</f>
        <v/>
      </c>
      <c r="DM74" s="43"/>
      <c r="DN74" s="102" t="str">
        <f t="shared" si="144"/>
        <v/>
      </c>
      <c r="DO74" s="44" t="str">
        <f>IF(DM74&lt;&gt;"", IF(RANK(DM74, DM$5:DM$75)+COUNTIF(DM$5:DM74, DM74)-1=1, 1, ""), "")</f>
        <v/>
      </c>
      <c r="DP74" s="41"/>
      <c r="DQ74" s="102" t="str">
        <f t="shared" si="145"/>
        <v/>
      </c>
      <c r="DR74" s="42" t="str">
        <f>IF(DP74&lt;&gt;"", IF(RANK(DP74, DP$5:DP$75)+COUNTIF(DP$5:DP74, DP74)-1=1, 1, ""), "")</f>
        <v/>
      </c>
      <c r="DS74" s="129" t="str">
        <f t="shared" si="146"/>
        <v/>
      </c>
      <c r="DT74" s="66" t="str">
        <f t="shared" si="147"/>
        <v/>
      </c>
      <c r="DU74" s="60"/>
      <c r="DV74" s="60" t="str">
        <f t="shared" si="148"/>
        <v/>
      </c>
      <c r="DW74" s="60" t="str">
        <f t="shared" si="149"/>
        <v/>
      </c>
      <c r="DX74" s="60"/>
      <c r="DY74" s="85" t="str">
        <f t="shared" si="150"/>
        <v/>
      </c>
      <c r="DZ74" s="60" t="str">
        <f t="shared" si="151"/>
        <v/>
      </c>
      <c r="EA74" s="60" t="str">
        <f t="shared" si="152"/>
        <v/>
      </c>
      <c r="EB74" s="60" t="str">
        <f>IF(DV74&lt;&gt;"", IF(RANK(EA74, EA$5:EA$75)+COUNTIF(EA$74:EA74, EA74) -1&lt;=(B$80-DW$76-DZ$76), RANK(EA74, EA$5:EA$75)+COUNTIF(EA$74:EA74, EA74) -1, ""), "")</f>
        <v/>
      </c>
      <c r="EC74" s="72" t="str">
        <f t="shared" si="153"/>
        <v/>
      </c>
      <c r="ED74" s="66" t="str">
        <f t="shared" si="154"/>
        <v/>
      </c>
      <c r="EF74" s="91" t="str">
        <f>IF(DT74&lt;&gt; "", DT74/DT76, "")</f>
        <v/>
      </c>
      <c r="EG74" s="39" t="str">
        <f t="shared" si="155"/>
        <v/>
      </c>
      <c r="EH74" s="92" t="str">
        <f t="shared" si="156"/>
        <v/>
      </c>
      <c r="EJ74" s="65" t="str">
        <f t="shared" si="157"/>
        <v/>
      </c>
      <c r="EK74" s="99" t="str">
        <f t="shared" si="158"/>
        <v/>
      </c>
      <c r="EL74" s="99" t="str">
        <f t="shared" si="159"/>
        <v/>
      </c>
      <c r="EM74" s="100" t="str">
        <f t="shared" si="160"/>
        <v/>
      </c>
    </row>
    <row r="75" spans="1:143" ht="17" thickBot="1" x14ac:dyDescent="0.25">
      <c r="A75" s="75" t="s">
        <v>383</v>
      </c>
      <c r="B75" s="76" t="s">
        <v>447</v>
      </c>
      <c r="C75" s="43"/>
      <c r="D75" s="104" t="str">
        <f t="shared" si="106"/>
        <v/>
      </c>
      <c r="E75" s="51" t="str">
        <f>IF(C75&lt;&gt;"", IF(RANK(C75, C$5:C$75)+COUNTIF(C$5:C75, C75)-1=1, 1, ""), "")</f>
        <v/>
      </c>
      <c r="F75" s="49"/>
      <c r="G75" s="103" t="str">
        <f t="shared" si="107"/>
        <v/>
      </c>
      <c r="H75" s="50" t="str">
        <f>IF(F75&lt;&gt;"", IF(RANK(F75, F$5:F$75)+COUNTIF(F$5:F75, F75)-1=1, 1, ""), "")</f>
        <v/>
      </c>
      <c r="I75" s="43"/>
      <c r="J75" s="104" t="str">
        <f t="shared" si="108"/>
        <v/>
      </c>
      <c r="K75" s="51" t="str">
        <f>IF(I75&lt;&gt;"", IF(RANK(I75, I$5:I$75)+COUNTIF(I$5:I75, I75)-1=1, 1, ""), "")</f>
        <v/>
      </c>
      <c r="L75" s="49"/>
      <c r="M75" s="103" t="str">
        <f t="shared" si="109"/>
        <v/>
      </c>
      <c r="N75" s="50" t="str">
        <f>IF(L75&lt;&gt;"", IF(RANK(L75, L$5:L$75)+COUNTIF(L$5:L75, L75)-1=1, 1, ""), "")</f>
        <v/>
      </c>
      <c r="O75" s="43"/>
      <c r="P75" s="104" t="str">
        <f t="shared" si="110"/>
        <v/>
      </c>
      <c r="Q75" s="51" t="str">
        <f>IF(O75&lt;&gt;"", IF(RANK(O75, O$5:O$75)+COUNTIF(O$5:O75, O75)-1=1, 1, ""), "")</f>
        <v/>
      </c>
      <c r="R75" s="49"/>
      <c r="S75" s="103" t="str">
        <f t="shared" si="111"/>
        <v/>
      </c>
      <c r="T75" s="50" t="str">
        <f>IF(R75&lt;&gt;"", IF(RANK(R75, R$5:R$75)+COUNTIF(R$5:R75, R75)-1=1, 1, ""), "")</f>
        <v/>
      </c>
      <c r="U75" s="43"/>
      <c r="V75" s="104" t="str">
        <f t="shared" si="112"/>
        <v/>
      </c>
      <c r="W75" s="51" t="str">
        <f>IF(U75&lt;&gt;"", IF(RANK(U75, U$5:U$75)+COUNTIF(U$5:U75, U75)-1=1, 1, ""), "")</f>
        <v/>
      </c>
      <c r="X75" s="49"/>
      <c r="Y75" s="103" t="str">
        <f t="shared" si="113"/>
        <v/>
      </c>
      <c r="Z75" s="50" t="str">
        <f>IF(X75&lt;&gt;"", IF(RANK(X75, X$5:X$75)+COUNTIF(X$5:X75, X75)-1=1, 1, ""), "")</f>
        <v/>
      </c>
      <c r="AA75" s="43"/>
      <c r="AB75" s="104" t="str">
        <f t="shared" si="114"/>
        <v/>
      </c>
      <c r="AC75" s="51" t="str">
        <f>IF(AA75&lt;&gt;"", IF(RANK(AA75, AA$5:AA$75)+COUNTIF(AA$5:AA75, AA75)-1=1, 1, ""), "")</f>
        <v/>
      </c>
      <c r="AD75" s="49"/>
      <c r="AE75" s="103" t="str">
        <f t="shared" si="115"/>
        <v/>
      </c>
      <c r="AF75" s="50" t="str">
        <f>IF(AD75&lt;&gt;"", IF(RANK(AD75, AD$5:AD$75)+COUNTIF(AD$5:AD75, AD75)-1=1, 1, ""), "")</f>
        <v/>
      </c>
      <c r="AG75" s="43"/>
      <c r="AH75" s="104" t="str">
        <f t="shared" si="116"/>
        <v/>
      </c>
      <c r="AI75" s="51" t="str">
        <f>IF(AG75&lt;&gt;"", IF(RANK(AG75, AG$5:AG$75)+COUNTIF(AG$5:AG75, AG75)-1=1, 1, ""), "")</f>
        <v/>
      </c>
      <c r="AJ75" s="49"/>
      <c r="AK75" s="103" t="str">
        <f t="shared" si="117"/>
        <v/>
      </c>
      <c r="AL75" s="50" t="str">
        <f>IF(AJ75&lt;&gt;"", IF(RANK(AJ75, AJ$5:AJ$75)+COUNTIF(AJ$5:AJ75, AJ75)-1=1, 1, ""), "")</f>
        <v/>
      </c>
      <c r="AM75" s="43"/>
      <c r="AN75" s="104" t="str">
        <f t="shared" si="118"/>
        <v/>
      </c>
      <c r="AO75" s="51" t="str">
        <f>IF(AM75&lt;&gt;"", IF(RANK(AM75, AM$5:AM$75)+COUNTIF(AM$5:AM75, AM75)-1=1, 1, ""), "")</f>
        <v/>
      </c>
      <c r="AP75" s="49"/>
      <c r="AQ75" s="103" t="str">
        <f t="shared" si="119"/>
        <v/>
      </c>
      <c r="AR75" s="50" t="str">
        <f>IF(AP75&lt;&gt;"", IF(RANK(AP75, AP$5:AP$75)+COUNTIF(AP$5:AP75, AP75)-1=1, 1, ""), "")</f>
        <v/>
      </c>
      <c r="AS75" s="43"/>
      <c r="AT75" s="104" t="str">
        <f t="shared" si="120"/>
        <v/>
      </c>
      <c r="AU75" s="51" t="str">
        <f>IF(AS75&lt;&gt;"", IF(RANK(AS75, AS$5:AS$75)+COUNTIF(AS$5:AS75, AS75)-1=1, 1, ""), "")</f>
        <v/>
      </c>
      <c r="AV75" s="49"/>
      <c r="AW75" s="103" t="str">
        <f t="shared" si="121"/>
        <v/>
      </c>
      <c r="AX75" s="50" t="str">
        <f>IF(AV75&lt;&gt;"", IF(RANK(AV75, AV$5:AV$75)+COUNTIF(AV$5:AV75, AV75)-1=1, 1, ""), "")</f>
        <v/>
      </c>
      <c r="AY75" s="43"/>
      <c r="AZ75" s="104" t="str">
        <f t="shared" si="122"/>
        <v/>
      </c>
      <c r="BA75" s="51" t="str">
        <f>IF(AY75&lt;&gt;"", IF(RANK(AY75, AY$5:AY$75)+COUNTIF(AY$5:AY75, AY75)-1=1, 1, ""), "")</f>
        <v/>
      </c>
      <c r="BB75" s="49"/>
      <c r="BC75" s="103" t="str">
        <f t="shared" si="123"/>
        <v/>
      </c>
      <c r="BD75" s="50" t="str">
        <f>IF(BB75&lt;&gt;"", IF(RANK(BB75, BB$5:BB$75)+COUNTIF(BB$5:BB75, BB75)-1=1, 1, ""), "")</f>
        <v/>
      </c>
      <c r="BE75" s="43"/>
      <c r="BF75" s="104" t="str">
        <f t="shared" si="124"/>
        <v/>
      </c>
      <c r="BG75" s="51" t="str">
        <f>IF(BE75&lt;&gt;"", IF(RANK(BE75, BE$5:BE$75)+COUNTIF(BE$5:BE75, BE75)-1=1, 1, ""), "")</f>
        <v/>
      </c>
      <c r="BH75" s="49"/>
      <c r="BI75" s="103" t="str">
        <f t="shared" si="125"/>
        <v/>
      </c>
      <c r="BJ75" s="50" t="str">
        <f>IF(BH75&lt;&gt;"", IF(RANK(BH75, BH$5:BH$75)+COUNTIF(BH$5:BH75, BH75)-1=1, 1, ""), "")</f>
        <v/>
      </c>
      <c r="BK75" s="43"/>
      <c r="BL75" s="104" t="str">
        <f t="shared" si="126"/>
        <v/>
      </c>
      <c r="BM75" s="51" t="str">
        <f>IF(BK75&lt;&gt;"", IF(RANK(BK75, BK$5:BK$75)+COUNTIF(BK$5:BK75, BK75)-1=1, 1, ""), "")</f>
        <v/>
      </c>
      <c r="BN75" s="49"/>
      <c r="BO75" s="103" t="str">
        <f t="shared" si="127"/>
        <v/>
      </c>
      <c r="BP75" s="50" t="str">
        <f>IF(BN75&lt;&gt;"", IF(RANK(BN75, BN$5:BN$75)+COUNTIF(BN$5:BN75, BN75)-1=1, 1, ""), "")</f>
        <v/>
      </c>
      <c r="BQ75" s="43"/>
      <c r="BR75" s="104" t="str">
        <f t="shared" si="128"/>
        <v/>
      </c>
      <c r="BS75" s="51" t="str">
        <f>IF(BQ75&lt;&gt;"", IF(RANK(BQ75, BQ$5:BQ$75)+COUNTIF(BQ$5:BQ75, BQ75)-1=1, 1, ""), "")</f>
        <v/>
      </c>
      <c r="BT75" s="49"/>
      <c r="BU75" s="103" t="str">
        <f t="shared" si="129"/>
        <v/>
      </c>
      <c r="BV75" s="50" t="str">
        <f>IF(BT75&lt;&gt;"", IF(RANK(BT75, BT$5:BT$75)+COUNTIF(BT$5:BT75, BT75)-1=1, 1, ""), "")</f>
        <v/>
      </c>
      <c r="BW75" s="43"/>
      <c r="BX75" s="104" t="str">
        <f t="shared" si="130"/>
        <v/>
      </c>
      <c r="BY75" s="51" t="str">
        <f>IF(BW75&lt;&gt;"", IF(RANK(BW75, BW$5:BW$75)+COUNTIF(BW$5:BW75, BW75)-1=1, 1, ""), "")</f>
        <v/>
      </c>
      <c r="BZ75" s="49"/>
      <c r="CA75" s="103" t="str">
        <f t="shared" si="131"/>
        <v/>
      </c>
      <c r="CB75" s="50" t="str">
        <f>IF(BZ75&lt;&gt;"", IF(RANK(BZ75, BZ$5:BZ$75)+COUNTIF(BZ$5:BZ75, BZ75)-1=1, 1, ""), "")</f>
        <v/>
      </c>
      <c r="CC75" s="43"/>
      <c r="CD75" s="104" t="str">
        <f t="shared" si="132"/>
        <v/>
      </c>
      <c r="CE75" s="51" t="str">
        <f>IF(CC75&lt;&gt;"", IF(RANK(CC75, CC$5:CC$75)+COUNTIF(CC$5:CC75, CC75)-1=1, 1, ""), "")</f>
        <v/>
      </c>
      <c r="CF75" s="49"/>
      <c r="CG75" s="103" t="str">
        <f t="shared" si="133"/>
        <v/>
      </c>
      <c r="CH75" s="50" t="str">
        <f>IF(CF75&lt;&gt;"", IF(RANK(CF75, CF$5:CF$75)+COUNTIF(CF$5:CF75, CF75)-1=1, 1, ""), "")</f>
        <v/>
      </c>
      <c r="CI75" s="43"/>
      <c r="CJ75" s="104" t="str">
        <f t="shared" si="134"/>
        <v/>
      </c>
      <c r="CK75" s="51" t="str">
        <f>IF(CI75&lt;&gt;"", IF(RANK(CI75, CI$5:CI$75)+COUNTIF(CI$5:CI75, CI75)-1=1, 1, ""), "")</f>
        <v/>
      </c>
      <c r="CL75" s="49"/>
      <c r="CM75" s="103" t="str">
        <f t="shared" si="135"/>
        <v/>
      </c>
      <c r="CN75" s="50" t="str">
        <f>IF(CL75&lt;&gt;"", IF(RANK(CL75, CL$5:CL$75)+COUNTIF(CL$5:CL75, CL75)-1=1, 1, ""), "")</f>
        <v/>
      </c>
      <c r="CO75" s="43"/>
      <c r="CP75" s="104" t="str">
        <f t="shared" si="136"/>
        <v/>
      </c>
      <c r="CQ75" s="51" t="str">
        <f>IF(CO75&lt;&gt;"", IF(RANK(CO75, CO$5:CO$75)+COUNTIF(CO$5:CO75, CO75)-1=1, 1, ""), "")</f>
        <v/>
      </c>
      <c r="CR75" s="49"/>
      <c r="CS75" s="103" t="str">
        <f t="shared" si="137"/>
        <v/>
      </c>
      <c r="CT75" s="50" t="str">
        <f>IF(CR75&lt;&gt;"", IF(RANK(CR75, CR$5:CR$75)+COUNTIF(CR$5:CR75, CR75)-1=1, 1, ""), "")</f>
        <v/>
      </c>
      <c r="CU75" s="43"/>
      <c r="CV75" s="104" t="str">
        <f t="shared" si="138"/>
        <v/>
      </c>
      <c r="CW75" s="51" t="str">
        <f>IF(CU75&lt;&gt;"", IF(RANK(CU75, CU$5:CU$75)+COUNTIF(CU$5:CU75, CU75)-1=1, 1, ""), "")</f>
        <v/>
      </c>
      <c r="CX75" s="49"/>
      <c r="CY75" s="103" t="str">
        <f t="shared" si="139"/>
        <v/>
      </c>
      <c r="CZ75" s="50" t="str">
        <f>IF(CX75&lt;&gt;"", IF(RANK(CX75, CX$5:CX$75)+COUNTIF(CX$5:CX75, CX75)-1=1, 1, ""), "")</f>
        <v/>
      </c>
      <c r="DA75" s="43"/>
      <c r="DB75" s="104" t="str">
        <f t="shared" si="140"/>
        <v/>
      </c>
      <c r="DC75" s="51" t="str">
        <f>IF(DA75&lt;&gt;"", IF(RANK(DA75, DA$5:DA$75)+COUNTIF(DA$5:DA75, DA75)-1=1, 1, ""), "")</f>
        <v/>
      </c>
      <c r="DD75" s="49"/>
      <c r="DE75" s="103" t="str">
        <f t="shared" si="141"/>
        <v/>
      </c>
      <c r="DF75" s="50" t="str">
        <f>IF(DD75&lt;&gt;"", IF(RANK(DD75, DD$5:DD$75)+COUNTIF(DD$5:DD75, DD75)-1=1, 1, ""), "")</f>
        <v/>
      </c>
      <c r="DG75" s="43"/>
      <c r="DH75" s="104" t="str">
        <f t="shared" si="142"/>
        <v/>
      </c>
      <c r="DI75" s="51" t="str">
        <f>IF(DG75&lt;&gt;"", IF(RANK(DG75, DG$5:DG$75)+COUNTIF(DG$5:DG75, DG75)-1=1, 1, ""), "")</f>
        <v/>
      </c>
      <c r="DJ75" s="49"/>
      <c r="DK75" s="103" t="str">
        <f t="shared" si="143"/>
        <v/>
      </c>
      <c r="DL75" s="50" t="str">
        <f>IF(DJ75&lt;&gt;"", IF(RANK(DJ75, DJ$5:DJ$75)+COUNTIF(DJ$5:DJ75, DJ75)-1=1, 1, ""), "")</f>
        <v/>
      </c>
      <c r="DM75" s="43"/>
      <c r="DN75" s="104" t="str">
        <f t="shared" si="144"/>
        <v/>
      </c>
      <c r="DO75" s="51" t="str">
        <f>IF(DM75&lt;&gt;"", IF(RANK(DM75, DM$5:DM$75)+COUNTIF(DM$5:DM75, DM75)-1=1, 1, ""), "")</f>
        <v/>
      </c>
      <c r="DP75" s="49"/>
      <c r="DQ75" s="103" t="str">
        <f t="shared" si="145"/>
        <v/>
      </c>
      <c r="DR75" s="50" t="str">
        <f>IF(DP75&lt;&gt;"", IF(RANK(DP75, DP$5:DP$75)+COUNTIF(DP$5:DP75, DP75)-1=1, 1, ""), "")</f>
        <v/>
      </c>
      <c r="DS75" s="130" t="str">
        <f t="shared" si="146"/>
        <v/>
      </c>
      <c r="DT75" s="67" t="str">
        <f t="shared" si="147"/>
        <v/>
      </c>
      <c r="DU75" s="70"/>
      <c r="DV75" s="70" t="str">
        <f t="shared" si="148"/>
        <v/>
      </c>
      <c r="DW75" s="70" t="str">
        <f t="shared" si="149"/>
        <v/>
      </c>
      <c r="DX75" s="70"/>
      <c r="DY75" s="86" t="str">
        <f t="shared" si="150"/>
        <v/>
      </c>
      <c r="DZ75" s="70" t="str">
        <f t="shared" si="151"/>
        <v/>
      </c>
      <c r="EA75" s="70" t="str">
        <f t="shared" si="152"/>
        <v/>
      </c>
      <c r="EB75" s="70" t="str">
        <f>IF(DV75&lt;&gt;"", IF(RANK(EA75, EA$5:EA$75)+COUNTIF(EA$75:EA75, EA75) -1&lt;=(B$80-DW$76-DZ$76), RANK(EA75, EA$5:EA$75)+COUNTIF(EA$75:EA75, EA75) -1, ""), "")</f>
        <v/>
      </c>
      <c r="EC75" s="73" t="str">
        <f t="shared" si="153"/>
        <v/>
      </c>
      <c r="ED75" s="67" t="str">
        <f t="shared" si="154"/>
        <v/>
      </c>
      <c r="EF75" s="93" t="str">
        <f>IF(DT75&lt;&gt; "", DT75/DT76, "")</f>
        <v/>
      </c>
      <c r="EG75" s="94" t="str">
        <f t="shared" si="155"/>
        <v/>
      </c>
      <c r="EH75" s="95" t="str">
        <f t="shared" si="156"/>
        <v/>
      </c>
      <c r="EJ75" s="65" t="str">
        <f t="shared" si="157"/>
        <v/>
      </c>
      <c r="EK75" s="99" t="str">
        <f t="shared" si="158"/>
        <v/>
      </c>
      <c r="EL75" s="99" t="str">
        <f t="shared" si="159"/>
        <v/>
      </c>
      <c r="EM75" s="100" t="str">
        <f t="shared" si="160"/>
        <v/>
      </c>
    </row>
    <row r="76" spans="1:143" ht="16" thickBot="1" x14ac:dyDescent="0.25">
      <c r="A76" s="188" t="s">
        <v>12</v>
      </c>
      <c r="B76" s="198"/>
      <c r="C76" s="74">
        <f>SUM(C5:C75)</f>
        <v>91903</v>
      </c>
      <c r="D76" s="56"/>
      <c r="E76" s="57">
        <f>SUM(E5:E75)</f>
        <v>1</v>
      </c>
      <c r="F76" s="55">
        <f>SUM(F5:F75)</f>
        <v>82200</v>
      </c>
      <c r="G76" s="56"/>
      <c r="H76" s="57">
        <f>SUM(H5:H75)</f>
        <v>1</v>
      </c>
      <c r="I76" s="55">
        <f>SUM(I5:I75)</f>
        <v>85942</v>
      </c>
      <c r="J76" s="56"/>
      <c r="K76" s="57">
        <f>SUM(K5:K75)</f>
        <v>1</v>
      </c>
      <c r="L76" s="55">
        <f>SUM(L5:L75)</f>
        <v>89189</v>
      </c>
      <c r="M76" s="56"/>
      <c r="N76" s="57">
        <f>SUM(N5:N75)</f>
        <v>1</v>
      </c>
      <c r="O76" s="55">
        <f>SUM(O5:O75)</f>
        <v>90564</v>
      </c>
      <c r="P76" s="56"/>
      <c r="Q76" s="57">
        <f>SUM(Q5:Q75)</f>
        <v>1</v>
      </c>
      <c r="R76" s="55">
        <f>SUM(R5:R75)</f>
        <v>84485</v>
      </c>
      <c r="S76" s="56"/>
      <c r="T76" s="57">
        <f>SUM(T5:T75)</f>
        <v>1</v>
      </c>
      <c r="U76" s="55">
        <f>SUM(U5:U75)</f>
        <v>92376</v>
      </c>
      <c r="V76" s="56"/>
      <c r="W76" s="57">
        <f>SUM(W5:W75)</f>
        <v>1</v>
      </c>
      <c r="X76" s="55">
        <f>SUM(X5:X75)</f>
        <v>81040</v>
      </c>
      <c r="Y76" s="56"/>
      <c r="Z76" s="57">
        <f>SUM(Z5:Z75)</f>
        <v>1</v>
      </c>
      <c r="AA76" s="55">
        <f>SUM(AA5:AA75)</f>
        <v>89611</v>
      </c>
      <c r="AB76" s="56"/>
      <c r="AC76" s="57">
        <f>SUM(AC5:AC75)</f>
        <v>1</v>
      </c>
      <c r="AD76" s="55">
        <f>SUM(AD5:AD75)</f>
        <v>91469</v>
      </c>
      <c r="AE76" s="56"/>
      <c r="AF76" s="57">
        <f>SUM(AF5:AF75)</f>
        <v>1</v>
      </c>
      <c r="AG76" s="55">
        <f>SUM(AG5:AG75)</f>
        <v>86225</v>
      </c>
      <c r="AH76" s="56"/>
      <c r="AI76" s="57">
        <f>SUM(AI5:AI75)</f>
        <v>1</v>
      </c>
      <c r="AJ76" s="55">
        <f>SUM(AJ5:AJ75)</f>
        <v>81835</v>
      </c>
      <c r="AK76" s="56"/>
      <c r="AL76" s="57">
        <f>SUM(AL5:AL75)</f>
        <v>1</v>
      </c>
      <c r="AM76" s="55">
        <f>SUM(AM5:AM75)</f>
        <v>89224</v>
      </c>
      <c r="AN76" s="56"/>
      <c r="AO76" s="57">
        <f>SUM(AO5:AO75)</f>
        <v>1</v>
      </c>
      <c r="AP76" s="55">
        <f>SUM(AP5:AP75)</f>
        <v>96104</v>
      </c>
      <c r="AQ76" s="56"/>
      <c r="AR76" s="57">
        <f>SUM(AR5:AR75)</f>
        <v>1</v>
      </c>
      <c r="AS76" s="55">
        <f>SUM(AS5:AS75)</f>
        <v>83793</v>
      </c>
      <c r="AT76" s="56"/>
      <c r="AU76" s="57">
        <f>SUM(AU5:AU75)</f>
        <v>1</v>
      </c>
      <c r="AV76" s="55">
        <f>SUM(AV5:AV75)</f>
        <v>95622</v>
      </c>
      <c r="AW76" s="56"/>
      <c r="AX76" s="57">
        <f>SUM(AX5:AX75)</f>
        <v>1</v>
      </c>
      <c r="AY76" s="55">
        <f>SUM(AY5:AY75)</f>
        <v>99037</v>
      </c>
      <c r="AZ76" s="56"/>
      <c r="BA76" s="57">
        <f>SUM(BA5:BA75)</f>
        <v>1</v>
      </c>
      <c r="BB76" s="55">
        <f>SUM(BB5:BB75)</f>
        <v>89400</v>
      </c>
      <c r="BC76" s="56"/>
      <c r="BD76" s="57">
        <f>SUM(BD5:BD75)</f>
        <v>1</v>
      </c>
      <c r="BE76" s="55">
        <f>SUM(BE5:BE75)</f>
        <v>85259</v>
      </c>
      <c r="BF76" s="56"/>
      <c r="BG76" s="57">
        <f>SUM(BG5:BG75)</f>
        <v>1</v>
      </c>
      <c r="BH76" s="55">
        <f>SUM(BH5:BH75)</f>
        <v>99675</v>
      </c>
      <c r="BI76" s="56"/>
      <c r="BJ76" s="57">
        <f>SUM(BJ5:BJ75)</f>
        <v>1</v>
      </c>
      <c r="BK76" s="55">
        <f>SUM(BK5:BK75)</f>
        <v>91057</v>
      </c>
      <c r="BL76" s="56"/>
      <c r="BM76" s="57">
        <f>SUM(BM5:BM75)</f>
        <v>1</v>
      </c>
      <c r="BN76" s="55">
        <f>SUM(BN5:BN75)</f>
        <v>86761</v>
      </c>
      <c r="BO76" s="56"/>
      <c r="BP76" s="57">
        <f>SUM(BP5:BP75)</f>
        <v>1</v>
      </c>
      <c r="BQ76" s="55">
        <f>SUM(BQ5:BQ75)</f>
        <v>88687</v>
      </c>
      <c r="BR76" s="56"/>
      <c r="BS76" s="57">
        <f>SUM(BS5:BS75)</f>
        <v>1</v>
      </c>
      <c r="BT76" s="55">
        <f>SUM(BT5:BT75)</f>
        <v>83679</v>
      </c>
      <c r="BU76" s="56"/>
      <c r="BV76" s="57">
        <f>SUM(BV5:BV75)</f>
        <v>1</v>
      </c>
      <c r="BW76" s="55">
        <f>SUM(BW5:BW75)</f>
        <v>85578</v>
      </c>
      <c r="BX76" s="56"/>
      <c r="BY76" s="57">
        <f>SUM(BY5:BY75)</f>
        <v>1</v>
      </c>
      <c r="BZ76" s="55">
        <f>SUM(BZ5:BZ75)</f>
        <v>90032</v>
      </c>
      <c r="CA76" s="56"/>
      <c r="CB76" s="57">
        <f>SUM(CB5:CB75)</f>
        <v>1</v>
      </c>
      <c r="CC76" s="55">
        <f>SUM(CC5:CC75)</f>
        <v>87688</v>
      </c>
      <c r="CD76" s="56"/>
      <c r="CE76" s="57">
        <f>SUM(CE5:CE75)</f>
        <v>1</v>
      </c>
      <c r="CF76" s="55">
        <f>SUM(CF5:CF75)</f>
        <v>80919</v>
      </c>
      <c r="CG76" s="56"/>
      <c r="CH76" s="57">
        <f>SUM(CH5:CH75)</f>
        <v>1</v>
      </c>
      <c r="CI76" s="55">
        <f>SUM(CI5:CI75)</f>
        <v>88180</v>
      </c>
      <c r="CJ76" s="56"/>
      <c r="CK76" s="57">
        <f>SUM(CK5:CK75)</f>
        <v>1</v>
      </c>
      <c r="CL76" s="55">
        <f>SUM(CL5:CL75)</f>
        <v>90958</v>
      </c>
      <c r="CM76" s="56"/>
      <c r="CN76" s="57">
        <f>SUM(CN5:CN75)</f>
        <v>1</v>
      </c>
      <c r="CO76" s="55">
        <f>SUM(CO5:CO75)</f>
        <v>83357</v>
      </c>
      <c r="CP76" s="56"/>
      <c r="CQ76" s="57">
        <f>SUM(CQ5:CQ75)</f>
        <v>1</v>
      </c>
      <c r="CR76" s="55">
        <f>SUM(CR5:CR75)</f>
        <v>80275</v>
      </c>
      <c r="CS76" s="56"/>
      <c r="CT76" s="57">
        <f>SUM(CT5:CT75)</f>
        <v>1</v>
      </c>
      <c r="CU76" s="55">
        <f>SUM(CU5:CU75)</f>
        <v>88386</v>
      </c>
      <c r="CV76" s="56"/>
      <c r="CW76" s="57">
        <f>SUM(CW5:CW75)</f>
        <v>1</v>
      </c>
      <c r="CX76" s="55">
        <f>SUM(CX5:CX75)</f>
        <v>87775</v>
      </c>
      <c r="CY76" s="56"/>
      <c r="CZ76" s="57">
        <f>SUM(CZ5:CZ75)</f>
        <v>1</v>
      </c>
      <c r="DA76" s="55">
        <f>SUM(DA5:DA75)</f>
        <v>79563</v>
      </c>
      <c r="DB76" s="56"/>
      <c r="DC76" s="57">
        <f>SUM(DC5:DC75)</f>
        <v>1</v>
      </c>
      <c r="DD76" s="55">
        <f>SUM(DD5:DD75)</f>
        <v>83859</v>
      </c>
      <c r="DE76" s="56"/>
      <c r="DF76" s="57">
        <f>SUM(DF5:DF75)</f>
        <v>1</v>
      </c>
      <c r="DG76" s="55">
        <f>SUM(DG5:DG75)</f>
        <v>90006</v>
      </c>
      <c r="DH76" s="56"/>
      <c r="DI76" s="57">
        <f>SUM(DI5:DI75)</f>
        <v>1</v>
      </c>
      <c r="DJ76" s="55">
        <f>SUM(DJ5:DJ75)</f>
        <v>79234</v>
      </c>
      <c r="DK76" s="56"/>
      <c r="DL76" s="57">
        <f>SUM(DL5:DL75)</f>
        <v>1</v>
      </c>
      <c r="DM76" s="55">
        <f>SUM(DM5:DM75)</f>
        <v>87001</v>
      </c>
      <c r="DN76" s="56"/>
      <c r="DO76" s="57">
        <f>SUM(DO5:DO75)</f>
        <v>1</v>
      </c>
      <c r="DP76" s="55">
        <f>SUM(DP5:DP75)</f>
        <v>90107</v>
      </c>
      <c r="DQ76" s="56"/>
      <c r="DR76" s="57">
        <f>SUM(DR5:DR75)</f>
        <v>1</v>
      </c>
      <c r="DS76" s="77">
        <f>SUM(DS5:DS75)</f>
        <v>40</v>
      </c>
      <c r="DT76" s="79">
        <f>SUM(DT5:DT75)</f>
        <v>3508055</v>
      </c>
      <c r="DU76" s="78">
        <f>_xlfn.FLOOR.MATH(DT76/(B80+1)) +1</f>
        <v>43310</v>
      </c>
      <c r="DV76" s="78">
        <f>SUM(DV5:DV75)</f>
        <v>3368268</v>
      </c>
      <c r="DW76" s="78">
        <f>SUM(DW5:DW75)</f>
        <v>0</v>
      </c>
      <c r="DX76" s="78">
        <f>_xlfn.FLOOR.MATH(DV76/(B80-DW76+1))+1</f>
        <v>41584</v>
      </c>
      <c r="DY76" s="78"/>
      <c r="DZ76" s="78">
        <f>SUM(DZ5:DZ75)</f>
        <v>79</v>
      </c>
      <c r="EA76" s="78"/>
      <c r="EB76" s="78"/>
      <c r="EC76" s="80">
        <f>SUM(EC5:EC75)</f>
        <v>80</v>
      </c>
      <c r="ED76" s="79">
        <f>SUM(ED5:ED75)</f>
        <v>40</v>
      </c>
      <c r="EE76" s="58"/>
      <c r="EF76" s="96">
        <f>SUM(EF5:EF75)</f>
        <v>0.99999999999999989</v>
      </c>
      <c r="EG76" s="97">
        <f>SUM(EG5:EG75)</f>
        <v>1</v>
      </c>
      <c r="EH76" s="98">
        <f>SUM(EH5:EH75)</f>
        <v>9.9746599868666408E-18</v>
      </c>
      <c r="EI76" s="58"/>
      <c r="EJ76" s="77">
        <f>SUM(EJ5:EJ75)</f>
        <v>3368268</v>
      </c>
      <c r="EK76" s="97">
        <f>SUM(EK5:EK75)</f>
        <v>1</v>
      </c>
      <c r="EL76" s="97">
        <f>SUM(EL5:EL75)</f>
        <v>1</v>
      </c>
      <c r="EM76" s="98">
        <f>SUM(EM5:EM75)</f>
        <v>1.7347234759768071E-17</v>
      </c>
    </row>
    <row r="77" spans="1:143" x14ac:dyDescent="0.2">
      <c r="A77" s="27"/>
      <c r="B77" s="27"/>
    </row>
    <row r="78" spans="1:143" ht="32" x14ac:dyDescent="0.2">
      <c r="A78" s="28" t="s">
        <v>277</v>
      </c>
      <c r="C78" s="58"/>
      <c r="E78" s="29"/>
      <c r="F78" s="58"/>
      <c r="H78" s="29"/>
      <c r="I78" s="58"/>
      <c r="K78" s="29"/>
      <c r="L78" s="58"/>
      <c r="N78" s="29"/>
      <c r="O78" s="58"/>
      <c r="Q78" s="29"/>
      <c r="R78" s="58"/>
      <c r="T78" s="29"/>
      <c r="U78" s="58"/>
      <c r="W78" s="29"/>
      <c r="X78" s="58"/>
      <c r="Z78" s="29"/>
      <c r="AA78" s="58"/>
      <c r="AC78" s="29"/>
      <c r="AD78" s="58"/>
      <c r="AF78" s="29"/>
      <c r="AG78" s="58"/>
      <c r="AI78" s="29"/>
      <c r="AJ78" s="58"/>
      <c r="AL78" s="29"/>
      <c r="AM78" s="58"/>
      <c r="AO78" s="29"/>
      <c r="AP78" s="58"/>
      <c r="AR78" s="29"/>
      <c r="AS78" s="58"/>
      <c r="AU78" s="29"/>
      <c r="AV78" s="58"/>
      <c r="AX78" s="29"/>
      <c r="AY78" s="58"/>
      <c r="BA78" s="29"/>
      <c r="BB78" s="58"/>
      <c r="BD78" s="29"/>
      <c r="BE78" s="58"/>
      <c r="BG78" s="29"/>
      <c r="BH78" s="58"/>
      <c r="BJ78" s="29"/>
      <c r="BK78" s="58"/>
      <c r="BM78" s="29"/>
      <c r="BN78" s="58"/>
      <c r="BP78" s="29"/>
      <c r="BQ78" s="58"/>
      <c r="BS78" s="29"/>
      <c r="BT78" s="58"/>
      <c r="BV78" s="29"/>
      <c r="BW78" s="58"/>
      <c r="BY78" s="29"/>
      <c r="BZ78" s="58"/>
      <c r="CB78" s="29"/>
      <c r="CC78" s="58"/>
      <c r="CE78" s="29"/>
      <c r="CF78" s="58"/>
      <c r="CH78" s="29"/>
      <c r="CI78" s="58"/>
      <c r="CK78" s="29"/>
      <c r="CL78" s="58"/>
      <c r="CN78" s="29"/>
      <c r="CO78" s="58"/>
      <c r="CQ78" s="29"/>
      <c r="CR78" s="58"/>
      <c r="CT78" s="29"/>
      <c r="CU78" s="58"/>
      <c r="CW78" s="29"/>
      <c r="CX78" s="58"/>
      <c r="CZ78" s="29"/>
      <c r="DA78" s="58"/>
      <c r="DC78" s="29"/>
      <c r="DD78" s="58"/>
      <c r="DF78" s="29"/>
      <c r="DG78" s="58"/>
      <c r="DI78" s="29"/>
      <c r="DJ78" s="58"/>
      <c r="DL78" s="29"/>
      <c r="DM78" s="58"/>
      <c r="DO78" s="29"/>
      <c r="DP78" s="58"/>
      <c r="DR78" s="29"/>
      <c r="EA78" s="58"/>
      <c r="EB78" s="58"/>
      <c r="EC78" s="58"/>
      <c r="ED78" s="58"/>
      <c r="EE78" s="58"/>
      <c r="EF78" s="58"/>
      <c r="EG78" s="58" t="s">
        <v>303</v>
      </c>
      <c r="EH78" s="82" cm="1">
        <f t="array" ref="EH78">SUM(IF(EH5:EH75&lt;&gt;"", ABS(EH5:EH75), 0))/COUNT(EH5:EH75)</f>
        <v>2.4149961713654422E-3</v>
      </c>
      <c r="EI78" s="58"/>
      <c r="EJ78" s="58"/>
      <c r="EK78" s="58"/>
      <c r="EL78" s="58" t="s">
        <v>303</v>
      </c>
      <c r="EM78" s="82" cm="1">
        <f t="array" ref="EM78">SUM(IF(EM5:EM75&lt;&gt;"", ABS(EM5:EM75), 0))/COUNT(EM5:EM75)</f>
        <v>1.67563863683056E-3</v>
      </c>
    </row>
    <row r="79" spans="1:143" x14ac:dyDescent="0.2">
      <c r="EA79" s="58">
        <f>COUNT(EC5:EC75)</f>
        <v>5</v>
      </c>
      <c r="EB79" s="58" t="s">
        <v>304</v>
      </c>
      <c r="EC79" s="58"/>
      <c r="ED79" s="58"/>
      <c r="EE79" s="58"/>
      <c r="EF79" s="58"/>
      <c r="EG79" s="58"/>
      <c r="EH79" s="58"/>
      <c r="EI79" s="58"/>
      <c r="EJ79" s="58"/>
      <c r="EK79" s="58"/>
      <c r="EL79" s="58"/>
      <c r="EM79" s="58"/>
    </row>
    <row r="80" spans="1:143" ht="16" x14ac:dyDescent="0.2">
      <c r="A80" s="87" t="s">
        <v>306</v>
      </c>
      <c r="B80" s="87">
        <v>80</v>
      </c>
      <c r="EA80" s="83">
        <f>EJ76/DT76</f>
        <v>0.96015256317247022</v>
      </c>
      <c r="EB80" s="58" t="s">
        <v>305</v>
      </c>
      <c r="EC80" s="58"/>
      <c r="ED80" s="58"/>
      <c r="EE80" s="58"/>
      <c r="EF80" s="58"/>
      <c r="EG80" s="58"/>
      <c r="EH80" s="58"/>
      <c r="EI80" s="58"/>
      <c r="EJ80" s="58"/>
      <c r="EK80" s="58"/>
      <c r="EL80" s="58"/>
      <c r="EM80" s="58"/>
    </row>
    <row r="81" spans="1:2" x14ac:dyDescent="0.2">
      <c r="A81" s="101" t="s">
        <v>307</v>
      </c>
      <c r="B81" s="101">
        <v>40</v>
      </c>
    </row>
    <row r="82" spans="1:2" x14ac:dyDescent="0.2">
      <c r="A82" s="58" t="str">
        <f>"Constituencies with minority win = " &amp; COUNTIFS(C5:DR75, "&lt;&gt;0", C5:DR75, "&lt;0.5") &amp; " = " &amp; ROUND(COUNTIFS(C5:DR75, "&lt;&gt;0", C5:DR75, "&lt;0.5") /B$81*100,2) &amp; "%"</f>
        <v>Constituencies with minority win = 24 = 60%</v>
      </c>
    </row>
    <row r="83" spans="1:2" x14ac:dyDescent="0.2">
      <c r="A83" s="58" t="str" cm="1">
        <f t="array" ref="A83">"Smallest minority win = " &amp; ROUND(MIN(IF( C5:DR75&lt;&gt;0,  C5:DR75))*100,2) &amp; "% of votes"</f>
        <v>Smallest minority win = 37.22% of votes</v>
      </c>
    </row>
    <row r="84" spans="1:2" x14ac:dyDescent="0.2">
      <c r="A84" s="58" t="str" cm="1">
        <f t="array" ref="A84">"Average % for constituency win = " &amp; ROUND(AVERAGE(IF(IF( C5:DR75&lt;&gt;0, C5:DR75)&lt;1,  C5:DR75))*100,2) &amp; "%"</f>
        <v>Average % for constituency win = 49.81%</v>
      </c>
    </row>
  </sheetData>
  <mergeCells count="59">
    <mergeCell ref="AJ3:AL3"/>
    <mergeCell ref="A2:A4"/>
    <mergeCell ref="B2:B4"/>
    <mergeCell ref="A76:B76"/>
    <mergeCell ref="C2:DR2"/>
    <mergeCell ref="C3:E3"/>
    <mergeCell ref="F3:H3"/>
    <mergeCell ref="I3:K3"/>
    <mergeCell ref="L3:N3"/>
    <mergeCell ref="O3:Q3"/>
    <mergeCell ref="R3:T3"/>
    <mergeCell ref="U3:W3"/>
    <mergeCell ref="X3:Z3"/>
    <mergeCell ref="AA3:AC3"/>
    <mergeCell ref="AD3:AF3"/>
    <mergeCell ref="AG3:AI3"/>
    <mergeCell ref="BT3:BV3"/>
    <mergeCell ref="AM3:AO3"/>
    <mergeCell ref="AP3:AR3"/>
    <mergeCell ref="AS3:AU3"/>
    <mergeCell ref="AV3:AX3"/>
    <mergeCell ref="AY3:BA3"/>
    <mergeCell ref="BB3:BD3"/>
    <mergeCell ref="BE3:BG3"/>
    <mergeCell ref="BH3:BJ3"/>
    <mergeCell ref="BK3:BM3"/>
    <mergeCell ref="BN3:BP3"/>
    <mergeCell ref="BQ3:BS3"/>
    <mergeCell ref="DD3:DF3"/>
    <mergeCell ref="BW3:BY3"/>
    <mergeCell ref="BZ3:CB3"/>
    <mergeCell ref="CC3:CE3"/>
    <mergeCell ref="CF3:CH3"/>
    <mergeCell ref="CI3:CK3"/>
    <mergeCell ref="CL3:CN3"/>
    <mergeCell ref="CO3:CQ3"/>
    <mergeCell ref="CR3:CT3"/>
    <mergeCell ref="CU3:CW3"/>
    <mergeCell ref="CX3:CZ3"/>
    <mergeCell ref="DA3:DC3"/>
    <mergeCell ref="EJ3:EM3"/>
    <mergeCell ref="EC2:EC4"/>
    <mergeCell ref="ED2:ED4"/>
    <mergeCell ref="DG3:DI3"/>
    <mergeCell ref="DJ3:DL3"/>
    <mergeCell ref="DM3:DO3"/>
    <mergeCell ref="DP3:DR3"/>
    <mergeCell ref="DS2:DS4"/>
    <mergeCell ref="DT2:DT4"/>
    <mergeCell ref="DZ2:DZ4"/>
    <mergeCell ref="DV1:EC1"/>
    <mergeCell ref="EA2:EA4"/>
    <mergeCell ref="EB2:EB4"/>
    <mergeCell ref="EF3:EH3"/>
    <mergeCell ref="DU2:DU4"/>
    <mergeCell ref="DV2:DV4"/>
    <mergeCell ref="DW2:DW4"/>
    <mergeCell ref="DX2:DX4"/>
    <mergeCell ref="DY2:DY4"/>
  </mergeCells>
  <conditionalFormatting sqref="D5:D76">
    <cfRule type="cellIs" dxfId="151" priority="1" stopIfTrue="1" operator="lessThan">
      <formula>0.5</formula>
    </cfRule>
  </conditionalFormatting>
  <conditionalFormatting sqref="G5:G76">
    <cfRule type="cellIs" dxfId="150" priority="2" stopIfTrue="1" operator="lessThan">
      <formula>0.5</formula>
    </cfRule>
  </conditionalFormatting>
  <conditionalFormatting sqref="J5:J76">
    <cfRule type="cellIs" dxfId="149" priority="3" stopIfTrue="1" operator="lessThan">
      <formula>0.5</formula>
    </cfRule>
  </conditionalFormatting>
  <conditionalFormatting sqref="M5:M76">
    <cfRule type="cellIs" dxfId="148" priority="4" stopIfTrue="1" operator="lessThan">
      <formula>0.5</formula>
    </cfRule>
  </conditionalFormatting>
  <conditionalFormatting sqref="P5:P76">
    <cfRule type="cellIs" dxfId="147" priority="5" stopIfTrue="1" operator="lessThan">
      <formula>0.5</formula>
    </cfRule>
  </conditionalFormatting>
  <conditionalFormatting sqref="S5:S76">
    <cfRule type="cellIs" dxfId="146" priority="6" stopIfTrue="1" operator="lessThan">
      <formula>0.5</formula>
    </cfRule>
  </conditionalFormatting>
  <conditionalFormatting sqref="V5:V76">
    <cfRule type="cellIs" dxfId="145" priority="7" stopIfTrue="1" operator="lessThan">
      <formula>0.5</formula>
    </cfRule>
  </conditionalFormatting>
  <conditionalFormatting sqref="Y5:Y76">
    <cfRule type="cellIs" dxfId="144" priority="8" stopIfTrue="1" operator="lessThan">
      <formula>0.5</formula>
    </cfRule>
  </conditionalFormatting>
  <conditionalFormatting sqref="AB5:AB76">
    <cfRule type="cellIs" dxfId="143" priority="9" stopIfTrue="1" operator="lessThan">
      <formula>0.5</formula>
    </cfRule>
  </conditionalFormatting>
  <conditionalFormatting sqref="AE5:AE76">
    <cfRule type="cellIs" dxfId="142" priority="10" stopIfTrue="1" operator="lessThan">
      <formula>0.5</formula>
    </cfRule>
  </conditionalFormatting>
  <conditionalFormatting sqref="AH5:AH76">
    <cfRule type="cellIs" dxfId="141" priority="11" stopIfTrue="1" operator="lessThan">
      <formula>0.5</formula>
    </cfRule>
  </conditionalFormatting>
  <conditionalFormatting sqref="AK5:AK76">
    <cfRule type="cellIs" dxfId="140" priority="12" stopIfTrue="1" operator="lessThan">
      <formula>0.5</formula>
    </cfRule>
  </conditionalFormatting>
  <conditionalFormatting sqref="AN5:AN76">
    <cfRule type="cellIs" dxfId="139" priority="13" stopIfTrue="1" operator="lessThan">
      <formula>0.5</formula>
    </cfRule>
  </conditionalFormatting>
  <conditionalFormatting sqref="AQ5:AQ76">
    <cfRule type="cellIs" dxfId="138" priority="14" stopIfTrue="1" operator="lessThan">
      <formula>0.5</formula>
    </cfRule>
  </conditionalFormatting>
  <conditionalFormatting sqref="AT5:AT76">
    <cfRule type="cellIs" dxfId="137" priority="15" stopIfTrue="1" operator="lessThan">
      <formula>0.5</formula>
    </cfRule>
  </conditionalFormatting>
  <conditionalFormatting sqref="AW5:AW76">
    <cfRule type="cellIs" dxfId="136" priority="16" stopIfTrue="1" operator="lessThan">
      <formula>0.5</formula>
    </cfRule>
  </conditionalFormatting>
  <conditionalFormatting sqref="AZ5:AZ76">
    <cfRule type="cellIs" dxfId="135" priority="17" stopIfTrue="1" operator="lessThan">
      <formula>0.5</formula>
    </cfRule>
  </conditionalFormatting>
  <conditionalFormatting sqref="BC5:BC76">
    <cfRule type="cellIs" dxfId="134" priority="18" stopIfTrue="1" operator="lessThan">
      <formula>0.5</formula>
    </cfRule>
  </conditionalFormatting>
  <conditionalFormatting sqref="BF5:BF76">
    <cfRule type="cellIs" dxfId="133" priority="19" stopIfTrue="1" operator="lessThan">
      <formula>0.5</formula>
    </cfRule>
  </conditionalFormatting>
  <conditionalFormatting sqref="BI5:BI76">
    <cfRule type="cellIs" dxfId="132" priority="20" stopIfTrue="1" operator="lessThan">
      <formula>0.5</formula>
    </cfRule>
  </conditionalFormatting>
  <conditionalFormatting sqref="BL5:BL76">
    <cfRule type="cellIs" dxfId="131" priority="21" stopIfTrue="1" operator="lessThan">
      <formula>0.5</formula>
    </cfRule>
  </conditionalFormatting>
  <conditionalFormatting sqref="BO5:BO76">
    <cfRule type="cellIs" dxfId="130" priority="22" stopIfTrue="1" operator="lessThan">
      <formula>0.5</formula>
    </cfRule>
  </conditionalFormatting>
  <conditionalFormatting sqref="BR5:BR76">
    <cfRule type="cellIs" dxfId="129" priority="23" stopIfTrue="1" operator="lessThan">
      <formula>0.5</formula>
    </cfRule>
  </conditionalFormatting>
  <conditionalFormatting sqref="BU5:BU76">
    <cfRule type="cellIs" dxfId="128" priority="24" stopIfTrue="1" operator="lessThan">
      <formula>0.5</formula>
    </cfRule>
  </conditionalFormatting>
  <conditionalFormatting sqref="BX5:BX76">
    <cfRule type="cellIs" dxfId="127" priority="25" stopIfTrue="1" operator="lessThan">
      <formula>0.5</formula>
    </cfRule>
  </conditionalFormatting>
  <conditionalFormatting sqref="CA5:CA76">
    <cfRule type="cellIs" dxfId="126" priority="26" stopIfTrue="1" operator="lessThan">
      <formula>0.5</formula>
    </cfRule>
  </conditionalFormatting>
  <conditionalFormatting sqref="CD5:CD76">
    <cfRule type="cellIs" dxfId="125" priority="27" stopIfTrue="1" operator="lessThan">
      <formula>0.5</formula>
    </cfRule>
  </conditionalFormatting>
  <conditionalFormatting sqref="CG5:CG76">
    <cfRule type="cellIs" dxfId="124" priority="28" stopIfTrue="1" operator="lessThan">
      <formula>0.5</formula>
    </cfRule>
  </conditionalFormatting>
  <conditionalFormatting sqref="CJ5:CJ76">
    <cfRule type="cellIs" dxfId="123" priority="29" stopIfTrue="1" operator="lessThan">
      <formula>0.5</formula>
    </cfRule>
  </conditionalFormatting>
  <conditionalFormatting sqref="CM5:CM76">
    <cfRule type="cellIs" dxfId="122" priority="30" stopIfTrue="1" operator="lessThan">
      <formula>0.5</formula>
    </cfRule>
  </conditionalFormatting>
  <conditionalFormatting sqref="CP5:CP76">
    <cfRule type="cellIs" dxfId="121" priority="31" stopIfTrue="1" operator="lessThan">
      <formula>0.5</formula>
    </cfRule>
  </conditionalFormatting>
  <conditionalFormatting sqref="CS5:CS76">
    <cfRule type="cellIs" dxfId="120" priority="32" stopIfTrue="1" operator="lessThan">
      <formula>0.5</formula>
    </cfRule>
  </conditionalFormatting>
  <conditionalFormatting sqref="CV5:CV76">
    <cfRule type="cellIs" dxfId="119" priority="33" stopIfTrue="1" operator="lessThan">
      <formula>0.5</formula>
    </cfRule>
  </conditionalFormatting>
  <conditionalFormatting sqref="CY5:CY76">
    <cfRule type="cellIs" dxfId="118" priority="34" stopIfTrue="1" operator="lessThan">
      <formula>0.5</formula>
    </cfRule>
  </conditionalFormatting>
  <conditionalFormatting sqref="DB5:DB76">
    <cfRule type="cellIs" dxfId="117" priority="35" stopIfTrue="1" operator="lessThan">
      <formula>0.5</formula>
    </cfRule>
  </conditionalFormatting>
  <conditionalFormatting sqref="DE5:DE76">
    <cfRule type="cellIs" dxfId="116" priority="36" stopIfTrue="1" operator="lessThan">
      <formula>0.5</formula>
    </cfRule>
  </conditionalFormatting>
  <conditionalFormatting sqref="DH5:DH76">
    <cfRule type="cellIs" dxfId="115" priority="37" stopIfTrue="1" operator="lessThan">
      <formula>0.5</formula>
    </cfRule>
  </conditionalFormatting>
  <conditionalFormatting sqref="DK5:DK76">
    <cfRule type="cellIs" dxfId="114" priority="38" stopIfTrue="1" operator="lessThan">
      <formula>0.5</formula>
    </cfRule>
  </conditionalFormatting>
  <conditionalFormatting sqref="DN5:DN76">
    <cfRule type="cellIs" dxfId="113" priority="39" stopIfTrue="1" operator="lessThan">
      <formula>0.5</formula>
    </cfRule>
  </conditionalFormatting>
  <conditionalFormatting sqref="DQ5:DQ76">
    <cfRule type="cellIs" dxfId="112" priority="40" stopIfTrue="1" operator="lessThan">
      <formula>0.5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F6D4B-D53E-9443-BDA6-837645948A48}">
  <sheetPr codeName="Sheet8"/>
  <dimension ref="A1:CT84"/>
  <sheetViews>
    <sheetView topLeftCell="BY1" zoomScale="77" zoomScaleNormal="77" workbookViewId="0">
      <selection activeCell="CD25" sqref="CD25"/>
    </sheetView>
  </sheetViews>
  <sheetFormatPr baseColWidth="10" defaultRowHeight="15" x14ac:dyDescent="0.2"/>
  <cols>
    <col min="1" max="1" width="52.6640625" customWidth="1"/>
    <col min="2" max="2" width="10.6640625" bestFit="1" customWidth="1"/>
    <col min="3" max="77" width="8.83203125" customWidth="1"/>
    <col min="79" max="79" width="12.83203125" customWidth="1"/>
    <col min="82" max="82" width="13.6640625" customWidth="1"/>
    <col min="95" max="95" width="11.83203125" customWidth="1"/>
  </cols>
  <sheetData>
    <row r="1" spans="1:98" ht="53" customHeight="1" thickBot="1" x14ac:dyDescent="0.3">
      <c r="CB1" s="81"/>
      <c r="CC1" s="154" t="s">
        <v>295</v>
      </c>
      <c r="CD1" s="155"/>
      <c r="CE1" s="156"/>
      <c r="CF1" s="156"/>
      <c r="CG1" s="156"/>
      <c r="CH1" s="156"/>
      <c r="CI1" s="156"/>
      <c r="CJ1" s="157"/>
    </row>
    <row r="2" spans="1:98" ht="16" customHeight="1" thickBot="1" x14ac:dyDescent="0.25">
      <c r="A2" s="184" t="s">
        <v>265</v>
      </c>
      <c r="B2" s="187" t="s">
        <v>266</v>
      </c>
      <c r="C2" s="191" t="s">
        <v>271</v>
      </c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9"/>
      <c r="BZ2" s="192" t="s">
        <v>308</v>
      </c>
      <c r="CA2" s="172" t="s">
        <v>310</v>
      </c>
      <c r="CB2" s="158" t="s">
        <v>296</v>
      </c>
      <c r="CC2" s="160" t="s">
        <v>297</v>
      </c>
      <c r="CD2" s="160" t="s">
        <v>298</v>
      </c>
      <c r="CE2" s="160" t="s">
        <v>299</v>
      </c>
      <c r="CF2" s="160" t="s">
        <v>300</v>
      </c>
      <c r="CG2" s="160" t="s">
        <v>301</v>
      </c>
      <c r="CH2" s="160" t="s">
        <v>287</v>
      </c>
      <c r="CI2" s="160" t="s">
        <v>288</v>
      </c>
      <c r="CJ2" s="175" t="s">
        <v>302</v>
      </c>
      <c r="CK2" s="178" t="s">
        <v>289</v>
      </c>
    </row>
    <row r="3" spans="1:98" ht="17" thickBot="1" x14ac:dyDescent="0.25">
      <c r="A3" s="185"/>
      <c r="B3" s="196"/>
      <c r="C3" s="182" t="s">
        <v>151</v>
      </c>
      <c r="D3" s="182"/>
      <c r="E3" s="182"/>
      <c r="F3" s="181" t="s">
        <v>152</v>
      </c>
      <c r="G3" s="182"/>
      <c r="H3" s="183"/>
      <c r="I3" s="182" t="s">
        <v>153</v>
      </c>
      <c r="J3" s="182"/>
      <c r="K3" s="182"/>
      <c r="L3" s="181" t="s">
        <v>154</v>
      </c>
      <c r="M3" s="182"/>
      <c r="N3" s="183"/>
      <c r="O3" s="182" t="s">
        <v>155</v>
      </c>
      <c r="P3" s="182"/>
      <c r="Q3" s="182"/>
      <c r="R3" s="181" t="s">
        <v>156</v>
      </c>
      <c r="S3" s="182"/>
      <c r="T3" s="183"/>
      <c r="U3" s="182" t="s">
        <v>157</v>
      </c>
      <c r="V3" s="182"/>
      <c r="W3" s="182"/>
      <c r="X3" s="181" t="s">
        <v>158</v>
      </c>
      <c r="Y3" s="182"/>
      <c r="Z3" s="183"/>
      <c r="AA3" s="182" t="s">
        <v>159</v>
      </c>
      <c r="AB3" s="182"/>
      <c r="AC3" s="182"/>
      <c r="AD3" s="181" t="s">
        <v>160</v>
      </c>
      <c r="AE3" s="182"/>
      <c r="AF3" s="183"/>
      <c r="AG3" s="182" t="s">
        <v>161</v>
      </c>
      <c r="AH3" s="182"/>
      <c r="AI3" s="182"/>
      <c r="AJ3" s="181" t="s">
        <v>162</v>
      </c>
      <c r="AK3" s="182"/>
      <c r="AL3" s="183"/>
      <c r="AM3" s="182" t="s">
        <v>163</v>
      </c>
      <c r="AN3" s="182"/>
      <c r="AO3" s="182"/>
      <c r="AP3" s="181" t="s">
        <v>164</v>
      </c>
      <c r="AQ3" s="182"/>
      <c r="AR3" s="183"/>
      <c r="AS3" s="182" t="s">
        <v>165</v>
      </c>
      <c r="AT3" s="182"/>
      <c r="AU3" s="182"/>
      <c r="AV3" s="181" t="s">
        <v>166</v>
      </c>
      <c r="AW3" s="182"/>
      <c r="AX3" s="183"/>
      <c r="AY3" s="182" t="s">
        <v>167</v>
      </c>
      <c r="AZ3" s="182"/>
      <c r="BA3" s="182"/>
      <c r="BB3" s="181" t="s">
        <v>168</v>
      </c>
      <c r="BC3" s="182"/>
      <c r="BD3" s="183"/>
      <c r="BE3" s="182" t="s">
        <v>169</v>
      </c>
      <c r="BF3" s="182"/>
      <c r="BG3" s="182"/>
      <c r="BH3" s="181" t="s">
        <v>170</v>
      </c>
      <c r="BI3" s="182"/>
      <c r="BJ3" s="183"/>
      <c r="BK3" s="182" t="s">
        <v>171</v>
      </c>
      <c r="BL3" s="182"/>
      <c r="BM3" s="182"/>
      <c r="BN3" s="181" t="s">
        <v>172</v>
      </c>
      <c r="BO3" s="182"/>
      <c r="BP3" s="183"/>
      <c r="BQ3" s="182" t="s">
        <v>173</v>
      </c>
      <c r="BR3" s="182"/>
      <c r="BS3" s="182"/>
      <c r="BT3" s="181" t="s">
        <v>174</v>
      </c>
      <c r="BU3" s="182"/>
      <c r="BV3" s="183"/>
      <c r="BW3" s="182" t="s">
        <v>175</v>
      </c>
      <c r="BX3" s="182"/>
      <c r="BY3" s="182"/>
      <c r="BZ3" s="193"/>
      <c r="CA3" s="173"/>
      <c r="CB3" s="159"/>
      <c r="CC3" s="161"/>
      <c r="CD3" s="161"/>
      <c r="CE3" s="161"/>
      <c r="CF3" s="161"/>
      <c r="CG3" s="161"/>
      <c r="CH3" s="161"/>
      <c r="CI3" s="161"/>
      <c r="CJ3" s="176"/>
      <c r="CK3" s="179"/>
      <c r="CM3" s="163" t="s">
        <v>290</v>
      </c>
      <c r="CN3" s="164"/>
      <c r="CO3" s="165"/>
      <c r="CQ3" s="166" t="s">
        <v>291</v>
      </c>
      <c r="CR3" s="167"/>
      <c r="CS3" s="167"/>
      <c r="CT3" s="168"/>
    </row>
    <row r="4" spans="1:98" ht="35" thickBot="1" x14ac:dyDescent="0.25">
      <c r="A4" s="186"/>
      <c r="B4" s="197"/>
      <c r="C4" s="26" t="s">
        <v>276</v>
      </c>
      <c r="D4" s="22" t="s">
        <v>285</v>
      </c>
      <c r="E4" s="24" t="s">
        <v>286</v>
      </c>
      <c r="F4" s="21" t="s">
        <v>276</v>
      </c>
      <c r="G4" s="22" t="s">
        <v>285</v>
      </c>
      <c r="H4" s="23" t="s">
        <v>286</v>
      </c>
      <c r="I4" s="26" t="s">
        <v>276</v>
      </c>
      <c r="J4" s="22" t="s">
        <v>285</v>
      </c>
      <c r="K4" s="24" t="s">
        <v>286</v>
      </c>
      <c r="L4" s="21" t="s">
        <v>276</v>
      </c>
      <c r="M4" s="22" t="s">
        <v>285</v>
      </c>
      <c r="N4" s="23" t="s">
        <v>286</v>
      </c>
      <c r="O4" s="26" t="s">
        <v>276</v>
      </c>
      <c r="P4" s="22" t="s">
        <v>285</v>
      </c>
      <c r="Q4" s="24" t="s">
        <v>286</v>
      </c>
      <c r="R4" s="21" t="s">
        <v>276</v>
      </c>
      <c r="S4" s="22" t="s">
        <v>285</v>
      </c>
      <c r="T4" s="23" t="s">
        <v>286</v>
      </c>
      <c r="U4" s="26" t="s">
        <v>276</v>
      </c>
      <c r="V4" s="22" t="s">
        <v>285</v>
      </c>
      <c r="W4" s="24" t="s">
        <v>286</v>
      </c>
      <c r="X4" s="21" t="s">
        <v>276</v>
      </c>
      <c r="Y4" s="22" t="s">
        <v>285</v>
      </c>
      <c r="Z4" s="23" t="s">
        <v>286</v>
      </c>
      <c r="AA4" s="26" t="s">
        <v>276</v>
      </c>
      <c r="AB4" s="22" t="s">
        <v>285</v>
      </c>
      <c r="AC4" s="24" t="s">
        <v>286</v>
      </c>
      <c r="AD4" s="21" t="s">
        <v>276</v>
      </c>
      <c r="AE4" s="22" t="s">
        <v>285</v>
      </c>
      <c r="AF4" s="23" t="s">
        <v>286</v>
      </c>
      <c r="AG4" s="26" t="s">
        <v>276</v>
      </c>
      <c r="AH4" s="22" t="s">
        <v>285</v>
      </c>
      <c r="AI4" s="24" t="s">
        <v>286</v>
      </c>
      <c r="AJ4" s="21" t="s">
        <v>276</v>
      </c>
      <c r="AK4" s="22" t="s">
        <v>285</v>
      </c>
      <c r="AL4" s="23" t="s">
        <v>286</v>
      </c>
      <c r="AM4" s="26" t="s">
        <v>276</v>
      </c>
      <c r="AN4" s="22" t="s">
        <v>285</v>
      </c>
      <c r="AO4" s="24" t="s">
        <v>286</v>
      </c>
      <c r="AP4" s="21" t="s">
        <v>276</v>
      </c>
      <c r="AQ4" s="22" t="s">
        <v>285</v>
      </c>
      <c r="AR4" s="23" t="s">
        <v>286</v>
      </c>
      <c r="AS4" s="26" t="s">
        <v>276</v>
      </c>
      <c r="AT4" s="22" t="s">
        <v>285</v>
      </c>
      <c r="AU4" s="24" t="s">
        <v>286</v>
      </c>
      <c r="AV4" s="21" t="s">
        <v>276</v>
      </c>
      <c r="AW4" s="22" t="s">
        <v>285</v>
      </c>
      <c r="AX4" s="23" t="s">
        <v>286</v>
      </c>
      <c r="AY4" s="26" t="s">
        <v>276</v>
      </c>
      <c r="AZ4" s="22" t="s">
        <v>285</v>
      </c>
      <c r="BA4" s="24" t="s">
        <v>286</v>
      </c>
      <c r="BB4" s="21" t="s">
        <v>276</v>
      </c>
      <c r="BC4" s="22" t="s">
        <v>285</v>
      </c>
      <c r="BD4" s="23" t="s">
        <v>286</v>
      </c>
      <c r="BE4" s="26" t="s">
        <v>276</v>
      </c>
      <c r="BF4" s="22" t="s">
        <v>285</v>
      </c>
      <c r="BG4" s="24" t="s">
        <v>286</v>
      </c>
      <c r="BH4" s="21" t="s">
        <v>276</v>
      </c>
      <c r="BI4" s="22" t="s">
        <v>285</v>
      </c>
      <c r="BJ4" s="23" t="s">
        <v>286</v>
      </c>
      <c r="BK4" s="26" t="s">
        <v>276</v>
      </c>
      <c r="BL4" s="22" t="s">
        <v>285</v>
      </c>
      <c r="BM4" s="24" t="s">
        <v>286</v>
      </c>
      <c r="BN4" s="21" t="s">
        <v>276</v>
      </c>
      <c r="BO4" s="22" t="s">
        <v>285</v>
      </c>
      <c r="BP4" s="23" t="s">
        <v>286</v>
      </c>
      <c r="BQ4" s="26" t="s">
        <v>276</v>
      </c>
      <c r="BR4" s="22" t="s">
        <v>285</v>
      </c>
      <c r="BS4" s="24" t="s">
        <v>286</v>
      </c>
      <c r="BT4" s="21" t="s">
        <v>276</v>
      </c>
      <c r="BU4" s="22" t="s">
        <v>285</v>
      </c>
      <c r="BV4" s="23" t="s">
        <v>286</v>
      </c>
      <c r="BW4" s="26" t="s">
        <v>276</v>
      </c>
      <c r="BX4" s="22" t="s">
        <v>285</v>
      </c>
      <c r="BY4" s="24" t="s">
        <v>286</v>
      </c>
      <c r="BZ4" s="194"/>
      <c r="CA4" s="195"/>
      <c r="CB4" s="159"/>
      <c r="CC4" s="162"/>
      <c r="CD4" s="162"/>
      <c r="CE4" s="162"/>
      <c r="CF4" s="162"/>
      <c r="CG4" s="162"/>
      <c r="CH4" s="162"/>
      <c r="CI4" s="162"/>
      <c r="CJ4" s="177"/>
      <c r="CK4" s="180"/>
      <c r="CM4" s="61" t="s">
        <v>285</v>
      </c>
      <c r="CN4" s="62" t="s">
        <v>292</v>
      </c>
      <c r="CO4" s="63" t="s">
        <v>293</v>
      </c>
      <c r="CQ4" s="64" t="s">
        <v>294</v>
      </c>
      <c r="CR4" s="62" t="s">
        <v>285</v>
      </c>
      <c r="CS4" s="62" t="s">
        <v>292</v>
      </c>
      <c r="CT4" s="63" t="s">
        <v>293</v>
      </c>
    </row>
    <row r="5" spans="1:98" ht="16" x14ac:dyDescent="0.2">
      <c r="A5" s="75" t="s">
        <v>313</v>
      </c>
      <c r="B5" s="76" t="s">
        <v>384</v>
      </c>
      <c r="C5" s="43"/>
      <c r="D5" s="102" t="str">
        <f t="shared" ref="D5:D36" si="0">IF(E5=1, C5/C$76,"" )</f>
        <v/>
      </c>
      <c r="E5" s="44" t="str">
        <f>IF(C5&lt;&gt;"", IF(RANK(C5, C$5:C$75)+COUNTIF(C$5:C5, C5)-1=1, 1, ""), "")</f>
        <v/>
      </c>
      <c r="F5" s="41"/>
      <c r="G5" s="102" t="str">
        <f t="shared" ref="G5:G36" si="1">IF(H5=1, F5/F$76,"" )</f>
        <v/>
      </c>
      <c r="H5" s="42" t="str">
        <f>IF(F5&lt;&gt;"", IF(RANK(F5, F$5:F$75)+COUNTIF(F$5:F5, F5)-1=1, 1, ""), "")</f>
        <v/>
      </c>
      <c r="I5" s="43"/>
      <c r="J5" s="102" t="str">
        <f t="shared" ref="J5:J36" si="2">IF(K5=1, I5/I$76,"" )</f>
        <v/>
      </c>
      <c r="K5" s="44" t="str">
        <f>IF(I5&lt;&gt;"", IF(RANK(I5, I$5:I$75)+COUNTIF(I$5:I5, I5)-1=1, 1, ""), "")</f>
        <v/>
      </c>
      <c r="L5" s="41"/>
      <c r="M5" s="102" t="str">
        <f t="shared" ref="M5:M36" si="3">IF(N5=1, L5/L$76,"" )</f>
        <v/>
      </c>
      <c r="N5" s="42" t="str">
        <f>IF(L5&lt;&gt;"", IF(RANK(L5, L$5:L$75)+COUNTIF(L$5:L5, L5)-1=1, 1, ""), "")</f>
        <v/>
      </c>
      <c r="O5" s="43"/>
      <c r="P5" s="102" t="str">
        <f t="shared" ref="P5:P36" si="4">IF(Q5=1, O5/O$76,"" )</f>
        <v/>
      </c>
      <c r="Q5" s="44" t="str">
        <f>IF(O5&lt;&gt;"", IF(RANK(O5, O$5:O$75)+COUNTIF(O$5:O5, O5)-1=1, 1, ""), "")</f>
        <v/>
      </c>
      <c r="R5" s="41"/>
      <c r="S5" s="102" t="str">
        <f t="shared" ref="S5:S36" si="5">IF(T5=1, R5/R$76,"" )</f>
        <v/>
      </c>
      <c r="T5" s="42" t="str">
        <f>IF(R5&lt;&gt;"", IF(RANK(R5, R$5:R$75)+COUNTIF(R$5:R5, R5)-1=1, 1, ""), "")</f>
        <v/>
      </c>
      <c r="U5" s="43"/>
      <c r="V5" s="102" t="str">
        <f t="shared" ref="V5:V36" si="6">IF(W5=1, U5/U$76,"" )</f>
        <v/>
      </c>
      <c r="W5" s="44" t="str">
        <f>IF(U5&lt;&gt;"", IF(RANK(U5, U$5:U$75)+COUNTIF(U$5:U5, U5)-1=1, 1, ""), "")</f>
        <v/>
      </c>
      <c r="X5" s="41"/>
      <c r="Y5" s="102" t="str">
        <f t="shared" ref="Y5:Y36" si="7">IF(Z5=1, X5/X$76,"" )</f>
        <v/>
      </c>
      <c r="Z5" s="42" t="str">
        <f>IF(X5&lt;&gt;"", IF(RANK(X5, X$5:X$75)+COUNTIF(X$5:X5, X5)-1=1, 1, ""), "")</f>
        <v/>
      </c>
      <c r="AA5" s="43"/>
      <c r="AB5" s="102" t="str">
        <f t="shared" ref="AB5:AB36" si="8">IF(AC5=1, AA5/AA$76,"" )</f>
        <v/>
      </c>
      <c r="AC5" s="44" t="str">
        <f>IF(AA5&lt;&gt;"", IF(RANK(AA5, AA$5:AA$75)+COUNTIF(AA$5:AA5, AA5)-1=1, 1, ""), "")</f>
        <v/>
      </c>
      <c r="AD5" s="41"/>
      <c r="AE5" s="102" t="str">
        <f t="shared" ref="AE5:AE36" si="9">IF(AF5=1, AD5/AD$76,"" )</f>
        <v/>
      </c>
      <c r="AF5" s="42" t="str">
        <f>IF(AD5&lt;&gt;"", IF(RANK(AD5, AD$5:AD$75)+COUNTIF(AD$5:AD5, AD5)-1=1, 1, ""), "")</f>
        <v/>
      </c>
      <c r="AG5" s="43"/>
      <c r="AH5" s="102" t="str">
        <f t="shared" ref="AH5:AH36" si="10">IF(AI5=1, AG5/AG$76,"" )</f>
        <v/>
      </c>
      <c r="AI5" s="44" t="str">
        <f>IF(AG5&lt;&gt;"", IF(RANK(AG5, AG$5:AG$75)+COUNTIF(AG$5:AG5, AG5)-1=1, 1, ""), "")</f>
        <v/>
      </c>
      <c r="AJ5" s="41"/>
      <c r="AK5" s="102" t="str">
        <f t="shared" ref="AK5:AK36" si="11">IF(AL5=1, AJ5/AJ$76,"" )</f>
        <v/>
      </c>
      <c r="AL5" s="42" t="str">
        <f>IF(AJ5&lt;&gt;"", IF(RANK(AJ5, AJ$5:AJ$75)+COUNTIF(AJ$5:AJ5, AJ5)-1=1, 1, ""), "")</f>
        <v/>
      </c>
      <c r="AM5" s="43"/>
      <c r="AN5" s="102" t="str">
        <f t="shared" ref="AN5:AN36" si="12">IF(AO5=1, AM5/AM$76,"" )</f>
        <v/>
      </c>
      <c r="AO5" s="44" t="str">
        <f>IF(AM5&lt;&gt;"", IF(RANK(AM5, AM$5:AM$75)+COUNTIF(AM$5:AM5, AM5)-1=1, 1, ""), "")</f>
        <v/>
      </c>
      <c r="AP5" s="41"/>
      <c r="AQ5" s="102" t="str">
        <f t="shared" ref="AQ5:AQ36" si="13">IF(AR5=1, AP5/AP$76,"" )</f>
        <v/>
      </c>
      <c r="AR5" s="42" t="str">
        <f>IF(AP5&lt;&gt;"", IF(RANK(AP5, AP$5:AP$75)+COUNTIF(AP$5:AP5, AP5)-1=1, 1, ""), "")</f>
        <v/>
      </c>
      <c r="AS5" s="43"/>
      <c r="AT5" s="102" t="str">
        <f t="shared" ref="AT5:AT36" si="14">IF(AU5=1, AS5/AS$76,"" )</f>
        <v/>
      </c>
      <c r="AU5" s="44" t="str">
        <f>IF(AS5&lt;&gt;"", IF(RANK(AS5, AS$5:AS$75)+COUNTIF(AS$5:AS5, AS5)-1=1, 1, ""), "")</f>
        <v/>
      </c>
      <c r="AV5" s="41"/>
      <c r="AW5" s="102" t="str">
        <f t="shared" ref="AW5:AW36" si="15">IF(AX5=1, AV5/AV$76,"" )</f>
        <v/>
      </c>
      <c r="AX5" s="42" t="str">
        <f>IF(AV5&lt;&gt;"", IF(RANK(AV5, AV$5:AV$75)+COUNTIF(AV$5:AV5, AV5)-1=1, 1, ""), "")</f>
        <v/>
      </c>
      <c r="AY5" s="43"/>
      <c r="AZ5" s="102" t="str">
        <f t="shared" ref="AZ5:AZ36" si="16">IF(BA5=1, AY5/AY$76,"" )</f>
        <v/>
      </c>
      <c r="BA5" s="44" t="str">
        <f>IF(AY5&lt;&gt;"", IF(RANK(AY5, AY$5:AY$75)+COUNTIF(AY$5:AY5, AY5)-1=1, 1, ""), "")</f>
        <v/>
      </c>
      <c r="BB5" s="41"/>
      <c r="BC5" s="102" t="str">
        <f t="shared" ref="BC5:BC36" si="17">IF(BD5=1, BB5/BB$76,"" )</f>
        <v/>
      </c>
      <c r="BD5" s="42" t="str">
        <f>IF(BB5&lt;&gt;"", IF(RANK(BB5, BB$5:BB$75)+COUNTIF(BB$5:BB5, BB5)-1=1, 1, ""), "")</f>
        <v/>
      </c>
      <c r="BE5" s="43"/>
      <c r="BF5" s="102" t="str">
        <f t="shared" ref="BF5:BF36" si="18">IF(BG5=1, BE5/BE$76,"" )</f>
        <v/>
      </c>
      <c r="BG5" s="44" t="str">
        <f>IF(BE5&lt;&gt;"", IF(RANK(BE5, BE$5:BE$75)+COUNTIF(BE$5:BE5, BE5)-1=1, 1, ""), "")</f>
        <v/>
      </c>
      <c r="BH5" s="41"/>
      <c r="BI5" s="102" t="str">
        <f t="shared" ref="BI5:BI36" si="19">IF(BJ5=1, BH5/BH$76,"" )</f>
        <v/>
      </c>
      <c r="BJ5" s="42" t="str">
        <f>IF(BH5&lt;&gt;"", IF(RANK(BH5, BH$5:BH$75)+COUNTIF(BH$5:BH5, BH5)-1=1, 1, ""), "")</f>
        <v/>
      </c>
      <c r="BK5" s="43"/>
      <c r="BL5" s="102" t="str">
        <f t="shared" ref="BL5:BL36" si="20">IF(BM5=1, BK5/BK$76,"" )</f>
        <v/>
      </c>
      <c r="BM5" s="44" t="str">
        <f>IF(BK5&lt;&gt;"", IF(RANK(BK5, BK$5:BK$75)+COUNTIF(BK$5:BK5, BK5)-1=1, 1, ""), "")</f>
        <v/>
      </c>
      <c r="BN5" s="41"/>
      <c r="BO5" s="102" t="str">
        <f t="shared" ref="BO5:BO36" si="21">IF(BP5=1, BN5/BN$76,"" )</f>
        <v/>
      </c>
      <c r="BP5" s="42" t="str">
        <f>IF(BN5&lt;&gt;"", IF(RANK(BN5, BN$5:BN$75)+COUNTIF(BN$5:BN5, BN5)-1=1, 1, ""), "")</f>
        <v/>
      </c>
      <c r="BQ5" s="43"/>
      <c r="BR5" s="102" t="str">
        <f t="shared" ref="BR5:BR36" si="22">IF(BS5=1, BQ5/BQ$76,"" )</f>
        <v/>
      </c>
      <c r="BS5" s="44" t="str">
        <f>IF(BQ5&lt;&gt;"", IF(RANK(BQ5, BQ$5:BQ$75)+COUNTIF(BQ$5:BQ5, BQ5)-1=1, 1, ""), "")</f>
        <v/>
      </c>
      <c r="BT5" s="41"/>
      <c r="BU5" s="102" t="str">
        <f t="shared" ref="BU5:BU36" si="23">IF(BV5=1, BT5/BT$76,"" )</f>
        <v/>
      </c>
      <c r="BV5" s="42" t="str">
        <f>IF(BT5&lt;&gt;"", IF(RANK(BT5, BT$5:BT$75)+COUNTIF(BT$5:BT5, BT5)-1=1, 1, ""), "")</f>
        <v/>
      </c>
      <c r="BW5" s="43"/>
      <c r="BX5" s="102" t="str">
        <f t="shared" ref="BX5:BX36" si="24">IF(BY5=1, BW5/BW$76,"" )</f>
        <v/>
      </c>
      <c r="BY5" s="44" t="str">
        <f>IF(BW5&lt;&gt;"", IF(RANK(BW5, BW$5:BW$75)+COUNTIF(BW$5:BW5, BW5)-1=1, 1, ""), "")</f>
        <v/>
      </c>
      <c r="BZ5" s="133" t="str">
        <f t="shared" ref="BZ5:BZ36" si="25">IF(_xlfn.NUMBERVALUE(E5)+_xlfn.NUMBERVALUE(H5)+_xlfn.NUMBERVALUE(K5)+_xlfn.NUMBERVALUE(N5)+_xlfn.NUMBERVALUE(Q5)+_xlfn.NUMBERVALUE(T5)+_xlfn.NUMBERVALUE(W5)+_xlfn.NUMBERVALUE(Z5)+_xlfn.NUMBERVALUE(AC5)+_xlfn.NUMBERVALUE(AF5)+_xlfn.NUMBERVALUE(AI5)+_xlfn.NUMBERVALUE(AL5)+_xlfn.NUMBERVALUE(AO5)+_xlfn.NUMBERVALUE(AR5)+_xlfn.NUMBERVALUE(AU5)+_xlfn.NUMBERVALUE(AX5)+_xlfn.NUMBERVALUE(BA5)+_xlfn.NUMBERVALUE(BD5)+_xlfn.NUMBERVALUE(BG5)+_xlfn.NUMBERVALUE(BJ5)+_xlfn.NUMBERVALUE(BM5)+_xlfn.NUMBERVALUE(BP5)+_xlfn.NUMBERVALUE(BS5)+_xlfn.NUMBERVALUE(BV5)+_xlfn.NUMBERVALUE(BY5)&lt;&gt;0, _xlfn.NUMBERVALUE(E5)+_xlfn.NUMBERVALUE(H5)+_xlfn.NUMBERVALUE(K5)+_xlfn.NUMBERVALUE(N5)+_xlfn.NUMBERVALUE(Q5)+_xlfn.NUMBERVALUE(T5)+_xlfn.NUMBERVALUE(W5)+_xlfn.NUMBERVALUE(Z5)+_xlfn.NUMBERVALUE(AC5)+_xlfn.NUMBERVALUE(AF5)+_xlfn.NUMBERVALUE(AI5)+_xlfn.NUMBERVALUE(AL5)+_xlfn.NUMBERVALUE(AO5)+_xlfn.NUMBERVALUE(AR5)+_xlfn.NUMBERVALUE(AU5)+_xlfn.NUMBERVALUE(AX5)+_xlfn.NUMBERVALUE(BA5)+_xlfn.NUMBERVALUE(BD5)+_xlfn.NUMBERVALUE(BG5)+_xlfn.NUMBERVALUE(BJ5)+_xlfn.NUMBERVALUE(BM5)+_xlfn.NUMBERVALUE(BP5)+_xlfn.NUMBERVALUE(BS5)+_xlfn.NUMBERVALUE(BV5)+_xlfn.NUMBERVALUE(BY5), "")</f>
        <v/>
      </c>
      <c r="CA5" s="134" t="str">
        <f t="shared" ref="CA5:CA36" si="26">IF(_xlfn.NUMBERVALUE(C5)+_xlfn.NUMBERVALUE(F5)+_xlfn.NUMBERVALUE(I5)+_xlfn.NUMBERVALUE(L5)+_xlfn.NUMBERVALUE(O5)+_xlfn.NUMBERVALUE(R5)+_xlfn.NUMBERVALUE(U5)+_xlfn.NUMBERVALUE(X5)+_xlfn.NUMBERVALUE(AA5)+_xlfn.NUMBERVALUE(AD5)+_xlfn.NUMBERVALUE(AG5)+_xlfn.NUMBERVALUE(AJ5)+_xlfn.NUMBERVALUE(AM5)+_xlfn.NUMBERVALUE(AP5)+_xlfn.NUMBERVALUE(AS5)+_xlfn.NUMBERVALUE(AV5)+_xlfn.NUMBERVALUE(AY5)+_xlfn.NUMBERVALUE(BB5)+_xlfn.NUMBERVALUE(BE5)+_xlfn.NUMBERVALUE(BH5)+_xlfn.NUMBERVALUE(BK5)+_xlfn.NUMBERVALUE(BN5)+_xlfn.NUMBERVALUE(BQ5)+_xlfn.NUMBERVALUE(BT5)+_xlfn.NUMBERVALUE(BW5)&lt;&gt;0, _xlfn.NUMBERVALUE(C5)+_xlfn.NUMBERVALUE(F5)+_xlfn.NUMBERVALUE(I5)+_xlfn.NUMBERVALUE(L5)+_xlfn.NUMBERVALUE(O5)+_xlfn.NUMBERVALUE(R5)+_xlfn.NUMBERVALUE(U5)+_xlfn.NUMBERVALUE(X5)+_xlfn.NUMBERVALUE(AA5)+_xlfn.NUMBERVALUE(AD5)+_xlfn.NUMBERVALUE(AG5)+_xlfn.NUMBERVALUE(AJ5)+_xlfn.NUMBERVALUE(AM5)+_xlfn.NUMBERVALUE(AP5)+_xlfn.NUMBERVALUE(AS5)+_xlfn.NUMBERVALUE(AV5)+_xlfn.NUMBERVALUE(AY5)+_xlfn.NUMBERVALUE(BB5)+_xlfn.NUMBERVALUE(BE5)+_xlfn.NUMBERVALUE(BH5)+_xlfn.NUMBERVALUE(BK5)+_xlfn.NUMBERVALUE(BN5)+_xlfn.NUMBERVALUE(BQ5)+_xlfn.NUMBERVALUE(BT5)+_xlfn.NUMBERVALUE(BW5), "")</f>
        <v/>
      </c>
      <c r="CB5" s="68"/>
      <c r="CC5" s="68" t="str">
        <f t="shared" ref="CC5:CC36" si="27">IF(CA5&gt;=CB$76, CA5, "")</f>
        <v/>
      </c>
      <c r="CD5" s="68" t="str">
        <f t="shared" ref="CD5:CD36" si="28">IF(AND(BZ5&lt;&gt; "", CC5= ""),BZ5, "")</f>
        <v/>
      </c>
      <c r="CE5" s="68"/>
      <c r="CF5" s="84" t="str">
        <f t="shared" ref="CF5:CF36" si="29">IF(CC5&lt;&gt;"", CC5/CE$76, "")</f>
        <v/>
      </c>
      <c r="CG5" s="68" t="str">
        <f t="shared" ref="CG5:CG36" si="30">IF(CF5&lt;&gt;"", _xlfn.FLOOR.MATH(CF5), "")</f>
        <v/>
      </c>
      <c r="CH5" s="68" t="str">
        <f t="shared" ref="CH5:CH36" si="31">IF(CC5&lt;&gt;"", CC5-CG5*CE$76, "")</f>
        <v/>
      </c>
      <c r="CI5" s="68" t="str">
        <f>IF(CC5&lt;&gt;"", IF(RANK(CH5, CH$5:CH$75)+COUNTIF(CH$5:CH5, CH5) -1&lt;=(B$80-CD$76-CG$76), RANK(CH5, CH$5:CH$75)+COUNTIF(CH$5:CH5, CH5) -1, ""), "")</f>
        <v/>
      </c>
      <c r="CJ5" s="71" t="str">
        <f t="shared" ref="CJ5:CJ36" si="32">IF(_xlfn.NUMBERVALUE(IF(CI5&lt;&gt; "", CG5+1, CG5)) + _xlfn.NUMBERVALUE(CD5)&lt;&gt;0, _xlfn.NUMBERVALUE(IF(CI5&lt;&gt; "", CG5+1, CG5)) + _xlfn.NUMBERVALUE(CD5), "")</f>
        <v/>
      </c>
      <c r="CK5" s="69" t="str">
        <f t="shared" ref="CK5:CK36" si="33">IF(_xlfn.NUMBERVALUE(CJ5)-_xlfn.NUMBERVALUE(BZ5)&lt;&gt;0, _xlfn.NUMBERVALUE(CJ5)-_xlfn.NUMBERVALUE(BZ5), "")</f>
        <v/>
      </c>
      <c r="CM5" s="88" t="str">
        <f>IF(CA5&lt;&gt; "", CA5/CA76, "")</f>
        <v/>
      </c>
      <c r="CN5" s="89" t="str">
        <f t="shared" ref="CN5:CN36" si="34">IF(CJ5&lt;&gt; "", CJ5/CJ$76, "")</f>
        <v/>
      </c>
      <c r="CO5" s="90" t="str">
        <f t="shared" ref="CO5:CO36" si="35">IF(_xlfn.NUMBERVALUE(CN5)-_xlfn.NUMBERVALUE(CM5)&lt;&gt; 0, _xlfn.NUMBERVALUE(CN5)-_xlfn.NUMBERVALUE(CM5), "")</f>
        <v/>
      </c>
      <c r="CQ5" s="65" t="str">
        <f t="shared" ref="CQ5:CQ68" si="36">IF(_xlfn.NUMBERVALUE(CJ5)&lt;&gt;0,CA5, "")</f>
        <v/>
      </c>
      <c r="CR5" s="99" t="str">
        <f>IF(CQ5&lt;&gt;"", CQ5/CQ$76, "")</f>
        <v/>
      </c>
      <c r="CS5" s="99" t="str">
        <f>IF(_xlfn.NUMBERVALUE(CJ5)&lt;&gt;0, CJ5/CJ$76, "")</f>
        <v/>
      </c>
      <c r="CT5" s="100" t="str">
        <f>IF(CR5&lt;&gt;"", CS5-CR5, "")</f>
        <v/>
      </c>
    </row>
    <row r="6" spans="1:98" ht="16" x14ac:dyDescent="0.2">
      <c r="A6" s="75" t="s">
        <v>314</v>
      </c>
      <c r="B6" s="76" t="s">
        <v>385</v>
      </c>
      <c r="C6" s="43"/>
      <c r="D6" s="102" t="str">
        <f t="shared" si="0"/>
        <v/>
      </c>
      <c r="E6" s="44" t="str">
        <f>IF(C6&lt;&gt;"", IF(RANK(C6, C$5:C$75)+COUNTIF(C$5:C6, C6)-1=1, 1, ""), "")</f>
        <v/>
      </c>
      <c r="F6" s="41"/>
      <c r="G6" s="102" t="str">
        <f t="shared" si="1"/>
        <v/>
      </c>
      <c r="H6" s="42" t="str">
        <f>IF(F6&lt;&gt;"", IF(RANK(F6, F$5:F$75)+COUNTIF(F$5:F6, F6)-1=1, 1, ""), "")</f>
        <v/>
      </c>
      <c r="I6" s="43"/>
      <c r="J6" s="102" t="str">
        <f t="shared" si="2"/>
        <v/>
      </c>
      <c r="K6" s="44" t="str">
        <f>IF(I6&lt;&gt;"", IF(RANK(I6, I$5:I$75)+COUNTIF(I$5:I6, I6)-1=1, 1, ""), "")</f>
        <v/>
      </c>
      <c r="L6" s="41"/>
      <c r="M6" s="102" t="str">
        <f t="shared" si="3"/>
        <v/>
      </c>
      <c r="N6" s="42" t="str">
        <f>IF(L6&lt;&gt;"", IF(RANK(L6, L$5:L$75)+COUNTIF(L$5:L6, L6)-1=1, 1, ""), "")</f>
        <v/>
      </c>
      <c r="O6" s="43"/>
      <c r="P6" s="102" t="str">
        <f t="shared" si="4"/>
        <v/>
      </c>
      <c r="Q6" s="44" t="str">
        <f>IF(O6&lt;&gt;"", IF(RANK(O6, O$5:O$75)+COUNTIF(O$5:O6, O6)-1=1, 1, ""), "")</f>
        <v/>
      </c>
      <c r="R6" s="41"/>
      <c r="S6" s="102" t="str">
        <f t="shared" si="5"/>
        <v/>
      </c>
      <c r="T6" s="42" t="str">
        <f>IF(R6&lt;&gt;"", IF(RANK(R6, R$5:R$75)+COUNTIF(R$5:R6, R6)-1=1, 1, ""), "")</f>
        <v/>
      </c>
      <c r="U6" s="43"/>
      <c r="V6" s="102" t="str">
        <f t="shared" si="6"/>
        <v/>
      </c>
      <c r="W6" s="44" t="str">
        <f>IF(U6&lt;&gt;"", IF(RANK(U6, U$5:U$75)+COUNTIF(U$5:U6, U6)-1=1, 1, ""), "")</f>
        <v/>
      </c>
      <c r="X6" s="41"/>
      <c r="Y6" s="102" t="str">
        <f t="shared" si="7"/>
        <v/>
      </c>
      <c r="Z6" s="42" t="str">
        <f>IF(X6&lt;&gt;"", IF(RANK(X6, X$5:X$75)+COUNTIF(X$5:X6, X6)-1=1, 1, ""), "")</f>
        <v/>
      </c>
      <c r="AA6" s="43"/>
      <c r="AB6" s="102" t="str">
        <f t="shared" si="8"/>
        <v/>
      </c>
      <c r="AC6" s="44" t="str">
        <f>IF(AA6&lt;&gt;"", IF(RANK(AA6, AA$5:AA$75)+COUNTIF(AA$5:AA6, AA6)-1=1, 1, ""), "")</f>
        <v/>
      </c>
      <c r="AD6" s="41"/>
      <c r="AE6" s="102" t="str">
        <f t="shared" si="9"/>
        <v/>
      </c>
      <c r="AF6" s="42" t="str">
        <f>IF(AD6&lt;&gt;"", IF(RANK(AD6, AD$5:AD$75)+COUNTIF(AD$5:AD6, AD6)-1=1, 1, ""), "")</f>
        <v/>
      </c>
      <c r="AG6" s="43"/>
      <c r="AH6" s="102" t="str">
        <f t="shared" si="10"/>
        <v/>
      </c>
      <c r="AI6" s="44" t="str">
        <f>IF(AG6&lt;&gt;"", IF(RANK(AG6, AG$5:AG$75)+COUNTIF(AG$5:AG6, AG6)-1=1, 1, ""), "")</f>
        <v/>
      </c>
      <c r="AJ6" s="41"/>
      <c r="AK6" s="102" t="str">
        <f t="shared" si="11"/>
        <v/>
      </c>
      <c r="AL6" s="42" t="str">
        <f>IF(AJ6&lt;&gt;"", IF(RANK(AJ6, AJ$5:AJ$75)+COUNTIF(AJ$5:AJ6, AJ6)-1=1, 1, ""), "")</f>
        <v/>
      </c>
      <c r="AM6" s="43"/>
      <c r="AN6" s="102" t="str">
        <f t="shared" si="12"/>
        <v/>
      </c>
      <c r="AO6" s="44" t="str">
        <f>IF(AM6&lt;&gt;"", IF(RANK(AM6, AM$5:AM$75)+COUNTIF(AM$5:AM6, AM6)-1=1, 1, ""), "")</f>
        <v/>
      </c>
      <c r="AP6" s="41"/>
      <c r="AQ6" s="102" t="str">
        <f t="shared" si="13"/>
        <v/>
      </c>
      <c r="AR6" s="42" t="str">
        <f>IF(AP6&lt;&gt;"", IF(RANK(AP6, AP$5:AP$75)+COUNTIF(AP$5:AP6, AP6)-1=1, 1, ""), "")</f>
        <v/>
      </c>
      <c r="AS6" s="43"/>
      <c r="AT6" s="102" t="str">
        <f t="shared" si="14"/>
        <v/>
      </c>
      <c r="AU6" s="44" t="str">
        <f>IF(AS6&lt;&gt;"", IF(RANK(AS6, AS$5:AS$75)+COUNTIF(AS$5:AS6, AS6)-1=1, 1, ""), "")</f>
        <v/>
      </c>
      <c r="AV6" s="41"/>
      <c r="AW6" s="102" t="str">
        <f t="shared" si="15"/>
        <v/>
      </c>
      <c r="AX6" s="42" t="str">
        <f>IF(AV6&lt;&gt;"", IF(RANK(AV6, AV$5:AV$75)+COUNTIF(AV$5:AV6, AV6)-1=1, 1, ""), "")</f>
        <v/>
      </c>
      <c r="AY6" s="43"/>
      <c r="AZ6" s="102" t="str">
        <f t="shared" si="16"/>
        <v/>
      </c>
      <c r="BA6" s="44" t="str">
        <f>IF(AY6&lt;&gt;"", IF(RANK(AY6, AY$5:AY$75)+COUNTIF(AY$5:AY6, AY6)-1=1, 1, ""), "")</f>
        <v/>
      </c>
      <c r="BB6" s="41"/>
      <c r="BC6" s="102" t="str">
        <f t="shared" si="17"/>
        <v/>
      </c>
      <c r="BD6" s="42" t="str">
        <f>IF(BB6&lt;&gt;"", IF(RANK(BB6, BB$5:BB$75)+COUNTIF(BB$5:BB6, BB6)-1=1, 1, ""), "")</f>
        <v/>
      </c>
      <c r="BE6" s="43"/>
      <c r="BF6" s="102" t="str">
        <f t="shared" si="18"/>
        <v/>
      </c>
      <c r="BG6" s="44" t="str">
        <f>IF(BE6&lt;&gt;"", IF(RANK(BE6, BE$5:BE$75)+COUNTIF(BE$5:BE6, BE6)-1=1, 1, ""), "")</f>
        <v/>
      </c>
      <c r="BH6" s="41"/>
      <c r="BI6" s="102" t="str">
        <f t="shared" si="19"/>
        <v/>
      </c>
      <c r="BJ6" s="42" t="str">
        <f>IF(BH6&lt;&gt;"", IF(RANK(BH6, BH$5:BH$75)+COUNTIF(BH$5:BH6, BH6)-1=1, 1, ""), "")</f>
        <v/>
      </c>
      <c r="BK6" s="43"/>
      <c r="BL6" s="102" t="str">
        <f t="shared" si="20"/>
        <v/>
      </c>
      <c r="BM6" s="44" t="str">
        <f>IF(BK6&lt;&gt;"", IF(RANK(BK6, BK$5:BK$75)+COUNTIF(BK$5:BK6, BK6)-1=1, 1, ""), "")</f>
        <v/>
      </c>
      <c r="BN6" s="41"/>
      <c r="BO6" s="102" t="str">
        <f t="shared" si="21"/>
        <v/>
      </c>
      <c r="BP6" s="42" t="str">
        <f>IF(BN6&lt;&gt;"", IF(RANK(BN6, BN$5:BN$75)+COUNTIF(BN$5:BN6, BN6)-1=1, 1, ""), "")</f>
        <v/>
      </c>
      <c r="BQ6" s="43"/>
      <c r="BR6" s="102" t="str">
        <f t="shared" si="22"/>
        <v/>
      </c>
      <c r="BS6" s="44" t="str">
        <f>IF(BQ6&lt;&gt;"", IF(RANK(BQ6, BQ$5:BQ$75)+COUNTIF(BQ$5:BQ6, BQ6)-1=1, 1, ""), "")</f>
        <v/>
      </c>
      <c r="BT6" s="41"/>
      <c r="BU6" s="102" t="str">
        <f t="shared" si="23"/>
        <v/>
      </c>
      <c r="BV6" s="42" t="str">
        <f>IF(BT6&lt;&gt;"", IF(RANK(BT6, BT$5:BT$75)+COUNTIF(BT$5:BT6, BT6)-1=1, 1, ""), "")</f>
        <v/>
      </c>
      <c r="BW6" s="43"/>
      <c r="BX6" s="102" t="str">
        <f t="shared" si="24"/>
        <v/>
      </c>
      <c r="BY6" s="44" t="str">
        <f>IF(BW6&lt;&gt;"", IF(RANK(BW6, BW$5:BW$75)+COUNTIF(BW$5:BW6, BW6)-1=1, 1, ""), "")</f>
        <v/>
      </c>
      <c r="BZ6" s="129" t="str">
        <f t="shared" si="25"/>
        <v/>
      </c>
      <c r="CA6" s="66" t="str">
        <f t="shared" si="26"/>
        <v/>
      </c>
      <c r="CB6" s="60"/>
      <c r="CC6" s="60" t="str">
        <f t="shared" si="27"/>
        <v/>
      </c>
      <c r="CD6" s="60" t="str">
        <f t="shared" si="28"/>
        <v/>
      </c>
      <c r="CE6" s="60"/>
      <c r="CF6" s="85" t="str">
        <f t="shared" si="29"/>
        <v/>
      </c>
      <c r="CG6" s="60" t="str">
        <f t="shared" si="30"/>
        <v/>
      </c>
      <c r="CH6" s="60" t="str">
        <f t="shared" si="31"/>
        <v/>
      </c>
      <c r="CI6" s="60" t="str">
        <f>IF(CC6&lt;&gt;"", IF(RANK(CH6, CH$5:CH$75)+COUNTIF(CH$6:CH6, CH6) -1&lt;=(B$80-CD$76-CG$76), RANK(CH6, CH$5:CH$75)+COUNTIF(CH$6:CH6, CH6) -1, ""), "")</f>
        <v/>
      </c>
      <c r="CJ6" s="72" t="str">
        <f t="shared" si="32"/>
        <v/>
      </c>
      <c r="CK6" s="66" t="str">
        <f t="shared" si="33"/>
        <v/>
      </c>
      <c r="CM6" s="91" t="str">
        <f>IF(CA6&lt;&gt; "", CA6/CA76, "")</f>
        <v/>
      </c>
      <c r="CN6" s="39" t="str">
        <f t="shared" si="34"/>
        <v/>
      </c>
      <c r="CO6" s="92" t="str">
        <f t="shared" si="35"/>
        <v/>
      </c>
      <c r="CQ6" s="65" t="str">
        <f t="shared" si="36"/>
        <v/>
      </c>
      <c r="CR6" s="99" t="str">
        <f t="shared" ref="CR6:CR69" si="37">IF(CQ6&lt;&gt;"", CQ6/CQ$76, "")</f>
        <v/>
      </c>
      <c r="CS6" s="99" t="str">
        <f t="shared" ref="CS6:CS69" si="38">IF(_xlfn.NUMBERVALUE(CJ6)&lt;&gt;0, CJ6/CJ$76, "")</f>
        <v/>
      </c>
      <c r="CT6" s="100" t="str">
        <f t="shared" ref="CT6:CT69" si="39">IF(CR6&lt;&gt;"", CS6-CR6, "")</f>
        <v/>
      </c>
    </row>
    <row r="7" spans="1:98" ht="16" x14ac:dyDescent="0.2">
      <c r="A7" s="75" t="s">
        <v>315</v>
      </c>
      <c r="B7" s="76" t="s">
        <v>386</v>
      </c>
      <c r="C7" s="46">
        <v>7</v>
      </c>
      <c r="D7" s="102" t="str">
        <f t="shared" si="0"/>
        <v/>
      </c>
      <c r="E7" s="44" t="str">
        <f>IF(C7&lt;&gt;"", IF(RANK(C7, C$5:C$75)+COUNTIF(C$5:C7, C7)-1=1, 1, ""), "")</f>
        <v/>
      </c>
      <c r="F7" s="45">
        <v>13</v>
      </c>
      <c r="G7" s="102" t="str">
        <f t="shared" si="1"/>
        <v/>
      </c>
      <c r="H7" s="42" t="str">
        <f>IF(F7&lt;&gt;"", IF(RANK(F7, F$5:F$75)+COUNTIF(F$5:F7, F7)-1=1, 1, ""), "")</f>
        <v/>
      </c>
      <c r="I7" s="46">
        <v>12</v>
      </c>
      <c r="J7" s="102" t="str">
        <f t="shared" si="2"/>
        <v/>
      </c>
      <c r="K7" s="44" t="str">
        <f>IF(I7&lt;&gt;"", IF(RANK(I7, I$5:I$75)+COUNTIF(I$5:I7, I7)-1=1, 1, ""), "")</f>
        <v/>
      </c>
      <c r="L7" s="45">
        <v>8</v>
      </c>
      <c r="M7" s="102" t="str">
        <f t="shared" si="3"/>
        <v/>
      </c>
      <c r="N7" s="42" t="str">
        <f>IF(L7&lt;&gt;"", IF(RANK(L7, L$5:L$75)+COUNTIF(L$5:L7, L7)-1=1, 1, ""), "")</f>
        <v/>
      </c>
      <c r="O7" s="46">
        <v>5</v>
      </c>
      <c r="P7" s="102" t="str">
        <f t="shared" si="4"/>
        <v/>
      </c>
      <c r="Q7" s="44" t="str">
        <f>IF(O7&lt;&gt;"", IF(RANK(O7, O$5:O$75)+COUNTIF(O$5:O7, O7)-1=1, 1, ""), "")</f>
        <v/>
      </c>
      <c r="R7" s="45">
        <v>5</v>
      </c>
      <c r="S7" s="102" t="str">
        <f t="shared" si="5"/>
        <v/>
      </c>
      <c r="T7" s="42" t="str">
        <f>IF(R7&lt;&gt;"", IF(RANK(R7, R$5:R$75)+COUNTIF(R$5:R7, R7)-1=1, 1, ""), "")</f>
        <v/>
      </c>
      <c r="U7" s="46">
        <v>5</v>
      </c>
      <c r="V7" s="102" t="str">
        <f t="shared" si="6"/>
        <v/>
      </c>
      <c r="W7" s="44" t="str">
        <f>IF(U7&lt;&gt;"", IF(RANK(U7, U$5:U$75)+COUNTIF(U$5:U7, U7)-1=1, 1, ""), "")</f>
        <v/>
      </c>
      <c r="X7" s="45">
        <v>8</v>
      </c>
      <c r="Y7" s="102" t="str">
        <f t="shared" si="7"/>
        <v/>
      </c>
      <c r="Z7" s="42" t="str">
        <f>IF(X7&lt;&gt;"", IF(RANK(X7, X$5:X$75)+COUNTIF(X$5:X7, X7)-1=1, 1, ""), "")</f>
        <v/>
      </c>
      <c r="AA7" s="46">
        <v>2</v>
      </c>
      <c r="AB7" s="102" t="str">
        <f t="shared" si="8"/>
        <v/>
      </c>
      <c r="AC7" s="44" t="str">
        <f>IF(AA7&lt;&gt;"", IF(RANK(AA7, AA$5:AA$75)+COUNTIF(AA$5:AA7, AA7)-1=1, 1, ""), "")</f>
        <v/>
      </c>
      <c r="AD7" s="45">
        <v>7</v>
      </c>
      <c r="AE7" s="102" t="str">
        <f t="shared" si="9"/>
        <v/>
      </c>
      <c r="AF7" s="42" t="str">
        <f>IF(AD7&lt;&gt;"", IF(RANK(AD7, AD$5:AD$75)+COUNTIF(AD$5:AD7, AD7)-1=1, 1, ""), "")</f>
        <v/>
      </c>
      <c r="AG7" s="46">
        <v>14</v>
      </c>
      <c r="AH7" s="102" t="str">
        <f t="shared" si="10"/>
        <v/>
      </c>
      <c r="AI7" s="44" t="str">
        <f>IF(AG7&lt;&gt;"", IF(RANK(AG7, AG$5:AG$75)+COUNTIF(AG$5:AG7, AG7)-1=1, 1, ""), "")</f>
        <v/>
      </c>
      <c r="AJ7" s="45">
        <v>4</v>
      </c>
      <c r="AK7" s="102" t="str">
        <f t="shared" si="11"/>
        <v/>
      </c>
      <c r="AL7" s="42" t="str">
        <f>IF(AJ7&lt;&gt;"", IF(RANK(AJ7, AJ$5:AJ$75)+COUNTIF(AJ$5:AJ7, AJ7)-1=1, 1, ""), "")</f>
        <v/>
      </c>
      <c r="AM7" s="46">
        <v>3</v>
      </c>
      <c r="AN7" s="102" t="str">
        <f t="shared" si="12"/>
        <v/>
      </c>
      <c r="AO7" s="44" t="str">
        <f>IF(AM7&lt;&gt;"", IF(RANK(AM7, AM$5:AM$75)+COUNTIF(AM$5:AM7, AM7)-1=1, 1, ""), "")</f>
        <v/>
      </c>
      <c r="AP7" s="45">
        <v>2</v>
      </c>
      <c r="AQ7" s="102" t="str">
        <f t="shared" si="13"/>
        <v/>
      </c>
      <c r="AR7" s="42" t="str">
        <f>IF(AP7&lt;&gt;"", IF(RANK(AP7, AP$5:AP$75)+COUNTIF(AP$5:AP7, AP7)-1=1, 1, ""), "")</f>
        <v/>
      </c>
      <c r="AS7" s="46">
        <v>6</v>
      </c>
      <c r="AT7" s="102" t="str">
        <f t="shared" si="14"/>
        <v/>
      </c>
      <c r="AU7" s="44" t="str">
        <f>IF(AS7&lt;&gt;"", IF(RANK(AS7, AS$5:AS$75)+COUNTIF(AS$5:AS7, AS7)-1=1, 1, ""), "")</f>
        <v/>
      </c>
      <c r="AV7" s="45">
        <v>4</v>
      </c>
      <c r="AW7" s="102" t="str">
        <f t="shared" si="15"/>
        <v/>
      </c>
      <c r="AX7" s="42" t="str">
        <f>IF(AV7&lt;&gt;"", IF(RANK(AV7, AV$5:AV$75)+COUNTIF(AV$5:AV7, AV7)-1=1, 1, ""), "")</f>
        <v/>
      </c>
      <c r="AY7" s="46"/>
      <c r="AZ7" s="102" t="str">
        <f t="shared" si="16"/>
        <v/>
      </c>
      <c r="BA7" s="44" t="str">
        <f>IF(AY7&lt;&gt;"", IF(RANK(AY7, AY$5:AY$75)+COUNTIF(AY$5:AY7, AY7)-1=1, 1, ""), "")</f>
        <v/>
      </c>
      <c r="BB7" s="45">
        <v>47</v>
      </c>
      <c r="BC7" s="102" t="str">
        <f t="shared" si="17"/>
        <v/>
      </c>
      <c r="BD7" s="42" t="str">
        <f>IF(BB7&lt;&gt;"", IF(RANK(BB7, BB$5:BB$75)+COUNTIF(BB$5:BB7, BB7)-1=1, 1, ""), "")</f>
        <v/>
      </c>
      <c r="BE7" s="46">
        <v>8</v>
      </c>
      <c r="BF7" s="102" t="str">
        <f t="shared" si="18"/>
        <v/>
      </c>
      <c r="BG7" s="44" t="str">
        <f>IF(BE7&lt;&gt;"", IF(RANK(BE7, BE$5:BE$75)+COUNTIF(BE$5:BE7, BE7)-1=1, 1, ""), "")</f>
        <v/>
      </c>
      <c r="BH7" s="45">
        <v>25</v>
      </c>
      <c r="BI7" s="102" t="str">
        <f t="shared" si="19"/>
        <v/>
      </c>
      <c r="BJ7" s="42" t="str">
        <f>IF(BH7&lt;&gt;"", IF(RANK(BH7, BH$5:BH$75)+COUNTIF(BH$5:BH7, BH7)-1=1, 1, ""), "")</f>
        <v/>
      </c>
      <c r="BK7" s="46">
        <v>6</v>
      </c>
      <c r="BL7" s="102" t="str">
        <f t="shared" si="20"/>
        <v/>
      </c>
      <c r="BM7" s="44" t="str">
        <f>IF(BK7&lt;&gt;"", IF(RANK(BK7, BK$5:BK$75)+COUNTIF(BK$5:BK7, BK7)-1=1, 1, ""), "")</f>
        <v/>
      </c>
      <c r="BN7" s="45">
        <v>36</v>
      </c>
      <c r="BO7" s="102" t="str">
        <f t="shared" si="21"/>
        <v/>
      </c>
      <c r="BP7" s="42" t="str">
        <f>IF(BN7&lt;&gt;"", IF(RANK(BN7, BN$5:BN$75)+COUNTIF(BN$5:BN7, BN7)-1=1, 1, ""), "")</f>
        <v/>
      </c>
      <c r="BQ7" s="46">
        <v>27</v>
      </c>
      <c r="BR7" s="102" t="str">
        <f t="shared" si="22"/>
        <v/>
      </c>
      <c r="BS7" s="44" t="str">
        <f>IF(BQ7&lt;&gt;"", IF(RANK(BQ7, BQ$5:BQ$75)+COUNTIF(BQ$5:BQ7, BQ7)-1=1, 1, ""), "")</f>
        <v/>
      </c>
      <c r="BT7" s="45">
        <v>2</v>
      </c>
      <c r="BU7" s="102" t="str">
        <f t="shared" si="23"/>
        <v/>
      </c>
      <c r="BV7" s="42" t="str">
        <f>IF(BT7&lt;&gt;"", IF(RANK(BT7, BT$5:BT$75)+COUNTIF(BT$5:BT7, BT7)-1=1, 1, ""), "")</f>
        <v/>
      </c>
      <c r="BW7" s="46">
        <v>2</v>
      </c>
      <c r="BX7" s="102" t="str">
        <f t="shared" si="24"/>
        <v/>
      </c>
      <c r="BY7" s="44" t="str">
        <f>IF(BW7&lt;&gt;"", IF(RANK(BW7, BW$5:BW$75)+COUNTIF(BW$5:BW7, BW7)-1=1, 1, ""), "")</f>
        <v/>
      </c>
      <c r="BZ7" s="129" t="str">
        <f t="shared" si="25"/>
        <v/>
      </c>
      <c r="CA7" s="66">
        <f t="shared" si="26"/>
        <v>258</v>
      </c>
      <c r="CB7" s="60"/>
      <c r="CC7" s="60" t="str">
        <f t="shared" si="27"/>
        <v/>
      </c>
      <c r="CD7" s="60" t="str">
        <f t="shared" si="28"/>
        <v/>
      </c>
      <c r="CE7" s="60"/>
      <c r="CF7" s="85" t="str">
        <f t="shared" si="29"/>
        <v/>
      </c>
      <c r="CG7" s="60" t="str">
        <f t="shared" si="30"/>
        <v/>
      </c>
      <c r="CH7" s="60" t="str">
        <f t="shared" si="31"/>
        <v/>
      </c>
      <c r="CI7" s="60" t="str">
        <f>IF(CC7&lt;&gt;"", IF(RANK(CH7, CH$5:CH$75)+COUNTIF(CH$7:CH7, CH7) -1&lt;=(B$80-CD$76-CG$76), RANK(CH7, CH$5:CH$75)+COUNTIF(CH$7:CH7, CH7) -1, ""), "")</f>
        <v/>
      </c>
      <c r="CJ7" s="72" t="str">
        <f t="shared" si="32"/>
        <v/>
      </c>
      <c r="CK7" s="66" t="str">
        <f t="shared" si="33"/>
        <v/>
      </c>
      <c r="CM7" s="91">
        <f>IF(CA7&lt;&gt; "", CA7/CA76, "")</f>
        <v>2.257156630047654E-4</v>
      </c>
      <c r="CN7" s="39" t="str">
        <f t="shared" si="34"/>
        <v/>
      </c>
      <c r="CO7" s="92">
        <f t="shared" si="35"/>
        <v>-2.25715663004765E-4</v>
      </c>
      <c r="CQ7" s="65" t="str">
        <f t="shared" si="36"/>
        <v/>
      </c>
      <c r="CR7" s="99" t="str">
        <f t="shared" si="37"/>
        <v/>
      </c>
      <c r="CS7" s="99" t="str">
        <f t="shared" si="38"/>
        <v/>
      </c>
      <c r="CT7" s="100" t="str">
        <f t="shared" si="39"/>
        <v/>
      </c>
    </row>
    <row r="8" spans="1:98" ht="16" x14ac:dyDescent="0.2">
      <c r="A8" s="75" t="s">
        <v>316</v>
      </c>
      <c r="B8" s="76" t="s">
        <v>387</v>
      </c>
      <c r="C8" s="43"/>
      <c r="D8" s="102" t="str">
        <f t="shared" si="0"/>
        <v/>
      </c>
      <c r="E8" s="44" t="str">
        <f>IF(C8&lt;&gt;"", IF(RANK(C8, C$5:C$75)+COUNTIF(C$5:C8, C8)-1=1, 1, ""), "")</f>
        <v/>
      </c>
      <c r="F8" s="41"/>
      <c r="G8" s="102" t="str">
        <f t="shared" si="1"/>
        <v/>
      </c>
      <c r="H8" s="42" t="str">
        <f>IF(F8&lt;&gt;"", IF(RANK(F8, F$5:F$75)+COUNTIF(F$5:F8, F8)-1=1, 1, ""), "")</f>
        <v/>
      </c>
      <c r="I8" s="43"/>
      <c r="J8" s="102" t="str">
        <f t="shared" si="2"/>
        <v/>
      </c>
      <c r="K8" s="44" t="str">
        <f>IF(I8&lt;&gt;"", IF(RANK(I8, I$5:I$75)+COUNTIF(I$5:I8, I8)-1=1, 1, ""), "")</f>
        <v/>
      </c>
      <c r="L8" s="41"/>
      <c r="M8" s="102" t="str">
        <f t="shared" si="3"/>
        <v/>
      </c>
      <c r="N8" s="42" t="str">
        <f>IF(L8&lt;&gt;"", IF(RANK(L8, L$5:L$75)+COUNTIF(L$5:L8, L8)-1=1, 1, ""), "")</f>
        <v/>
      </c>
      <c r="O8" s="43"/>
      <c r="P8" s="102" t="str">
        <f t="shared" si="4"/>
        <v/>
      </c>
      <c r="Q8" s="44" t="str">
        <f>IF(O8&lt;&gt;"", IF(RANK(O8, O$5:O$75)+COUNTIF(O$5:O8, O8)-1=1, 1, ""), "")</f>
        <v/>
      </c>
      <c r="R8" s="41"/>
      <c r="S8" s="102" t="str">
        <f t="shared" si="5"/>
        <v/>
      </c>
      <c r="T8" s="42" t="str">
        <f>IF(R8&lt;&gt;"", IF(RANK(R8, R$5:R$75)+COUNTIF(R$5:R8, R8)-1=1, 1, ""), "")</f>
        <v/>
      </c>
      <c r="U8" s="43"/>
      <c r="V8" s="102" t="str">
        <f t="shared" si="6"/>
        <v/>
      </c>
      <c r="W8" s="44" t="str">
        <f>IF(U8&lt;&gt;"", IF(RANK(U8, U$5:U$75)+COUNTIF(U$5:U8, U8)-1=1, 1, ""), "")</f>
        <v/>
      </c>
      <c r="X8" s="41"/>
      <c r="Y8" s="102" t="str">
        <f t="shared" si="7"/>
        <v/>
      </c>
      <c r="Z8" s="42" t="str">
        <f>IF(X8&lt;&gt;"", IF(RANK(X8, X$5:X$75)+COUNTIF(X$5:X8, X8)-1=1, 1, ""), "")</f>
        <v/>
      </c>
      <c r="AA8" s="43"/>
      <c r="AB8" s="102" t="str">
        <f t="shared" si="8"/>
        <v/>
      </c>
      <c r="AC8" s="44" t="str">
        <f>IF(AA8&lt;&gt;"", IF(RANK(AA8, AA$5:AA$75)+COUNTIF(AA$5:AA8, AA8)-1=1, 1, ""), "")</f>
        <v/>
      </c>
      <c r="AD8" s="41"/>
      <c r="AE8" s="102" t="str">
        <f t="shared" si="9"/>
        <v/>
      </c>
      <c r="AF8" s="42" t="str">
        <f>IF(AD8&lt;&gt;"", IF(RANK(AD8, AD$5:AD$75)+COUNTIF(AD$5:AD8, AD8)-1=1, 1, ""), "")</f>
        <v/>
      </c>
      <c r="AG8" s="43"/>
      <c r="AH8" s="102" t="str">
        <f t="shared" si="10"/>
        <v/>
      </c>
      <c r="AI8" s="44" t="str">
        <f>IF(AG8&lt;&gt;"", IF(RANK(AG8, AG$5:AG$75)+COUNTIF(AG$5:AG8, AG8)-1=1, 1, ""), "")</f>
        <v/>
      </c>
      <c r="AJ8" s="41"/>
      <c r="AK8" s="102" t="str">
        <f t="shared" si="11"/>
        <v/>
      </c>
      <c r="AL8" s="42" t="str">
        <f>IF(AJ8&lt;&gt;"", IF(RANK(AJ8, AJ$5:AJ$75)+COUNTIF(AJ$5:AJ8, AJ8)-1=1, 1, ""), "")</f>
        <v/>
      </c>
      <c r="AM8" s="43"/>
      <c r="AN8" s="102" t="str">
        <f t="shared" si="12"/>
        <v/>
      </c>
      <c r="AO8" s="44" t="str">
        <f>IF(AM8&lt;&gt;"", IF(RANK(AM8, AM$5:AM$75)+COUNTIF(AM$5:AM8, AM8)-1=1, 1, ""), "")</f>
        <v/>
      </c>
      <c r="AP8" s="41"/>
      <c r="AQ8" s="102" t="str">
        <f t="shared" si="13"/>
        <v/>
      </c>
      <c r="AR8" s="42" t="str">
        <f>IF(AP8&lt;&gt;"", IF(RANK(AP8, AP$5:AP$75)+COUNTIF(AP$5:AP8, AP8)-1=1, 1, ""), "")</f>
        <v/>
      </c>
      <c r="AS8" s="43"/>
      <c r="AT8" s="102" t="str">
        <f t="shared" si="14"/>
        <v/>
      </c>
      <c r="AU8" s="44" t="str">
        <f>IF(AS8&lt;&gt;"", IF(RANK(AS8, AS$5:AS$75)+COUNTIF(AS$5:AS8, AS8)-1=1, 1, ""), "")</f>
        <v/>
      </c>
      <c r="AV8" s="41"/>
      <c r="AW8" s="102" t="str">
        <f t="shared" si="15"/>
        <v/>
      </c>
      <c r="AX8" s="42" t="str">
        <f>IF(AV8&lt;&gt;"", IF(RANK(AV8, AV$5:AV$75)+COUNTIF(AV$5:AV8, AV8)-1=1, 1, ""), "")</f>
        <v/>
      </c>
      <c r="AY8" s="43"/>
      <c r="AZ8" s="102" t="str">
        <f t="shared" si="16"/>
        <v/>
      </c>
      <c r="BA8" s="44" t="str">
        <f>IF(AY8&lt;&gt;"", IF(RANK(AY8, AY$5:AY$75)+COUNTIF(AY$5:AY8, AY8)-1=1, 1, ""), "")</f>
        <v/>
      </c>
      <c r="BB8" s="41"/>
      <c r="BC8" s="102" t="str">
        <f t="shared" si="17"/>
        <v/>
      </c>
      <c r="BD8" s="42" t="str">
        <f>IF(BB8&lt;&gt;"", IF(RANK(BB8, BB$5:BB$75)+COUNTIF(BB$5:BB8, BB8)-1=1, 1, ""), "")</f>
        <v/>
      </c>
      <c r="BE8" s="43"/>
      <c r="BF8" s="102" t="str">
        <f t="shared" si="18"/>
        <v/>
      </c>
      <c r="BG8" s="44" t="str">
        <f>IF(BE8&lt;&gt;"", IF(RANK(BE8, BE$5:BE$75)+COUNTIF(BE$5:BE8, BE8)-1=1, 1, ""), "")</f>
        <v/>
      </c>
      <c r="BH8" s="41"/>
      <c r="BI8" s="102" t="str">
        <f t="shared" si="19"/>
        <v/>
      </c>
      <c r="BJ8" s="42" t="str">
        <f>IF(BH8&lt;&gt;"", IF(RANK(BH8, BH$5:BH$75)+COUNTIF(BH$5:BH8, BH8)-1=1, 1, ""), "")</f>
        <v/>
      </c>
      <c r="BK8" s="43"/>
      <c r="BL8" s="102" t="str">
        <f t="shared" si="20"/>
        <v/>
      </c>
      <c r="BM8" s="44" t="str">
        <f>IF(BK8&lt;&gt;"", IF(RANK(BK8, BK$5:BK$75)+COUNTIF(BK$5:BK8, BK8)-1=1, 1, ""), "")</f>
        <v/>
      </c>
      <c r="BN8" s="41"/>
      <c r="BO8" s="102" t="str">
        <f t="shared" si="21"/>
        <v/>
      </c>
      <c r="BP8" s="42" t="str">
        <f>IF(BN8&lt;&gt;"", IF(RANK(BN8, BN$5:BN$75)+COUNTIF(BN$5:BN8, BN8)-1=1, 1, ""), "")</f>
        <v/>
      </c>
      <c r="BQ8" s="43"/>
      <c r="BR8" s="102" t="str">
        <f t="shared" si="22"/>
        <v/>
      </c>
      <c r="BS8" s="44" t="str">
        <f>IF(BQ8&lt;&gt;"", IF(RANK(BQ8, BQ$5:BQ$75)+COUNTIF(BQ$5:BQ8, BQ8)-1=1, 1, ""), "")</f>
        <v/>
      </c>
      <c r="BT8" s="41"/>
      <c r="BU8" s="102" t="str">
        <f t="shared" si="23"/>
        <v/>
      </c>
      <c r="BV8" s="42" t="str">
        <f>IF(BT8&lt;&gt;"", IF(RANK(BT8, BT$5:BT$75)+COUNTIF(BT$5:BT8, BT8)-1=1, 1, ""), "")</f>
        <v/>
      </c>
      <c r="BW8" s="43"/>
      <c r="BX8" s="102" t="str">
        <f t="shared" si="24"/>
        <v/>
      </c>
      <c r="BY8" s="44" t="str">
        <f>IF(BW8&lt;&gt;"", IF(RANK(BW8, BW$5:BW$75)+COUNTIF(BW$5:BW8, BW8)-1=1, 1, ""), "")</f>
        <v/>
      </c>
      <c r="BZ8" s="129" t="str">
        <f t="shared" si="25"/>
        <v/>
      </c>
      <c r="CA8" s="66" t="str">
        <f t="shared" si="26"/>
        <v/>
      </c>
      <c r="CB8" s="60"/>
      <c r="CC8" s="60" t="str">
        <f t="shared" si="27"/>
        <v/>
      </c>
      <c r="CD8" s="60" t="str">
        <f t="shared" si="28"/>
        <v/>
      </c>
      <c r="CE8" s="60"/>
      <c r="CF8" s="85" t="str">
        <f t="shared" si="29"/>
        <v/>
      </c>
      <c r="CG8" s="60" t="str">
        <f t="shared" si="30"/>
        <v/>
      </c>
      <c r="CH8" s="60" t="str">
        <f t="shared" si="31"/>
        <v/>
      </c>
      <c r="CI8" s="60" t="str">
        <f>IF(CC8&lt;&gt;"", IF(RANK(CH8, CH$5:CH$75)+COUNTIF(CH$8:CH8, CH8) -1&lt;=(B$80-CD$76-CG$76), RANK(CH8, CH$5:CH$75)+COUNTIF(CH$8:CH8, CH8) -1, ""), "")</f>
        <v/>
      </c>
      <c r="CJ8" s="72" t="str">
        <f t="shared" si="32"/>
        <v/>
      </c>
      <c r="CK8" s="66" t="str">
        <f t="shared" si="33"/>
        <v/>
      </c>
      <c r="CM8" s="91" t="str">
        <f>IF(CA8&lt;&gt; "", CA8/CA76, "")</f>
        <v/>
      </c>
      <c r="CN8" s="39" t="str">
        <f t="shared" si="34"/>
        <v/>
      </c>
      <c r="CO8" s="92" t="str">
        <f t="shared" si="35"/>
        <v/>
      </c>
      <c r="CQ8" s="65" t="str">
        <f t="shared" si="36"/>
        <v/>
      </c>
      <c r="CR8" s="99" t="str">
        <f t="shared" si="37"/>
        <v/>
      </c>
      <c r="CS8" s="99" t="str">
        <f t="shared" si="38"/>
        <v/>
      </c>
      <c r="CT8" s="100" t="str">
        <f t="shared" si="39"/>
        <v/>
      </c>
    </row>
    <row r="9" spans="1:98" ht="16" x14ac:dyDescent="0.2">
      <c r="A9" s="75" t="s">
        <v>317</v>
      </c>
      <c r="B9" s="76" t="s">
        <v>388</v>
      </c>
      <c r="C9" s="46">
        <v>597</v>
      </c>
      <c r="D9" s="102" t="str">
        <f t="shared" si="0"/>
        <v/>
      </c>
      <c r="E9" s="48" t="str">
        <f>IF(C9&lt;&gt;"", IF(RANK(C9, C$5:C$75)+COUNTIF(C$5:C9, C9)-1=1, 1, ""), "")</f>
        <v/>
      </c>
      <c r="F9" s="45">
        <v>224</v>
      </c>
      <c r="G9" s="102" t="str">
        <f t="shared" si="1"/>
        <v/>
      </c>
      <c r="H9" s="47" t="str">
        <f>IF(F9&lt;&gt;"", IF(RANK(F9, F$5:F$75)+COUNTIF(F$5:F9, F9)-1=1, 1, ""), "")</f>
        <v/>
      </c>
      <c r="I9" s="46">
        <v>400</v>
      </c>
      <c r="J9" s="102" t="str">
        <f t="shared" si="2"/>
        <v/>
      </c>
      <c r="K9" s="48" t="str">
        <f>IF(I9&lt;&gt;"", IF(RANK(I9, I$5:I$75)+COUNTIF(I$5:I9, I9)-1=1, 1, ""), "")</f>
        <v/>
      </c>
      <c r="L9" s="45">
        <v>168</v>
      </c>
      <c r="M9" s="102" t="str">
        <f t="shared" si="3"/>
        <v/>
      </c>
      <c r="N9" s="47" t="str">
        <f>IF(L9&lt;&gt;"", IF(RANK(L9, L$5:L$75)+COUNTIF(L$5:L9, L9)-1=1, 1, ""), "")</f>
        <v/>
      </c>
      <c r="O9" s="46">
        <v>198</v>
      </c>
      <c r="P9" s="102" t="str">
        <f t="shared" si="4"/>
        <v/>
      </c>
      <c r="Q9" s="48" t="str">
        <f>IF(O9&lt;&gt;"", IF(RANK(O9, O$5:O$75)+COUNTIF(O$5:O9, O9)-1=1, 1, ""), "")</f>
        <v/>
      </c>
      <c r="R9" s="45">
        <v>423</v>
      </c>
      <c r="S9" s="102" t="str">
        <f t="shared" si="5"/>
        <v/>
      </c>
      <c r="T9" s="47" t="str">
        <f>IF(R9&lt;&gt;"", IF(RANK(R9, R$5:R$75)+COUNTIF(R$5:R9, R9)-1=1, 1, ""), "")</f>
        <v/>
      </c>
      <c r="U9" s="46">
        <v>346</v>
      </c>
      <c r="V9" s="102" t="str">
        <f t="shared" si="6"/>
        <v/>
      </c>
      <c r="W9" s="48" t="str">
        <f>IF(U9&lt;&gt;"", IF(RANK(U9, U$5:U$75)+COUNTIF(U$5:U9, U9)-1=1, 1, ""), "")</f>
        <v/>
      </c>
      <c r="X9" s="45">
        <v>145</v>
      </c>
      <c r="Y9" s="102" t="str">
        <f t="shared" si="7"/>
        <v/>
      </c>
      <c r="Z9" s="47" t="str">
        <f>IF(X9&lt;&gt;"", IF(RANK(X9, X$5:X$75)+COUNTIF(X$5:X9, X9)-1=1, 1, ""), "")</f>
        <v/>
      </c>
      <c r="AA9" s="46">
        <v>140</v>
      </c>
      <c r="AB9" s="102" t="str">
        <f t="shared" si="8"/>
        <v/>
      </c>
      <c r="AC9" s="48" t="str">
        <f>IF(AA9&lt;&gt;"", IF(RANK(AA9, AA$5:AA$75)+COUNTIF(AA$5:AA9, AA9)-1=1, 1, ""), "")</f>
        <v/>
      </c>
      <c r="AD9" s="45">
        <v>103</v>
      </c>
      <c r="AE9" s="102" t="str">
        <f t="shared" si="9"/>
        <v/>
      </c>
      <c r="AF9" s="47" t="str">
        <f>IF(AD9&lt;&gt;"", IF(RANK(AD9, AD$5:AD$75)+COUNTIF(AD$5:AD9, AD9)-1=1, 1, ""), "")</f>
        <v/>
      </c>
      <c r="AG9" s="46">
        <v>42</v>
      </c>
      <c r="AH9" s="102" t="str">
        <f t="shared" si="10"/>
        <v/>
      </c>
      <c r="AI9" s="48" t="str">
        <f>IF(AG9&lt;&gt;"", IF(RANK(AG9, AG$5:AG$75)+COUNTIF(AG$5:AG9, AG9)-1=1, 1, ""), "")</f>
        <v/>
      </c>
      <c r="AJ9" s="45">
        <v>111</v>
      </c>
      <c r="AK9" s="102" t="str">
        <f t="shared" si="11"/>
        <v/>
      </c>
      <c r="AL9" s="47" t="str">
        <f>IF(AJ9&lt;&gt;"", IF(RANK(AJ9, AJ$5:AJ$75)+COUNTIF(AJ$5:AJ9, AJ9)-1=1, 1, ""), "")</f>
        <v/>
      </c>
      <c r="AM9" s="46">
        <v>176</v>
      </c>
      <c r="AN9" s="102" t="str">
        <f t="shared" si="12"/>
        <v/>
      </c>
      <c r="AO9" s="48" t="str">
        <f>IF(AM9&lt;&gt;"", IF(RANK(AM9, AM$5:AM$75)+COUNTIF(AM$5:AM9, AM9)-1=1, 1, ""), "")</f>
        <v/>
      </c>
      <c r="AP9" s="45">
        <v>487</v>
      </c>
      <c r="AQ9" s="102" t="str">
        <f t="shared" si="13"/>
        <v/>
      </c>
      <c r="AR9" s="47" t="str">
        <f>IF(AP9&lt;&gt;"", IF(RANK(AP9, AP$5:AP$75)+COUNTIF(AP$5:AP9, AP9)-1=1, 1, ""), "")</f>
        <v/>
      </c>
      <c r="AS9" s="46">
        <v>180</v>
      </c>
      <c r="AT9" s="102" t="str">
        <f t="shared" si="14"/>
        <v/>
      </c>
      <c r="AU9" s="48" t="str">
        <f>IF(AS9&lt;&gt;"", IF(RANK(AS9, AS$5:AS$75)+COUNTIF(AS$5:AS9, AS9)-1=1, 1, ""), "")</f>
        <v/>
      </c>
      <c r="AV9" s="45">
        <v>383</v>
      </c>
      <c r="AW9" s="102" t="str">
        <f t="shared" si="15"/>
        <v/>
      </c>
      <c r="AX9" s="47" t="str">
        <f>IF(AV9&lt;&gt;"", IF(RANK(AV9, AV$5:AV$75)+COUNTIF(AV$5:AV9, AV9)-1=1, 1, ""), "")</f>
        <v/>
      </c>
      <c r="AY9" s="46">
        <v>196</v>
      </c>
      <c r="AZ9" s="102" t="str">
        <f t="shared" si="16"/>
        <v/>
      </c>
      <c r="BA9" s="48" t="str">
        <f>IF(AY9&lt;&gt;"", IF(RANK(AY9, AY$5:AY$75)+COUNTIF(AY$5:AY9, AY9)-1=1, 1, ""), "")</f>
        <v/>
      </c>
      <c r="BB9" s="45">
        <v>64</v>
      </c>
      <c r="BC9" s="102" t="str">
        <f t="shared" si="17"/>
        <v/>
      </c>
      <c r="BD9" s="47" t="str">
        <f>IF(BB9&lt;&gt;"", IF(RANK(BB9, BB$5:BB$75)+COUNTIF(BB$5:BB9, BB9)-1=1, 1, ""), "")</f>
        <v/>
      </c>
      <c r="BE9" s="46">
        <v>222</v>
      </c>
      <c r="BF9" s="102" t="str">
        <f t="shared" si="18"/>
        <v/>
      </c>
      <c r="BG9" s="48" t="str">
        <f>IF(BE9&lt;&gt;"", IF(RANK(BE9, BE$5:BE$75)+COUNTIF(BE$5:BE9, BE9)-1=1, 1, ""), "")</f>
        <v/>
      </c>
      <c r="BH9" s="45">
        <v>155</v>
      </c>
      <c r="BI9" s="102" t="str">
        <f t="shared" si="19"/>
        <v/>
      </c>
      <c r="BJ9" s="47" t="str">
        <f>IF(BH9&lt;&gt;"", IF(RANK(BH9, BH$5:BH$75)+COUNTIF(BH$5:BH9, BH9)-1=1, 1, ""), "")</f>
        <v/>
      </c>
      <c r="BK9" s="46">
        <v>220</v>
      </c>
      <c r="BL9" s="102" t="str">
        <f t="shared" si="20"/>
        <v/>
      </c>
      <c r="BM9" s="48" t="str">
        <f>IF(BK9&lt;&gt;"", IF(RANK(BK9, BK$5:BK$75)+COUNTIF(BK$5:BK9, BK9)-1=1, 1, ""), "")</f>
        <v/>
      </c>
      <c r="BN9" s="45">
        <v>254</v>
      </c>
      <c r="BO9" s="102" t="str">
        <f t="shared" si="21"/>
        <v/>
      </c>
      <c r="BP9" s="47" t="str">
        <f>IF(BN9&lt;&gt;"", IF(RANK(BN9, BN$5:BN$75)+COUNTIF(BN$5:BN9, BN9)-1=1, 1, ""), "")</f>
        <v/>
      </c>
      <c r="BQ9" s="46">
        <v>165</v>
      </c>
      <c r="BR9" s="102" t="str">
        <f t="shared" si="22"/>
        <v/>
      </c>
      <c r="BS9" s="48" t="str">
        <f>IF(BQ9&lt;&gt;"", IF(RANK(BQ9, BQ$5:BQ$75)+COUNTIF(BQ$5:BQ9, BQ9)-1=1, 1, ""), "")</f>
        <v/>
      </c>
      <c r="BT9" s="45">
        <v>181</v>
      </c>
      <c r="BU9" s="102" t="str">
        <f t="shared" si="23"/>
        <v/>
      </c>
      <c r="BV9" s="47" t="str">
        <f>IF(BT9&lt;&gt;"", IF(RANK(BT9, BT$5:BT$75)+COUNTIF(BT$5:BT9, BT9)-1=1, 1, ""), "")</f>
        <v/>
      </c>
      <c r="BW9" s="46">
        <v>147</v>
      </c>
      <c r="BX9" s="102" t="str">
        <f t="shared" si="24"/>
        <v/>
      </c>
      <c r="BY9" s="48" t="str">
        <f>IF(BW9&lt;&gt;"", IF(RANK(BW9, BW$5:BW$75)+COUNTIF(BW$5:BW9, BW9)-1=1, 1, ""), "")</f>
        <v/>
      </c>
      <c r="BZ9" s="129" t="str">
        <f t="shared" si="25"/>
        <v/>
      </c>
      <c r="CA9" s="66">
        <f t="shared" si="26"/>
        <v>5727</v>
      </c>
      <c r="CB9" s="60"/>
      <c r="CC9" s="60" t="str">
        <f t="shared" si="27"/>
        <v/>
      </c>
      <c r="CD9" s="60" t="str">
        <f t="shared" si="28"/>
        <v/>
      </c>
      <c r="CE9" s="60"/>
      <c r="CF9" s="85" t="str">
        <f t="shared" si="29"/>
        <v/>
      </c>
      <c r="CG9" s="60" t="str">
        <f t="shared" si="30"/>
        <v/>
      </c>
      <c r="CH9" s="60" t="str">
        <f t="shared" si="31"/>
        <v/>
      </c>
      <c r="CI9" s="60" t="str">
        <f>IF(CC9&lt;&gt;"", IF(RANK(CH9, CH$5:CH$75)+COUNTIF(CH$9:CH9, CH9) -1&lt;=(B$80-CD$76-CG$76), RANK(CH9, CH$5:CH$75)+COUNTIF(CH$9:CH9, CH9) -1, ""), "")</f>
        <v/>
      </c>
      <c r="CJ9" s="72" t="str">
        <f t="shared" si="32"/>
        <v/>
      </c>
      <c r="CK9" s="66" t="str">
        <f t="shared" si="33"/>
        <v/>
      </c>
      <c r="CM9" s="91">
        <f>IF(CA9&lt;&gt; "", CA9/CA76, "")</f>
        <v>5.010362798559269E-3</v>
      </c>
      <c r="CN9" s="39" t="str">
        <f t="shared" si="34"/>
        <v/>
      </c>
      <c r="CO9" s="92">
        <f t="shared" si="35"/>
        <v>-5.0103627985592699E-3</v>
      </c>
      <c r="CQ9" s="65" t="str">
        <f t="shared" si="36"/>
        <v/>
      </c>
      <c r="CR9" s="99" t="str">
        <f t="shared" si="37"/>
        <v/>
      </c>
      <c r="CS9" s="99" t="str">
        <f t="shared" si="38"/>
        <v/>
      </c>
      <c r="CT9" s="100" t="str">
        <f t="shared" si="39"/>
        <v/>
      </c>
    </row>
    <row r="10" spans="1:98" ht="16" x14ac:dyDescent="0.2">
      <c r="A10" s="75" t="s">
        <v>318</v>
      </c>
      <c r="B10" s="76" t="s">
        <v>389</v>
      </c>
      <c r="C10" s="43"/>
      <c r="D10" s="102" t="str">
        <f t="shared" si="0"/>
        <v/>
      </c>
      <c r="E10" s="48" t="str">
        <f>IF(C10&lt;&gt;"", IF(RANK(C10, C$5:C$75)+COUNTIF(C$5:C10, C10)-1=1, 1, ""), "")</f>
        <v/>
      </c>
      <c r="F10" s="41"/>
      <c r="G10" s="102" t="str">
        <f t="shared" si="1"/>
        <v/>
      </c>
      <c r="H10" s="47" t="str">
        <f>IF(F10&lt;&gt;"", IF(RANK(F10, F$5:F$75)+COUNTIF(F$5:F10, F10)-1=1, 1, ""), "")</f>
        <v/>
      </c>
      <c r="I10" s="43"/>
      <c r="J10" s="102" t="str">
        <f t="shared" si="2"/>
        <v/>
      </c>
      <c r="K10" s="48" t="str">
        <f>IF(I10&lt;&gt;"", IF(RANK(I10, I$5:I$75)+COUNTIF(I$5:I10, I10)-1=1, 1, ""), "")</f>
        <v/>
      </c>
      <c r="L10" s="41"/>
      <c r="M10" s="102" t="str">
        <f t="shared" si="3"/>
        <v/>
      </c>
      <c r="N10" s="47" t="str">
        <f>IF(L10&lt;&gt;"", IF(RANK(L10, L$5:L$75)+COUNTIF(L$5:L10, L10)-1=1, 1, ""), "")</f>
        <v/>
      </c>
      <c r="O10" s="43"/>
      <c r="P10" s="102" t="str">
        <f t="shared" si="4"/>
        <v/>
      </c>
      <c r="Q10" s="48" t="str">
        <f>IF(O10&lt;&gt;"", IF(RANK(O10, O$5:O$75)+COUNTIF(O$5:O10, O10)-1=1, 1, ""), "")</f>
        <v/>
      </c>
      <c r="R10" s="41"/>
      <c r="S10" s="102" t="str">
        <f t="shared" si="5"/>
        <v/>
      </c>
      <c r="T10" s="47" t="str">
        <f>IF(R10&lt;&gt;"", IF(RANK(R10, R$5:R$75)+COUNTIF(R$5:R10, R10)-1=1, 1, ""), "")</f>
        <v/>
      </c>
      <c r="U10" s="43"/>
      <c r="V10" s="102" t="str">
        <f t="shared" si="6"/>
        <v/>
      </c>
      <c r="W10" s="48" t="str">
        <f>IF(U10&lt;&gt;"", IF(RANK(U10, U$5:U$75)+COUNTIF(U$5:U10, U10)-1=1, 1, ""), "")</f>
        <v/>
      </c>
      <c r="X10" s="41"/>
      <c r="Y10" s="102" t="str">
        <f t="shared" si="7"/>
        <v/>
      </c>
      <c r="Z10" s="47" t="str">
        <f>IF(X10&lt;&gt;"", IF(RANK(X10, X$5:X$75)+COUNTIF(X$5:X10, X10)-1=1, 1, ""), "")</f>
        <v/>
      </c>
      <c r="AA10" s="43"/>
      <c r="AB10" s="102" t="str">
        <f t="shared" si="8"/>
        <v/>
      </c>
      <c r="AC10" s="48" t="str">
        <f>IF(AA10&lt;&gt;"", IF(RANK(AA10, AA$5:AA$75)+COUNTIF(AA$5:AA10, AA10)-1=1, 1, ""), "")</f>
        <v/>
      </c>
      <c r="AD10" s="41"/>
      <c r="AE10" s="102" t="str">
        <f t="shared" si="9"/>
        <v/>
      </c>
      <c r="AF10" s="47" t="str">
        <f>IF(AD10&lt;&gt;"", IF(RANK(AD10, AD$5:AD$75)+COUNTIF(AD$5:AD10, AD10)-1=1, 1, ""), "")</f>
        <v/>
      </c>
      <c r="AG10" s="43"/>
      <c r="AH10" s="102" t="str">
        <f t="shared" si="10"/>
        <v/>
      </c>
      <c r="AI10" s="48" t="str">
        <f>IF(AG10&lt;&gt;"", IF(RANK(AG10, AG$5:AG$75)+COUNTIF(AG$5:AG10, AG10)-1=1, 1, ""), "")</f>
        <v/>
      </c>
      <c r="AJ10" s="41"/>
      <c r="AK10" s="102" t="str">
        <f t="shared" si="11"/>
        <v/>
      </c>
      <c r="AL10" s="47" t="str">
        <f>IF(AJ10&lt;&gt;"", IF(RANK(AJ10, AJ$5:AJ$75)+COUNTIF(AJ$5:AJ10, AJ10)-1=1, 1, ""), "")</f>
        <v/>
      </c>
      <c r="AM10" s="43"/>
      <c r="AN10" s="102" t="str">
        <f t="shared" si="12"/>
        <v/>
      </c>
      <c r="AO10" s="48" t="str">
        <f>IF(AM10&lt;&gt;"", IF(RANK(AM10, AM$5:AM$75)+COUNTIF(AM$5:AM10, AM10)-1=1, 1, ""), "")</f>
        <v/>
      </c>
      <c r="AP10" s="41"/>
      <c r="AQ10" s="102" t="str">
        <f t="shared" si="13"/>
        <v/>
      </c>
      <c r="AR10" s="47" t="str">
        <f>IF(AP10&lt;&gt;"", IF(RANK(AP10, AP$5:AP$75)+COUNTIF(AP$5:AP10, AP10)-1=1, 1, ""), "")</f>
        <v/>
      </c>
      <c r="AS10" s="43"/>
      <c r="AT10" s="102" t="str">
        <f t="shared" si="14"/>
        <v/>
      </c>
      <c r="AU10" s="48" t="str">
        <f>IF(AS10&lt;&gt;"", IF(RANK(AS10, AS$5:AS$75)+COUNTIF(AS$5:AS10, AS10)-1=1, 1, ""), "")</f>
        <v/>
      </c>
      <c r="AV10" s="41"/>
      <c r="AW10" s="102" t="str">
        <f t="shared" si="15"/>
        <v/>
      </c>
      <c r="AX10" s="47" t="str">
        <f>IF(AV10&lt;&gt;"", IF(RANK(AV10, AV$5:AV$75)+COUNTIF(AV$5:AV10, AV10)-1=1, 1, ""), "")</f>
        <v/>
      </c>
      <c r="AY10" s="43"/>
      <c r="AZ10" s="102" t="str">
        <f t="shared" si="16"/>
        <v/>
      </c>
      <c r="BA10" s="48" t="str">
        <f>IF(AY10&lt;&gt;"", IF(RANK(AY10, AY$5:AY$75)+COUNTIF(AY$5:AY10, AY10)-1=1, 1, ""), "")</f>
        <v/>
      </c>
      <c r="BB10" s="41"/>
      <c r="BC10" s="102" t="str">
        <f t="shared" si="17"/>
        <v/>
      </c>
      <c r="BD10" s="47" t="str">
        <f>IF(BB10&lt;&gt;"", IF(RANK(BB10, BB$5:BB$75)+COUNTIF(BB$5:BB10, BB10)-1=1, 1, ""), "")</f>
        <v/>
      </c>
      <c r="BE10" s="43"/>
      <c r="BF10" s="102" t="str">
        <f t="shared" si="18"/>
        <v/>
      </c>
      <c r="BG10" s="48" t="str">
        <f>IF(BE10&lt;&gt;"", IF(RANK(BE10, BE$5:BE$75)+COUNTIF(BE$5:BE10, BE10)-1=1, 1, ""), "")</f>
        <v/>
      </c>
      <c r="BH10" s="41"/>
      <c r="BI10" s="102" t="str">
        <f t="shared" si="19"/>
        <v/>
      </c>
      <c r="BJ10" s="47" t="str">
        <f>IF(BH10&lt;&gt;"", IF(RANK(BH10, BH$5:BH$75)+COUNTIF(BH$5:BH10, BH10)-1=1, 1, ""), "")</f>
        <v/>
      </c>
      <c r="BK10" s="43"/>
      <c r="BL10" s="102" t="str">
        <f t="shared" si="20"/>
        <v/>
      </c>
      <c r="BM10" s="48" t="str">
        <f>IF(BK10&lt;&gt;"", IF(RANK(BK10, BK$5:BK$75)+COUNTIF(BK$5:BK10, BK10)-1=1, 1, ""), "")</f>
        <v/>
      </c>
      <c r="BN10" s="41"/>
      <c r="BO10" s="102" t="str">
        <f t="shared" si="21"/>
        <v/>
      </c>
      <c r="BP10" s="47" t="str">
        <f>IF(BN10&lt;&gt;"", IF(RANK(BN10, BN$5:BN$75)+COUNTIF(BN$5:BN10, BN10)-1=1, 1, ""), "")</f>
        <v/>
      </c>
      <c r="BQ10" s="43"/>
      <c r="BR10" s="102" t="str">
        <f t="shared" si="22"/>
        <v/>
      </c>
      <c r="BS10" s="48" t="str">
        <f>IF(BQ10&lt;&gt;"", IF(RANK(BQ10, BQ$5:BQ$75)+COUNTIF(BQ$5:BQ10, BQ10)-1=1, 1, ""), "")</f>
        <v/>
      </c>
      <c r="BT10" s="41"/>
      <c r="BU10" s="102" t="str">
        <f t="shared" si="23"/>
        <v/>
      </c>
      <c r="BV10" s="47" t="str">
        <f>IF(BT10&lt;&gt;"", IF(RANK(BT10, BT$5:BT$75)+COUNTIF(BT$5:BT10, BT10)-1=1, 1, ""), "")</f>
        <v/>
      </c>
      <c r="BW10" s="43"/>
      <c r="BX10" s="102" t="str">
        <f t="shared" si="24"/>
        <v/>
      </c>
      <c r="BY10" s="48" t="str">
        <f>IF(BW10&lt;&gt;"", IF(RANK(BW10, BW$5:BW$75)+COUNTIF(BW$5:BW10, BW10)-1=1, 1, ""), "")</f>
        <v/>
      </c>
      <c r="BZ10" s="129" t="str">
        <f t="shared" si="25"/>
        <v/>
      </c>
      <c r="CA10" s="66" t="str">
        <f t="shared" si="26"/>
        <v/>
      </c>
      <c r="CB10" s="60"/>
      <c r="CC10" s="60" t="str">
        <f t="shared" si="27"/>
        <v/>
      </c>
      <c r="CD10" s="60" t="str">
        <f t="shared" si="28"/>
        <v/>
      </c>
      <c r="CE10" s="60"/>
      <c r="CF10" s="85" t="str">
        <f t="shared" si="29"/>
        <v/>
      </c>
      <c r="CG10" s="60" t="str">
        <f t="shared" si="30"/>
        <v/>
      </c>
      <c r="CH10" s="60" t="str">
        <f t="shared" si="31"/>
        <v/>
      </c>
      <c r="CI10" s="60" t="str">
        <f>IF(CC10&lt;&gt;"", IF(RANK(CH10, CH$5:CH$75)+COUNTIF(CH$10:CH10, CH10) -1&lt;=(B$80-CD$76-CG$76), RANK(CH10, CH$5:CH$75)+COUNTIF(CH$10:CH10, CH10) -1, ""), "")</f>
        <v/>
      </c>
      <c r="CJ10" s="72" t="str">
        <f t="shared" si="32"/>
        <v/>
      </c>
      <c r="CK10" s="66" t="str">
        <f t="shared" si="33"/>
        <v/>
      </c>
      <c r="CM10" s="91" t="str">
        <f>IF(CA10&lt;&gt; "", CA10/CA76, "")</f>
        <v/>
      </c>
      <c r="CN10" s="39" t="str">
        <f t="shared" si="34"/>
        <v/>
      </c>
      <c r="CO10" s="92" t="str">
        <f t="shared" si="35"/>
        <v/>
      </c>
      <c r="CQ10" s="65" t="str">
        <f t="shared" si="36"/>
        <v/>
      </c>
      <c r="CR10" s="99" t="str">
        <f t="shared" si="37"/>
        <v/>
      </c>
      <c r="CS10" s="99" t="str">
        <f t="shared" si="38"/>
        <v/>
      </c>
      <c r="CT10" s="100" t="str">
        <f t="shared" si="39"/>
        <v/>
      </c>
    </row>
    <row r="11" spans="1:98" ht="16" x14ac:dyDescent="0.2">
      <c r="A11" s="75" t="s">
        <v>319</v>
      </c>
      <c r="B11" s="76" t="s">
        <v>390</v>
      </c>
      <c r="C11" s="46">
        <v>17</v>
      </c>
      <c r="D11" s="102" t="str">
        <f t="shared" si="0"/>
        <v/>
      </c>
      <c r="E11" s="48" t="str">
        <f>IF(C11&lt;&gt;"", IF(RANK(C11, C$5:C$75)+COUNTIF(C$5:C11, C11)-1=1, 1, ""), "")</f>
        <v/>
      </c>
      <c r="F11" s="45">
        <v>37</v>
      </c>
      <c r="G11" s="102" t="str">
        <f t="shared" si="1"/>
        <v/>
      </c>
      <c r="H11" s="47" t="str">
        <f>IF(F11&lt;&gt;"", IF(RANK(F11, F$5:F$75)+COUNTIF(F$5:F11, F11)-1=1, 1, ""), "")</f>
        <v/>
      </c>
      <c r="I11" s="46">
        <v>18</v>
      </c>
      <c r="J11" s="102" t="str">
        <f t="shared" si="2"/>
        <v/>
      </c>
      <c r="K11" s="48" t="str">
        <f>IF(I11&lt;&gt;"", IF(RANK(I11, I$5:I$75)+COUNTIF(I$5:I11, I11)-1=1, 1, ""), "")</f>
        <v/>
      </c>
      <c r="L11" s="45">
        <v>16</v>
      </c>
      <c r="M11" s="102" t="str">
        <f t="shared" si="3"/>
        <v/>
      </c>
      <c r="N11" s="47" t="str">
        <f>IF(L11&lt;&gt;"", IF(RANK(L11, L$5:L$75)+COUNTIF(L$5:L11, L11)-1=1, 1, ""), "")</f>
        <v/>
      </c>
      <c r="O11" s="46">
        <v>4</v>
      </c>
      <c r="P11" s="102" t="str">
        <f t="shared" si="4"/>
        <v/>
      </c>
      <c r="Q11" s="48" t="str">
        <f>IF(O11&lt;&gt;"", IF(RANK(O11, O$5:O$75)+COUNTIF(O$5:O11, O11)-1=1, 1, ""), "")</f>
        <v/>
      </c>
      <c r="R11" s="45">
        <v>5</v>
      </c>
      <c r="S11" s="102" t="str">
        <f t="shared" si="5"/>
        <v/>
      </c>
      <c r="T11" s="47" t="str">
        <f>IF(R11&lt;&gt;"", IF(RANK(R11, R$5:R$75)+COUNTIF(R$5:R11, R11)-1=1, 1, ""), "")</f>
        <v/>
      </c>
      <c r="U11" s="46">
        <v>11</v>
      </c>
      <c r="V11" s="102" t="str">
        <f t="shared" si="6"/>
        <v/>
      </c>
      <c r="W11" s="48" t="str">
        <f>IF(U11&lt;&gt;"", IF(RANK(U11, U$5:U$75)+COUNTIF(U$5:U11, U11)-1=1, 1, ""), "")</f>
        <v/>
      </c>
      <c r="X11" s="45">
        <v>7</v>
      </c>
      <c r="Y11" s="102" t="str">
        <f t="shared" si="7"/>
        <v/>
      </c>
      <c r="Z11" s="47" t="str">
        <f>IF(X11&lt;&gt;"", IF(RANK(X11, X$5:X$75)+COUNTIF(X$5:X11, X11)-1=1, 1, ""), "")</f>
        <v/>
      </c>
      <c r="AA11" s="46">
        <v>8</v>
      </c>
      <c r="AB11" s="102" t="str">
        <f t="shared" si="8"/>
        <v/>
      </c>
      <c r="AC11" s="48" t="str">
        <f>IF(AA11&lt;&gt;"", IF(RANK(AA11, AA$5:AA$75)+COUNTIF(AA$5:AA11, AA11)-1=1, 1, ""), "")</f>
        <v/>
      </c>
      <c r="AD11" s="45">
        <v>17</v>
      </c>
      <c r="AE11" s="102" t="str">
        <f t="shared" si="9"/>
        <v/>
      </c>
      <c r="AF11" s="47" t="str">
        <f>IF(AD11&lt;&gt;"", IF(RANK(AD11, AD$5:AD$75)+COUNTIF(AD$5:AD11, AD11)-1=1, 1, ""), "")</f>
        <v/>
      </c>
      <c r="AG11" s="46">
        <v>16</v>
      </c>
      <c r="AH11" s="102" t="str">
        <f t="shared" si="10"/>
        <v/>
      </c>
      <c r="AI11" s="48" t="str">
        <f>IF(AG11&lt;&gt;"", IF(RANK(AG11, AG$5:AG$75)+COUNTIF(AG$5:AG11, AG11)-1=1, 1, ""), "")</f>
        <v/>
      </c>
      <c r="AJ11" s="45">
        <v>7</v>
      </c>
      <c r="AK11" s="102" t="str">
        <f t="shared" si="11"/>
        <v/>
      </c>
      <c r="AL11" s="47" t="str">
        <f>IF(AJ11&lt;&gt;"", IF(RANK(AJ11, AJ$5:AJ$75)+COUNTIF(AJ$5:AJ11, AJ11)-1=1, 1, ""), "")</f>
        <v/>
      </c>
      <c r="AM11" s="46">
        <v>3</v>
      </c>
      <c r="AN11" s="102" t="str">
        <f t="shared" si="12"/>
        <v/>
      </c>
      <c r="AO11" s="48" t="str">
        <f>IF(AM11&lt;&gt;"", IF(RANK(AM11, AM$5:AM$75)+COUNTIF(AM$5:AM11, AM11)-1=1, 1, ""), "")</f>
        <v/>
      </c>
      <c r="AP11" s="45">
        <v>16</v>
      </c>
      <c r="AQ11" s="102" t="str">
        <f t="shared" si="13"/>
        <v/>
      </c>
      <c r="AR11" s="47" t="str">
        <f>IF(AP11&lt;&gt;"", IF(RANK(AP11, AP$5:AP$75)+COUNTIF(AP$5:AP11, AP11)-1=1, 1, ""), "")</f>
        <v/>
      </c>
      <c r="AS11" s="46">
        <v>21</v>
      </c>
      <c r="AT11" s="102" t="str">
        <f t="shared" si="14"/>
        <v/>
      </c>
      <c r="AU11" s="48" t="str">
        <f>IF(AS11&lt;&gt;"", IF(RANK(AS11, AS$5:AS$75)+COUNTIF(AS$5:AS11, AS11)-1=1, 1, ""), "")</f>
        <v/>
      </c>
      <c r="AV11" s="45">
        <v>6</v>
      </c>
      <c r="AW11" s="102" t="str">
        <f t="shared" si="15"/>
        <v/>
      </c>
      <c r="AX11" s="47" t="str">
        <f>IF(AV11&lt;&gt;"", IF(RANK(AV11, AV$5:AV$75)+COUNTIF(AV$5:AV11, AV11)-1=1, 1, ""), "")</f>
        <v/>
      </c>
      <c r="AY11" s="46">
        <v>11</v>
      </c>
      <c r="AZ11" s="102" t="str">
        <f t="shared" si="16"/>
        <v/>
      </c>
      <c r="BA11" s="48" t="str">
        <f>IF(AY11&lt;&gt;"", IF(RANK(AY11, AY$5:AY$75)+COUNTIF(AY$5:AY11, AY11)-1=1, 1, ""), "")</f>
        <v/>
      </c>
      <c r="BB11" s="45">
        <v>8</v>
      </c>
      <c r="BC11" s="102" t="str">
        <f t="shared" si="17"/>
        <v/>
      </c>
      <c r="BD11" s="47" t="str">
        <f>IF(BB11&lt;&gt;"", IF(RANK(BB11, BB$5:BB$75)+COUNTIF(BB$5:BB11, BB11)-1=1, 1, ""), "")</f>
        <v/>
      </c>
      <c r="BE11" s="46">
        <v>9</v>
      </c>
      <c r="BF11" s="102" t="str">
        <f t="shared" si="18"/>
        <v/>
      </c>
      <c r="BG11" s="48" t="str">
        <f>IF(BE11&lt;&gt;"", IF(RANK(BE11, BE$5:BE$75)+COUNTIF(BE$5:BE11, BE11)-1=1, 1, ""), "")</f>
        <v/>
      </c>
      <c r="BH11" s="45">
        <v>1</v>
      </c>
      <c r="BI11" s="102" t="str">
        <f t="shared" si="19"/>
        <v/>
      </c>
      <c r="BJ11" s="47" t="str">
        <f>IF(BH11&lt;&gt;"", IF(RANK(BH11, BH$5:BH$75)+COUNTIF(BH$5:BH11, BH11)-1=1, 1, ""), "")</f>
        <v/>
      </c>
      <c r="BK11" s="46">
        <v>6</v>
      </c>
      <c r="BL11" s="102" t="str">
        <f t="shared" si="20"/>
        <v/>
      </c>
      <c r="BM11" s="48" t="str">
        <f>IF(BK11&lt;&gt;"", IF(RANK(BK11, BK$5:BK$75)+COUNTIF(BK$5:BK11, BK11)-1=1, 1, ""), "")</f>
        <v/>
      </c>
      <c r="BN11" s="45">
        <v>3</v>
      </c>
      <c r="BO11" s="102" t="str">
        <f t="shared" si="21"/>
        <v/>
      </c>
      <c r="BP11" s="47" t="str">
        <f>IF(BN11&lt;&gt;"", IF(RANK(BN11, BN$5:BN$75)+COUNTIF(BN$5:BN11, BN11)-1=1, 1, ""), "")</f>
        <v/>
      </c>
      <c r="BQ11" s="46">
        <v>3</v>
      </c>
      <c r="BR11" s="102" t="str">
        <f t="shared" si="22"/>
        <v/>
      </c>
      <c r="BS11" s="48" t="str">
        <f>IF(BQ11&lt;&gt;"", IF(RANK(BQ11, BQ$5:BQ$75)+COUNTIF(BQ$5:BQ11, BQ11)-1=1, 1, ""), "")</f>
        <v/>
      </c>
      <c r="BT11" s="45">
        <v>5</v>
      </c>
      <c r="BU11" s="102" t="str">
        <f t="shared" si="23"/>
        <v/>
      </c>
      <c r="BV11" s="47" t="str">
        <f>IF(BT11&lt;&gt;"", IF(RANK(BT11, BT$5:BT$75)+COUNTIF(BT$5:BT11, BT11)-1=1, 1, ""), "")</f>
        <v/>
      </c>
      <c r="BW11" s="46">
        <v>3</v>
      </c>
      <c r="BX11" s="102" t="str">
        <f t="shared" si="24"/>
        <v/>
      </c>
      <c r="BY11" s="48" t="str">
        <f>IF(BW11&lt;&gt;"", IF(RANK(BW11, BW$5:BW$75)+COUNTIF(BW$5:BW11, BW11)-1=1, 1, ""), "")</f>
        <v/>
      </c>
      <c r="BZ11" s="129" t="str">
        <f t="shared" si="25"/>
        <v/>
      </c>
      <c r="CA11" s="66">
        <f t="shared" si="26"/>
        <v>258</v>
      </c>
      <c r="CB11" s="60"/>
      <c r="CC11" s="60" t="str">
        <f t="shared" si="27"/>
        <v/>
      </c>
      <c r="CD11" s="60" t="str">
        <f t="shared" si="28"/>
        <v/>
      </c>
      <c r="CE11" s="60"/>
      <c r="CF11" s="85" t="str">
        <f t="shared" si="29"/>
        <v/>
      </c>
      <c r="CG11" s="60" t="str">
        <f t="shared" si="30"/>
        <v/>
      </c>
      <c r="CH11" s="60" t="str">
        <f t="shared" si="31"/>
        <v/>
      </c>
      <c r="CI11" s="60" t="str">
        <f>IF(CC11&lt;&gt;"", IF(RANK(CH11, CH$5:CH$75)+COUNTIF(CH$11:CH11, CH11) -1&lt;=(B$80-CD$76-CG$76), RANK(CH11, CH$5:CH$75)+COUNTIF(CH$11:CH11, CH11) -1, ""), "")</f>
        <v/>
      </c>
      <c r="CJ11" s="72" t="str">
        <f t="shared" si="32"/>
        <v/>
      </c>
      <c r="CK11" s="66" t="str">
        <f t="shared" si="33"/>
        <v/>
      </c>
      <c r="CM11" s="91">
        <f>IF(CA11&lt;&gt; "", CA11/CA76, "")</f>
        <v>2.257156630047654E-4</v>
      </c>
      <c r="CN11" s="39" t="str">
        <f t="shared" si="34"/>
        <v/>
      </c>
      <c r="CO11" s="92">
        <f t="shared" si="35"/>
        <v>-2.25715663004765E-4</v>
      </c>
      <c r="CQ11" s="65" t="str">
        <f t="shared" si="36"/>
        <v/>
      </c>
      <c r="CR11" s="99" t="str">
        <f t="shared" si="37"/>
        <v/>
      </c>
      <c r="CS11" s="99" t="str">
        <f t="shared" si="38"/>
        <v/>
      </c>
      <c r="CT11" s="100" t="str">
        <f t="shared" si="39"/>
        <v/>
      </c>
    </row>
    <row r="12" spans="1:98" ht="16" x14ac:dyDescent="0.2">
      <c r="A12" s="75" t="s">
        <v>320</v>
      </c>
      <c r="B12" s="76" t="s">
        <v>391</v>
      </c>
      <c r="C12" s="46">
        <v>78</v>
      </c>
      <c r="D12" s="102" t="str">
        <f t="shared" si="0"/>
        <v/>
      </c>
      <c r="E12" s="48" t="str">
        <f>IF(C12&lt;&gt;"", IF(RANK(C12, C$5:C$75)+COUNTIF(C$5:C12, C12)-1=1, 1, ""), "")</f>
        <v/>
      </c>
      <c r="F12" s="45">
        <v>97</v>
      </c>
      <c r="G12" s="102" t="str">
        <f t="shared" si="1"/>
        <v/>
      </c>
      <c r="H12" s="47" t="str">
        <f>IF(F12&lt;&gt;"", IF(RANK(F12, F$5:F$75)+COUNTIF(F$5:F12, F12)-1=1, 1, ""), "")</f>
        <v/>
      </c>
      <c r="I12" s="46">
        <v>155</v>
      </c>
      <c r="J12" s="102" t="str">
        <f t="shared" si="2"/>
        <v/>
      </c>
      <c r="K12" s="48" t="str">
        <f>IF(I12&lt;&gt;"", IF(RANK(I12, I$5:I$75)+COUNTIF(I$5:I12, I12)-1=1, 1, ""), "")</f>
        <v/>
      </c>
      <c r="L12" s="45">
        <v>116</v>
      </c>
      <c r="M12" s="102" t="str">
        <f t="shared" si="3"/>
        <v/>
      </c>
      <c r="N12" s="47" t="str">
        <f>IF(L12&lt;&gt;"", IF(RANK(L12, L$5:L$75)+COUNTIF(L$5:L12, L12)-1=1, 1, ""), "")</f>
        <v/>
      </c>
      <c r="O12" s="46">
        <v>174</v>
      </c>
      <c r="P12" s="102" t="str">
        <f t="shared" si="4"/>
        <v/>
      </c>
      <c r="Q12" s="48" t="str">
        <f>IF(O12&lt;&gt;"", IF(RANK(O12, O$5:O$75)+COUNTIF(O$5:O12, O12)-1=1, 1, ""), "")</f>
        <v/>
      </c>
      <c r="R12" s="45">
        <v>348</v>
      </c>
      <c r="S12" s="102" t="str">
        <f t="shared" si="5"/>
        <v/>
      </c>
      <c r="T12" s="47" t="str">
        <f>IF(R12&lt;&gt;"", IF(RANK(R12, R$5:R$75)+COUNTIF(R$5:R12, R12)-1=1, 1, ""), "")</f>
        <v/>
      </c>
      <c r="U12" s="46">
        <v>339</v>
      </c>
      <c r="V12" s="102" t="str">
        <f t="shared" si="6"/>
        <v/>
      </c>
      <c r="W12" s="48" t="str">
        <f>IF(U12&lt;&gt;"", IF(RANK(U12, U$5:U$75)+COUNTIF(U$5:U12, U12)-1=1, 1, ""), "")</f>
        <v/>
      </c>
      <c r="X12" s="45">
        <v>143</v>
      </c>
      <c r="Y12" s="102" t="str">
        <f t="shared" si="7"/>
        <v/>
      </c>
      <c r="Z12" s="47" t="str">
        <f>IF(X12&lt;&gt;"", IF(RANK(X12, X$5:X$75)+COUNTIF(X$5:X12, X12)-1=1, 1, ""), "")</f>
        <v/>
      </c>
      <c r="AA12" s="46">
        <v>282</v>
      </c>
      <c r="AB12" s="102" t="str">
        <f t="shared" si="8"/>
        <v/>
      </c>
      <c r="AC12" s="48" t="str">
        <f>IF(AA12&lt;&gt;"", IF(RANK(AA12, AA$5:AA$75)+COUNTIF(AA$5:AA12, AA12)-1=1, 1, ""), "")</f>
        <v/>
      </c>
      <c r="AD12" s="45">
        <v>179</v>
      </c>
      <c r="AE12" s="102" t="str">
        <f t="shared" si="9"/>
        <v/>
      </c>
      <c r="AF12" s="47" t="str">
        <f>IF(AD12&lt;&gt;"", IF(RANK(AD12, AD$5:AD$75)+COUNTIF(AD$5:AD12, AD12)-1=1, 1, ""), "")</f>
        <v/>
      </c>
      <c r="AG12" s="46">
        <v>96</v>
      </c>
      <c r="AH12" s="102" t="str">
        <f t="shared" si="10"/>
        <v/>
      </c>
      <c r="AI12" s="48" t="str">
        <f>IF(AG12&lt;&gt;"", IF(RANK(AG12, AG$5:AG$75)+COUNTIF(AG$5:AG12, AG12)-1=1, 1, ""), "")</f>
        <v/>
      </c>
      <c r="AJ12" s="45">
        <v>278</v>
      </c>
      <c r="AK12" s="102" t="str">
        <f t="shared" si="11"/>
        <v/>
      </c>
      <c r="AL12" s="47" t="str">
        <f>IF(AJ12&lt;&gt;"", IF(RANK(AJ12, AJ$5:AJ$75)+COUNTIF(AJ$5:AJ12, AJ12)-1=1, 1, ""), "")</f>
        <v/>
      </c>
      <c r="AM12" s="46">
        <v>77</v>
      </c>
      <c r="AN12" s="102" t="str">
        <f t="shared" si="12"/>
        <v/>
      </c>
      <c r="AO12" s="48" t="str">
        <f>IF(AM12&lt;&gt;"", IF(RANK(AM12, AM$5:AM$75)+COUNTIF(AM$5:AM12, AM12)-1=1, 1, ""), "")</f>
        <v/>
      </c>
      <c r="AP12" s="45">
        <v>327</v>
      </c>
      <c r="AQ12" s="102" t="str">
        <f t="shared" si="13"/>
        <v/>
      </c>
      <c r="AR12" s="47" t="str">
        <f>IF(AP12&lt;&gt;"", IF(RANK(AP12, AP$5:AP$75)+COUNTIF(AP$5:AP12, AP12)-1=1, 1, ""), "")</f>
        <v/>
      </c>
      <c r="AS12" s="46">
        <v>187</v>
      </c>
      <c r="AT12" s="102" t="str">
        <f t="shared" si="14"/>
        <v/>
      </c>
      <c r="AU12" s="48" t="str">
        <f>IF(AS12&lt;&gt;"", IF(RANK(AS12, AS$5:AS$75)+COUNTIF(AS$5:AS12, AS12)-1=1, 1, ""), "")</f>
        <v/>
      </c>
      <c r="AV12" s="45">
        <v>723</v>
      </c>
      <c r="AW12" s="102" t="str">
        <f t="shared" si="15"/>
        <v/>
      </c>
      <c r="AX12" s="47" t="str">
        <f>IF(AV12&lt;&gt;"", IF(RANK(AV12, AV$5:AV$75)+COUNTIF(AV$5:AV12, AV12)-1=1, 1, ""), "")</f>
        <v/>
      </c>
      <c r="AY12" s="46">
        <v>610</v>
      </c>
      <c r="AZ12" s="102" t="str">
        <f t="shared" si="16"/>
        <v/>
      </c>
      <c r="BA12" s="48" t="str">
        <f>IF(AY12&lt;&gt;"", IF(RANK(AY12, AY$5:AY$75)+COUNTIF(AY$5:AY12, AY12)-1=1, 1, ""), "")</f>
        <v/>
      </c>
      <c r="BB12" s="45">
        <v>65</v>
      </c>
      <c r="BC12" s="102" t="str">
        <f t="shared" si="17"/>
        <v/>
      </c>
      <c r="BD12" s="47" t="str">
        <f>IF(BB12&lt;&gt;"", IF(RANK(BB12, BB$5:BB$75)+COUNTIF(BB$5:BB12, BB12)-1=1, 1, ""), "")</f>
        <v/>
      </c>
      <c r="BE12" s="46">
        <v>115</v>
      </c>
      <c r="BF12" s="102" t="str">
        <f t="shared" si="18"/>
        <v/>
      </c>
      <c r="BG12" s="48" t="str">
        <f>IF(BE12&lt;&gt;"", IF(RANK(BE12, BE$5:BE$75)+COUNTIF(BE$5:BE12, BE12)-1=1, 1, ""), "")</f>
        <v/>
      </c>
      <c r="BH12" s="45">
        <v>115</v>
      </c>
      <c r="BI12" s="102" t="str">
        <f t="shared" si="19"/>
        <v/>
      </c>
      <c r="BJ12" s="47" t="str">
        <f>IF(BH12&lt;&gt;"", IF(RANK(BH12, BH$5:BH$75)+COUNTIF(BH$5:BH12, BH12)-1=1, 1, ""), "")</f>
        <v/>
      </c>
      <c r="BK12" s="46">
        <v>165</v>
      </c>
      <c r="BL12" s="102" t="str">
        <f t="shared" si="20"/>
        <v/>
      </c>
      <c r="BM12" s="48" t="str">
        <f>IF(BK12&lt;&gt;"", IF(RANK(BK12, BK$5:BK$75)+COUNTIF(BK$5:BK12, BK12)-1=1, 1, ""), "")</f>
        <v/>
      </c>
      <c r="BN12" s="45">
        <v>229</v>
      </c>
      <c r="BO12" s="102" t="str">
        <f t="shared" si="21"/>
        <v/>
      </c>
      <c r="BP12" s="47" t="str">
        <f>IF(BN12&lt;&gt;"", IF(RANK(BN12, BN$5:BN$75)+COUNTIF(BN$5:BN12, BN12)-1=1, 1, ""), "")</f>
        <v/>
      </c>
      <c r="BQ12" s="46">
        <v>189</v>
      </c>
      <c r="BR12" s="102" t="str">
        <f t="shared" si="22"/>
        <v/>
      </c>
      <c r="BS12" s="48" t="str">
        <f>IF(BQ12&lt;&gt;"", IF(RANK(BQ12, BQ$5:BQ$75)+COUNTIF(BQ$5:BQ12, BQ12)-1=1, 1, ""), "")</f>
        <v/>
      </c>
      <c r="BT12" s="45">
        <v>176</v>
      </c>
      <c r="BU12" s="102" t="str">
        <f t="shared" si="23"/>
        <v/>
      </c>
      <c r="BV12" s="47" t="str">
        <f>IF(BT12&lt;&gt;"", IF(RANK(BT12, BT$5:BT$75)+COUNTIF(BT$5:BT12, BT12)-1=1, 1, ""), "")</f>
        <v/>
      </c>
      <c r="BW12" s="46">
        <v>138</v>
      </c>
      <c r="BX12" s="102" t="str">
        <f t="shared" si="24"/>
        <v/>
      </c>
      <c r="BY12" s="48" t="str">
        <f>IF(BW12&lt;&gt;"", IF(RANK(BW12, BW$5:BW$75)+COUNTIF(BW$5:BW12, BW12)-1=1, 1, ""), "")</f>
        <v/>
      </c>
      <c r="BZ12" s="129" t="str">
        <f t="shared" si="25"/>
        <v/>
      </c>
      <c r="CA12" s="66">
        <f t="shared" si="26"/>
        <v>5401</v>
      </c>
      <c r="CB12" s="60"/>
      <c r="CC12" s="60" t="str">
        <f t="shared" si="27"/>
        <v/>
      </c>
      <c r="CD12" s="60" t="str">
        <f t="shared" si="28"/>
        <v/>
      </c>
      <c r="CE12" s="60"/>
      <c r="CF12" s="85" t="str">
        <f t="shared" si="29"/>
        <v/>
      </c>
      <c r="CG12" s="60" t="str">
        <f t="shared" si="30"/>
        <v/>
      </c>
      <c r="CH12" s="60" t="str">
        <f t="shared" si="31"/>
        <v/>
      </c>
      <c r="CI12" s="60" t="str">
        <f>IF(CC12&lt;&gt;"", IF(RANK(CH12, CH$5:CH$75)+COUNTIF(CH$12:CH12, CH12) -1&lt;=(B$80-CD$76-CG$76), RANK(CH12, CH$5:CH$75)+COUNTIF(CH$12:CH12, CH12) -1, ""), "")</f>
        <v/>
      </c>
      <c r="CJ12" s="72" t="str">
        <f t="shared" si="32"/>
        <v/>
      </c>
      <c r="CK12" s="66" t="str">
        <f t="shared" si="33"/>
        <v/>
      </c>
      <c r="CM12" s="91">
        <f>IF(CA12&lt;&gt; "", CA12/CA76, "")</f>
        <v>4.7251561856152631E-3</v>
      </c>
      <c r="CN12" s="39" t="str">
        <f t="shared" si="34"/>
        <v/>
      </c>
      <c r="CO12" s="92">
        <f t="shared" si="35"/>
        <v>-4.7251561856152596E-3</v>
      </c>
      <c r="CQ12" s="65" t="str">
        <f t="shared" si="36"/>
        <v/>
      </c>
      <c r="CR12" s="99" t="str">
        <f t="shared" si="37"/>
        <v/>
      </c>
      <c r="CS12" s="99" t="str">
        <f t="shared" si="38"/>
        <v/>
      </c>
      <c r="CT12" s="100" t="str">
        <f t="shared" si="39"/>
        <v/>
      </c>
    </row>
    <row r="13" spans="1:98" ht="16" x14ac:dyDescent="0.2">
      <c r="A13" s="75" t="s">
        <v>321</v>
      </c>
      <c r="B13" s="76" t="s">
        <v>392</v>
      </c>
      <c r="C13" s="43"/>
      <c r="D13" s="102" t="str">
        <f t="shared" si="0"/>
        <v/>
      </c>
      <c r="E13" s="44" t="str">
        <f>IF(C13&lt;&gt;"", IF(RANK(C13, C$5:C$75)+COUNTIF(C$5:C13, C13)-1=1, 1, ""), "")</f>
        <v/>
      </c>
      <c r="F13" s="41"/>
      <c r="G13" s="102" t="str">
        <f t="shared" si="1"/>
        <v/>
      </c>
      <c r="H13" s="42" t="str">
        <f>IF(F13&lt;&gt;"", IF(RANK(F13, F$5:F$75)+COUNTIF(F$5:F13, F13)-1=1, 1, ""), "")</f>
        <v/>
      </c>
      <c r="I13" s="43"/>
      <c r="J13" s="102" t="str">
        <f t="shared" si="2"/>
        <v/>
      </c>
      <c r="K13" s="44" t="str">
        <f>IF(I13&lt;&gt;"", IF(RANK(I13, I$5:I$75)+COUNTIF(I$5:I13, I13)-1=1, 1, ""), "")</f>
        <v/>
      </c>
      <c r="L13" s="41"/>
      <c r="M13" s="102" t="str">
        <f t="shared" si="3"/>
        <v/>
      </c>
      <c r="N13" s="42" t="str">
        <f>IF(L13&lt;&gt;"", IF(RANK(L13, L$5:L$75)+COUNTIF(L$5:L13, L13)-1=1, 1, ""), "")</f>
        <v/>
      </c>
      <c r="O13" s="43"/>
      <c r="P13" s="102" t="str">
        <f t="shared" si="4"/>
        <v/>
      </c>
      <c r="Q13" s="44" t="str">
        <f>IF(O13&lt;&gt;"", IF(RANK(O13, O$5:O$75)+COUNTIF(O$5:O13, O13)-1=1, 1, ""), "")</f>
        <v/>
      </c>
      <c r="R13" s="41"/>
      <c r="S13" s="102" t="str">
        <f t="shared" si="5"/>
        <v/>
      </c>
      <c r="T13" s="42" t="str">
        <f>IF(R13&lt;&gt;"", IF(RANK(R13, R$5:R$75)+COUNTIF(R$5:R13, R13)-1=1, 1, ""), "")</f>
        <v/>
      </c>
      <c r="U13" s="43"/>
      <c r="V13" s="102" t="str">
        <f t="shared" si="6"/>
        <v/>
      </c>
      <c r="W13" s="44" t="str">
        <f>IF(U13&lt;&gt;"", IF(RANK(U13, U$5:U$75)+COUNTIF(U$5:U13, U13)-1=1, 1, ""), "")</f>
        <v/>
      </c>
      <c r="X13" s="41"/>
      <c r="Y13" s="102" t="str">
        <f t="shared" si="7"/>
        <v/>
      </c>
      <c r="Z13" s="42" t="str">
        <f>IF(X13&lt;&gt;"", IF(RANK(X13, X$5:X$75)+COUNTIF(X$5:X13, X13)-1=1, 1, ""), "")</f>
        <v/>
      </c>
      <c r="AA13" s="43"/>
      <c r="AB13" s="102" t="str">
        <f t="shared" si="8"/>
        <v/>
      </c>
      <c r="AC13" s="44" t="str">
        <f>IF(AA13&lt;&gt;"", IF(RANK(AA13, AA$5:AA$75)+COUNTIF(AA$5:AA13, AA13)-1=1, 1, ""), "")</f>
        <v/>
      </c>
      <c r="AD13" s="41"/>
      <c r="AE13" s="102" t="str">
        <f t="shared" si="9"/>
        <v/>
      </c>
      <c r="AF13" s="42" t="str">
        <f>IF(AD13&lt;&gt;"", IF(RANK(AD13, AD$5:AD$75)+COUNTIF(AD$5:AD13, AD13)-1=1, 1, ""), "")</f>
        <v/>
      </c>
      <c r="AG13" s="43"/>
      <c r="AH13" s="102" t="str">
        <f t="shared" si="10"/>
        <v/>
      </c>
      <c r="AI13" s="44" t="str">
        <f>IF(AG13&lt;&gt;"", IF(RANK(AG13, AG$5:AG$75)+COUNTIF(AG$5:AG13, AG13)-1=1, 1, ""), "")</f>
        <v/>
      </c>
      <c r="AJ13" s="41"/>
      <c r="AK13" s="102" t="str">
        <f t="shared" si="11"/>
        <v/>
      </c>
      <c r="AL13" s="42" t="str">
        <f>IF(AJ13&lt;&gt;"", IF(RANK(AJ13, AJ$5:AJ$75)+COUNTIF(AJ$5:AJ13, AJ13)-1=1, 1, ""), "")</f>
        <v/>
      </c>
      <c r="AM13" s="43"/>
      <c r="AN13" s="102" t="str">
        <f t="shared" si="12"/>
        <v/>
      </c>
      <c r="AO13" s="44" t="str">
        <f>IF(AM13&lt;&gt;"", IF(RANK(AM13, AM$5:AM$75)+COUNTIF(AM$5:AM13, AM13)-1=1, 1, ""), "")</f>
        <v/>
      </c>
      <c r="AP13" s="41"/>
      <c r="AQ13" s="102" t="str">
        <f t="shared" si="13"/>
        <v/>
      </c>
      <c r="AR13" s="42" t="str">
        <f>IF(AP13&lt;&gt;"", IF(RANK(AP13, AP$5:AP$75)+COUNTIF(AP$5:AP13, AP13)-1=1, 1, ""), "")</f>
        <v/>
      </c>
      <c r="AS13" s="43"/>
      <c r="AT13" s="102" t="str">
        <f t="shared" si="14"/>
        <v/>
      </c>
      <c r="AU13" s="44" t="str">
        <f>IF(AS13&lt;&gt;"", IF(RANK(AS13, AS$5:AS$75)+COUNTIF(AS$5:AS13, AS13)-1=1, 1, ""), "")</f>
        <v/>
      </c>
      <c r="AV13" s="41"/>
      <c r="AW13" s="102" t="str">
        <f t="shared" si="15"/>
        <v/>
      </c>
      <c r="AX13" s="42" t="str">
        <f>IF(AV13&lt;&gt;"", IF(RANK(AV13, AV$5:AV$75)+COUNTIF(AV$5:AV13, AV13)-1=1, 1, ""), "")</f>
        <v/>
      </c>
      <c r="AY13" s="43"/>
      <c r="AZ13" s="102" t="str">
        <f t="shared" si="16"/>
        <v/>
      </c>
      <c r="BA13" s="44" t="str">
        <f>IF(AY13&lt;&gt;"", IF(RANK(AY13, AY$5:AY$75)+COUNTIF(AY$5:AY13, AY13)-1=1, 1, ""), "")</f>
        <v/>
      </c>
      <c r="BB13" s="41"/>
      <c r="BC13" s="102" t="str">
        <f t="shared" si="17"/>
        <v/>
      </c>
      <c r="BD13" s="42" t="str">
        <f>IF(BB13&lt;&gt;"", IF(RANK(BB13, BB$5:BB$75)+COUNTIF(BB$5:BB13, BB13)-1=1, 1, ""), "")</f>
        <v/>
      </c>
      <c r="BE13" s="43"/>
      <c r="BF13" s="102" t="str">
        <f t="shared" si="18"/>
        <v/>
      </c>
      <c r="BG13" s="44" t="str">
        <f>IF(BE13&lt;&gt;"", IF(RANK(BE13, BE$5:BE$75)+COUNTIF(BE$5:BE13, BE13)-1=1, 1, ""), "")</f>
        <v/>
      </c>
      <c r="BH13" s="41"/>
      <c r="BI13" s="102" t="str">
        <f t="shared" si="19"/>
        <v/>
      </c>
      <c r="BJ13" s="42" t="str">
        <f>IF(BH13&lt;&gt;"", IF(RANK(BH13, BH$5:BH$75)+COUNTIF(BH$5:BH13, BH13)-1=1, 1, ""), "")</f>
        <v/>
      </c>
      <c r="BK13" s="43"/>
      <c r="BL13" s="102" t="str">
        <f t="shared" si="20"/>
        <v/>
      </c>
      <c r="BM13" s="44" t="str">
        <f>IF(BK13&lt;&gt;"", IF(RANK(BK13, BK$5:BK$75)+COUNTIF(BK$5:BK13, BK13)-1=1, 1, ""), "")</f>
        <v/>
      </c>
      <c r="BN13" s="41"/>
      <c r="BO13" s="102" t="str">
        <f t="shared" si="21"/>
        <v/>
      </c>
      <c r="BP13" s="42" t="str">
        <f>IF(BN13&lt;&gt;"", IF(RANK(BN13, BN$5:BN$75)+COUNTIF(BN$5:BN13, BN13)-1=1, 1, ""), "")</f>
        <v/>
      </c>
      <c r="BQ13" s="43"/>
      <c r="BR13" s="102" t="str">
        <f t="shared" si="22"/>
        <v/>
      </c>
      <c r="BS13" s="44" t="str">
        <f>IF(BQ13&lt;&gt;"", IF(RANK(BQ13, BQ$5:BQ$75)+COUNTIF(BQ$5:BQ13, BQ13)-1=1, 1, ""), "")</f>
        <v/>
      </c>
      <c r="BT13" s="41"/>
      <c r="BU13" s="102" t="str">
        <f t="shared" si="23"/>
        <v/>
      </c>
      <c r="BV13" s="42" t="str">
        <f>IF(BT13&lt;&gt;"", IF(RANK(BT13, BT$5:BT$75)+COUNTIF(BT$5:BT13, BT13)-1=1, 1, ""), "")</f>
        <v/>
      </c>
      <c r="BW13" s="43"/>
      <c r="BX13" s="102" t="str">
        <f t="shared" si="24"/>
        <v/>
      </c>
      <c r="BY13" s="44" t="str">
        <f>IF(BW13&lt;&gt;"", IF(RANK(BW13, BW$5:BW$75)+COUNTIF(BW$5:BW13, BW13)-1=1, 1, ""), "")</f>
        <v/>
      </c>
      <c r="BZ13" s="129" t="str">
        <f t="shared" si="25"/>
        <v/>
      </c>
      <c r="CA13" s="66" t="str">
        <f t="shared" si="26"/>
        <v/>
      </c>
      <c r="CB13" s="60"/>
      <c r="CC13" s="60" t="str">
        <f t="shared" si="27"/>
        <v/>
      </c>
      <c r="CD13" s="60" t="str">
        <f t="shared" si="28"/>
        <v/>
      </c>
      <c r="CE13" s="60"/>
      <c r="CF13" s="85" t="str">
        <f t="shared" si="29"/>
        <v/>
      </c>
      <c r="CG13" s="60" t="str">
        <f t="shared" si="30"/>
        <v/>
      </c>
      <c r="CH13" s="60" t="str">
        <f t="shared" si="31"/>
        <v/>
      </c>
      <c r="CI13" s="60" t="str">
        <f>IF(CC13&lt;&gt;"", IF(RANK(CH13, CH$5:CH$75)+COUNTIF(CH$13:CH13, CH13) -1&lt;=(B$80-CD$76-CG$76), RANK(CH13, CH$5:CH$75)+COUNTIF(CH$13:CH13, CH13) -1, ""), "")</f>
        <v/>
      </c>
      <c r="CJ13" s="72" t="str">
        <f t="shared" si="32"/>
        <v/>
      </c>
      <c r="CK13" s="66" t="str">
        <f t="shared" si="33"/>
        <v/>
      </c>
      <c r="CM13" s="91" t="str">
        <f>IF(CA13&lt;&gt; "", CA13/CA76, "")</f>
        <v/>
      </c>
      <c r="CN13" s="39" t="str">
        <f t="shared" si="34"/>
        <v/>
      </c>
      <c r="CO13" s="92" t="str">
        <f t="shared" si="35"/>
        <v/>
      </c>
      <c r="CQ13" s="65" t="str">
        <f t="shared" si="36"/>
        <v/>
      </c>
      <c r="CR13" s="99" t="str">
        <f t="shared" si="37"/>
        <v/>
      </c>
      <c r="CS13" s="99" t="str">
        <f t="shared" si="38"/>
        <v/>
      </c>
      <c r="CT13" s="100" t="str">
        <f t="shared" si="39"/>
        <v/>
      </c>
    </row>
    <row r="14" spans="1:98" ht="16" x14ac:dyDescent="0.2">
      <c r="A14" s="75" t="s">
        <v>322</v>
      </c>
      <c r="B14" s="76" t="s">
        <v>393</v>
      </c>
      <c r="C14" s="43"/>
      <c r="D14" s="102" t="str">
        <f t="shared" si="0"/>
        <v/>
      </c>
      <c r="E14" s="44" t="str">
        <f>IF(C14&lt;&gt;"", IF(RANK(C14, C$5:C$75)+COUNTIF(C$5:C14, C14)-1=1, 1, ""), "")</f>
        <v/>
      </c>
      <c r="F14" s="41"/>
      <c r="G14" s="102" t="str">
        <f t="shared" si="1"/>
        <v/>
      </c>
      <c r="H14" s="42" t="str">
        <f>IF(F14&lt;&gt;"", IF(RANK(F14, F$5:F$75)+COUNTIF(F$5:F14, F14)-1=1, 1, ""), "")</f>
        <v/>
      </c>
      <c r="I14" s="43"/>
      <c r="J14" s="102" t="str">
        <f t="shared" si="2"/>
        <v/>
      </c>
      <c r="K14" s="44" t="str">
        <f>IF(I14&lt;&gt;"", IF(RANK(I14, I$5:I$75)+COUNTIF(I$5:I14, I14)-1=1, 1, ""), "")</f>
        <v/>
      </c>
      <c r="L14" s="41"/>
      <c r="M14" s="102" t="str">
        <f t="shared" si="3"/>
        <v/>
      </c>
      <c r="N14" s="42" t="str">
        <f>IF(L14&lt;&gt;"", IF(RANK(L14, L$5:L$75)+COUNTIF(L$5:L14, L14)-1=1, 1, ""), "")</f>
        <v/>
      </c>
      <c r="O14" s="43"/>
      <c r="P14" s="102" t="str">
        <f t="shared" si="4"/>
        <v/>
      </c>
      <c r="Q14" s="44" t="str">
        <f>IF(O14&lt;&gt;"", IF(RANK(O14, O$5:O$75)+COUNTIF(O$5:O14, O14)-1=1, 1, ""), "")</f>
        <v/>
      </c>
      <c r="R14" s="41"/>
      <c r="S14" s="102" t="str">
        <f t="shared" si="5"/>
        <v/>
      </c>
      <c r="T14" s="42" t="str">
        <f>IF(R14&lt;&gt;"", IF(RANK(R14, R$5:R$75)+COUNTIF(R$5:R14, R14)-1=1, 1, ""), "")</f>
        <v/>
      </c>
      <c r="U14" s="43"/>
      <c r="V14" s="102" t="str">
        <f t="shared" si="6"/>
        <v/>
      </c>
      <c r="W14" s="44" t="str">
        <f>IF(U14&lt;&gt;"", IF(RANK(U14, U$5:U$75)+COUNTIF(U$5:U14, U14)-1=1, 1, ""), "")</f>
        <v/>
      </c>
      <c r="X14" s="41"/>
      <c r="Y14" s="102" t="str">
        <f t="shared" si="7"/>
        <v/>
      </c>
      <c r="Z14" s="42" t="str">
        <f>IF(X14&lt;&gt;"", IF(RANK(X14, X$5:X$75)+COUNTIF(X$5:X14, X14)-1=1, 1, ""), "")</f>
        <v/>
      </c>
      <c r="AA14" s="43"/>
      <c r="AB14" s="102" t="str">
        <f t="shared" si="8"/>
        <v/>
      </c>
      <c r="AC14" s="44" t="str">
        <f>IF(AA14&lt;&gt;"", IF(RANK(AA14, AA$5:AA$75)+COUNTIF(AA$5:AA14, AA14)-1=1, 1, ""), "")</f>
        <v/>
      </c>
      <c r="AD14" s="41"/>
      <c r="AE14" s="102" t="str">
        <f t="shared" si="9"/>
        <v/>
      </c>
      <c r="AF14" s="42" t="str">
        <f>IF(AD14&lt;&gt;"", IF(RANK(AD14, AD$5:AD$75)+COUNTIF(AD$5:AD14, AD14)-1=1, 1, ""), "")</f>
        <v/>
      </c>
      <c r="AG14" s="43"/>
      <c r="AH14" s="102" t="str">
        <f t="shared" si="10"/>
        <v/>
      </c>
      <c r="AI14" s="44" t="str">
        <f>IF(AG14&lt;&gt;"", IF(RANK(AG14, AG$5:AG$75)+COUNTIF(AG$5:AG14, AG14)-1=1, 1, ""), "")</f>
        <v/>
      </c>
      <c r="AJ14" s="41"/>
      <c r="AK14" s="102" t="str">
        <f t="shared" si="11"/>
        <v/>
      </c>
      <c r="AL14" s="42" t="str">
        <f>IF(AJ14&lt;&gt;"", IF(RANK(AJ14, AJ$5:AJ$75)+COUNTIF(AJ$5:AJ14, AJ14)-1=1, 1, ""), "")</f>
        <v/>
      </c>
      <c r="AM14" s="43"/>
      <c r="AN14" s="102" t="str">
        <f t="shared" si="12"/>
        <v/>
      </c>
      <c r="AO14" s="44" t="str">
        <f>IF(AM14&lt;&gt;"", IF(RANK(AM14, AM$5:AM$75)+COUNTIF(AM$5:AM14, AM14)-1=1, 1, ""), "")</f>
        <v/>
      </c>
      <c r="AP14" s="41"/>
      <c r="AQ14" s="102" t="str">
        <f t="shared" si="13"/>
        <v/>
      </c>
      <c r="AR14" s="42" t="str">
        <f>IF(AP14&lt;&gt;"", IF(RANK(AP14, AP$5:AP$75)+COUNTIF(AP$5:AP14, AP14)-1=1, 1, ""), "")</f>
        <v/>
      </c>
      <c r="AS14" s="43"/>
      <c r="AT14" s="102" t="str">
        <f t="shared" si="14"/>
        <v/>
      </c>
      <c r="AU14" s="44" t="str">
        <f>IF(AS14&lt;&gt;"", IF(RANK(AS14, AS$5:AS$75)+COUNTIF(AS$5:AS14, AS14)-1=1, 1, ""), "")</f>
        <v/>
      </c>
      <c r="AV14" s="41"/>
      <c r="AW14" s="102" t="str">
        <f t="shared" si="15"/>
        <v/>
      </c>
      <c r="AX14" s="42" t="str">
        <f>IF(AV14&lt;&gt;"", IF(RANK(AV14, AV$5:AV$75)+COUNTIF(AV$5:AV14, AV14)-1=1, 1, ""), "")</f>
        <v/>
      </c>
      <c r="AY14" s="43"/>
      <c r="AZ14" s="102" t="str">
        <f t="shared" si="16"/>
        <v/>
      </c>
      <c r="BA14" s="44" t="str">
        <f>IF(AY14&lt;&gt;"", IF(RANK(AY14, AY$5:AY$75)+COUNTIF(AY$5:AY14, AY14)-1=1, 1, ""), "")</f>
        <v/>
      </c>
      <c r="BB14" s="41"/>
      <c r="BC14" s="102" t="str">
        <f t="shared" si="17"/>
        <v/>
      </c>
      <c r="BD14" s="42" t="str">
        <f>IF(BB14&lt;&gt;"", IF(RANK(BB14, BB$5:BB$75)+COUNTIF(BB$5:BB14, BB14)-1=1, 1, ""), "")</f>
        <v/>
      </c>
      <c r="BE14" s="43"/>
      <c r="BF14" s="102" t="str">
        <f t="shared" si="18"/>
        <v/>
      </c>
      <c r="BG14" s="44" t="str">
        <f>IF(BE14&lt;&gt;"", IF(RANK(BE14, BE$5:BE$75)+COUNTIF(BE$5:BE14, BE14)-1=1, 1, ""), "")</f>
        <v/>
      </c>
      <c r="BH14" s="41"/>
      <c r="BI14" s="102" t="str">
        <f t="shared" si="19"/>
        <v/>
      </c>
      <c r="BJ14" s="42" t="str">
        <f>IF(BH14&lt;&gt;"", IF(RANK(BH14, BH$5:BH$75)+COUNTIF(BH$5:BH14, BH14)-1=1, 1, ""), "")</f>
        <v/>
      </c>
      <c r="BK14" s="43"/>
      <c r="BL14" s="102" t="str">
        <f t="shared" si="20"/>
        <v/>
      </c>
      <c r="BM14" s="44" t="str">
        <f>IF(BK14&lt;&gt;"", IF(RANK(BK14, BK$5:BK$75)+COUNTIF(BK$5:BK14, BK14)-1=1, 1, ""), "")</f>
        <v/>
      </c>
      <c r="BN14" s="41"/>
      <c r="BO14" s="102" t="str">
        <f t="shared" si="21"/>
        <v/>
      </c>
      <c r="BP14" s="42" t="str">
        <f>IF(BN14&lt;&gt;"", IF(RANK(BN14, BN$5:BN$75)+COUNTIF(BN$5:BN14, BN14)-1=1, 1, ""), "")</f>
        <v/>
      </c>
      <c r="BQ14" s="43"/>
      <c r="BR14" s="102" t="str">
        <f t="shared" si="22"/>
        <v/>
      </c>
      <c r="BS14" s="44" t="str">
        <f>IF(BQ14&lt;&gt;"", IF(RANK(BQ14, BQ$5:BQ$75)+COUNTIF(BQ$5:BQ14, BQ14)-1=1, 1, ""), "")</f>
        <v/>
      </c>
      <c r="BT14" s="41"/>
      <c r="BU14" s="102" t="str">
        <f t="shared" si="23"/>
        <v/>
      </c>
      <c r="BV14" s="42" t="str">
        <f>IF(BT14&lt;&gt;"", IF(RANK(BT14, BT$5:BT$75)+COUNTIF(BT$5:BT14, BT14)-1=1, 1, ""), "")</f>
        <v/>
      </c>
      <c r="BW14" s="43"/>
      <c r="BX14" s="102" t="str">
        <f t="shared" si="24"/>
        <v/>
      </c>
      <c r="BY14" s="44" t="str">
        <f>IF(BW14&lt;&gt;"", IF(RANK(BW14, BW$5:BW$75)+COUNTIF(BW$5:BW14, BW14)-1=1, 1, ""), "")</f>
        <v/>
      </c>
      <c r="BZ14" s="129" t="str">
        <f t="shared" si="25"/>
        <v/>
      </c>
      <c r="CA14" s="66" t="str">
        <f t="shared" si="26"/>
        <v/>
      </c>
      <c r="CB14" s="60"/>
      <c r="CC14" s="60" t="str">
        <f t="shared" si="27"/>
        <v/>
      </c>
      <c r="CD14" s="60" t="str">
        <f t="shared" si="28"/>
        <v/>
      </c>
      <c r="CE14" s="60"/>
      <c r="CF14" s="85" t="str">
        <f t="shared" si="29"/>
        <v/>
      </c>
      <c r="CG14" s="60" t="str">
        <f t="shared" si="30"/>
        <v/>
      </c>
      <c r="CH14" s="60" t="str">
        <f t="shared" si="31"/>
        <v/>
      </c>
      <c r="CI14" s="60" t="str">
        <f>IF(CC14&lt;&gt;"", IF(RANK(CH14, CH$5:CH$75)+COUNTIF(CH$14:CH14, CH14) -1&lt;=(B$80-CD$76-CG$76), RANK(CH14, CH$5:CH$75)+COUNTIF(CH$14:CH14, CH14) -1, ""), "")</f>
        <v/>
      </c>
      <c r="CJ14" s="72" t="str">
        <f t="shared" si="32"/>
        <v/>
      </c>
      <c r="CK14" s="66" t="str">
        <f t="shared" si="33"/>
        <v/>
      </c>
      <c r="CM14" s="91" t="str">
        <f>IF(CA14&lt;&gt; "", CA14/CA76, "")</f>
        <v/>
      </c>
      <c r="CN14" s="39" t="str">
        <f t="shared" si="34"/>
        <v/>
      </c>
      <c r="CO14" s="92" t="str">
        <f t="shared" si="35"/>
        <v/>
      </c>
      <c r="CQ14" s="65" t="str">
        <f t="shared" si="36"/>
        <v/>
      </c>
      <c r="CR14" s="99" t="str">
        <f t="shared" si="37"/>
        <v/>
      </c>
      <c r="CS14" s="99" t="str">
        <f t="shared" si="38"/>
        <v/>
      </c>
      <c r="CT14" s="100" t="str">
        <f t="shared" si="39"/>
        <v/>
      </c>
    </row>
    <row r="15" spans="1:98" ht="16" x14ac:dyDescent="0.2">
      <c r="A15" s="75" t="s">
        <v>323</v>
      </c>
      <c r="B15" s="76" t="s">
        <v>394</v>
      </c>
      <c r="C15" s="43"/>
      <c r="D15" s="102" t="str">
        <f t="shared" si="0"/>
        <v/>
      </c>
      <c r="E15" s="44" t="str">
        <f>IF(C15&lt;&gt;"", IF(RANK(C15, C$5:C$75)+COUNTIF(C$5:C15, C15)-1=1, 1, ""), "")</f>
        <v/>
      </c>
      <c r="F15" s="41"/>
      <c r="G15" s="102" t="str">
        <f t="shared" si="1"/>
        <v/>
      </c>
      <c r="H15" s="42" t="str">
        <f>IF(F15&lt;&gt;"", IF(RANK(F15, F$5:F$75)+COUNTIF(F$5:F15, F15)-1=1, 1, ""), "")</f>
        <v/>
      </c>
      <c r="I15" s="43"/>
      <c r="J15" s="102" t="str">
        <f t="shared" si="2"/>
        <v/>
      </c>
      <c r="K15" s="44" t="str">
        <f>IF(I15&lt;&gt;"", IF(RANK(I15, I$5:I$75)+COUNTIF(I$5:I15, I15)-1=1, 1, ""), "")</f>
        <v/>
      </c>
      <c r="L15" s="41"/>
      <c r="M15" s="102" t="str">
        <f t="shared" si="3"/>
        <v/>
      </c>
      <c r="N15" s="42" t="str">
        <f>IF(L15&lt;&gt;"", IF(RANK(L15, L$5:L$75)+COUNTIF(L$5:L15, L15)-1=1, 1, ""), "")</f>
        <v/>
      </c>
      <c r="O15" s="43"/>
      <c r="P15" s="102" t="str">
        <f t="shared" si="4"/>
        <v/>
      </c>
      <c r="Q15" s="44" t="str">
        <f>IF(O15&lt;&gt;"", IF(RANK(O15, O$5:O$75)+COUNTIF(O$5:O15, O15)-1=1, 1, ""), "")</f>
        <v/>
      </c>
      <c r="R15" s="41"/>
      <c r="S15" s="102" t="str">
        <f t="shared" si="5"/>
        <v/>
      </c>
      <c r="T15" s="42" t="str">
        <f>IF(R15&lt;&gt;"", IF(RANK(R15, R$5:R$75)+COUNTIF(R$5:R15, R15)-1=1, 1, ""), "")</f>
        <v/>
      </c>
      <c r="U15" s="43"/>
      <c r="V15" s="102" t="str">
        <f t="shared" si="6"/>
        <v/>
      </c>
      <c r="W15" s="44" t="str">
        <f>IF(U15&lt;&gt;"", IF(RANK(U15, U$5:U$75)+COUNTIF(U$5:U15, U15)-1=1, 1, ""), "")</f>
        <v/>
      </c>
      <c r="X15" s="41"/>
      <c r="Y15" s="102" t="str">
        <f t="shared" si="7"/>
        <v/>
      </c>
      <c r="Z15" s="42" t="str">
        <f>IF(X15&lt;&gt;"", IF(RANK(X15, X$5:X$75)+COUNTIF(X$5:X15, X15)-1=1, 1, ""), "")</f>
        <v/>
      </c>
      <c r="AA15" s="43"/>
      <c r="AB15" s="102" t="str">
        <f t="shared" si="8"/>
        <v/>
      </c>
      <c r="AC15" s="44" t="str">
        <f>IF(AA15&lt;&gt;"", IF(RANK(AA15, AA$5:AA$75)+COUNTIF(AA$5:AA15, AA15)-1=1, 1, ""), "")</f>
        <v/>
      </c>
      <c r="AD15" s="41"/>
      <c r="AE15" s="102" t="str">
        <f t="shared" si="9"/>
        <v/>
      </c>
      <c r="AF15" s="42" t="str">
        <f>IF(AD15&lt;&gt;"", IF(RANK(AD15, AD$5:AD$75)+COUNTIF(AD$5:AD15, AD15)-1=1, 1, ""), "")</f>
        <v/>
      </c>
      <c r="AG15" s="43"/>
      <c r="AH15" s="102" t="str">
        <f t="shared" si="10"/>
        <v/>
      </c>
      <c r="AI15" s="44" t="str">
        <f>IF(AG15&lt;&gt;"", IF(RANK(AG15, AG$5:AG$75)+COUNTIF(AG$5:AG15, AG15)-1=1, 1, ""), "")</f>
        <v/>
      </c>
      <c r="AJ15" s="41"/>
      <c r="AK15" s="102" t="str">
        <f t="shared" si="11"/>
        <v/>
      </c>
      <c r="AL15" s="42" t="str">
        <f>IF(AJ15&lt;&gt;"", IF(RANK(AJ15, AJ$5:AJ$75)+COUNTIF(AJ$5:AJ15, AJ15)-1=1, 1, ""), "")</f>
        <v/>
      </c>
      <c r="AM15" s="43"/>
      <c r="AN15" s="102" t="str">
        <f t="shared" si="12"/>
        <v/>
      </c>
      <c r="AO15" s="44" t="str">
        <f>IF(AM15&lt;&gt;"", IF(RANK(AM15, AM$5:AM$75)+COUNTIF(AM$5:AM15, AM15)-1=1, 1, ""), "")</f>
        <v/>
      </c>
      <c r="AP15" s="41"/>
      <c r="AQ15" s="102" t="str">
        <f t="shared" si="13"/>
        <v/>
      </c>
      <c r="AR15" s="42" t="str">
        <f>IF(AP15&lt;&gt;"", IF(RANK(AP15, AP$5:AP$75)+COUNTIF(AP$5:AP15, AP15)-1=1, 1, ""), "")</f>
        <v/>
      </c>
      <c r="AS15" s="43"/>
      <c r="AT15" s="102" t="str">
        <f t="shared" si="14"/>
        <v/>
      </c>
      <c r="AU15" s="44" t="str">
        <f>IF(AS15&lt;&gt;"", IF(RANK(AS15, AS$5:AS$75)+COUNTIF(AS$5:AS15, AS15)-1=1, 1, ""), "")</f>
        <v/>
      </c>
      <c r="AV15" s="41"/>
      <c r="AW15" s="102" t="str">
        <f t="shared" si="15"/>
        <v/>
      </c>
      <c r="AX15" s="42" t="str">
        <f>IF(AV15&lt;&gt;"", IF(RANK(AV15, AV$5:AV$75)+COUNTIF(AV$5:AV15, AV15)-1=1, 1, ""), "")</f>
        <v/>
      </c>
      <c r="AY15" s="43"/>
      <c r="AZ15" s="102" t="str">
        <f t="shared" si="16"/>
        <v/>
      </c>
      <c r="BA15" s="44" t="str">
        <f>IF(AY15&lt;&gt;"", IF(RANK(AY15, AY$5:AY$75)+COUNTIF(AY$5:AY15, AY15)-1=1, 1, ""), "")</f>
        <v/>
      </c>
      <c r="BB15" s="41"/>
      <c r="BC15" s="102" t="str">
        <f t="shared" si="17"/>
        <v/>
      </c>
      <c r="BD15" s="42" t="str">
        <f>IF(BB15&lt;&gt;"", IF(RANK(BB15, BB$5:BB$75)+COUNTIF(BB$5:BB15, BB15)-1=1, 1, ""), "")</f>
        <v/>
      </c>
      <c r="BE15" s="43"/>
      <c r="BF15" s="102" t="str">
        <f t="shared" si="18"/>
        <v/>
      </c>
      <c r="BG15" s="44" t="str">
        <f>IF(BE15&lt;&gt;"", IF(RANK(BE15, BE$5:BE$75)+COUNTIF(BE$5:BE15, BE15)-1=1, 1, ""), "")</f>
        <v/>
      </c>
      <c r="BH15" s="41"/>
      <c r="BI15" s="102" t="str">
        <f t="shared" si="19"/>
        <v/>
      </c>
      <c r="BJ15" s="42" t="str">
        <f>IF(BH15&lt;&gt;"", IF(RANK(BH15, BH$5:BH$75)+COUNTIF(BH$5:BH15, BH15)-1=1, 1, ""), "")</f>
        <v/>
      </c>
      <c r="BK15" s="43"/>
      <c r="BL15" s="102" t="str">
        <f t="shared" si="20"/>
        <v/>
      </c>
      <c r="BM15" s="44" t="str">
        <f>IF(BK15&lt;&gt;"", IF(RANK(BK15, BK$5:BK$75)+COUNTIF(BK$5:BK15, BK15)-1=1, 1, ""), "")</f>
        <v/>
      </c>
      <c r="BN15" s="41"/>
      <c r="BO15" s="102" t="str">
        <f t="shared" si="21"/>
        <v/>
      </c>
      <c r="BP15" s="42" t="str">
        <f>IF(BN15&lt;&gt;"", IF(RANK(BN15, BN$5:BN$75)+COUNTIF(BN$5:BN15, BN15)-1=1, 1, ""), "")</f>
        <v/>
      </c>
      <c r="BQ15" s="43"/>
      <c r="BR15" s="102" t="str">
        <f t="shared" si="22"/>
        <v/>
      </c>
      <c r="BS15" s="44" t="str">
        <f>IF(BQ15&lt;&gt;"", IF(RANK(BQ15, BQ$5:BQ$75)+COUNTIF(BQ$5:BQ15, BQ15)-1=1, 1, ""), "")</f>
        <v/>
      </c>
      <c r="BT15" s="41"/>
      <c r="BU15" s="102" t="str">
        <f t="shared" si="23"/>
        <v/>
      </c>
      <c r="BV15" s="42" t="str">
        <f>IF(BT15&lt;&gt;"", IF(RANK(BT15, BT$5:BT$75)+COUNTIF(BT$5:BT15, BT15)-1=1, 1, ""), "")</f>
        <v/>
      </c>
      <c r="BW15" s="43"/>
      <c r="BX15" s="102" t="str">
        <f t="shared" si="24"/>
        <v/>
      </c>
      <c r="BY15" s="44" t="str">
        <f>IF(BW15&lt;&gt;"", IF(RANK(BW15, BW$5:BW$75)+COUNTIF(BW$5:BW15, BW15)-1=1, 1, ""), "")</f>
        <v/>
      </c>
      <c r="BZ15" s="129" t="str">
        <f t="shared" si="25"/>
        <v/>
      </c>
      <c r="CA15" s="66" t="str">
        <f t="shared" si="26"/>
        <v/>
      </c>
      <c r="CB15" s="60"/>
      <c r="CC15" s="60" t="str">
        <f t="shared" si="27"/>
        <v/>
      </c>
      <c r="CD15" s="60" t="str">
        <f t="shared" si="28"/>
        <v/>
      </c>
      <c r="CE15" s="60"/>
      <c r="CF15" s="85" t="str">
        <f t="shared" si="29"/>
        <v/>
      </c>
      <c r="CG15" s="60" t="str">
        <f t="shared" si="30"/>
        <v/>
      </c>
      <c r="CH15" s="60" t="str">
        <f t="shared" si="31"/>
        <v/>
      </c>
      <c r="CI15" s="60" t="str">
        <f>IF(CC15&lt;&gt;"", IF(RANK(CH15, CH$5:CH$75)+COUNTIF(CH$15:CH15, CH15) -1&lt;=(B$80-CD$76-CG$76), RANK(CH15, CH$5:CH$75)+COUNTIF(CH$15:CH15, CH15) -1, ""), "")</f>
        <v/>
      </c>
      <c r="CJ15" s="72" t="str">
        <f t="shared" si="32"/>
        <v/>
      </c>
      <c r="CK15" s="66" t="str">
        <f t="shared" si="33"/>
        <v/>
      </c>
      <c r="CM15" s="91" t="str">
        <f>IF(CA15&lt;&gt; "", CA15/CA76, "")</f>
        <v/>
      </c>
      <c r="CN15" s="39" t="str">
        <f t="shared" si="34"/>
        <v/>
      </c>
      <c r="CO15" s="92" t="str">
        <f t="shared" si="35"/>
        <v/>
      </c>
      <c r="CQ15" s="65" t="str">
        <f t="shared" si="36"/>
        <v/>
      </c>
      <c r="CR15" s="99" t="str">
        <f t="shared" si="37"/>
        <v/>
      </c>
      <c r="CS15" s="99" t="str">
        <f t="shared" si="38"/>
        <v/>
      </c>
      <c r="CT15" s="100" t="str">
        <f t="shared" si="39"/>
        <v/>
      </c>
    </row>
    <row r="16" spans="1:98" ht="16" x14ac:dyDescent="0.2">
      <c r="A16" s="75" t="s">
        <v>324</v>
      </c>
      <c r="B16" s="76" t="s">
        <v>395</v>
      </c>
      <c r="C16" s="43"/>
      <c r="D16" s="102" t="str">
        <f t="shared" si="0"/>
        <v/>
      </c>
      <c r="E16" s="44" t="str">
        <f>IF(C16&lt;&gt;"", IF(RANK(C16, C$5:C$75)+COUNTIF(C$5:C16, C16)-1=1, 1, ""), "")</f>
        <v/>
      </c>
      <c r="F16" s="41"/>
      <c r="G16" s="102" t="str">
        <f t="shared" si="1"/>
        <v/>
      </c>
      <c r="H16" s="42" t="str">
        <f>IF(F16&lt;&gt;"", IF(RANK(F16, F$5:F$75)+COUNTIF(F$5:F16, F16)-1=1, 1, ""), "")</f>
        <v/>
      </c>
      <c r="I16" s="43"/>
      <c r="J16" s="102" t="str">
        <f t="shared" si="2"/>
        <v/>
      </c>
      <c r="K16" s="44" t="str">
        <f>IF(I16&lt;&gt;"", IF(RANK(I16, I$5:I$75)+COUNTIF(I$5:I16, I16)-1=1, 1, ""), "")</f>
        <v/>
      </c>
      <c r="L16" s="41"/>
      <c r="M16" s="102" t="str">
        <f t="shared" si="3"/>
        <v/>
      </c>
      <c r="N16" s="42" t="str">
        <f>IF(L16&lt;&gt;"", IF(RANK(L16, L$5:L$75)+COUNTIF(L$5:L16, L16)-1=1, 1, ""), "")</f>
        <v/>
      </c>
      <c r="O16" s="43"/>
      <c r="P16" s="102" t="str">
        <f t="shared" si="4"/>
        <v/>
      </c>
      <c r="Q16" s="44" t="str">
        <f>IF(O16&lt;&gt;"", IF(RANK(O16, O$5:O$75)+COUNTIF(O$5:O16, O16)-1=1, 1, ""), "")</f>
        <v/>
      </c>
      <c r="R16" s="41"/>
      <c r="S16" s="102" t="str">
        <f t="shared" si="5"/>
        <v/>
      </c>
      <c r="T16" s="42" t="str">
        <f>IF(R16&lt;&gt;"", IF(RANK(R16, R$5:R$75)+COUNTIF(R$5:R16, R16)-1=1, 1, ""), "")</f>
        <v/>
      </c>
      <c r="U16" s="43"/>
      <c r="V16" s="102" t="str">
        <f t="shared" si="6"/>
        <v/>
      </c>
      <c r="W16" s="44" t="str">
        <f>IF(U16&lt;&gt;"", IF(RANK(U16, U$5:U$75)+COUNTIF(U$5:U16, U16)-1=1, 1, ""), "")</f>
        <v/>
      </c>
      <c r="X16" s="41"/>
      <c r="Y16" s="102" t="str">
        <f t="shared" si="7"/>
        <v/>
      </c>
      <c r="Z16" s="42" t="str">
        <f>IF(X16&lt;&gt;"", IF(RANK(X16, X$5:X$75)+COUNTIF(X$5:X16, X16)-1=1, 1, ""), "")</f>
        <v/>
      </c>
      <c r="AA16" s="43"/>
      <c r="AB16" s="102" t="str">
        <f t="shared" si="8"/>
        <v/>
      </c>
      <c r="AC16" s="44" t="str">
        <f>IF(AA16&lt;&gt;"", IF(RANK(AA16, AA$5:AA$75)+COUNTIF(AA$5:AA16, AA16)-1=1, 1, ""), "")</f>
        <v/>
      </c>
      <c r="AD16" s="41"/>
      <c r="AE16" s="102" t="str">
        <f t="shared" si="9"/>
        <v/>
      </c>
      <c r="AF16" s="42" t="str">
        <f>IF(AD16&lt;&gt;"", IF(RANK(AD16, AD$5:AD$75)+COUNTIF(AD$5:AD16, AD16)-1=1, 1, ""), "")</f>
        <v/>
      </c>
      <c r="AG16" s="43"/>
      <c r="AH16" s="102" t="str">
        <f t="shared" si="10"/>
        <v/>
      </c>
      <c r="AI16" s="44" t="str">
        <f>IF(AG16&lt;&gt;"", IF(RANK(AG16, AG$5:AG$75)+COUNTIF(AG$5:AG16, AG16)-1=1, 1, ""), "")</f>
        <v/>
      </c>
      <c r="AJ16" s="41"/>
      <c r="AK16" s="102" t="str">
        <f t="shared" si="11"/>
        <v/>
      </c>
      <c r="AL16" s="42" t="str">
        <f>IF(AJ16&lt;&gt;"", IF(RANK(AJ16, AJ$5:AJ$75)+COUNTIF(AJ$5:AJ16, AJ16)-1=1, 1, ""), "")</f>
        <v/>
      </c>
      <c r="AM16" s="43"/>
      <c r="AN16" s="102" t="str">
        <f t="shared" si="12"/>
        <v/>
      </c>
      <c r="AO16" s="44" t="str">
        <f>IF(AM16&lt;&gt;"", IF(RANK(AM16, AM$5:AM$75)+COUNTIF(AM$5:AM16, AM16)-1=1, 1, ""), "")</f>
        <v/>
      </c>
      <c r="AP16" s="41"/>
      <c r="AQ16" s="102" t="str">
        <f t="shared" si="13"/>
        <v/>
      </c>
      <c r="AR16" s="42" t="str">
        <f>IF(AP16&lt;&gt;"", IF(RANK(AP16, AP$5:AP$75)+COUNTIF(AP$5:AP16, AP16)-1=1, 1, ""), "")</f>
        <v/>
      </c>
      <c r="AS16" s="43"/>
      <c r="AT16" s="102" t="str">
        <f t="shared" si="14"/>
        <v/>
      </c>
      <c r="AU16" s="44" t="str">
        <f>IF(AS16&lt;&gt;"", IF(RANK(AS16, AS$5:AS$75)+COUNTIF(AS$5:AS16, AS16)-1=1, 1, ""), "")</f>
        <v/>
      </c>
      <c r="AV16" s="41"/>
      <c r="AW16" s="102" t="str">
        <f t="shared" si="15"/>
        <v/>
      </c>
      <c r="AX16" s="42" t="str">
        <f>IF(AV16&lt;&gt;"", IF(RANK(AV16, AV$5:AV$75)+COUNTIF(AV$5:AV16, AV16)-1=1, 1, ""), "")</f>
        <v/>
      </c>
      <c r="AY16" s="43"/>
      <c r="AZ16" s="102" t="str">
        <f t="shared" si="16"/>
        <v/>
      </c>
      <c r="BA16" s="44" t="str">
        <f>IF(AY16&lt;&gt;"", IF(RANK(AY16, AY$5:AY$75)+COUNTIF(AY$5:AY16, AY16)-1=1, 1, ""), "")</f>
        <v/>
      </c>
      <c r="BB16" s="41"/>
      <c r="BC16" s="102" t="str">
        <f t="shared" si="17"/>
        <v/>
      </c>
      <c r="BD16" s="42" t="str">
        <f>IF(BB16&lt;&gt;"", IF(RANK(BB16, BB$5:BB$75)+COUNTIF(BB$5:BB16, BB16)-1=1, 1, ""), "")</f>
        <v/>
      </c>
      <c r="BE16" s="43"/>
      <c r="BF16" s="102" t="str">
        <f t="shared" si="18"/>
        <v/>
      </c>
      <c r="BG16" s="44" t="str">
        <f>IF(BE16&lt;&gt;"", IF(RANK(BE16, BE$5:BE$75)+COUNTIF(BE$5:BE16, BE16)-1=1, 1, ""), "")</f>
        <v/>
      </c>
      <c r="BH16" s="41"/>
      <c r="BI16" s="102" t="str">
        <f t="shared" si="19"/>
        <v/>
      </c>
      <c r="BJ16" s="42" t="str">
        <f>IF(BH16&lt;&gt;"", IF(RANK(BH16, BH$5:BH$75)+COUNTIF(BH$5:BH16, BH16)-1=1, 1, ""), "")</f>
        <v/>
      </c>
      <c r="BK16" s="43"/>
      <c r="BL16" s="102" t="str">
        <f t="shared" si="20"/>
        <v/>
      </c>
      <c r="BM16" s="44" t="str">
        <f>IF(BK16&lt;&gt;"", IF(RANK(BK16, BK$5:BK$75)+COUNTIF(BK$5:BK16, BK16)-1=1, 1, ""), "")</f>
        <v/>
      </c>
      <c r="BN16" s="41"/>
      <c r="BO16" s="102" t="str">
        <f t="shared" si="21"/>
        <v/>
      </c>
      <c r="BP16" s="42" t="str">
        <f>IF(BN16&lt;&gt;"", IF(RANK(BN16, BN$5:BN$75)+COUNTIF(BN$5:BN16, BN16)-1=1, 1, ""), "")</f>
        <v/>
      </c>
      <c r="BQ16" s="43"/>
      <c r="BR16" s="102" t="str">
        <f t="shared" si="22"/>
        <v/>
      </c>
      <c r="BS16" s="44" t="str">
        <f>IF(BQ16&lt;&gt;"", IF(RANK(BQ16, BQ$5:BQ$75)+COUNTIF(BQ$5:BQ16, BQ16)-1=1, 1, ""), "")</f>
        <v/>
      </c>
      <c r="BT16" s="41"/>
      <c r="BU16" s="102" t="str">
        <f t="shared" si="23"/>
        <v/>
      </c>
      <c r="BV16" s="42" t="str">
        <f>IF(BT16&lt;&gt;"", IF(RANK(BT16, BT$5:BT$75)+COUNTIF(BT$5:BT16, BT16)-1=1, 1, ""), "")</f>
        <v/>
      </c>
      <c r="BW16" s="43"/>
      <c r="BX16" s="102" t="str">
        <f t="shared" si="24"/>
        <v/>
      </c>
      <c r="BY16" s="44" t="str">
        <f>IF(BW16&lt;&gt;"", IF(RANK(BW16, BW$5:BW$75)+COUNTIF(BW$5:BW16, BW16)-1=1, 1, ""), "")</f>
        <v/>
      </c>
      <c r="BZ16" s="129" t="str">
        <f t="shared" si="25"/>
        <v/>
      </c>
      <c r="CA16" s="66" t="str">
        <f t="shared" si="26"/>
        <v/>
      </c>
      <c r="CB16" s="60"/>
      <c r="CC16" s="60" t="str">
        <f t="shared" si="27"/>
        <v/>
      </c>
      <c r="CD16" s="60" t="str">
        <f t="shared" si="28"/>
        <v/>
      </c>
      <c r="CE16" s="60"/>
      <c r="CF16" s="85" t="str">
        <f t="shared" si="29"/>
        <v/>
      </c>
      <c r="CG16" s="60" t="str">
        <f t="shared" si="30"/>
        <v/>
      </c>
      <c r="CH16" s="60" t="str">
        <f t="shared" si="31"/>
        <v/>
      </c>
      <c r="CI16" s="60" t="str">
        <f>IF(CC16&lt;&gt;"", IF(RANK(CH16, CH$5:CH$75)+COUNTIF(CH$16:CH16, CH16) -1&lt;=(B$80-CD$76-CG$76), RANK(CH16, CH$5:CH$75)+COUNTIF(CH$16:CH16, CH16) -1, ""), "")</f>
        <v/>
      </c>
      <c r="CJ16" s="72" t="str">
        <f t="shared" si="32"/>
        <v/>
      </c>
      <c r="CK16" s="66" t="str">
        <f t="shared" si="33"/>
        <v/>
      </c>
      <c r="CM16" s="91" t="str">
        <f>IF(CA16&lt;&gt; "", CA16/CA76, "")</f>
        <v/>
      </c>
      <c r="CN16" s="39" t="str">
        <f t="shared" si="34"/>
        <v/>
      </c>
      <c r="CO16" s="92" t="str">
        <f t="shared" si="35"/>
        <v/>
      </c>
      <c r="CQ16" s="65" t="str">
        <f t="shared" si="36"/>
        <v/>
      </c>
      <c r="CR16" s="99" t="str">
        <f t="shared" si="37"/>
        <v/>
      </c>
      <c r="CS16" s="99" t="str">
        <f t="shared" si="38"/>
        <v/>
      </c>
      <c r="CT16" s="100" t="str">
        <f t="shared" si="39"/>
        <v/>
      </c>
    </row>
    <row r="17" spans="1:98" ht="16" x14ac:dyDescent="0.2">
      <c r="A17" s="75" t="s">
        <v>325</v>
      </c>
      <c r="B17" s="76" t="s">
        <v>396</v>
      </c>
      <c r="C17" s="46">
        <v>471</v>
      </c>
      <c r="D17" s="102" t="str">
        <f t="shared" si="0"/>
        <v/>
      </c>
      <c r="E17" s="44" t="str">
        <f>IF(C17&lt;&gt;"", IF(RANK(C17, C$5:C$75)+COUNTIF(C$5:C17, C17)-1=1, 1, ""), "")</f>
        <v/>
      </c>
      <c r="F17" s="45">
        <v>1125</v>
      </c>
      <c r="G17" s="102" t="str">
        <f t="shared" si="1"/>
        <v/>
      </c>
      <c r="H17" s="42" t="str">
        <f>IF(F17&lt;&gt;"", IF(RANK(F17, F$5:F$75)+COUNTIF(F$5:F17, F17)-1=1, 1, ""), "")</f>
        <v/>
      </c>
      <c r="I17" s="46">
        <v>1937</v>
      </c>
      <c r="J17" s="102" t="str">
        <f t="shared" si="2"/>
        <v/>
      </c>
      <c r="K17" s="44" t="str">
        <f>IF(I17&lt;&gt;"", IF(RANK(I17, I$5:I$75)+COUNTIF(I$5:I17, I17)-1=1, 1, ""), "")</f>
        <v/>
      </c>
      <c r="L17" s="45">
        <v>265</v>
      </c>
      <c r="M17" s="102" t="str">
        <f t="shared" si="3"/>
        <v/>
      </c>
      <c r="N17" s="42" t="str">
        <f>IF(L17&lt;&gt;"", IF(RANK(L17, L$5:L$75)+COUNTIF(L$5:L17, L17)-1=1, 1, ""), "")</f>
        <v/>
      </c>
      <c r="O17" s="46">
        <v>25</v>
      </c>
      <c r="P17" s="102" t="str">
        <f t="shared" si="4"/>
        <v/>
      </c>
      <c r="Q17" s="44" t="str">
        <f>IF(O17&lt;&gt;"", IF(RANK(O17, O$5:O$75)+COUNTIF(O$5:O17, O17)-1=1, 1, ""), "")</f>
        <v/>
      </c>
      <c r="R17" s="45">
        <v>27</v>
      </c>
      <c r="S17" s="102" t="str">
        <f t="shared" si="5"/>
        <v/>
      </c>
      <c r="T17" s="42" t="str">
        <f>IF(R17&lt;&gt;"", IF(RANK(R17, R$5:R$75)+COUNTIF(R$5:R17, R17)-1=1, 1, ""), "")</f>
        <v/>
      </c>
      <c r="U17" s="46">
        <v>9</v>
      </c>
      <c r="V17" s="102" t="str">
        <f t="shared" si="6"/>
        <v/>
      </c>
      <c r="W17" s="44" t="str">
        <f>IF(U17&lt;&gt;"", IF(RANK(U17, U$5:U$75)+COUNTIF(U$5:U17, U17)-1=1, 1, ""), "")</f>
        <v/>
      </c>
      <c r="X17" s="45">
        <v>10</v>
      </c>
      <c r="Y17" s="102" t="str">
        <f t="shared" si="7"/>
        <v/>
      </c>
      <c r="Z17" s="42" t="str">
        <f>IF(X17&lt;&gt;"", IF(RANK(X17, X$5:X$75)+COUNTIF(X$5:X17, X17)-1=1, 1, ""), "")</f>
        <v/>
      </c>
      <c r="AA17" s="46">
        <v>9</v>
      </c>
      <c r="AB17" s="102" t="str">
        <f t="shared" si="8"/>
        <v/>
      </c>
      <c r="AC17" s="44" t="str">
        <f>IF(AA17&lt;&gt;"", IF(RANK(AA17, AA$5:AA$75)+COUNTIF(AA$5:AA17, AA17)-1=1, 1, ""), "")</f>
        <v/>
      </c>
      <c r="AD17" s="45">
        <v>3</v>
      </c>
      <c r="AE17" s="102" t="str">
        <f t="shared" si="9"/>
        <v/>
      </c>
      <c r="AF17" s="42" t="str">
        <f>IF(AD17&lt;&gt;"", IF(RANK(AD17, AD$5:AD$75)+COUNTIF(AD$5:AD17, AD17)-1=1, 1, ""), "")</f>
        <v/>
      </c>
      <c r="AG17" s="46">
        <v>6</v>
      </c>
      <c r="AH17" s="102" t="str">
        <f t="shared" si="10"/>
        <v/>
      </c>
      <c r="AI17" s="44" t="str">
        <f>IF(AG17&lt;&gt;"", IF(RANK(AG17, AG$5:AG$75)+COUNTIF(AG$5:AG17, AG17)-1=1, 1, ""), "")</f>
        <v/>
      </c>
      <c r="AJ17" s="45">
        <v>7</v>
      </c>
      <c r="AK17" s="102" t="str">
        <f t="shared" si="11"/>
        <v/>
      </c>
      <c r="AL17" s="42" t="str">
        <f>IF(AJ17&lt;&gt;"", IF(RANK(AJ17, AJ$5:AJ$75)+COUNTIF(AJ$5:AJ17, AJ17)-1=1, 1, ""), "")</f>
        <v/>
      </c>
      <c r="AM17" s="46">
        <v>10</v>
      </c>
      <c r="AN17" s="102" t="str">
        <f t="shared" si="12"/>
        <v/>
      </c>
      <c r="AO17" s="44" t="str">
        <f>IF(AM17&lt;&gt;"", IF(RANK(AM17, AM$5:AM$75)+COUNTIF(AM$5:AM17, AM17)-1=1, 1, ""), "")</f>
        <v/>
      </c>
      <c r="AP17" s="45">
        <v>29</v>
      </c>
      <c r="AQ17" s="102" t="str">
        <f t="shared" si="13"/>
        <v/>
      </c>
      <c r="AR17" s="42" t="str">
        <f>IF(AP17&lt;&gt;"", IF(RANK(AP17, AP$5:AP$75)+COUNTIF(AP$5:AP17, AP17)-1=1, 1, ""), "")</f>
        <v/>
      </c>
      <c r="AS17" s="46">
        <v>21</v>
      </c>
      <c r="AT17" s="102" t="str">
        <f t="shared" si="14"/>
        <v/>
      </c>
      <c r="AU17" s="44" t="str">
        <f>IF(AS17&lt;&gt;"", IF(RANK(AS17, AS$5:AS$75)+COUNTIF(AS$5:AS17, AS17)-1=1, 1, ""), "")</f>
        <v/>
      </c>
      <c r="AV17" s="45">
        <v>3</v>
      </c>
      <c r="AW17" s="102" t="str">
        <f t="shared" si="15"/>
        <v/>
      </c>
      <c r="AX17" s="42" t="str">
        <f>IF(AV17&lt;&gt;"", IF(RANK(AV17, AV$5:AV$75)+COUNTIF(AV$5:AV17, AV17)-1=1, 1, ""), "")</f>
        <v/>
      </c>
      <c r="AY17" s="46">
        <v>1</v>
      </c>
      <c r="AZ17" s="102" t="str">
        <f t="shared" si="16"/>
        <v/>
      </c>
      <c r="BA17" s="44" t="str">
        <f>IF(AY17&lt;&gt;"", IF(RANK(AY17, AY$5:AY$75)+COUNTIF(AY$5:AY17, AY17)-1=1, 1, ""), "")</f>
        <v/>
      </c>
      <c r="BB17" s="45">
        <v>6</v>
      </c>
      <c r="BC17" s="102" t="str">
        <f t="shared" si="17"/>
        <v/>
      </c>
      <c r="BD17" s="42" t="str">
        <f>IF(BB17&lt;&gt;"", IF(RANK(BB17, BB$5:BB$75)+COUNTIF(BB$5:BB17, BB17)-1=1, 1, ""), "")</f>
        <v/>
      </c>
      <c r="BE17" s="46">
        <v>3</v>
      </c>
      <c r="BF17" s="102" t="str">
        <f t="shared" si="18"/>
        <v/>
      </c>
      <c r="BG17" s="44" t="str">
        <f>IF(BE17&lt;&gt;"", IF(RANK(BE17, BE$5:BE$75)+COUNTIF(BE$5:BE17, BE17)-1=1, 1, ""), "")</f>
        <v/>
      </c>
      <c r="BH17" s="45">
        <v>4</v>
      </c>
      <c r="BI17" s="102" t="str">
        <f t="shared" si="19"/>
        <v/>
      </c>
      <c r="BJ17" s="42" t="str">
        <f>IF(BH17&lt;&gt;"", IF(RANK(BH17, BH$5:BH$75)+COUNTIF(BH$5:BH17, BH17)-1=1, 1, ""), "")</f>
        <v/>
      </c>
      <c r="BK17" s="46">
        <v>12</v>
      </c>
      <c r="BL17" s="102" t="str">
        <f t="shared" si="20"/>
        <v/>
      </c>
      <c r="BM17" s="44" t="str">
        <f>IF(BK17&lt;&gt;"", IF(RANK(BK17, BK$5:BK$75)+COUNTIF(BK$5:BK17, BK17)-1=1, 1, ""), "")</f>
        <v/>
      </c>
      <c r="BN17" s="45">
        <v>11</v>
      </c>
      <c r="BO17" s="102" t="str">
        <f t="shared" si="21"/>
        <v/>
      </c>
      <c r="BP17" s="42" t="str">
        <f>IF(BN17&lt;&gt;"", IF(RANK(BN17, BN$5:BN$75)+COUNTIF(BN$5:BN17, BN17)-1=1, 1, ""), "")</f>
        <v/>
      </c>
      <c r="BQ17" s="46">
        <v>4</v>
      </c>
      <c r="BR17" s="102" t="str">
        <f t="shared" si="22"/>
        <v/>
      </c>
      <c r="BS17" s="44" t="str">
        <f>IF(BQ17&lt;&gt;"", IF(RANK(BQ17, BQ$5:BQ$75)+COUNTIF(BQ$5:BQ17, BQ17)-1=1, 1, ""), "")</f>
        <v/>
      </c>
      <c r="BT17" s="45">
        <v>4</v>
      </c>
      <c r="BU17" s="102" t="str">
        <f t="shared" si="23"/>
        <v/>
      </c>
      <c r="BV17" s="42" t="str">
        <f>IF(BT17&lt;&gt;"", IF(RANK(BT17, BT$5:BT$75)+COUNTIF(BT$5:BT17, BT17)-1=1, 1, ""), "")</f>
        <v/>
      </c>
      <c r="BW17" s="46">
        <v>2</v>
      </c>
      <c r="BX17" s="102" t="str">
        <f t="shared" si="24"/>
        <v/>
      </c>
      <c r="BY17" s="44" t="str">
        <f>IF(BW17&lt;&gt;"", IF(RANK(BW17, BW$5:BW$75)+COUNTIF(BW$5:BW17, BW17)-1=1, 1, ""), "")</f>
        <v/>
      </c>
      <c r="BZ17" s="129" t="str">
        <f t="shared" si="25"/>
        <v/>
      </c>
      <c r="CA17" s="66">
        <f t="shared" si="26"/>
        <v>4004</v>
      </c>
      <c r="CB17" s="60"/>
      <c r="CC17" s="60" t="str">
        <f t="shared" si="27"/>
        <v/>
      </c>
      <c r="CD17" s="60" t="str">
        <f t="shared" si="28"/>
        <v/>
      </c>
      <c r="CE17" s="60"/>
      <c r="CF17" s="85" t="str">
        <f t="shared" si="29"/>
        <v/>
      </c>
      <c r="CG17" s="60" t="str">
        <f t="shared" si="30"/>
        <v/>
      </c>
      <c r="CH17" s="60" t="str">
        <f t="shared" si="31"/>
        <v/>
      </c>
      <c r="CI17" s="60" t="str">
        <f>IF(CC17&lt;&gt;"", IF(RANK(CH17, CH$5:CH$75)+COUNTIF(CH$17:CH17, CH17) -1&lt;=(B$80-CD$76-CG$76), RANK(CH17, CH$5:CH$75)+COUNTIF(CH$17:CH17, CH17) -1, ""), "")</f>
        <v/>
      </c>
      <c r="CJ17" s="72" t="str">
        <f t="shared" si="32"/>
        <v/>
      </c>
      <c r="CK17" s="66" t="str">
        <f t="shared" si="33"/>
        <v/>
      </c>
      <c r="CM17" s="91">
        <f>IF(CA17&lt;&gt; "", CA17/CA76, "")</f>
        <v>3.5029671111282195E-3</v>
      </c>
      <c r="CN17" s="39" t="str">
        <f t="shared" si="34"/>
        <v/>
      </c>
      <c r="CO17" s="92">
        <f t="shared" si="35"/>
        <v>-3.50296711112822E-3</v>
      </c>
      <c r="CQ17" s="65" t="str">
        <f t="shared" si="36"/>
        <v/>
      </c>
      <c r="CR17" s="99" t="str">
        <f t="shared" si="37"/>
        <v/>
      </c>
      <c r="CS17" s="99" t="str">
        <f t="shared" si="38"/>
        <v/>
      </c>
      <c r="CT17" s="100" t="str">
        <f t="shared" si="39"/>
        <v/>
      </c>
    </row>
    <row r="18" spans="1:98" ht="16" x14ac:dyDescent="0.2">
      <c r="A18" s="75" t="s">
        <v>326</v>
      </c>
      <c r="B18" s="76" t="s">
        <v>397</v>
      </c>
      <c r="C18" s="46">
        <v>8</v>
      </c>
      <c r="D18" s="102" t="str">
        <f t="shared" si="0"/>
        <v/>
      </c>
      <c r="E18" s="48" t="str">
        <f>IF(C18&lt;&gt;"", IF(RANK(C18, C$5:C$75)+COUNTIF(C$5:C18, C18)-1=1, 1, ""), "")</f>
        <v/>
      </c>
      <c r="F18" s="45">
        <v>23</v>
      </c>
      <c r="G18" s="102" t="str">
        <f t="shared" si="1"/>
        <v/>
      </c>
      <c r="H18" s="47" t="str">
        <f>IF(F18&lt;&gt;"", IF(RANK(F18, F$5:F$75)+COUNTIF(F$5:F18, F18)-1=1, 1, ""), "")</f>
        <v/>
      </c>
      <c r="I18" s="46">
        <v>18</v>
      </c>
      <c r="J18" s="102" t="str">
        <f t="shared" si="2"/>
        <v/>
      </c>
      <c r="K18" s="48" t="str">
        <f>IF(I18&lt;&gt;"", IF(RANK(I18, I$5:I$75)+COUNTIF(I$5:I18, I18)-1=1, 1, ""), "")</f>
        <v/>
      </c>
      <c r="L18" s="45">
        <v>10</v>
      </c>
      <c r="M18" s="102" t="str">
        <f t="shared" si="3"/>
        <v/>
      </c>
      <c r="N18" s="47" t="str">
        <f>IF(L18&lt;&gt;"", IF(RANK(L18, L$5:L$75)+COUNTIF(L$5:L18, L18)-1=1, 1, ""), "")</f>
        <v/>
      </c>
      <c r="O18" s="46">
        <v>5</v>
      </c>
      <c r="P18" s="102" t="str">
        <f t="shared" si="4"/>
        <v/>
      </c>
      <c r="Q18" s="48" t="str">
        <f>IF(O18&lt;&gt;"", IF(RANK(O18, O$5:O$75)+COUNTIF(O$5:O18, O18)-1=1, 1, ""), "")</f>
        <v/>
      </c>
      <c r="R18" s="45">
        <v>1</v>
      </c>
      <c r="S18" s="102" t="str">
        <f t="shared" si="5"/>
        <v/>
      </c>
      <c r="T18" s="47" t="str">
        <f>IF(R18&lt;&gt;"", IF(RANK(R18, R$5:R$75)+COUNTIF(R$5:R18, R18)-1=1, 1, ""), "")</f>
        <v/>
      </c>
      <c r="U18" s="46">
        <v>3</v>
      </c>
      <c r="V18" s="102" t="str">
        <f t="shared" si="6"/>
        <v/>
      </c>
      <c r="W18" s="48" t="str">
        <f>IF(U18&lt;&gt;"", IF(RANK(U18, U$5:U$75)+COUNTIF(U$5:U18, U18)-1=1, 1, ""), "")</f>
        <v/>
      </c>
      <c r="X18" s="45">
        <v>4</v>
      </c>
      <c r="Y18" s="102" t="str">
        <f t="shared" si="7"/>
        <v/>
      </c>
      <c r="Z18" s="47" t="str">
        <f>IF(X18&lt;&gt;"", IF(RANK(X18, X$5:X$75)+COUNTIF(X$5:X18, X18)-1=1, 1, ""), "")</f>
        <v/>
      </c>
      <c r="AA18" s="46">
        <v>6</v>
      </c>
      <c r="AB18" s="102" t="str">
        <f t="shared" si="8"/>
        <v/>
      </c>
      <c r="AC18" s="48" t="str">
        <f>IF(AA18&lt;&gt;"", IF(RANK(AA18, AA$5:AA$75)+COUNTIF(AA$5:AA18, AA18)-1=1, 1, ""), "")</f>
        <v/>
      </c>
      <c r="AD18" s="45">
        <v>12</v>
      </c>
      <c r="AE18" s="102" t="str">
        <f t="shared" si="9"/>
        <v/>
      </c>
      <c r="AF18" s="47" t="str">
        <f>IF(AD18&lt;&gt;"", IF(RANK(AD18, AD$5:AD$75)+COUNTIF(AD$5:AD18, AD18)-1=1, 1, ""), "")</f>
        <v/>
      </c>
      <c r="AG18" s="46">
        <v>8</v>
      </c>
      <c r="AH18" s="102" t="str">
        <f t="shared" si="10"/>
        <v/>
      </c>
      <c r="AI18" s="48" t="str">
        <f>IF(AG18&lt;&gt;"", IF(RANK(AG18, AG$5:AG$75)+COUNTIF(AG$5:AG18, AG18)-1=1, 1, ""), "")</f>
        <v/>
      </c>
      <c r="AJ18" s="45">
        <v>6</v>
      </c>
      <c r="AK18" s="102" t="str">
        <f t="shared" si="11"/>
        <v/>
      </c>
      <c r="AL18" s="47" t="str">
        <f>IF(AJ18&lt;&gt;"", IF(RANK(AJ18, AJ$5:AJ$75)+COUNTIF(AJ$5:AJ18, AJ18)-1=1, 1, ""), "")</f>
        <v/>
      </c>
      <c r="AM18" s="46">
        <v>6</v>
      </c>
      <c r="AN18" s="102" t="str">
        <f t="shared" si="12"/>
        <v/>
      </c>
      <c r="AO18" s="48" t="str">
        <f>IF(AM18&lt;&gt;"", IF(RANK(AM18, AM$5:AM$75)+COUNTIF(AM$5:AM18, AM18)-1=1, 1, ""), "")</f>
        <v/>
      </c>
      <c r="AP18" s="45">
        <v>2</v>
      </c>
      <c r="AQ18" s="102" t="str">
        <f t="shared" si="13"/>
        <v/>
      </c>
      <c r="AR18" s="47" t="str">
        <f>IF(AP18&lt;&gt;"", IF(RANK(AP18, AP$5:AP$75)+COUNTIF(AP$5:AP18, AP18)-1=1, 1, ""), "")</f>
        <v/>
      </c>
      <c r="AS18" s="46">
        <v>5</v>
      </c>
      <c r="AT18" s="102" t="str">
        <f t="shared" si="14"/>
        <v/>
      </c>
      <c r="AU18" s="48" t="str">
        <f>IF(AS18&lt;&gt;"", IF(RANK(AS18, AS$5:AS$75)+COUNTIF(AS$5:AS18, AS18)-1=1, 1, ""), "")</f>
        <v/>
      </c>
      <c r="AV18" s="45">
        <v>4</v>
      </c>
      <c r="AW18" s="102" t="str">
        <f t="shared" si="15"/>
        <v/>
      </c>
      <c r="AX18" s="47" t="str">
        <f>IF(AV18&lt;&gt;"", IF(RANK(AV18, AV$5:AV$75)+COUNTIF(AV$5:AV18, AV18)-1=1, 1, ""), "")</f>
        <v/>
      </c>
      <c r="AY18" s="46">
        <v>6</v>
      </c>
      <c r="AZ18" s="102" t="str">
        <f t="shared" si="16"/>
        <v/>
      </c>
      <c r="BA18" s="48" t="str">
        <f>IF(AY18&lt;&gt;"", IF(RANK(AY18, AY$5:AY$75)+COUNTIF(AY$5:AY18, AY18)-1=1, 1, ""), "")</f>
        <v/>
      </c>
      <c r="BB18" s="45">
        <v>3</v>
      </c>
      <c r="BC18" s="102" t="str">
        <f t="shared" si="17"/>
        <v/>
      </c>
      <c r="BD18" s="47" t="str">
        <f>IF(BB18&lt;&gt;"", IF(RANK(BB18, BB$5:BB$75)+COUNTIF(BB$5:BB18, BB18)-1=1, 1, ""), "")</f>
        <v/>
      </c>
      <c r="BE18" s="46">
        <v>5</v>
      </c>
      <c r="BF18" s="102" t="str">
        <f t="shared" si="18"/>
        <v/>
      </c>
      <c r="BG18" s="48" t="str">
        <f>IF(BE18&lt;&gt;"", IF(RANK(BE18, BE$5:BE$75)+COUNTIF(BE$5:BE18, BE18)-1=1, 1, ""), "")</f>
        <v/>
      </c>
      <c r="BH18" s="45">
        <v>4</v>
      </c>
      <c r="BI18" s="102" t="str">
        <f t="shared" si="19"/>
        <v/>
      </c>
      <c r="BJ18" s="47" t="str">
        <f>IF(BH18&lt;&gt;"", IF(RANK(BH18, BH$5:BH$75)+COUNTIF(BH$5:BH18, BH18)-1=1, 1, ""), "")</f>
        <v/>
      </c>
      <c r="BK18" s="46">
        <v>5</v>
      </c>
      <c r="BL18" s="102" t="str">
        <f t="shared" si="20"/>
        <v/>
      </c>
      <c r="BM18" s="48" t="str">
        <f>IF(BK18&lt;&gt;"", IF(RANK(BK18, BK$5:BK$75)+COUNTIF(BK$5:BK18, BK18)-1=1, 1, ""), "")</f>
        <v/>
      </c>
      <c r="BN18" s="45">
        <v>1</v>
      </c>
      <c r="BO18" s="102" t="str">
        <f t="shared" si="21"/>
        <v/>
      </c>
      <c r="BP18" s="47" t="str">
        <f>IF(BN18&lt;&gt;"", IF(RANK(BN18, BN$5:BN$75)+COUNTIF(BN$5:BN18, BN18)-1=1, 1, ""), "")</f>
        <v/>
      </c>
      <c r="BQ18" s="46">
        <v>2</v>
      </c>
      <c r="BR18" s="102" t="str">
        <f t="shared" si="22"/>
        <v/>
      </c>
      <c r="BS18" s="48" t="str">
        <f>IF(BQ18&lt;&gt;"", IF(RANK(BQ18, BQ$5:BQ$75)+COUNTIF(BQ$5:BQ18, BQ18)-1=1, 1, ""), "")</f>
        <v/>
      </c>
      <c r="BT18" s="45">
        <v>2</v>
      </c>
      <c r="BU18" s="102" t="str">
        <f t="shared" si="23"/>
        <v/>
      </c>
      <c r="BV18" s="47" t="str">
        <f>IF(BT18&lt;&gt;"", IF(RANK(BT18, BT$5:BT$75)+COUNTIF(BT$5:BT18, BT18)-1=1, 1, ""), "")</f>
        <v/>
      </c>
      <c r="BW18" s="46">
        <v>14</v>
      </c>
      <c r="BX18" s="102" t="str">
        <f t="shared" si="24"/>
        <v/>
      </c>
      <c r="BY18" s="48" t="str">
        <f>IF(BW18&lt;&gt;"", IF(RANK(BW18, BW$5:BW$75)+COUNTIF(BW$5:BW18, BW18)-1=1, 1, ""), "")</f>
        <v/>
      </c>
      <c r="BZ18" s="129" t="str">
        <f t="shared" si="25"/>
        <v/>
      </c>
      <c r="CA18" s="66">
        <f t="shared" si="26"/>
        <v>163</v>
      </c>
      <c r="CB18" s="60"/>
      <c r="CC18" s="60" t="str">
        <f t="shared" si="27"/>
        <v/>
      </c>
      <c r="CD18" s="60" t="str">
        <f t="shared" si="28"/>
        <v/>
      </c>
      <c r="CE18" s="60"/>
      <c r="CF18" s="85" t="str">
        <f t="shared" si="29"/>
        <v/>
      </c>
      <c r="CG18" s="60" t="str">
        <f t="shared" si="30"/>
        <v/>
      </c>
      <c r="CH18" s="60" t="str">
        <f t="shared" si="31"/>
        <v/>
      </c>
      <c r="CI18" s="60" t="str">
        <f>IF(CC18&lt;&gt;"", IF(RANK(CH18, CH$5:CH$75)+COUNTIF(CH$18:CH18, CH18) -1&lt;=(B$80-CD$76-CG$76), RANK(CH18, CH$5:CH$75)+COUNTIF(CH$18:CH18, CH18) -1, ""), "")</f>
        <v/>
      </c>
      <c r="CJ18" s="72" t="str">
        <f t="shared" si="32"/>
        <v/>
      </c>
      <c r="CK18" s="66" t="str">
        <f t="shared" si="33"/>
        <v/>
      </c>
      <c r="CM18" s="91">
        <f>IF(CA18&lt;&gt; "", CA18/CA76, "")</f>
        <v>1.4260330647200296E-4</v>
      </c>
      <c r="CN18" s="39" t="str">
        <f t="shared" si="34"/>
        <v/>
      </c>
      <c r="CO18" s="92">
        <f t="shared" si="35"/>
        <v>-1.4260330647200301E-4</v>
      </c>
      <c r="CQ18" s="65" t="str">
        <f t="shared" si="36"/>
        <v/>
      </c>
      <c r="CR18" s="99" t="str">
        <f t="shared" si="37"/>
        <v/>
      </c>
      <c r="CS18" s="99" t="str">
        <f t="shared" si="38"/>
        <v/>
      </c>
      <c r="CT18" s="100" t="str">
        <f t="shared" si="39"/>
        <v/>
      </c>
    </row>
    <row r="19" spans="1:98" ht="16" x14ac:dyDescent="0.2">
      <c r="A19" s="135" t="s">
        <v>327</v>
      </c>
      <c r="B19" s="136" t="s">
        <v>398</v>
      </c>
      <c r="C19" s="110">
        <v>26374</v>
      </c>
      <c r="D19" s="108">
        <f t="shared" si="0"/>
        <v>0.65646156909597775</v>
      </c>
      <c r="E19" s="111">
        <f>IF(C19&lt;&gt;"", IF(RANK(C19, C$5:C$75)+COUNTIF(C$5:C19, C19)-1=1, 1, ""), "")</f>
        <v>1</v>
      </c>
      <c r="F19" s="107">
        <v>24768</v>
      </c>
      <c r="G19" s="108">
        <f t="shared" si="1"/>
        <v>0.570980681451427</v>
      </c>
      <c r="H19" s="109">
        <f>IF(F19&lt;&gt;"", IF(RANK(F19, F$5:F$75)+COUNTIF(F$5:F19, F19)-1=1, 1, ""), "")</f>
        <v>1</v>
      </c>
      <c r="I19" s="110">
        <v>25825</v>
      </c>
      <c r="J19" s="108">
        <f t="shared" si="2"/>
        <v>0.56155953727059238</v>
      </c>
      <c r="K19" s="111">
        <f>IF(I19&lt;&gt;"", IF(RANK(I19, I$5:I$75)+COUNTIF(I$5:I19, I19)-1=1, 1, ""), "")</f>
        <v>1</v>
      </c>
      <c r="L19" s="107">
        <v>24958</v>
      </c>
      <c r="M19" s="108">
        <f t="shared" si="3"/>
        <v>0.53570585331301379</v>
      </c>
      <c r="N19" s="109">
        <f>IF(L19&lt;&gt;"", IF(RANK(L19, L$5:L$75)+COUNTIF(L$5:L19, L19)-1=1, 1, ""), "")</f>
        <v>1</v>
      </c>
      <c r="O19" s="110">
        <v>21616</v>
      </c>
      <c r="P19" s="108">
        <f t="shared" si="4"/>
        <v>0.4962236863249237</v>
      </c>
      <c r="Q19" s="111">
        <f>IF(O19&lt;&gt;"", IF(RANK(O19, O$5:O$75)+COUNTIF(O$5:O19, O19)-1=1, 1, ""), "")</f>
        <v>1</v>
      </c>
      <c r="R19" s="107">
        <v>16742</v>
      </c>
      <c r="S19" s="108">
        <f t="shared" si="5"/>
        <v>0.34064458370635631</v>
      </c>
      <c r="T19" s="109">
        <f>IF(R19&lt;&gt;"", IF(RANK(R19, R$5:R$75)+COUNTIF(R$5:R19, R19)-1=1, 1, ""), "")</f>
        <v>1</v>
      </c>
      <c r="U19" s="110">
        <v>12212</v>
      </c>
      <c r="V19" s="108" t="str">
        <f t="shared" si="6"/>
        <v/>
      </c>
      <c r="W19" s="111" t="str">
        <f>IF(U19&lt;&gt;"", IF(RANK(U19, U$5:U$75)+COUNTIF(U$5:U19, U19)-1=1, 1, ""), "")</f>
        <v/>
      </c>
      <c r="X19" s="107">
        <v>20286</v>
      </c>
      <c r="Y19" s="108">
        <f t="shared" si="7"/>
        <v>0.44479038765128925</v>
      </c>
      <c r="Z19" s="109">
        <f>IF(X19&lt;&gt;"", IF(RANK(X19, X$5:X$75)+COUNTIF(X$5:X19, X19)-1=1, 1, ""), "")</f>
        <v>1</v>
      </c>
      <c r="AA19" s="110">
        <v>18608</v>
      </c>
      <c r="AB19" s="108">
        <f t="shared" si="8"/>
        <v>0.38079646379896043</v>
      </c>
      <c r="AC19" s="111">
        <f>IF(AA19&lt;&gt;"", IF(RANK(AA19, AA$5:AA$75)+COUNTIF(AA$5:AA19, AA19)-1=1, 1, ""), "")</f>
        <v>1</v>
      </c>
      <c r="AD19" s="107">
        <v>17189</v>
      </c>
      <c r="AE19" s="108">
        <f t="shared" si="9"/>
        <v>0.37184701250378577</v>
      </c>
      <c r="AF19" s="109">
        <f>IF(AD19&lt;&gt;"", IF(RANK(AD19, AD$5:AD$75)+COUNTIF(AD$5:AD19, AD19)-1=1, 1, ""), "")</f>
        <v>1</v>
      </c>
      <c r="AG19" s="110">
        <v>15284</v>
      </c>
      <c r="AH19" s="108" t="str">
        <f t="shared" si="10"/>
        <v/>
      </c>
      <c r="AI19" s="111" t="str">
        <f>IF(AG19&lt;&gt;"", IF(RANK(AG19, AG$5:AG$75)+COUNTIF(AG$5:AG19, AG19)-1=1, 1, ""), "")</f>
        <v/>
      </c>
      <c r="AJ19" s="107">
        <v>20894</v>
      </c>
      <c r="AK19" s="108">
        <f t="shared" si="11"/>
        <v>0.43740579467425894</v>
      </c>
      <c r="AL19" s="109">
        <f>IF(AJ19&lt;&gt;"", IF(RANK(AJ19, AJ$5:AJ$75)+COUNTIF(AJ$5:AJ19, AJ19)-1=1, 1, ""), "")</f>
        <v>1</v>
      </c>
      <c r="AM19" s="110">
        <v>24856</v>
      </c>
      <c r="AN19" s="108">
        <f t="shared" si="12"/>
        <v>0.5555406553126816</v>
      </c>
      <c r="AO19" s="111">
        <f>IF(AM19&lt;&gt;"", IF(RANK(AM19, AM$5:AM$75)+COUNTIF(AM$5:AM19, AM19)-1=1, 1, ""), "")</f>
        <v>1</v>
      </c>
      <c r="AP19" s="107">
        <v>14799</v>
      </c>
      <c r="AQ19" s="108" t="str">
        <f t="shared" si="13"/>
        <v/>
      </c>
      <c r="AR19" s="109" t="str">
        <f>IF(AP19&lt;&gt;"", IF(RANK(AP19, AP$5:AP$75)+COUNTIF(AP$5:AP19, AP19)-1=1, 1, ""), "")</f>
        <v/>
      </c>
      <c r="AS19" s="110">
        <v>23374</v>
      </c>
      <c r="AT19" s="108">
        <f t="shared" si="14"/>
        <v>0.5175590097869891</v>
      </c>
      <c r="AU19" s="111">
        <f>IF(AS19&lt;&gt;"", IF(RANK(AS19, AS$5:AS$75)+COUNTIF(AS$5:AS19, AS19)-1=1, 1, ""), "")</f>
        <v>1</v>
      </c>
      <c r="AV19" s="107">
        <v>16718</v>
      </c>
      <c r="AW19" s="108" t="str">
        <f t="shared" si="15"/>
        <v/>
      </c>
      <c r="AX19" s="109" t="str">
        <f>IF(AV19&lt;&gt;"", IF(RANK(AV19, AV$5:AV$75)+COUNTIF(AV$5:AV19, AV19)-1=1, 1, ""), "")</f>
        <v/>
      </c>
      <c r="AY19" s="110">
        <v>23932</v>
      </c>
      <c r="AZ19" s="108">
        <f t="shared" si="16"/>
        <v>0.5636496384747639</v>
      </c>
      <c r="BA19" s="111">
        <f>IF(AY19&lt;&gt;"", IF(RANK(AY19, AY$5:AY$75)+COUNTIF(AY$5:AY19, AY19)-1=1, 1, ""), "")</f>
        <v>1</v>
      </c>
      <c r="BB19" s="107">
        <v>31464</v>
      </c>
      <c r="BC19" s="108">
        <f t="shared" si="17"/>
        <v>0.65439570724402574</v>
      </c>
      <c r="BD19" s="109">
        <f>IF(BB19&lt;&gt;"", IF(RANK(BB19, BB$5:BB$75)+COUNTIF(BB$5:BB19, BB19)-1=1, 1, ""), "")</f>
        <v>1</v>
      </c>
      <c r="BE19" s="110">
        <v>29929</v>
      </c>
      <c r="BF19" s="108">
        <f t="shared" si="18"/>
        <v>0.59100333721687959</v>
      </c>
      <c r="BG19" s="111">
        <f>IF(BE19&lt;&gt;"", IF(RANK(BE19, BE$5:BE$75)+COUNTIF(BE$5:BE19, BE19)-1=1, 1, ""), "")</f>
        <v>1</v>
      </c>
      <c r="BH19" s="107">
        <v>30638</v>
      </c>
      <c r="BI19" s="108">
        <f t="shared" si="19"/>
        <v>0.70493764667985825</v>
      </c>
      <c r="BJ19" s="109">
        <f>IF(BH19&lt;&gt;"", IF(RANK(BH19, BH$5:BH$75)+COUNTIF(BH$5:BH19, BH19)-1=1, 1, ""), "")</f>
        <v>1</v>
      </c>
      <c r="BK19" s="110">
        <v>30246</v>
      </c>
      <c r="BL19" s="108">
        <f t="shared" si="20"/>
        <v>0.73740156520467126</v>
      </c>
      <c r="BM19" s="111">
        <f>IF(BK19&lt;&gt;"", IF(RANK(BK19, BK$5:BK$75)+COUNTIF(BK$5:BK19, BK19)-1=1, 1, ""), "")</f>
        <v>1</v>
      </c>
      <c r="BN19" s="107">
        <v>32154</v>
      </c>
      <c r="BO19" s="108">
        <f t="shared" si="21"/>
        <v>0.77803857042611368</v>
      </c>
      <c r="BP19" s="109">
        <f>IF(BN19&lt;&gt;"", IF(RANK(BN19, BN$5:BN$75)+COUNTIF(BN$5:BN19, BN19)-1=1, 1, ""), "")</f>
        <v>1</v>
      </c>
      <c r="BQ19" s="110">
        <v>29657</v>
      </c>
      <c r="BR19" s="108">
        <f t="shared" si="22"/>
        <v>0.68993835058741426</v>
      </c>
      <c r="BS19" s="111">
        <f>IF(BQ19&lt;&gt;"", IF(RANK(BQ19, BQ$5:BQ$75)+COUNTIF(BQ$5:BQ19, BQ19)-1=1, 1, ""), "")</f>
        <v>1</v>
      </c>
      <c r="BT19" s="107">
        <v>25048</v>
      </c>
      <c r="BU19" s="108">
        <f t="shared" si="23"/>
        <v>0.57778187857538288</v>
      </c>
      <c r="BV19" s="109">
        <f>IF(BT19&lt;&gt;"", IF(RANK(BT19, BT$5:BT$75)+COUNTIF(BT$5:BT19, BT19)-1=1, 1, ""), "")</f>
        <v>1</v>
      </c>
      <c r="BW19" s="110">
        <v>27038</v>
      </c>
      <c r="BX19" s="108">
        <f t="shared" si="24"/>
        <v>0.56359694834702134</v>
      </c>
      <c r="BY19" s="111">
        <f>IF(BW19&lt;&gt;"", IF(RANK(BW19, BW$5:BW$75)+COUNTIF(BW$5:BW19, BW19)-1=1, 1, ""), "")</f>
        <v>1</v>
      </c>
      <c r="BZ19" s="112">
        <f t="shared" si="25"/>
        <v>21</v>
      </c>
      <c r="CA19" s="116">
        <f t="shared" si="26"/>
        <v>584609</v>
      </c>
      <c r="CB19" s="114"/>
      <c r="CC19" s="114">
        <f t="shared" si="27"/>
        <v>584609</v>
      </c>
      <c r="CD19" s="114" t="str">
        <f t="shared" si="28"/>
        <v/>
      </c>
      <c r="CE19" s="114"/>
      <c r="CF19" s="115">
        <f t="shared" si="29"/>
        <v>28.291182733255905</v>
      </c>
      <c r="CG19" s="114">
        <f t="shared" si="30"/>
        <v>28</v>
      </c>
      <c r="CH19" s="114">
        <f t="shared" si="31"/>
        <v>6017</v>
      </c>
      <c r="CI19" s="114" t="str">
        <f>IF(CC19&lt;&gt;"", IF(RANK(CH19, CH$5:CH$75)+COUNTIF(CH$19:CH19, CH19) -1&lt;=(B$80-CD$76-CG$76), RANK(CH19, CH$5:CH$75)+COUNTIF(CH$19:CH19, CH19) -1, ""), "")</f>
        <v/>
      </c>
      <c r="CJ19" s="114">
        <f t="shared" si="32"/>
        <v>28</v>
      </c>
      <c r="CK19" s="116">
        <f t="shared" si="33"/>
        <v>7</v>
      </c>
      <c r="CM19" s="117">
        <f>IF(CA19&lt;&gt; "", CA19/CA76, "")</f>
        <v>0.5114550698974919</v>
      </c>
      <c r="CN19" s="118">
        <f t="shared" si="34"/>
        <v>0.5490196078431373</v>
      </c>
      <c r="CO19" s="119">
        <f t="shared" si="35"/>
        <v>3.756453794564496E-2</v>
      </c>
      <c r="CQ19" s="120">
        <f t="shared" si="36"/>
        <v>584609</v>
      </c>
      <c r="CR19" s="121">
        <f t="shared" si="37"/>
        <v>0.54406373804934838</v>
      </c>
      <c r="CS19" s="121">
        <f t="shared" si="38"/>
        <v>0.5490196078431373</v>
      </c>
      <c r="CT19" s="122">
        <f t="shared" si="39"/>
        <v>4.9558697937889251E-3</v>
      </c>
    </row>
    <row r="20" spans="1:98" ht="16" x14ac:dyDescent="0.2">
      <c r="A20" s="75" t="s">
        <v>328</v>
      </c>
      <c r="B20" s="76" t="s">
        <v>399</v>
      </c>
      <c r="C20" s="43"/>
      <c r="D20" s="102" t="str">
        <f t="shared" si="0"/>
        <v/>
      </c>
      <c r="E20" s="44" t="str">
        <f>IF(C20&lt;&gt;"", IF(RANK(C20, C$5:C$75)+COUNTIF(C$5:C20, C20)-1=1, 1, ""), "")</f>
        <v/>
      </c>
      <c r="F20" s="41"/>
      <c r="G20" s="102" t="str">
        <f t="shared" si="1"/>
        <v/>
      </c>
      <c r="H20" s="42" t="str">
        <f>IF(F20&lt;&gt;"", IF(RANK(F20, F$5:F$75)+COUNTIF(F$5:F20, F20)-1=1, 1, ""), "")</f>
        <v/>
      </c>
      <c r="I20" s="43"/>
      <c r="J20" s="102" t="str">
        <f t="shared" si="2"/>
        <v/>
      </c>
      <c r="K20" s="44" t="str">
        <f>IF(I20&lt;&gt;"", IF(RANK(I20, I$5:I$75)+COUNTIF(I$5:I20, I20)-1=1, 1, ""), "")</f>
        <v/>
      </c>
      <c r="L20" s="41"/>
      <c r="M20" s="102" t="str">
        <f t="shared" si="3"/>
        <v/>
      </c>
      <c r="N20" s="42" t="str">
        <f>IF(L20&lt;&gt;"", IF(RANK(L20, L$5:L$75)+COUNTIF(L$5:L20, L20)-1=1, 1, ""), "")</f>
        <v/>
      </c>
      <c r="O20" s="43"/>
      <c r="P20" s="102" t="str">
        <f t="shared" si="4"/>
        <v/>
      </c>
      <c r="Q20" s="44" t="str">
        <f>IF(O20&lt;&gt;"", IF(RANK(O20, O$5:O$75)+COUNTIF(O$5:O20, O20)-1=1, 1, ""), "")</f>
        <v/>
      </c>
      <c r="R20" s="41"/>
      <c r="S20" s="102" t="str">
        <f t="shared" si="5"/>
        <v/>
      </c>
      <c r="T20" s="42" t="str">
        <f>IF(R20&lt;&gt;"", IF(RANK(R20, R$5:R$75)+COUNTIF(R$5:R20, R20)-1=1, 1, ""), "")</f>
        <v/>
      </c>
      <c r="U20" s="43"/>
      <c r="V20" s="102" t="str">
        <f t="shared" si="6"/>
        <v/>
      </c>
      <c r="W20" s="44" t="str">
        <f>IF(U20&lt;&gt;"", IF(RANK(U20, U$5:U$75)+COUNTIF(U$5:U20, U20)-1=1, 1, ""), "")</f>
        <v/>
      </c>
      <c r="X20" s="41"/>
      <c r="Y20" s="102" t="str">
        <f t="shared" si="7"/>
        <v/>
      </c>
      <c r="Z20" s="42" t="str">
        <f>IF(X20&lt;&gt;"", IF(RANK(X20, X$5:X$75)+COUNTIF(X$5:X20, X20)-1=1, 1, ""), "")</f>
        <v/>
      </c>
      <c r="AA20" s="43"/>
      <c r="AB20" s="102" t="str">
        <f t="shared" si="8"/>
        <v/>
      </c>
      <c r="AC20" s="44" t="str">
        <f>IF(AA20&lt;&gt;"", IF(RANK(AA20, AA$5:AA$75)+COUNTIF(AA$5:AA20, AA20)-1=1, 1, ""), "")</f>
        <v/>
      </c>
      <c r="AD20" s="41"/>
      <c r="AE20" s="102" t="str">
        <f t="shared" si="9"/>
        <v/>
      </c>
      <c r="AF20" s="42" t="str">
        <f>IF(AD20&lt;&gt;"", IF(RANK(AD20, AD$5:AD$75)+COUNTIF(AD$5:AD20, AD20)-1=1, 1, ""), "")</f>
        <v/>
      </c>
      <c r="AG20" s="43"/>
      <c r="AH20" s="102" t="str">
        <f t="shared" si="10"/>
        <v/>
      </c>
      <c r="AI20" s="44" t="str">
        <f>IF(AG20&lt;&gt;"", IF(RANK(AG20, AG$5:AG$75)+COUNTIF(AG$5:AG20, AG20)-1=1, 1, ""), "")</f>
        <v/>
      </c>
      <c r="AJ20" s="41"/>
      <c r="AK20" s="102" t="str">
        <f t="shared" si="11"/>
        <v/>
      </c>
      <c r="AL20" s="42" t="str">
        <f>IF(AJ20&lt;&gt;"", IF(RANK(AJ20, AJ$5:AJ$75)+COUNTIF(AJ$5:AJ20, AJ20)-1=1, 1, ""), "")</f>
        <v/>
      </c>
      <c r="AM20" s="43"/>
      <c r="AN20" s="102" t="str">
        <f t="shared" si="12"/>
        <v/>
      </c>
      <c r="AO20" s="44" t="str">
        <f>IF(AM20&lt;&gt;"", IF(RANK(AM20, AM$5:AM$75)+COUNTIF(AM$5:AM20, AM20)-1=1, 1, ""), "")</f>
        <v/>
      </c>
      <c r="AP20" s="41"/>
      <c r="AQ20" s="102" t="str">
        <f t="shared" si="13"/>
        <v/>
      </c>
      <c r="AR20" s="42" t="str">
        <f>IF(AP20&lt;&gt;"", IF(RANK(AP20, AP$5:AP$75)+COUNTIF(AP$5:AP20, AP20)-1=1, 1, ""), "")</f>
        <v/>
      </c>
      <c r="AS20" s="43"/>
      <c r="AT20" s="102" t="str">
        <f t="shared" si="14"/>
        <v/>
      </c>
      <c r="AU20" s="44" t="str">
        <f>IF(AS20&lt;&gt;"", IF(RANK(AS20, AS$5:AS$75)+COUNTIF(AS$5:AS20, AS20)-1=1, 1, ""), "")</f>
        <v/>
      </c>
      <c r="AV20" s="41"/>
      <c r="AW20" s="102" t="str">
        <f t="shared" si="15"/>
        <v/>
      </c>
      <c r="AX20" s="42" t="str">
        <f>IF(AV20&lt;&gt;"", IF(RANK(AV20, AV$5:AV$75)+COUNTIF(AV$5:AV20, AV20)-1=1, 1, ""), "")</f>
        <v/>
      </c>
      <c r="AY20" s="43"/>
      <c r="AZ20" s="102" t="str">
        <f t="shared" si="16"/>
        <v/>
      </c>
      <c r="BA20" s="44" t="str">
        <f>IF(AY20&lt;&gt;"", IF(RANK(AY20, AY$5:AY$75)+COUNTIF(AY$5:AY20, AY20)-1=1, 1, ""), "")</f>
        <v/>
      </c>
      <c r="BB20" s="41"/>
      <c r="BC20" s="102" t="str">
        <f t="shared" si="17"/>
        <v/>
      </c>
      <c r="BD20" s="42" t="str">
        <f>IF(BB20&lt;&gt;"", IF(RANK(BB20, BB$5:BB$75)+COUNTIF(BB$5:BB20, BB20)-1=1, 1, ""), "")</f>
        <v/>
      </c>
      <c r="BE20" s="43"/>
      <c r="BF20" s="102" t="str">
        <f t="shared" si="18"/>
        <v/>
      </c>
      <c r="BG20" s="44" t="str">
        <f>IF(BE20&lt;&gt;"", IF(RANK(BE20, BE$5:BE$75)+COUNTIF(BE$5:BE20, BE20)-1=1, 1, ""), "")</f>
        <v/>
      </c>
      <c r="BH20" s="41"/>
      <c r="BI20" s="102" t="str">
        <f t="shared" si="19"/>
        <v/>
      </c>
      <c r="BJ20" s="42" t="str">
        <f>IF(BH20&lt;&gt;"", IF(RANK(BH20, BH$5:BH$75)+COUNTIF(BH$5:BH20, BH20)-1=1, 1, ""), "")</f>
        <v/>
      </c>
      <c r="BK20" s="43"/>
      <c r="BL20" s="102" t="str">
        <f t="shared" si="20"/>
        <v/>
      </c>
      <c r="BM20" s="44" t="str">
        <f>IF(BK20&lt;&gt;"", IF(RANK(BK20, BK$5:BK$75)+COUNTIF(BK$5:BK20, BK20)-1=1, 1, ""), "")</f>
        <v/>
      </c>
      <c r="BN20" s="41"/>
      <c r="BO20" s="102" t="str">
        <f t="shared" si="21"/>
        <v/>
      </c>
      <c r="BP20" s="42" t="str">
        <f>IF(BN20&lt;&gt;"", IF(RANK(BN20, BN$5:BN$75)+COUNTIF(BN$5:BN20, BN20)-1=1, 1, ""), "")</f>
        <v/>
      </c>
      <c r="BQ20" s="43"/>
      <c r="BR20" s="102" t="str">
        <f t="shared" si="22"/>
        <v/>
      </c>
      <c r="BS20" s="44" t="str">
        <f>IF(BQ20&lt;&gt;"", IF(RANK(BQ20, BQ$5:BQ$75)+COUNTIF(BQ$5:BQ20, BQ20)-1=1, 1, ""), "")</f>
        <v/>
      </c>
      <c r="BT20" s="41"/>
      <c r="BU20" s="102" t="str">
        <f t="shared" si="23"/>
        <v/>
      </c>
      <c r="BV20" s="42" t="str">
        <f>IF(BT20&lt;&gt;"", IF(RANK(BT20, BT$5:BT$75)+COUNTIF(BT$5:BT20, BT20)-1=1, 1, ""), "")</f>
        <v/>
      </c>
      <c r="BW20" s="43"/>
      <c r="BX20" s="102" t="str">
        <f t="shared" si="24"/>
        <v/>
      </c>
      <c r="BY20" s="44" t="str">
        <f>IF(BW20&lt;&gt;"", IF(RANK(BW20, BW$5:BW$75)+COUNTIF(BW$5:BW20, BW20)-1=1, 1, ""), "")</f>
        <v/>
      </c>
      <c r="BZ20" s="129" t="str">
        <f t="shared" si="25"/>
        <v/>
      </c>
      <c r="CA20" s="66" t="str">
        <f t="shared" si="26"/>
        <v/>
      </c>
      <c r="CB20" s="60"/>
      <c r="CC20" s="60" t="str">
        <f t="shared" si="27"/>
        <v/>
      </c>
      <c r="CD20" s="60" t="str">
        <f t="shared" si="28"/>
        <v/>
      </c>
      <c r="CE20" s="60"/>
      <c r="CF20" s="85" t="str">
        <f t="shared" si="29"/>
        <v/>
      </c>
      <c r="CG20" s="60" t="str">
        <f t="shared" si="30"/>
        <v/>
      </c>
      <c r="CH20" s="60" t="str">
        <f t="shared" si="31"/>
        <v/>
      </c>
      <c r="CI20" s="60" t="str">
        <f>IF(CC20&lt;&gt;"", IF(RANK(CH20, CH$5:CH$75)+COUNTIF(CH$20:CH20, CH20) -1&lt;=(B$80-CD$76-CG$76), RANK(CH20, CH$5:CH$75)+COUNTIF(CH$20:CH20, CH20) -1, ""), "")</f>
        <v/>
      </c>
      <c r="CJ20" s="72" t="str">
        <f t="shared" si="32"/>
        <v/>
      </c>
      <c r="CK20" s="66" t="str">
        <f t="shared" si="33"/>
        <v/>
      </c>
      <c r="CM20" s="91" t="str">
        <f>IF(CA20&lt;&gt; "", CA20/CA76, "")</f>
        <v/>
      </c>
      <c r="CN20" s="39" t="str">
        <f t="shared" si="34"/>
        <v/>
      </c>
      <c r="CO20" s="92" t="str">
        <f t="shared" si="35"/>
        <v/>
      </c>
      <c r="CQ20" s="65" t="str">
        <f t="shared" si="36"/>
        <v/>
      </c>
      <c r="CR20" s="99" t="str">
        <f t="shared" si="37"/>
        <v/>
      </c>
      <c r="CS20" s="99" t="str">
        <f t="shared" si="38"/>
        <v/>
      </c>
      <c r="CT20" s="100" t="str">
        <f t="shared" si="39"/>
        <v/>
      </c>
    </row>
    <row r="21" spans="1:98" ht="16" x14ac:dyDescent="0.2">
      <c r="A21" s="75" t="s">
        <v>329</v>
      </c>
      <c r="B21" s="76" t="s">
        <v>400</v>
      </c>
      <c r="C21" s="46">
        <v>171</v>
      </c>
      <c r="D21" s="102" t="str">
        <f t="shared" si="0"/>
        <v/>
      </c>
      <c r="E21" s="48" t="str">
        <f>IF(C21&lt;&gt;"", IF(RANK(C21, C$5:C$75)+COUNTIF(C$5:C21, C21)-1=1, 1, ""), "")</f>
        <v/>
      </c>
      <c r="F21" s="45">
        <v>95</v>
      </c>
      <c r="G21" s="102" t="str">
        <f t="shared" si="1"/>
        <v/>
      </c>
      <c r="H21" s="47" t="str">
        <f>IF(F21&lt;&gt;"", IF(RANK(F21, F$5:F$75)+COUNTIF(F$5:F21, F21)-1=1, 1, ""), "")</f>
        <v/>
      </c>
      <c r="I21" s="46">
        <v>68</v>
      </c>
      <c r="J21" s="102" t="str">
        <f t="shared" si="2"/>
        <v/>
      </c>
      <c r="K21" s="48" t="str">
        <f>IF(I21&lt;&gt;"", IF(RANK(I21, I$5:I$75)+COUNTIF(I$5:I21, I21)-1=1, 1, ""), "")</f>
        <v/>
      </c>
      <c r="L21" s="45">
        <v>71</v>
      </c>
      <c r="M21" s="102" t="str">
        <f t="shared" si="3"/>
        <v/>
      </c>
      <c r="N21" s="47" t="str">
        <f>IF(L21&lt;&gt;"", IF(RANK(L21, L$5:L$75)+COUNTIF(L$5:L21, L21)-1=1, 1, ""), "")</f>
        <v/>
      </c>
      <c r="O21" s="46">
        <v>23</v>
      </c>
      <c r="P21" s="102" t="str">
        <f t="shared" si="4"/>
        <v/>
      </c>
      <c r="Q21" s="48" t="str">
        <f>IF(O21&lt;&gt;"", IF(RANK(O21, O$5:O$75)+COUNTIF(O$5:O21, O21)-1=1, 1, ""), "")</f>
        <v/>
      </c>
      <c r="R21" s="45">
        <v>35</v>
      </c>
      <c r="S21" s="102" t="str">
        <f t="shared" si="5"/>
        <v/>
      </c>
      <c r="T21" s="47" t="str">
        <f>IF(R21&lt;&gt;"", IF(RANK(R21, R$5:R$75)+COUNTIF(R$5:R21, R21)-1=1, 1, ""), "")</f>
        <v/>
      </c>
      <c r="U21" s="46">
        <v>17</v>
      </c>
      <c r="V21" s="102" t="str">
        <f t="shared" si="6"/>
        <v/>
      </c>
      <c r="W21" s="48" t="str">
        <f>IF(U21&lt;&gt;"", IF(RANK(U21, U$5:U$75)+COUNTIF(U$5:U21, U21)-1=1, 1, ""), "")</f>
        <v/>
      </c>
      <c r="X21" s="45">
        <v>40</v>
      </c>
      <c r="Y21" s="102" t="str">
        <f t="shared" si="7"/>
        <v/>
      </c>
      <c r="Z21" s="47" t="str">
        <f>IF(X21&lt;&gt;"", IF(RANK(X21, X$5:X$75)+COUNTIF(X$5:X21, X21)-1=1, 1, ""), "")</f>
        <v/>
      </c>
      <c r="AA21" s="46">
        <v>24</v>
      </c>
      <c r="AB21" s="102" t="str">
        <f t="shared" si="8"/>
        <v/>
      </c>
      <c r="AC21" s="48" t="str">
        <f>IF(AA21&lt;&gt;"", IF(RANK(AA21, AA$5:AA$75)+COUNTIF(AA$5:AA21, AA21)-1=1, 1, ""), "")</f>
        <v/>
      </c>
      <c r="AD21" s="45">
        <v>41</v>
      </c>
      <c r="AE21" s="102" t="str">
        <f t="shared" si="9"/>
        <v/>
      </c>
      <c r="AF21" s="47" t="str">
        <f>IF(AD21&lt;&gt;"", IF(RANK(AD21, AD$5:AD$75)+COUNTIF(AD$5:AD21, AD21)-1=1, 1, ""), "")</f>
        <v/>
      </c>
      <c r="AG21" s="46">
        <v>34</v>
      </c>
      <c r="AH21" s="102" t="str">
        <f t="shared" si="10"/>
        <v/>
      </c>
      <c r="AI21" s="48" t="str">
        <f>IF(AG21&lt;&gt;"", IF(RANK(AG21, AG$5:AG$75)+COUNTIF(AG$5:AG21, AG21)-1=1, 1, ""), "")</f>
        <v/>
      </c>
      <c r="AJ21" s="45">
        <v>48</v>
      </c>
      <c r="AK21" s="102" t="str">
        <f t="shared" si="11"/>
        <v/>
      </c>
      <c r="AL21" s="47" t="str">
        <f>IF(AJ21&lt;&gt;"", IF(RANK(AJ21, AJ$5:AJ$75)+COUNTIF(AJ$5:AJ21, AJ21)-1=1, 1, ""), "")</f>
        <v/>
      </c>
      <c r="AM21" s="46">
        <v>80</v>
      </c>
      <c r="AN21" s="102" t="str">
        <f t="shared" si="12"/>
        <v/>
      </c>
      <c r="AO21" s="48" t="str">
        <f>IF(AM21&lt;&gt;"", IF(RANK(AM21, AM$5:AM$75)+COUNTIF(AM$5:AM21, AM21)-1=1, 1, ""), "")</f>
        <v/>
      </c>
      <c r="AP21" s="45">
        <v>24</v>
      </c>
      <c r="AQ21" s="102" t="str">
        <f t="shared" si="13"/>
        <v/>
      </c>
      <c r="AR21" s="47" t="str">
        <f>IF(AP21&lt;&gt;"", IF(RANK(AP21, AP$5:AP$75)+COUNTIF(AP$5:AP21, AP21)-1=1, 1, ""), "")</f>
        <v/>
      </c>
      <c r="AS21" s="46">
        <v>30</v>
      </c>
      <c r="AT21" s="102" t="str">
        <f t="shared" si="14"/>
        <v/>
      </c>
      <c r="AU21" s="48" t="str">
        <f>IF(AS21&lt;&gt;"", IF(RANK(AS21, AS$5:AS$75)+COUNTIF(AS$5:AS21, AS21)-1=1, 1, ""), "")</f>
        <v/>
      </c>
      <c r="AV21" s="45">
        <v>32</v>
      </c>
      <c r="AW21" s="102" t="str">
        <f t="shared" si="15"/>
        <v/>
      </c>
      <c r="AX21" s="47" t="str">
        <f>IF(AV21&lt;&gt;"", IF(RANK(AV21, AV$5:AV$75)+COUNTIF(AV$5:AV21, AV21)-1=1, 1, ""), "")</f>
        <v/>
      </c>
      <c r="AY21" s="46">
        <v>62</v>
      </c>
      <c r="AZ21" s="102" t="str">
        <f t="shared" si="16"/>
        <v/>
      </c>
      <c r="BA21" s="48" t="str">
        <f>IF(AY21&lt;&gt;"", IF(RANK(AY21, AY$5:AY$75)+COUNTIF(AY$5:AY21, AY21)-1=1, 1, ""), "")</f>
        <v/>
      </c>
      <c r="BB21" s="45">
        <v>24</v>
      </c>
      <c r="BC21" s="102" t="str">
        <f t="shared" si="17"/>
        <v/>
      </c>
      <c r="BD21" s="47" t="str">
        <f>IF(BB21&lt;&gt;"", IF(RANK(BB21, BB$5:BB$75)+COUNTIF(BB$5:BB21, BB21)-1=1, 1, ""), "")</f>
        <v/>
      </c>
      <c r="BE21" s="46">
        <v>43</v>
      </c>
      <c r="BF21" s="102" t="str">
        <f t="shared" si="18"/>
        <v/>
      </c>
      <c r="BG21" s="48" t="str">
        <f>IF(BE21&lt;&gt;"", IF(RANK(BE21, BE$5:BE$75)+COUNTIF(BE$5:BE21, BE21)-1=1, 1, ""), "")</f>
        <v/>
      </c>
      <c r="BH21" s="45">
        <v>162</v>
      </c>
      <c r="BI21" s="102" t="str">
        <f t="shared" si="19"/>
        <v/>
      </c>
      <c r="BJ21" s="47" t="str">
        <f>IF(BH21&lt;&gt;"", IF(RANK(BH21, BH$5:BH$75)+COUNTIF(BH$5:BH21, BH21)-1=1, 1, ""), "")</f>
        <v/>
      </c>
      <c r="BK21" s="46">
        <v>1573</v>
      </c>
      <c r="BL21" s="102" t="str">
        <f t="shared" si="20"/>
        <v/>
      </c>
      <c r="BM21" s="48" t="str">
        <f>IF(BK21&lt;&gt;"", IF(RANK(BK21, BK$5:BK$75)+COUNTIF(BK$5:BK21, BK21)-1=1, 1, ""), "")</f>
        <v/>
      </c>
      <c r="BN21" s="45">
        <v>621</v>
      </c>
      <c r="BO21" s="102" t="str">
        <f t="shared" si="21"/>
        <v/>
      </c>
      <c r="BP21" s="47" t="str">
        <f>IF(BN21&lt;&gt;"", IF(RANK(BN21, BN$5:BN$75)+COUNTIF(BN$5:BN21, BN21)-1=1, 1, ""), "")</f>
        <v/>
      </c>
      <c r="BQ21" s="46">
        <v>145</v>
      </c>
      <c r="BR21" s="102" t="str">
        <f t="shared" si="22"/>
        <v/>
      </c>
      <c r="BS21" s="48" t="str">
        <f>IF(BQ21&lt;&gt;"", IF(RANK(BQ21, BQ$5:BQ$75)+COUNTIF(BQ$5:BQ21, BQ21)-1=1, 1, ""), "")</f>
        <v/>
      </c>
      <c r="BT21" s="45">
        <v>31</v>
      </c>
      <c r="BU21" s="102" t="str">
        <f t="shared" si="23"/>
        <v/>
      </c>
      <c r="BV21" s="47" t="str">
        <f>IF(BT21&lt;&gt;"", IF(RANK(BT21, BT$5:BT$75)+COUNTIF(BT$5:BT21, BT21)-1=1, 1, ""), "")</f>
        <v/>
      </c>
      <c r="BW21" s="46">
        <v>48</v>
      </c>
      <c r="BX21" s="102" t="str">
        <f t="shared" si="24"/>
        <v/>
      </c>
      <c r="BY21" s="48" t="str">
        <f>IF(BW21&lt;&gt;"", IF(RANK(BW21, BW$5:BW$75)+COUNTIF(BW$5:BW21, BW21)-1=1, 1, ""), "")</f>
        <v/>
      </c>
      <c r="BZ21" s="129" t="str">
        <f t="shared" si="25"/>
        <v/>
      </c>
      <c r="CA21" s="66">
        <f t="shared" si="26"/>
        <v>3542</v>
      </c>
      <c r="CB21" s="60"/>
      <c r="CC21" s="60" t="str">
        <f t="shared" si="27"/>
        <v/>
      </c>
      <c r="CD21" s="60" t="str">
        <f t="shared" si="28"/>
        <v/>
      </c>
      <c r="CE21" s="60"/>
      <c r="CF21" s="85" t="str">
        <f t="shared" si="29"/>
        <v/>
      </c>
      <c r="CG21" s="60" t="str">
        <f t="shared" si="30"/>
        <v/>
      </c>
      <c r="CH21" s="60" t="str">
        <f t="shared" si="31"/>
        <v/>
      </c>
      <c r="CI21" s="60" t="str">
        <f>IF(CC21&lt;&gt;"", IF(RANK(CH21, CH$5:CH$75)+COUNTIF(CH$21:CH21, CH21) -1&lt;=(B$80-CD$76-CG$76), RANK(CH21, CH$5:CH$75)+COUNTIF(CH$21:CH21, CH21) -1, ""), "")</f>
        <v/>
      </c>
      <c r="CJ21" s="72" t="str">
        <f t="shared" si="32"/>
        <v/>
      </c>
      <c r="CK21" s="66" t="str">
        <f t="shared" si="33"/>
        <v/>
      </c>
      <c r="CM21" s="91">
        <f>IF(CA21&lt;&gt; "", CA21/CA76, "")</f>
        <v>3.0987785983057326E-3</v>
      </c>
      <c r="CN21" s="39" t="str">
        <f t="shared" si="34"/>
        <v/>
      </c>
      <c r="CO21" s="92">
        <f t="shared" si="35"/>
        <v>-3.09877859830573E-3</v>
      </c>
      <c r="CQ21" s="65" t="str">
        <f t="shared" si="36"/>
        <v/>
      </c>
      <c r="CR21" s="99" t="str">
        <f t="shared" si="37"/>
        <v/>
      </c>
      <c r="CS21" s="99" t="str">
        <f t="shared" si="38"/>
        <v/>
      </c>
      <c r="CT21" s="100" t="str">
        <f t="shared" si="39"/>
        <v/>
      </c>
    </row>
    <row r="22" spans="1:98" ht="16" x14ac:dyDescent="0.2">
      <c r="A22" s="75" t="s">
        <v>330</v>
      </c>
      <c r="B22" s="76" t="s">
        <v>401</v>
      </c>
      <c r="C22" s="43"/>
      <c r="D22" s="102" t="str">
        <f t="shared" si="0"/>
        <v/>
      </c>
      <c r="E22" s="48" t="str">
        <f>IF(C22&lt;&gt;"", IF(RANK(C22, C$5:C$75)+COUNTIF(C$5:C22, C22)-1=1, 1, ""), "")</f>
        <v/>
      </c>
      <c r="F22" s="41"/>
      <c r="G22" s="102" t="str">
        <f t="shared" si="1"/>
        <v/>
      </c>
      <c r="H22" s="47" t="str">
        <f>IF(F22&lt;&gt;"", IF(RANK(F22, F$5:F$75)+COUNTIF(F$5:F22, F22)-1=1, 1, ""), "")</f>
        <v/>
      </c>
      <c r="I22" s="43"/>
      <c r="J22" s="102" t="str">
        <f t="shared" si="2"/>
        <v/>
      </c>
      <c r="K22" s="48" t="str">
        <f>IF(I22&lt;&gt;"", IF(RANK(I22, I$5:I$75)+COUNTIF(I$5:I22, I22)-1=1, 1, ""), "")</f>
        <v/>
      </c>
      <c r="L22" s="41"/>
      <c r="M22" s="102" t="str">
        <f t="shared" si="3"/>
        <v/>
      </c>
      <c r="N22" s="47" t="str">
        <f>IF(L22&lt;&gt;"", IF(RANK(L22, L$5:L$75)+COUNTIF(L$5:L22, L22)-1=1, 1, ""), "")</f>
        <v/>
      </c>
      <c r="O22" s="43"/>
      <c r="P22" s="102" t="str">
        <f t="shared" si="4"/>
        <v/>
      </c>
      <c r="Q22" s="48" t="str">
        <f>IF(O22&lt;&gt;"", IF(RANK(O22, O$5:O$75)+COUNTIF(O$5:O22, O22)-1=1, 1, ""), "")</f>
        <v/>
      </c>
      <c r="R22" s="41"/>
      <c r="S22" s="102" t="str">
        <f t="shared" si="5"/>
        <v/>
      </c>
      <c r="T22" s="47" t="str">
        <f>IF(R22&lt;&gt;"", IF(RANK(R22, R$5:R$75)+COUNTIF(R$5:R22, R22)-1=1, 1, ""), "")</f>
        <v/>
      </c>
      <c r="U22" s="43"/>
      <c r="V22" s="102" t="str">
        <f t="shared" si="6"/>
        <v/>
      </c>
      <c r="W22" s="48" t="str">
        <f>IF(U22&lt;&gt;"", IF(RANK(U22, U$5:U$75)+COUNTIF(U$5:U22, U22)-1=1, 1, ""), "")</f>
        <v/>
      </c>
      <c r="X22" s="41"/>
      <c r="Y22" s="102" t="str">
        <f t="shared" si="7"/>
        <v/>
      </c>
      <c r="Z22" s="47" t="str">
        <f>IF(X22&lt;&gt;"", IF(RANK(X22, X$5:X$75)+COUNTIF(X$5:X22, X22)-1=1, 1, ""), "")</f>
        <v/>
      </c>
      <c r="AA22" s="43"/>
      <c r="AB22" s="102" t="str">
        <f t="shared" si="8"/>
        <v/>
      </c>
      <c r="AC22" s="48" t="str">
        <f>IF(AA22&lt;&gt;"", IF(RANK(AA22, AA$5:AA$75)+COUNTIF(AA$5:AA22, AA22)-1=1, 1, ""), "")</f>
        <v/>
      </c>
      <c r="AD22" s="41"/>
      <c r="AE22" s="102" t="str">
        <f t="shared" si="9"/>
        <v/>
      </c>
      <c r="AF22" s="47" t="str">
        <f>IF(AD22&lt;&gt;"", IF(RANK(AD22, AD$5:AD$75)+COUNTIF(AD$5:AD22, AD22)-1=1, 1, ""), "")</f>
        <v/>
      </c>
      <c r="AG22" s="43"/>
      <c r="AH22" s="102" t="str">
        <f t="shared" si="10"/>
        <v/>
      </c>
      <c r="AI22" s="48" t="str">
        <f>IF(AG22&lt;&gt;"", IF(RANK(AG22, AG$5:AG$75)+COUNTIF(AG$5:AG22, AG22)-1=1, 1, ""), "")</f>
        <v/>
      </c>
      <c r="AJ22" s="41"/>
      <c r="AK22" s="102" t="str">
        <f t="shared" si="11"/>
        <v/>
      </c>
      <c r="AL22" s="47" t="str">
        <f>IF(AJ22&lt;&gt;"", IF(RANK(AJ22, AJ$5:AJ$75)+COUNTIF(AJ$5:AJ22, AJ22)-1=1, 1, ""), "")</f>
        <v/>
      </c>
      <c r="AM22" s="43"/>
      <c r="AN22" s="102" t="str">
        <f t="shared" si="12"/>
        <v/>
      </c>
      <c r="AO22" s="48" t="str">
        <f>IF(AM22&lt;&gt;"", IF(RANK(AM22, AM$5:AM$75)+COUNTIF(AM$5:AM22, AM22)-1=1, 1, ""), "")</f>
        <v/>
      </c>
      <c r="AP22" s="41"/>
      <c r="AQ22" s="102" t="str">
        <f t="shared" si="13"/>
        <v/>
      </c>
      <c r="AR22" s="47" t="str">
        <f>IF(AP22&lt;&gt;"", IF(RANK(AP22, AP$5:AP$75)+COUNTIF(AP$5:AP22, AP22)-1=1, 1, ""), "")</f>
        <v/>
      </c>
      <c r="AS22" s="43"/>
      <c r="AT22" s="102" t="str">
        <f t="shared" si="14"/>
        <v/>
      </c>
      <c r="AU22" s="48" t="str">
        <f>IF(AS22&lt;&gt;"", IF(RANK(AS22, AS$5:AS$75)+COUNTIF(AS$5:AS22, AS22)-1=1, 1, ""), "")</f>
        <v/>
      </c>
      <c r="AV22" s="41"/>
      <c r="AW22" s="102" t="str">
        <f t="shared" si="15"/>
        <v/>
      </c>
      <c r="AX22" s="47" t="str">
        <f>IF(AV22&lt;&gt;"", IF(RANK(AV22, AV$5:AV$75)+COUNTIF(AV$5:AV22, AV22)-1=1, 1, ""), "")</f>
        <v/>
      </c>
      <c r="AY22" s="43"/>
      <c r="AZ22" s="102" t="str">
        <f t="shared" si="16"/>
        <v/>
      </c>
      <c r="BA22" s="48" t="str">
        <f>IF(AY22&lt;&gt;"", IF(RANK(AY22, AY$5:AY$75)+COUNTIF(AY$5:AY22, AY22)-1=1, 1, ""), "")</f>
        <v/>
      </c>
      <c r="BB22" s="41"/>
      <c r="BC22" s="102" t="str">
        <f t="shared" si="17"/>
        <v/>
      </c>
      <c r="BD22" s="47" t="str">
        <f>IF(BB22&lt;&gt;"", IF(RANK(BB22, BB$5:BB$75)+COUNTIF(BB$5:BB22, BB22)-1=1, 1, ""), "")</f>
        <v/>
      </c>
      <c r="BE22" s="43"/>
      <c r="BF22" s="102" t="str">
        <f t="shared" si="18"/>
        <v/>
      </c>
      <c r="BG22" s="48" t="str">
        <f>IF(BE22&lt;&gt;"", IF(RANK(BE22, BE$5:BE$75)+COUNTIF(BE$5:BE22, BE22)-1=1, 1, ""), "")</f>
        <v/>
      </c>
      <c r="BH22" s="41"/>
      <c r="BI22" s="102" t="str">
        <f t="shared" si="19"/>
        <v/>
      </c>
      <c r="BJ22" s="47" t="str">
        <f>IF(BH22&lt;&gt;"", IF(RANK(BH22, BH$5:BH$75)+COUNTIF(BH$5:BH22, BH22)-1=1, 1, ""), "")</f>
        <v/>
      </c>
      <c r="BK22" s="43"/>
      <c r="BL22" s="102" t="str">
        <f t="shared" si="20"/>
        <v/>
      </c>
      <c r="BM22" s="48" t="str">
        <f>IF(BK22&lt;&gt;"", IF(RANK(BK22, BK$5:BK$75)+COUNTIF(BK$5:BK22, BK22)-1=1, 1, ""), "")</f>
        <v/>
      </c>
      <c r="BN22" s="41"/>
      <c r="BO22" s="102" t="str">
        <f t="shared" si="21"/>
        <v/>
      </c>
      <c r="BP22" s="47" t="str">
        <f>IF(BN22&lt;&gt;"", IF(RANK(BN22, BN$5:BN$75)+COUNTIF(BN$5:BN22, BN22)-1=1, 1, ""), "")</f>
        <v/>
      </c>
      <c r="BQ22" s="43"/>
      <c r="BR22" s="102" t="str">
        <f t="shared" si="22"/>
        <v/>
      </c>
      <c r="BS22" s="48" t="str">
        <f>IF(BQ22&lt;&gt;"", IF(RANK(BQ22, BQ$5:BQ$75)+COUNTIF(BQ$5:BQ22, BQ22)-1=1, 1, ""), "")</f>
        <v/>
      </c>
      <c r="BT22" s="41"/>
      <c r="BU22" s="102" t="str">
        <f t="shared" si="23"/>
        <v/>
      </c>
      <c r="BV22" s="47" t="str">
        <f>IF(BT22&lt;&gt;"", IF(RANK(BT22, BT$5:BT$75)+COUNTIF(BT$5:BT22, BT22)-1=1, 1, ""), "")</f>
        <v/>
      </c>
      <c r="BW22" s="43"/>
      <c r="BX22" s="102" t="str">
        <f t="shared" si="24"/>
        <v/>
      </c>
      <c r="BY22" s="48" t="str">
        <f>IF(BW22&lt;&gt;"", IF(RANK(BW22, BW$5:BW$75)+COUNTIF(BW$5:BW22, BW22)-1=1, 1, ""), "")</f>
        <v/>
      </c>
      <c r="BZ22" s="129" t="str">
        <f t="shared" si="25"/>
        <v/>
      </c>
      <c r="CA22" s="66" t="str">
        <f t="shared" si="26"/>
        <v/>
      </c>
      <c r="CB22" s="60"/>
      <c r="CC22" s="60" t="str">
        <f t="shared" si="27"/>
        <v/>
      </c>
      <c r="CD22" s="60" t="str">
        <f t="shared" si="28"/>
        <v/>
      </c>
      <c r="CE22" s="60"/>
      <c r="CF22" s="85" t="str">
        <f t="shared" si="29"/>
        <v/>
      </c>
      <c r="CG22" s="60" t="str">
        <f t="shared" si="30"/>
        <v/>
      </c>
      <c r="CH22" s="60" t="str">
        <f t="shared" si="31"/>
        <v/>
      </c>
      <c r="CI22" s="60" t="str">
        <f>IF(CC22&lt;&gt;"", IF(RANK(CH22, CH$5:CH$75)+COUNTIF(CH$22:CH22, CH22) -1&lt;=(B$80-CD$76-CG$76), RANK(CH22, CH$5:CH$75)+COUNTIF(CH$22:CH22, CH22) -1, ""), "")</f>
        <v/>
      </c>
      <c r="CJ22" s="72" t="str">
        <f t="shared" si="32"/>
        <v/>
      </c>
      <c r="CK22" s="66" t="str">
        <f t="shared" si="33"/>
        <v/>
      </c>
      <c r="CM22" s="91" t="str">
        <f>IF(CA22&lt;&gt; "", CA22/CA76, "")</f>
        <v/>
      </c>
      <c r="CN22" s="39" t="str">
        <f t="shared" si="34"/>
        <v/>
      </c>
      <c r="CO22" s="92" t="str">
        <f t="shared" si="35"/>
        <v/>
      </c>
      <c r="CQ22" s="65" t="str">
        <f t="shared" si="36"/>
        <v/>
      </c>
      <c r="CR22" s="99" t="str">
        <f t="shared" si="37"/>
        <v/>
      </c>
      <c r="CS22" s="99" t="str">
        <f t="shared" si="38"/>
        <v/>
      </c>
      <c r="CT22" s="100" t="str">
        <f t="shared" si="39"/>
        <v/>
      </c>
    </row>
    <row r="23" spans="1:98" ht="16" x14ac:dyDescent="0.2">
      <c r="A23" s="75" t="s">
        <v>331</v>
      </c>
      <c r="B23" s="76" t="s">
        <v>402</v>
      </c>
      <c r="C23" s="46">
        <v>48</v>
      </c>
      <c r="D23" s="102" t="str">
        <f t="shared" si="0"/>
        <v/>
      </c>
      <c r="E23" s="44" t="str">
        <f>IF(C23&lt;&gt;"", IF(RANK(C23, C$5:C$75)+COUNTIF(C$5:C23, C23)-1=1, 1, ""), "")</f>
        <v/>
      </c>
      <c r="F23" s="45">
        <v>209</v>
      </c>
      <c r="G23" s="102" t="str">
        <f t="shared" si="1"/>
        <v/>
      </c>
      <c r="H23" s="42" t="str">
        <f>IF(F23&lt;&gt;"", IF(RANK(F23, F$5:F$75)+COUNTIF(F$5:F23, F23)-1=1, 1, ""), "")</f>
        <v/>
      </c>
      <c r="I23" s="46">
        <v>115</v>
      </c>
      <c r="J23" s="102" t="str">
        <f t="shared" si="2"/>
        <v/>
      </c>
      <c r="K23" s="44" t="str">
        <f>IF(I23&lt;&gt;"", IF(RANK(I23, I$5:I$75)+COUNTIF(I$5:I23, I23)-1=1, 1, ""), "")</f>
        <v/>
      </c>
      <c r="L23" s="45">
        <v>146</v>
      </c>
      <c r="M23" s="102" t="str">
        <f t="shared" si="3"/>
        <v/>
      </c>
      <c r="N23" s="42" t="str">
        <f>IF(L23&lt;&gt;"", IF(RANK(L23, L$5:L$75)+COUNTIF(L$5:L23, L23)-1=1, 1, ""), "")</f>
        <v/>
      </c>
      <c r="O23" s="46">
        <v>140</v>
      </c>
      <c r="P23" s="102" t="str">
        <f t="shared" si="4"/>
        <v/>
      </c>
      <c r="Q23" s="44" t="str">
        <f>IF(O23&lt;&gt;"", IF(RANK(O23, O$5:O$75)+COUNTIF(O$5:O23, O23)-1=1, 1, ""), "")</f>
        <v/>
      </c>
      <c r="R23" s="45">
        <v>133</v>
      </c>
      <c r="S23" s="102" t="str">
        <f t="shared" si="5"/>
        <v/>
      </c>
      <c r="T23" s="42" t="str">
        <f>IF(R23&lt;&gt;"", IF(RANK(R23, R$5:R$75)+COUNTIF(R$5:R23, R23)-1=1, 1, ""), "")</f>
        <v/>
      </c>
      <c r="U23" s="46">
        <v>207</v>
      </c>
      <c r="V23" s="102" t="str">
        <f t="shared" si="6"/>
        <v/>
      </c>
      <c r="W23" s="44" t="str">
        <f>IF(U23&lt;&gt;"", IF(RANK(U23, U$5:U$75)+COUNTIF(U$5:U23, U23)-1=1, 1, ""), "")</f>
        <v/>
      </c>
      <c r="X23" s="45">
        <v>579</v>
      </c>
      <c r="Y23" s="102" t="str">
        <f t="shared" si="7"/>
        <v/>
      </c>
      <c r="Z23" s="42" t="str">
        <f>IF(X23&lt;&gt;"", IF(RANK(X23, X$5:X$75)+COUNTIF(X$5:X23, X23)-1=1, 1, ""), "")</f>
        <v/>
      </c>
      <c r="AA23" s="46">
        <v>411</v>
      </c>
      <c r="AB23" s="102" t="str">
        <f t="shared" si="8"/>
        <v/>
      </c>
      <c r="AC23" s="44" t="str">
        <f>IF(AA23&lt;&gt;"", IF(RANK(AA23, AA$5:AA$75)+COUNTIF(AA$5:AA23, AA23)-1=1, 1, ""), "")</f>
        <v/>
      </c>
      <c r="AD23" s="45">
        <v>265</v>
      </c>
      <c r="AE23" s="102" t="str">
        <f t="shared" si="9"/>
        <v/>
      </c>
      <c r="AF23" s="42" t="str">
        <f>IF(AD23&lt;&gt;"", IF(RANK(AD23, AD$5:AD$75)+COUNTIF(AD$5:AD23, AD23)-1=1, 1, ""), "")</f>
        <v/>
      </c>
      <c r="AG23" s="46">
        <v>384</v>
      </c>
      <c r="AH23" s="102" t="str">
        <f t="shared" si="10"/>
        <v/>
      </c>
      <c r="AI23" s="44" t="str">
        <f>IF(AG23&lt;&gt;"", IF(RANK(AG23, AG$5:AG$75)+COUNTIF(AG$5:AG23, AG23)-1=1, 1, ""), "")</f>
        <v/>
      </c>
      <c r="AJ23" s="45">
        <v>239</v>
      </c>
      <c r="AK23" s="102" t="str">
        <f t="shared" si="11"/>
        <v/>
      </c>
      <c r="AL23" s="42" t="str">
        <f>IF(AJ23&lt;&gt;"", IF(RANK(AJ23, AJ$5:AJ$75)+COUNTIF(AJ$5:AJ23, AJ23)-1=1, 1, ""), "")</f>
        <v/>
      </c>
      <c r="AM23" s="46">
        <v>144</v>
      </c>
      <c r="AN23" s="102" t="str">
        <f t="shared" si="12"/>
        <v/>
      </c>
      <c r="AO23" s="44" t="str">
        <f>IF(AM23&lt;&gt;"", IF(RANK(AM23, AM$5:AM$75)+COUNTIF(AM$5:AM23, AM23)-1=1, 1, ""), "")</f>
        <v/>
      </c>
      <c r="AP23" s="45">
        <v>120</v>
      </c>
      <c r="AQ23" s="102" t="str">
        <f t="shared" si="13"/>
        <v/>
      </c>
      <c r="AR23" s="42" t="str">
        <f>IF(AP23&lt;&gt;"", IF(RANK(AP23, AP$5:AP$75)+COUNTIF(AP$5:AP23, AP23)-1=1, 1, ""), "")</f>
        <v/>
      </c>
      <c r="AS23" s="46">
        <v>65</v>
      </c>
      <c r="AT23" s="102" t="str">
        <f t="shared" si="14"/>
        <v/>
      </c>
      <c r="AU23" s="44" t="str">
        <f>IF(AS23&lt;&gt;"", IF(RANK(AS23, AS$5:AS$75)+COUNTIF(AS$5:AS23, AS23)-1=1, 1, ""), "")</f>
        <v/>
      </c>
      <c r="AV23" s="45">
        <v>123</v>
      </c>
      <c r="AW23" s="102" t="str">
        <f t="shared" si="15"/>
        <v/>
      </c>
      <c r="AX23" s="42" t="str">
        <f>IF(AV23&lt;&gt;"", IF(RANK(AV23, AV$5:AV$75)+COUNTIF(AV$5:AV23, AV23)-1=1, 1, ""), "")</f>
        <v/>
      </c>
      <c r="AY23" s="46">
        <v>73</v>
      </c>
      <c r="AZ23" s="102" t="str">
        <f t="shared" si="16"/>
        <v/>
      </c>
      <c r="BA23" s="44" t="str">
        <f>IF(AY23&lt;&gt;"", IF(RANK(AY23, AY$5:AY$75)+COUNTIF(AY$5:AY23, AY23)-1=1, 1, ""), "")</f>
        <v/>
      </c>
      <c r="BB23" s="45">
        <v>284</v>
      </c>
      <c r="BC23" s="102" t="str">
        <f t="shared" si="17"/>
        <v/>
      </c>
      <c r="BD23" s="42" t="str">
        <f>IF(BB23&lt;&gt;"", IF(RANK(BB23, BB$5:BB$75)+COUNTIF(BB$5:BB23, BB23)-1=1, 1, ""), "")</f>
        <v/>
      </c>
      <c r="BE23" s="46">
        <v>115</v>
      </c>
      <c r="BF23" s="102" t="str">
        <f t="shared" si="18"/>
        <v/>
      </c>
      <c r="BG23" s="44" t="str">
        <f>IF(BE23&lt;&gt;"", IF(RANK(BE23, BE$5:BE$75)+COUNTIF(BE$5:BE23, BE23)-1=1, 1, ""), "")</f>
        <v/>
      </c>
      <c r="BH23" s="45">
        <v>281</v>
      </c>
      <c r="BI23" s="102" t="str">
        <f t="shared" si="19"/>
        <v/>
      </c>
      <c r="BJ23" s="42" t="str">
        <f>IF(BH23&lt;&gt;"", IF(RANK(BH23, BH$5:BH$75)+COUNTIF(BH$5:BH23, BH23)-1=1, 1, ""), "")</f>
        <v/>
      </c>
      <c r="BK23" s="46">
        <v>9</v>
      </c>
      <c r="BL23" s="102" t="str">
        <f t="shared" si="20"/>
        <v/>
      </c>
      <c r="BM23" s="44" t="str">
        <f>IF(BK23&lt;&gt;"", IF(RANK(BK23, BK$5:BK$75)+COUNTIF(BK$5:BK23, BK23)-1=1, 1, ""), "")</f>
        <v/>
      </c>
      <c r="BN23" s="45">
        <v>93</v>
      </c>
      <c r="BO23" s="102" t="str">
        <f t="shared" si="21"/>
        <v/>
      </c>
      <c r="BP23" s="42" t="str">
        <f>IF(BN23&lt;&gt;"", IF(RANK(BN23, BN$5:BN$75)+COUNTIF(BN$5:BN23, BN23)-1=1, 1, ""), "")</f>
        <v/>
      </c>
      <c r="BQ23" s="46">
        <v>120</v>
      </c>
      <c r="BR23" s="102" t="str">
        <f t="shared" si="22"/>
        <v/>
      </c>
      <c r="BS23" s="44" t="str">
        <f>IF(BQ23&lt;&gt;"", IF(RANK(BQ23, BQ$5:BQ$75)+COUNTIF(BQ$5:BQ23, BQ23)-1=1, 1, ""), "")</f>
        <v/>
      </c>
      <c r="BT23" s="45">
        <v>152</v>
      </c>
      <c r="BU23" s="102" t="str">
        <f t="shared" si="23"/>
        <v/>
      </c>
      <c r="BV23" s="42" t="str">
        <f>IF(BT23&lt;&gt;"", IF(RANK(BT23, BT$5:BT$75)+COUNTIF(BT$5:BT23, BT23)-1=1, 1, ""), "")</f>
        <v/>
      </c>
      <c r="BW23" s="46">
        <v>463</v>
      </c>
      <c r="BX23" s="102" t="str">
        <f t="shared" si="24"/>
        <v/>
      </c>
      <c r="BY23" s="44" t="str">
        <f>IF(BW23&lt;&gt;"", IF(RANK(BW23, BW$5:BW$75)+COUNTIF(BW$5:BW23, BW23)-1=1, 1, ""), "")</f>
        <v/>
      </c>
      <c r="BZ23" s="129" t="str">
        <f t="shared" si="25"/>
        <v/>
      </c>
      <c r="CA23" s="66">
        <f t="shared" si="26"/>
        <v>4918</v>
      </c>
      <c r="CB23" s="60"/>
      <c r="CC23" s="60" t="str">
        <f t="shared" si="27"/>
        <v/>
      </c>
      <c r="CD23" s="60" t="str">
        <f t="shared" si="28"/>
        <v/>
      </c>
      <c r="CE23" s="60"/>
      <c r="CF23" s="85" t="str">
        <f t="shared" si="29"/>
        <v/>
      </c>
      <c r="CG23" s="60" t="str">
        <f t="shared" si="30"/>
        <v/>
      </c>
      <c r="CH23" s="60" t="str">
        <f t="shared" si="31"/>
        <v/>
      </c>
      <c r="CI23" s="60" t="str">
        <f>IF(CC23&lt;&gt;"", IF(RANK(CH23, CH$5:CH$75)+COUNTIF(CH$23:CH23, CH23) -1&lt;=(B$80-CD$76-CG$76), RANK(CH23, CH$5:CH$75)+COUNTIF(CH$23:CH23, CH23) -1, ""), "")</f>
        <v/>
      </c>
      <c r="CJ23" s="72" t="str">
        <f t="shared" si="32"/>
        <v/>
      </c>
      <c r="CK23" s="66" t="str">
        <f t="shared" si="33"/>
        <v/>
      </c>
      <c r="CM23" s="91">
        <f>IF(CA23&lt;&gt; "", CA23/CA76, "")</f>
        <v>4.3025954676644811E-3</v>
      </c>
      <c r="CN23" s="39" t="str">
        <f t="shared" si="34"/>
        <v/>
      </c>
      <c r="CO23" s="92">
        <f t="shared" si="35"/>
        <v>-4.3025954676644803E-3</v>
      </c>
      <c r="CQ23" s="65" t="str">
        <f t="shared" si="36"/>
        <v/>
      </c>
      <c r="CR23" s="99" t="str">
        <f t="shared" si="37"/>
        <v/>
      </c>
      <c r="CS23" s="99" t="str">
        <f t="shared" si="38"/>
        <v/>
      </c>
      <c r="CT23" s="100" t="str">
        <f t="shared" si="39"/>
        <v/>
      </c>
    </row>
    <row r="24" spans="1:98" ht="16" x14ac:dyDescent="0.2">
      <c r="A24" s="75" t="s">
        <v>332</v>
      </c>
      <c r="B24" s="76" t="s">
        <v>403</v>
      </c>
      <c r="C24" s="43"/>
      <c r="D24" s="102" t="str">
        <f t="shared" si="0"/>
        <v/>
      </c>
      <c r="E24" s="48" t="str">
        <f>IF(C24&lt;&gt;"", IF(RANK(C24, C$5:C$75)+COUNTIF(C$5:C24, C24)-1=1, 1, ""), "")</f>
        <v/>
      </c>
      <c r="F24" s="41"/>
      <c r="G24" s="102" t="str">
        <f t="shared" si="1"/>
        <v/>
      </c>
      <c r="H24" s="47" t="str">
        <f>IF(F24&lt;&gt;"", IF(RANK(F24, F$5:F$75)+COUNTIF(F$5:F24, F24)-1=1, 1, ""), "")</f>
        <v/>
      </c>
      <c r="I24" s="43"/>
      <c r="J24" s="102" t="str">
        <f t="shared" si="2"/>
        <v/>
      </c>
      <c r="K24" s="48" t="str">
        <f>IF(I24&lt;&gt;"", IF(RANK(I24, I$5:I$75)+COUNTIF(I$5:I24, I24)-1=1, 1, ""), "")</f>
        <v/>
      </c>
      <c r="L24" s="41"/>
      <c r="M24" s="102" t="str">
        <f t="shared" si="3"/>
        <v/>
      </c>
      <c r="N24" s="47" t="str">
        <f>IF(L24&lt;&gt;"", IF(RANK(L24, L$5:L$75)+COUNTIF(L$5:L24, L24)-1=1, 1, ""), "")</f>
        <v/>
      </c>
      <c r="O24" s="43"/>
      <c r="P24" s="102" t="str">
        <f t="shared" si="4"/>
        <v/>
      </c>
      <c r="Q24" s="48" t="str">
        <f>IF(O24&lt;&gt;"", IF(RANK(O24, O$5:O$75)+COUNTIF(O$5:O24, O24)-1=1, 1, ""), "")</f>
        <v/>
      </c>
      <c r="R24" s="41"/>
      <c r="S24" s="102" t="str">
        <f t="shared" si="5"/>
        <v/>
      </c>
      <c r="T24" s="47" t="str">
        <f>IF(R24&lt;&gt;"", IF(RANK(R24, R$5:R$75)+COUNTIF(R$5:R24, R24)-1=1, 1, ""), "")</f>
        <v/>
      </c>
      <c r="U24" s="43"/>
      <c r="V24" s="102" t="str">
        <f t="shared" si="6"/>
        <v/>
      </c>
      <c r="W24" s="48" t="str">
        <f>IF(U24&lt;&gt;"", IF(RANK(U24, U$5:U$75)+COUNTIF(U$5:U24, U24)-1=1, 1, ""), "")</f>
        <v/>
      </c>
      <c r="X24" s="41"/>
      <c r="Y24" s="102" t="str">
        <f t="shared" si="7"/>
        <v/>
      </c>
      <c r="Z24" s="47" t="str">
        <f>IF(X24&lt;&gt;"", IF(RANK(X24, X$5:X$75)+COUNTIF(X$5:X24, X24)-1=1, 1, ""), "")</f>
        <v/>
      </c>
      <c r="AA24" s="43"/>
      <c r="AB24" s="102" t="str">
        <f t="shared" si="8"/>
        <v/>
      </c>
      <c r="AC24" s="48" t="str">
        <f>IF(AA24&lt;&gt;"", IF(RANK(AA24, AA$5:AA$75)+COUNTIF(AA$5:AA24, AA24)-1=1, 1, ""), "")</f>
        <v/>
      </c>
      <c r="AD24" s="41"/>
      <c r="AE24" s="102" t="str">
        <f t="shared" si="9"/>
        <v/>
      </c>
      <c r="AF24" s="47" t="str">
        <f>IF(AD24&lt;&gt;"", IF(RANK(AD24, AD$5:AD$75)+COUNTIF(AD$5:AD24, AD24)-1=1, 1, ""), "")</f>
        <v/>
      </c>
      <c r="AG24" s="43"/>
      <c r="AH24" s="102" t="str">
        <f t="shared" si="10"/>
        <v/>
      </c>
      <c r="AI24" s="48" t="str">
        <f>IF(AG24&lt;&gt;"", IF(RANK(AG24, AG$5:AG$75)+COUNTIF(AG$5:AG24, AG24)-1=1, 1, ""), "")</f>
        <v/>
      </c>
      <c r="AJ24" s="41"/>
      <c r="AK24" s="102" t="str">
        <f t="shared" si="11"/>
        <v/>
      </c>
      <c r="AL24" s="47" t="str">
        <f>IF(AJ24&lt;&gt;"", IF(RANK(AJ24, AJ$5:AJ$75)+COUNTIF(AJ$5:AJ24, AJ24)-1=1, 1, ""), "")</f>
        <v/>
      </c>
      <c r="AM24" s="43"/>
      <c r="AN24" s="102" t="str">
        <f t="shared" si="12"/>
        <v/>
      </c>
      <c r="AO24" s="48" t="str">
        <f>IF(AM24&lt;&gt;"", IF(RANK(AM24, AM$5:AM$75)+COUNTIF(AM$5:AM24, AM24)-1=1, 1, ""), "")</f>
        <v/>
      </c>
      <c r="AP24" s="41"/>
      <c r="AQ24" s="102" t="str">
        <f t="shared" si="13"/>
        <v/>
      </c>
      <c r="AR24" s="47" t="str">
        <f>IF(AP24&lt;&gt;"", IF(RANK(AP24, AP$5:AP$75)+COUNTIF(AP$5:AP24, AP24)-1=1, 1, ""), "")</f>
        <v/>
      </c>
      <c r="AS24" s="43"/>
      <c r="AT24" s="102" t="str">
        <f t="shared" si="14"/>
        <v/>
      </c>
      <c r="AU24" s="48" t="str">
        <f>IF(AS24&lt;&gt;"", IF(RANK(AS24, AS$5:AS$75)+COUNTIF(AS$5:AS24, AS24)-1=1, 1, ""), "")</f>
        <v/>
      </c>
      <c r="AV24" s="41"/>
      <c r="AW24" s="102" t="str">
        <f t="shared" si="15"/>
        <v/>
      </c>
      <c r="AX24" s="47" t="str">
        <f>IF(AV24&lt;&gt;"", IF(RANK(AV24, AV$5:AV$75)+COUNTIF(AV$5:AV24, AV24)-1=1, 1, ""), "")</f>
        <v/>
      </c>
      <c r="AY24" s="43"/>
      <c r="AZ24" s="102" t="str">
        <f t="shared" si="16"/>
        <v/>
      </c>
      <c r="BA24" s="48" t="str">
        <f>IF(AY24&lt;&gt;"", IF(RANK(AY24, AY$5:AY$75)+COUNTIF(AY$5:AY24, AY24)-1=1, 1, ""), "")</f>
        <v/>
      </c>
      <c r="BB24" s="41"/>
      <c r="BC24" s="102" t="str">
        <f t="shared" si="17"/>
        <v/>
      </c>
      <c r="BD24" s="47" t="str">
        <f>IF(BB24&lt;&gt;"", IF(RANK(BB24, BB$5:BB$75)+COUNTIF(BB$5:BB24, BB24)-1=1, 1, ""), "")</f>
        <v/>
      </c>
      <c r="BE24" s="43"/>
      <c r="BF24" s="102" t="str">
        <f t="shared" si="18"/>
        <v/>
      </c>
      <c r="BG24" s="48" t="str">
        <f>IF(BE24&lt;&gt;"", IF(RANK(BE24, BE$5:BE$75)+COUNTIF(BE$5:BE24, BE24)-1=1, 1, ""), "")</f>
        <v/>
      </c>
      <c r="BH24" s="41"/>
      <c r="BI24" s="102" t="str">
        <f t="shared" si="19"/>
        <v/>
      </c>
      <c r="BJ24" s="47" t="str">
        <f>IF(BH24&lt;&gt;"", IF(RANK(BH24, BH$5:BH$75)+COUNTIF(BH$5:BH24, BH24)-1=1, 1, ""), "")</f>
        <v/>
      </c>
      <c r="BK24" s="43"/>
      <c r="BL24" s="102" t="str">
        <f t="shared" si="20"/>
        <v/>
      </c>
      <c r="BM24" s="48" t="str">
        <f>IF(BK24&lt;&gt;"", IF(RANK(BK24, BK$5:BK$75)+COUNTIF(BK$5:BK24, BK24)-1=1, 1, ""), "")</f>
        <v/>
      </c>
      <c r="BN24" s="41"/>
      <c r="BO24" s="102" t="str">
        <f t="shared" si="21"/>
        <v/>
      </c>
      <c r="BP24" s="47" t="str">
        <f>IF(BN24&lt;&gt;"", IF(RANK(BN24, BN$5:BN$75)+COUNTIF(BN$5:BN24, BN24)-1=1, 1, ""), "")</f>
        <v/>
      </c>
      <c r="BQ24" s="43"/>
      <c r="BR24" s="102" t="str">
        <f t="shared" si="22"/>
        <v/>
      </c>
      <c r="BS24" s="48" t="str">
        <f>IF(BQ24&lt;&gt;"", IF(RANK(BQ24, BQ$5:BQ$75)+COUNTIF(BQ$5:BQ24, BQ24)-1=1, 1, ""), "")</f>
        <v/>
      </c>
      <c r="BT24" s="41"/>
      <c r="BU24" s="102" t="str">
        <f t="shared" si="23"/>
        <v/>
      </c>
      <c r="BV24" s="47" t="str">
        <f>IF(BT24&lt;&gt;"", IF(RANK(BT24, BT$5:BT$75)+COUNTIF(BT$5:BT24, BT24)-1=1, 1, ""), "")</f>
        <v/>
      </c>
      <c r="BW24" s="43"/>
      <c r="BX24" s="102" t="str">
        <f t="shared" si="24"/>
        <v/>
      </c>
      <c r="BY24" s="48" t="str">
        <f>IF(BW24&lt;&gt;"", IF(RANK(BW24, BW$5:BW$75)+COUNTIF(BW$5:BW24, BW24)-1=1, 1, ""), "")</f>
        <v/>
      </c>
      <c r="BZ24" s="129" t="str">
        <f t="shared" si="25"/>
        <v/>
      </c>
      <c r="CA24" s="66" t="str">
        <f t="shared" si="26"/>
        <v/>
      </c>
      <c r="CB24" s="60"/>
      <c r="CC24" s="60" t="str">
        <f t="shared" si="27"/>
        <v/>
      </c>
      <c r="CD24" s="60" t="str">
        <f t="shared" si="28"/>
        <v/>
      </c>
      <c r="CE24" s="60"/>
      <c r="CF24" s="85" t="str">
        <f t="shared" si="29"/>
        <v/>
      </c>
      <c r="CG24" s="60" t="str">
        <f t="shared" si="30"/>
        <v/>
      </c>
      <c r="CH24" s="60" t="str">
        <f t="shared" si="31"/>
        <v/>
      </c>
      <c r="CI24" s="60" t="str">
        <f>IF(CC24&lt;&gt;"", IF(RANK(CH24, CH$5:CH$75)+COUNTIF(CH$24:CH24, CH24) -1&lt;=(B$80-CD$76-CG$76), RANK(CH24, CH$5:CH$75)+COUNTIF(CH$24:CH24, CH24) -1, ""), "")</f>
        <v/>
      </c>
      <c r="CJ24" s="72" t="str">
        <f t="shared" si="32"/>
        <v/>
      </c>
      <c r="CK24" s="66" t="str">
        <f t="shared" si="33"/>
        <v/>
      </c>
      <c r="CM24" s="91" t="str">
        <f>IF(CA24&lt;&gt; "", CA24/CA76, "")</f>
        <v/>
      </c>
      <c r="CN24" s="39" t="str">
        <f t="shared" si="34"/>
        <v/>
      </c>
      <c r="CO24" s="92" t="str">
        <f t="shared" si="35"/>
        <v/>
      </c>
      <c r="CQ24" s="65" t="str">
        <f t="shared" si="36"/>
        <v/>
      </c>
      <c r="CR24" s="99" t="str">
        <f t="shared" si="37"/>
        <v/>
      </c>
      <c r="CS24" s="99" t="str">
        <f t="shared" si="38"/>
        <v/>
      </c>
      <c r="CT24" s="100" t="str">
        <f t="shared" si="39"/>
        <v/>
      </c>
    </row>
    <row r="25" spans="1:98" ht="16" x14ac:dyDescent="0.2">
      <c r="A25" s="75" t="s">
        <v>333</v>
      </c>
      <c r="B25" s="76" t="s">
        <v>404</v>
      </c>
      <c r="C25" s="43"/>
      <c r="D25" s="102" t="str">
        <f t="shared" si="0"/>
        <v/>
      </c>
      <c r="E25" s="44" t="str">
        <f>IF(C25&lt;&gt;"", IF(RANK(C25, C$5:C$75)+COUNTIF(C$5:C25, C25)-1=1, 1, ""), "")</f>
        <v/>
      </c>
      <c r="F25" s="41"/>
      <c r="G25" s="102" t="str">
        <f t="shared" si="1"/>
        <v/>
      </c>
      <c r="H25" s="42" t="str">
        <f>IF(F25&lt;&gt;"", IF(RANK(F25, F$5:F$75)+COUNTIF(F$5:F25, F25)-1=1, 1, ""), "")</f>
        <v/>
      </c>
      <c r="I25" s="43"/>
      <c r="J25" s="102" t="str">
        <f t="shared" si="2"/>
        <v/>
      </c>
      <c r="K25" s="44" t="str">
        <f>IF(I25&lt;&gt;"", IF(RANK(I25, I$5:I$75)+COUNTIF(I$5:I25, I25)-1=1, 1, ""), "")</f>
        <v/>
      </c>
      <c r="L25" s="41"/>
      <c r="M25" s="102" t="str">
        <f t="shared" si="3"/>
        <v/>
      </c>
      <c r="N25" s="42" t="str">
        <f>IF(L25&lt;&gt;"", IF(RANK(L25, L$5:L$75)+COUNTIF(L$5:L25, L25)-1=1, 1, ""), "")</f>
        <v/>
      </c>
      <c r="O25" s="43"/>
      <c r="P25" s="102" t="str">
        <f t="shared" si="4"/>
        <v/>
      </c>
      <c r="Q25" s="44" t="str">
        <f>IF(O25&lt;&gt;"", IF(RANK(O25, O$5:O$75)+COUNTIF(O$5:O25, O25)-1=1, 1, ""), "")</f>
        <v/>
      </c>
      <c r="R25" s="41"/>
      <c r="S25" s="102" t="str">
        <f t="shared" si="5"/>
        <v/>
      </c>
      <c r="T25" s="42" t="str">
        <f>IF(R25&lt;&gt;"", IF(RANK(R25, R$5:R$75)+COUNTIF(R$5:R25, R25)-1=1, 1, ""), "")</f>
        <v/>
      </c>
      <c r="U25" s="43"/>
      <c r="V25" s="102" t="str">
        <f t="shared" si="6"/>
        <v/>
      </c>
      <c r="W25" s="44" t="str">
        <f>IF(U25&lt;&gt;"", IF(RANK(U25, U$5:U$75)+COUNTIF(U$5:U25, U25)-1=1, 1, ""), "")</f>
        <v/>
      </c>
      <c r="X25" s="41"/>
      <c r="Y25" s="102" t="str">
        <f t="shared" si="7"/>
        <v/>
      </c>
      <c r="Z25" s="42" t="str">
        <f>IF(X25&lt;&gt;"", IF(RANK(X25, X$5:X$75)+COUNTIF(X$5:X25, X25)-1=1, 1, ""), "")</f>
        <v/>
      </c>
      <c r="AA25" s="43"/>
      <c r="AB25" s="102" t="str">
        <f t="shared" si="8"/>
        <v/>
      </c>
      <c r="AC25" s="44" t="str">
        <f>IF(AA25&lt;&gt;"", IF(RANK(AA25, AA$5:AA$75)+COUNTIF(AA$5:AA25, AA25)-1=1, 1, ""), "")</f>
        <v/>
      </c>
      <c r="AD25" s="41"/>
      <c r="AE25" s="102" t="str">
        <f t="shared" si="9"/>
        <v/>
      </c>
      <c r="AF25" s="42" t="str">
        <f>IF(AD25&lt;&gt;"", IF(RANK(AD25, AD$5:AD$75)+COUNTIF(AD$5:AD25, AD25)-1=1, 1, ""), "")</f>
        <v/>
      </c>
      <c r="AG25" s="43"/>
      <c r="AH25" s="102" t="str">
        <f t="shared" si="10"/>
        <v/>
      </c>
      <c r="AI25" s="44" t="str">
        <f>IF(AG25&lt;&gt;"", IF(RANK(AG25, AG$5:AG$75)+COUNTIF(AG$5:AG25, AG25)-1=1, 1, ""), "")</f>
        <v/>
      </c>
      <c r="AJ25" s="41"/>
      <c r="AK25" s="102" t="str">
        <f t="shared" si="11"/>
        <v/>
      </c>
      <c r="AL25" s="42" t="str">
        <f>IF(AJ25&lt;&gt;"", IF(RANK(AJ25, AJ$5:AJ$75)+COUNTIF(AJ$5:AJ25, AJ25)-1=1, 1, ""), "")</f>
        <v/>
      </c>
      <c r="AM25" s="43"/>
      <c r="AN25" s="102" t="str">
        <f t="shared" si="12"/>
        <v/>
      </c>
      <c r="AO25" s="44" t="str">
        <f>IF(AM25&lt;&gt;"", IF(RANK(AM25, AM$5:AM$75)+COUNTIF(AM$5:AM25, AM25)-1=1, 1, ""), "")</f>
        <v/>
      </c>
      <c r="AP25" s="41"/>
      <c r="AQ25" s="102" t="str">
        <f t="shared" si="13"/>
        <v/>
      </c>
      <c r="AR25" s="42" t="str">
        <f>IF(AP25&lt;&gt;"", IF(RANK(AP25, AP$5:AP$75)+COUNTIF(AP$5:AP25, AP25)-1=1, 1, ""), "")</f>
        <v/>
      </c>
      <c r="AS25" s="43"/>
      <c r="AT25" s="102" t="str">
        <f t="shared" si="14"/>
        <v/>
      </c>
      <c r="AU25" s="44" t="str">
        <f>IF(AS25&lt;&gt;"", IF(RANK(AS25, AS$5:AS$75)+COUNTIF(AS$5:AS25, AS25)-1=1, 1, ""), "")</f>
        <v/>
      </c>
      <c r="AV25" s="41"/>
      <c r="AW25" s="102" t="str">
        <f t="shared" si="15"/>
        <v/>
      </c>
      <c r="AX25" s="42" t="str">
        <f>IF(AV25&lt;&gt;"", IF(RANK(AV25, AV$5:AV$75)+COUNTIF(AV$5:AV25, AV25)-1=1, 1, ""), "")</f>
        <v/>
      </c>
      <c r="AY25" s="43"/>
      <c r="AZ25" s="102" t="str">
        <f t="shared" si="16"/>
        <v/>
      </c>
      <c r="BA25" s="44" t="str">
        <f>IF(AY25&lt;&gt;"", IF(RANK(AY25, AY$5:AY$75)+COUNTIF(AY$5:AY25, AY25)-1=1, 1, ""), "")</f>
        <v/>
      </c>
      <c r="BB25" s="41"/>
      <c r="BC25" s="102" t="str">
        <f t="shared" si="17"/>
        <v/>
      </c>
      <c r="BD25" s="42" t="str">
        <f>IF(BB25&lt;&gt;"", IF(RANK(BB25, BB$5:BB$75)+COUNTIF(BB$5:BB25, BB25)-1=1, 1, ""), "")</f>
        <v/>
      </c>
      <c r="BE25" s="43"/>
      <c r="BF25" s="102" t="str">
        <f t="shared" si="18"/>
        <v/>
      </c>
      <c r="BG25" s="44" t="str">
        <f>IF(BE25&lt;&gt;"", IF(RANK(BE25, BE$5:BE$75)+COUNTIF(BE$5:BE25, BE25)-1=1, 1, ""), "")</f>
        <v/>
      </c>
      <c r="BH25" s="41"/>
      <c r="BI25" s="102" t="str">
        <f t="shared" si="19"/>
        <v/>
      </c>
      <c r="BJ25" s="42" t="str">
        <f>IF(BH25&lt;&gt;"", IF(RANK(BH25, BH$5:BH$75)+COUNTIF(BH$5:BH25, BH25)-1=1, 1, ""), "")</f>
        <v/>
      </c>
      <c r="BK25" s="43"/>
      <c r="BL25" s="102" t="str">
        <f t="shared" si="20"/>
        <v/>
      </c>
      <c r="BM25" s="44" t="str">
        <f>IF(BK25&lt;&gt;"", IF(RANK(BK25, BK$5:BK$75)+COUNTIF(BK$5:BK25, BK25)-1=1, 1, ""), "")</f>
        <v/>
      </c>
      <c r="BN25" s="41"/>
      <c r="BO25" s="102" t="str">
        <f t="shared" si="21"/>
        <v/>
      </c>
      <c r="BP25" s="42" t="str">
        <f>IF(BN25&lt;&gt;"", IF(RANK(BN25, BN$5:BN$75)+COUNTIF(BN$5:BN25, BN25)-1=1, 1, ""), "")</f>
        <v/>
      </c>
      <c r="BQ25" s="43"/>
      <c r="BR25" s="102" t="str">
        <f t="shared" si="22"/>
        <v/>
      </c>
      <c r="BS25" s="44" t="str">
        <f>IF(BQ25&lt;&gt;"", IF(RANK(BQ25, BQ$5:BQ$75)+COUNTIF(BQ$5:BQ25, BQ25)-1=1, 1, ""), "")</f>
        <v/>
      </c>
      <c r="BT25" s="41"/>
      <c r="BU25" s="102" t="str">
        <f t="shared" si="23"/>
        <v/>
      </c>
      <c r="BV25" s="42" t="str">
        <f>IF(BT25&lt;&gt;"", IF(RANK(BT25, BT$5:BT$75)+COUNTIF(BT$5:BT25, BT25)-1=1, 1, ""), "")</f>
        <v/>
      </c>
      <c r="BW25" s="43"/>
      <c r="BX25" s="102" t="str">
        <f t="shared" si="24"/>
        <v/>
      </c>
      <c r="BY25" s="44" t="str">
        <f>IF(BW25&lt;&gt;"", IF(RANK(BW25, BW$5:BW$75)+COUNTIF(BW$5:BW25, BW25)-1=1, 1, ""), "")</f>
        <v/>
      </c>
      <c r="BZ25" s="129" t="str">
        <f t="shared" si="25"/>
        <v/>
      </c>
      <c r="CA25" s="66" t="str">
        <f t="shared" si="26"/>
        <v/>
      </c>
      <c r="CB25" s="60"/>
      <c r="CC25" s="60" t="str">
        <f t="shared" si="27"/>
        <v/>
      </c>
      <c r="CD25" s="60" t="str">
        <f t="shared" si="28"/>
        <v/>
      </c>
      <c r="CE25" s="60"/>
      <c r="CF25" s="85" t="str">
        <f t="shared" si="29"/>
        <v/>
      </c>
      <c r="CG25" s="60" t="str">
        <f t="shared" si="30"/>
        <v/>
      </c>
      <c r="CH25" s="60" t="str">
        <f t="shared" si="31"/>
        <v/>
      </c>
      <c r="CI25" s="60" t="str">
        <f>IF(CC25&lt;&gt;"", IF(RANK(CH25, CH$5:CH$75)+COUNTIF(CH$25:CH25, CH25) -1&lt;=(B$80-CD$76-CG$76), RANK(CH25, CH$5:CH$75)+COUNTIF(CH$25:CH25, CH25) -1, ""), "")</f>
        <v/>
      </c>
      <c r="CJ25" s="72" t="str">
        <f t="shared" si="32"/>
        <v/>
      </c>
      <c r="CK25" s="66" t="str">
        <f t="shared" si="33"/>
        <v/>
      </c>
      <c r="CM25" s="91" t="str">
        <f>IF(CA25&lt;&gt; "", CA25/CA76, "")</f>
        <v/>
      </c>
      <c r="CN25" s="39" t="str">
        <f t="shared" si="34"/>
        <v/>
      </c>
      <c r="CO25" s="92" t="str">
        <f t="shared" si="35"/>
        <v/>
      </c>
      <c r="CQ25" s="65" t="str">
        <f t="shared" si="36"/>
        <v/>
      </c>
      <c r="CR25" s="99" t="str">
        <f t="shared" si="37"/>
        <v/>
      </c>
      <c r="CS25" s="99" t="str">
        <f t="shared" si="38"/>
        <v/>
      </c>
      <c r="CT25" s="100" t="str">
        <f t="shared" si="39"/>
        <v/>
      </c>
    </row>
    <row r="26" spans="1:98" ht="16" x14ac:dyDescent="0.2">
      <c r="A26" s="75" t="s">
        <v>334</v>
      </c>
      <c r="B26" s="76" t="s">
        <v>405</v>
      </c>
      <c r="C26" s="43"/>
      <c r="D26" s="102" t="str">
        <f t="shared" si="0"/>
        <v/>
      </c>
      <c r="E26" s="48" t="str">
        <f>IF(C26&lt;&gt;"", IF(RANK(C26, C$5:C$75)+COUNTIF(C$5:C26, C26)-1=1, 1, ""), "")</f>
        <v/>
      </c>
      <c r="F26" s="41"/>
      <c r="G26" s="102" t="str">
        <f t="shared" si="1"/>
        <v/>
      </c>
      <c r="H26" s="47" t="str">
        <f>IF(F26&lt;&gt;"", IF(RANK(F26, F$5:F$75)+COUNTIF(F$5:F26, F26)-1=1, 1, ""), "")</f>
        <v/>
      </c>
      <c r="I26" s="43"/>
      <c r="J26" s="102" t="str">
        <f t="shared" si="2"/>
        <v/>
      </c>
      <c r="K26" s="48" t="str">
        <f>IF(I26&lt;&gt;"", IF(RANK(I26, I$5:I$75)+COUNTIF(I$5:I26, I26)-1=1, 1, ""), "")</f>
        <v/>
      </c>
      <c r="L26" s="41"/>
      <c r="M26" s="102" t="str">
        <f t="shared" si="3"/>
        <v/>
      </c>
      <c r="N26" s="47" t="str">
        <f>IF(L26&lt;&gt;"", IF(RANK(L26, L$5:L$75)+COUNTIF(L$5:L26, L26)-1=1, 1, ""), "")</f>
        <v/>
      </c>
      <c r="O26" s="43"/>
      <c r="P26" s="102" t="str">
        <f t="shared" si="4"/>
        <v/>
      </c>
      <c r="Q26" s="48" t="str">
        <f>IF(O26&lt;&gt;"", IF(RANK(O26, O$5:O$75)+COUNTIF(O$5:O26, O26)-1=1, 1, ""), "")</f>
        <v/>
      </c>
      <c r="R26" s="41"/>
      <c r="S26" s="102" t="str">
        <f t="shared" si="5"/>
        <v/>
      </c>
      <c r="T26" s="47" t="str">
        <f>IF(R26&lt;&gt;"", IF(RANK(R26, R$5:R$75)+COUNTIF(R$5:R26, R26)-1=1, 1, ""), "")</f>
        <v/>
      </c>
      <c r="U26" s="43"/>
      <c r="V26" s="102" t="str">
        <f t="shared" si="6"/>
        <v/>
      </c>
      <c r="W26" s="48" t="str">
        <f>IF(U26&lt;&gt;"", IF(RANK(U26, U$5:U$75)+COUNTIF(U$5:U26, U26)-1=1, 1, ""), "")</f>
        <v/>
      </c>
      <c r="X26" s="41"/>
      <c r="Y26" s="102" t="str">
        <f t="shared" si="7"/>
        <v/>
      </c>
      <c r="Z26" s="47" t="str">
        <f>IF(X26&lt;&gt;"", IF(RANK(X26, X$5:X$75)+COUNTIF(X$5:X26, X26)-1=1, 1, ""), "")</f>
        <v/>
      </c>
      <c r="AA26" s="43"/>
      <c r="AB26" s="102" t="str">
        <f t="shared" si="8"/>
        <v/>
      </c>
      <c r="AC26" s="48" t="str">
        <f>IF(AA26&lt;&gt;"", IF(RANK(AA26, AA$5:AA$75)+COUNTIF(AA$5:AA26, AA26)-1=1, 1, ""), "")</f>
        <v/>
      </c>
      <c r="AD26" s="41"/>
      <c r="AE26" s="102" t="str">
        <f t="shared" si="9"/>
        <v/>
      </c>
      <c r="AF26" s="47" t="str">
        <f>IF(AD26&lt;&gt;"", IF(RANK(AD26, AD$5:AD$75)+COUNTIF(AD$5:AD26, AD26)-1=1, 1, ""), "")</f>
        <v/>
      </c>
      <c r="AG26" s="43"/>
      <c r="AH26" s="102" t="str">
        <f t="shared" si="10"/>
        <v/>
      </c>
      <c r="AI26" s="48" t="str">
        <f>IF(AG26&lt;&gt;"", IF(RANK(AG26, AG$5:AG$75)+COUNTIF(AG$5:AG26, AG26)-1=1, 1, ""), "")</f>
        <v/>
      </c>
      <c r="AJ26" s="41"/>
      <c r="AK26" s="102" t="str">
        <f t="shared" si="11"/>
        <v/>
      </c>
      <c r="AL26" s="47" t="str">
        <f>IF(AJ26&lt;&gt;"", IF(RANK(AJ26, AJ$5:AJ$75)+COUNTIF(AJ$5:AJ26, AJ26)-1=1, 1, ""), "")</f>
        <v/>
      </c>
      <c r="AM26" s="43"/>
      <c r="AN26" s="102" t="str">
        <f t="shared" si="12"/>
        <v/>
      </c>
      <c r="AO26" s="48" t="str">
        <f>IF(AM26&lt;&gt;"", IF(RANK(AM26, AM$5:AM$75)+COUNTIF(AM$5:AM26, AM26)-1=1, 1, ""), "")</f>
        <v/>
      </c>
      <c r="AP26" s="41"/>
      <c r="AQ26" s="102" t="str">
        <f t="shared" si="13"/>
        <v/>
      </c>
      <c r="AR26" s="47" t="str">
        <f>IF(AP26&lt;&gt;"", IF(RANK(AP26, AP$5:AP$75)+COUNTIF(AP$5:AP26, AP26)-1=1, 1, ""), "")</f>
        <v/>
      </c>
      <c r="AS26" s="43"/>
      <c r="AT26" s="102" t="str">
        <f t="shared" si="14"/>
        <v/>
      </c>
      <c r="AU26" s="48" t="str">
        <f>IF(AS26&lt;&gt;"", IF(RANK(AS26, AS$5:AS$75)+COUNTIF(AS$5:AS26, AS26)-1=1, 1, ""), "")</f>
        <v/>
      </c>
      <c r="AV26" s="41"/>
      <c r="AW26" s="102" t="str">
        <f t="shared" si="15"/>
        <v/>
      </c>
      <c r="AX26" s="47" t="str">
        <f>IF(AV26&lt;&gt;"", IF(RANK(AV26, AV$5:AV$75)+COUNTIF(AV$5:AV26, AV26)-1=1, 1, ""), "")</f>
        <v/>
      </c>
      <c r="AY26" s="43"/>
      <c r="AZ26" s="102" t="str">
        <f t="shared" si="16"/>
        <v/>
      </c>
      <c r="BA26" s="48" t="str">
        <f>IF(AY26&lt;&gt;"", IF(RANK(AY26, AY$5:AY$75)+COUNTIF(AY$5:AY26, AY26)-1=1, 1, ""), "")</f>
        <v/>
      </c>
      <c r="BB26" s="41"/>
      <c r="BC26" s="102" t="str">
        <f t="shared" si="17"/>
        <v/>
      </c>
      <c r="BD26" s="47" t="str">
        <f>IF(BB26&lt;&gt;"", IF(RANK(BB26, BB$5:BB$75)+COUNTIF(BB$5:BB26, BB26)-1=1, 1, ""), "")</f>
        <v/>
      </c>
      <c r="BE26" s="43"/>
      <c r="BF26" s="102" t="str">
        <f t="shared" si="18"/>
        <v/>
      </c>
      <c r="BG26" s="48" t="str">
        <f>IF(BE26&lt;&gt;"", IF(RANK(BE26, BE$5:BE$75)+COUNTIF(BE$5:BE26, BE26)-1=1, 1, ""), "")</f>
        <v/>
      </c>
      <c r="BH26" s="41"/>
      <c r="BI26" s="102" t="str">
        <f t="shared" si="19"/>
        <v/>
      </c>
      <c r="BJ26" s="47" t="str">
        <f>IF(BH26&lt;&gt;"", IF(RANK(BH26, BH$5:BH$75)+COUNTIF(BH$5:BH26, BH26)-1=1, 1, ""), "")</f>
        <v/>
      </c>
      <c r="BK26" s="43"/>
      <c r="BL26" s="102" t="str">
        <f t="shared" si="20"/>
        <v/>
      </c>
      <c r="BM26" s="48" t="str">
        <f>IF(BK26&lt;&gt;"", IF(RANK(BK26, BK$5:BK$75)+COUNTIF(BK$5:BK26, BK26)-1=1, 1, ""), "")</f>
        <v/>
      </c>
      <c r="BN26" s="41"/>
      <c r="BO26" s="102" t="str">
        <f t="shared" si="21"/>
        <v/>
      </c>
      <c r="BP26" s="47" t="str">
        <f>IF(BN26&lt;&gt;"", IF(RANK(BN26, BN$5:BN$75)+COUNTIF(BN$5:BN26, BN26)-1=1, 1, ""), "")</f>
        <v/>
      </c>
      <c r="BQ26" s="43"/>
      <c r="BR26" s="102" t="str">
        <f t="shared" si="22"/>
        <v/>
      </c>
      <c r="BS26" s="48" t="str">
        <f>IF(BQ26&lt;&gt;"", IF(RANK(BQ26, BQ$5:BQ$75)+COUNTIF(BQ$5:BQ26, BQ26)-1=1, 1, ""), "")</f>
        <v/>
      </c>
      <c r="BT26" s="41"/>
      <c r="BU26" s="102" t="str">
        <f t="shared" si="23"/>
        <v/>
      </c>
      <c r="BV26" s="47" t="str">
        <f>IF(BT26&lt;&gt;"", IF(RANK(BT26, BT$5:BT$75)+COUNTIF(BT$5:BT26, BT26)-1=1, 1, ""), "")</f>
        <v/>
      </c>
      <c r="BW26" s="43"/>
      <c r="BX26" s="102" t="str">
        <f t="shared" si="24"/>
        <v/>
      </c>
      <c r="BY26" s="48" t="str">
        <f>IF(BW26&lt;&gt;"", IF(RANK(BW26, BW$5:BW$75)+COUNTIF(BW$5:BW26, BW26)-1=1, 1, ""), "")</f>
        <v/>
      </c>
      <c r="BZ26" s="129" t="str">
        <f t="shared" si="25"/>
        <v/>
      </c>
      <c r="CA26" s="66" t="str">
        <f t="shared" si="26"/>
        <v/>
      </c>
      <c r="CB26" s="60"/>
      <c r="CC26" s="60" t="str">
        <f t="shared" si="27"/>
        <v/>
      </c>
      <c r="CD26" s="60" t="str">
        <f t="shared" si="28"/>
        <v/>
      </c>
      <c r="CE26" s="60"/>
      <c r="CF26" s="85" t="str">
        <f t="shared" si="29"/>
        <v/>
      </c>
      <c r="CG26" s="60" t="str">
        <f t="shared" si="30"/>
        <v/>
      </c>
      <c r="CH26" s="60" t="str">
        <f t="shared" si="31"/>
        <v/>
      </c>
      <c r="CI26" s="60" t="str">
        <f>IF(CC26&lt;&gt;"", IF(RANK(CH26, CH$5:CH$75)+COUNTIF(CH$26:CH26, CH26) -1&lt;=(B$80-CD$76-CG$76), RANK(CH26, CH$5:CH$75)+COUNTIF(CH$26:CH26, CH26) -1, ""), "")</f>
        <v/>
      </c>
      <c r="CJ26" s="72" t="str">
        <f t="shared" si="32"/>
        <v/>
      </c>
      <c r="CK26" s="66" t="str">
        <f t="shared" si="33"/>
        <v/>
      </c>
      <c r="CM26" s="91" t="str">
        <f>IF(CA26&lt;&gt; "", CA26/CA76, "")</f>
        <v/>
      </c>
      <c r="CN26" s="39" t="str">
        <f t="shared" si="34"/>
        <v/>
      </c>
      <c r="CO26" s="92" t="str">
        <f t="shared" si="35"/>
        <v/>
      </c>
      <c r="CQ26" s="65" t="str">
        <f t="shared" si="36"/>
        <v/>
      </c>
      <c r="CR26" s="99" t="str">
        <f t="shared" si="37"/>
        <v/>
      </c>
      <c r="CS26" s="99" t="str">
        <f t="shared" si="38"/>
        <v/>
      </c>
      <c r="CT26" s="100" t="str">
        <f t="shared" si="39"/>
        <v/>
      </c>
    </row>
    <row r="27" spans="1:98" ht="16" x14ac:dyDescent="0.2">
      <c r="A27" s="75" t="s">
        <v>335</v>
      </c>
      <c r="B27" s="76" t="s">
        <v>406</v>
      </c>
      <c r="C27" s="43"/>
      <c r="D27" s="102" t="str">
        <f t="shared" si="0"/>
        <v/>
      </c>
      <c r="E27" s="48" t="str">
        <f>IF(C27&lt;&gt;"", IF(RANK(C27, C$5:C$75)+COUNTIF(C$5:C27, C27)-1=1, 1, ""), "")</f>
        <v/>
      </c>
      <c r="F27" s="41"/>
      <c r="G27" s="102" t="str">
        <f t="shared" si="1"/>
        <v/>
      </c>
      <c r="H27" s="47" t="str">
        <f>IF(F27&lt;&gt;"", IF(RANK(F27, F$5:F$75)+COUNTIF(F$5:F27, F27)-1=1, 1, ""), "")</f>
        <v/>
      </c>
      <c r="I27" s="43"/>
      <c r="J27" s="102" t="str">
        <f t="shared" si="2"/>
        <v/>
      </c>
      <c r="K27" s="48" t="str">
        <f>IF(I27&lt;&gt;"", IF(RANK(I27, I$5:I$75)+COUNTIF(I$5:I27, I27)-1=1, 1, ""), "")</f>
        <v/>
      </c>
      <c r="L27" s="41"/>
      <c r="M27" s="102" t="str">
        <f t="shared" si="3"/>
        <v/>
      </c>
      <c r="N27" s="47" t="str">
        <f>IF(L27&lt;&gt;"", IF(RANK(L27, L$5:L$75)+COUNTIF(L$5:L27, L27)-1=1, 1, ""), "")</f>
        <v/>
      </c>
      <c r="O27" s="43"/>
      <c r="P27" s="102" t="str">
        <f t="shared" si="4"/>
        <v/>
      </c>
      <c r="Q27" s="48" t="str">
        <f>IF(O27&lt;&gt;"", IF(RANK(O27, O$5:O$75)+COUNTIF(O$5:O27, O27)-1=1, 1, ""), "")</f>
        <v/>
      </c>
      <c r="R27" s="41"/>
      <c r="S27" s="102" t="str">
        <f t="shared" si="5"/>
        <v/>
      </c>
      <c r="T27" s="47" t="str">
        <f>IF(R27&lt;&gt;"", IF(RANK(R27, R$5:R$75)+COUNTIF(R$5:R27, R27)-1=1, 1, ""), "")</f>
        <v/>
      </c>
      <c r="U27" s="43"/>
      <c r="V27" s="102" t="str">
        <f t="shared" si="6"/>
        <v/>
      </c>
      <c r="W27" s="48" t="str">
        <f>IF(U27&lt;&gt;"", IF(RANK(U27, U$5:U$75)+COUNTIF(U$5:U27, U27)-1=1, 1, ""), "")</f>
        <v/>
      </c>
      <c r="X27" s="41"/>
      <c r="Y27" s="102" t="str">
        <f t="shared" si="7"/>
        <v/>
      </c>
      <c r="Z27" s="47" t="str">
        <f>IF(X27&lt;&gt;"", IF(RANK(X27, X$5:X$75)+COUNTIF(X$5:X27, X27)-1=1, 1, ""), "")</f>
        <v/>
      </c>
      <c r="AA27" s="43"/>
      <c r="AB27" s="102" t="str">
        <f t="shared" si="8"/>
        <v/>
      </c>
      <c r="AC27" s="48" t="str">
        <f>IF(AA27&lt;&gt;"", IF(RANK(AA27, AA$5:AA$75)+COUNTIF(AA$5:AA27, AA27)-1=1, 1, ""), "")</f>
        <v/>
      </c>
      <c r="AD27" s="41"/>
      <c r="AE27" s="102" t="str">
        <f t="shared" si="9"/>
        <v/>
      </c>
      <c r="AF27" s="47" t="str">
        <f>IF(AD27&lt;&gt;"", IF(RANK(AD27, AD$5:AD$75)+COUNTIF(AD$5:AD27, AD27)-1=1, 1, ""), "")</f>
        <v/>
      </c>
      <c r="AG27" s="43"/>
      <c r="AH27" s="102" t="str">
        <f t="shared" si="10"/>
        <v/>
      </c>
      <c r="AI27" s="48" t="str">
        <f>IF(AG27&lt;&gt;"", IF(RANK(AG27, AG$5:AG$75)+COUNTIF(AG$5:AG27, AG27)-1=1, 1, ""), "")</f>
        <v/>
      </c>
      <c r="AJ27" s="41"/>
      <c r="AK27" s="102" t="str">
        <f t="shared" si="11"/>
        <v/>
      </c>
      <c r="AL27" s="47" t="str">
        <f>IF(AJ27&lt;&gt;"", IF(RANK(AJ27, AJ$5:AJ$75)+COUNTIF(AJ$5:AJ27, AJ27)-1=1, 1, ""), "")</f>
        <v/>
      </c>
      <c r="AM27" s="43"/>
      <c r="AN27" s="102" t="str">
        <f t="shared" si="12"/>
        <v/>
      </c>
      <c r="AO27" s="48" t="str">
        <f>IF(AM27&lt;&gt;"", IF(RANK(AM27, AM$5:AM$75)+COUNTIF(AM$5:AM27, AM27)-1=1, 1, ""), "")</f>
        <v/>
      </c>
      <c r="AP27" s="41"/>
      <c r="AQ27" s="102" t="str">
        <f t="shared" si="13"/>
        <v/>
      </c>
      <c r="AR27" s="47" t="str">
        <f>IF(AP27&lt;&gt;"", IF(RANK(AP27, AP$5:AP$75)+COUNTIF(AP$5:AP27, AP27)-1=1, 1, ""), "")</f>
        <v/>
      </c>
      <c r="AS27" s="43"/>
      <c r="AT27" s="102" t="str">
        <f t="shared" si="14"/>
        <v/>
      </c>
      <c r="AU27" s="48" t="str">
        <f>IF(AS27&lt;&gt;"", IF(RANK(AS27, AS$5:AS$75)+COUNTIF(AS$5:AS27, AS27)-1=1, 1, ""), "")</f>
        <v/>
      </c>
      <c r="AV27" s="41"/>
      <c r="AW27" s="102" t="str">
        <f t="shared" si="15"/>
        <v/>
      </c>
      <c r="AX27" s="47" t="str">
        <f>IF(AV27&lt;&gt;"", IF(RANK(AV27, AV$5:AV$75)+COUNTIF(AV$5:AV27, AV27)-1=1, 1, ""), "")</f>
        <v/>
      </c>
      <c r="AY27" s="43"/>
      <c r="AZ27" s="102" t="str">
        <f t="shared" si="16"/>
        <v/>
      </c>
      <c r="BA27" s="48" t="str">
        <f>IF(AY27&lt;&gt;"", IF(RANK(AY27, AY$5:AY$75)+COUNTIF(AY$5:AY27, AY27)-1=1, 1, ""), "")</f>
        <v/>
      </c>
      <c r="BB27" s="41"/>
      <c r="BC27" s="102" t="str">
        <f t="shared" si="17"/>
        <v/>
      </c>
      <c r="BD27" s="47" t="str">
        <f>IF(BB27&lt;&gt;"", IF(RANK(BB27, BB$5:BB$75)+COUNTIF(BB$5:BB27, BB27)-1=1, 1, ""), "")</f>
        <v/>
      </c>
      <c r="BE27" s="43"/>
      <c r="BF27" s="102" t="str">
        <f t="shared" si="18"/>
        <v/>
      </c>
      <c r="BG27" s="48" t="str">
        <f>IF(BE27&lt;&gt;"", IF(RANK(BE27, BE$5:BE$75)+COUNTIF(BE$5:BE27, BE27)-1=1, 1, ""), "")</f>
        <v/>
      </c>
      <c r="BH27" s="41"/>
      <c r="BI27" s="102" t="str">
        <f t="shared" si="19"/>
        <v/>
      </c>
      <c r="BJ27" s="47" t="str">
        <f>IF(BH27&lt;&gt;"", IF(RANK(BH27, BH$5:BH$75)+COUNTIF(BH$5:BH27, BH27)-1=1, 1, ""), "")</f>
        <v/>
      </c>
      <c r="BK27" s="43"/>
      <c r="BL27" s="102" t="str">
        <f t="shared" si="20"/>
        <v/>
      </c>
      <c r="BM27" s="48" t="str">
        <f>IF(BK27&lt;&gt;"", IF(RANK(BK27, BK$5:BK$75)+COUNTIF(BK$5:BK27, BK27)-1=1, 1, ""), "")</f>
        <v/>
      </c>
      <c r="BN27" s="41"/>
      <c r="BO27" s="102" t="str">
        <f t="shared" si="21"/>
        <v/>
      </c>
      <c r="BP27" s="47" t="str">
        <f>IF(BN27&lt;&gt;"", IF(RANK(BN27, BN$5:BN$75)+COUNTIF(BN$5:BN27, BN27)-1=1, 1, ""), "")</f>
        <v/>
      </c>
      <c r="BQ27" s="43"/>
      <c r="BR27" s="102" t="str">
        <f t="shared" si="22"/>
        <v/>
      </c>
      <c r="BS27" s="48" t="str">
        <f>IF(BQ27&lt;&gt;"", IF(RANK(BQ27, BQ$5:BQ$75)+COUNTIF(BQ$5:BQ27, BQ27)-1=1, 1, ""), "")</f>
        <v/>
      </c>
      <c r="BT27" s="41"/>
      <c r="BU27" s="102" t="str">
        <f t="shared" si="23"/>
        <v/>
      </c>
      <c r="BV27" s="47" t="str">
        <f>IF(BT27&lt;&gt;"", IF(RANK(BT27, BT$5:BT$75)+COUNTIF(BT$5:BT27, BT27)-1=1, 1, ""), "")</f>
        <v/>
      </c>
      <c r="BW27" s="43"/>
      <c r="BX27" s="102" t="str">
        <f t="shared" si="24"/>
        <v/>
      </c>
      <c r="BY27" s="48" t="str">
        <f>IF(BW27&lt;&gt;"", IF(RANK(BW27, BW$5:BW$75)+COUNTIF(BW$5:BW27, BW27)-1=1, 1, ""), "")</f>
        <v/>
      </c>
      <c r="BZ27" s="129" t="str">
        <f t="shared" si="25"/>
        <v/>
      </c>
      <c r="CA27" s="66" t="str">
        <f t="shared" si="26"/>
        <v/>
      </c>
      <c r="CB27" s="60"/>
      <c r="CC27" s="60" t="str">
        <f t="shared" si="27"/>
        <v/>
      </c>
      <c r="CD27" s="60" t="str">
        <f t="shared" si="28"/>
        <v/>
      </c>
      <c r="CE27" s="60"/>
      <c r="CF27" s="85" t="str">
        <f t="shared" si="29"/>
        <v/>
      </c>
      <c r="CG27" s="60" t="str">
        <f t="shared" si="30"/>
        <v/>
      </c>
      <c r="CH27" s="60" t="str">
        <f t="shared" si="31"/>
        <v/>
      </c>
      <c r="CI27" s="60" t="str">
        <f>IF(CC27&lt;&gt;"", IF(RANK(CH27, CH$5:CH$75)+COUNTIF(CH$27:CH27, CH27) -1&lt;=(B$80-CD$76-CG$76), RANK(CH27, CH$5:CH$75)+COUNTIF(CH$27:CH27, CH27) -1, ""), "")</f>
        <v/>
      </c>
      <c r="CJ27" s="72" t="str">
        <f t="shared" si="32"/>
        <v/>
      </c>
      <c r="CK27" s="66" t="str">
        <f t="shared" si="33"/>
        <v/>
      </c>
      <c r="CM27" s="91" t="str">
        <f>IF(CA27&lt;&gt; "", CA27/CA76, "")</f>
        <v/>
      </c>
      <c r="CN27" s="39" t="str">
        <f t="shared" si="34"/>
        <v/>
      </c>
      <c r="CO27" s="92" t="str">
        <f t="shared" si="35"/>
        <v/>
      </c>
      <c r="CQ27" s="65" t="str">
        <f t="shared" si="36"/>
        <v/>
      </c>
      <c r="CR27" s="99" t="str">
        <f t="shared" si="37"/>
        <v/>
      </c>
      <c r="CS27" s="99" t="str">
        <f t="shared" si="38"/>
        <v/>
      </c>
      <c r="CT27" s="100" t="str">
        <f t="shared" si="39"/>
        <v/>
      </c>
    </row>
    <row r="28" spans="1:98" ht="16" x14ac:dyDescent="0.2">
      <c r="A28" s="75" t="s">
        <v>336</v>
      </c>
      <c r="B28" s="76" t="s">
        <v>407</v>
      </c>
      <c r="C28" s="46">
        <v>82</v>
      </c>
      <c r="D28" s="102" t="str">
        <f t="shared" si="0"/>
        <v/>
      </c>
      <c r="E28" s="48" t="str">
        <f>IF(C28&lt;&gt;"", IF(RANK(C28, C$5:C$75)+COUNTIF(C$5:C28, C28)-1=1, 1, ""), "")</f>
        <v/>
      </c>
      <c r="F28" s="45">
        <v>88</v>
      </c>
      <c r="G28" s="102" t="str">
        <f t="shared" si="1"/>
        <v/>
      </c>
      <c r="H28" s="47" t="str">
        <f>IF(F28&lt;&gt;"", IF(RANK(F28, F$5:F$75)+COUNTIF(F$5:F28, F28)-1=1, 1, ""), "")</f>
        <v/>
      </c>
      <c r="I28" s="46">
        <v>110</v>
      </c>
      <c r="J28" s="102" t="str">
        <f t="shared" si="2"/>
        <v/>
      </c>
      <c r="K28" s="48" t="str">
        <f>IF(I28&lt;&gt;"", IF(RANK(I28, I$5:I$75)+COUNTIF(I$5:I28, I28)-1=1, 1, ""), "")</f>
        <v/>
      </c>
      <c r="L28" s="45">
        <v>77</v>
      </c>
      <c r="M28" s="102" t="str">
        <f t="shared" si="3"/>
        <v/>
      </c>
      <c r="N28" s="47" t="str">
        <f>IF(L28&lt;&gt;"", IF(RANK(L28, L$5:L$75)+COUNTIF(L$5:L28, L28)-1=1, 1, ""), "")</f>
        <v/>
      </c>
      <c r="O28" s="46">
        <v>64</v>
      </c>
      <c r="P28" s="102" t="str">
        <f t="shared" si="4"/>
        <v/>
      </c>
      <c r="Q28" s="48" t="str">
        <f>IF(O28&lt;&gt;"", IF(RANK(O28, O$5:O$75)+COUNTIF(O$5:O28, O28)-1=1, 1, ""), "")</f>
        <v/>
      </c>
      <c r="R28" s="45">
        <v>62</v>
      </c>
      <c r="S28" s="102" t="str">
        <f t="shared" si="5"/>
        <v/>
      </c>
      <c r="T28" s="47" t="str">
        <f>IF(R28&lt;&gt;"", IF(RANK(R28, R$5:R$75)+COUNTIF(R$5:R28, R28)-1=1, 1, ""), "")</f>
        <v/>
      </c>
      <c r="U28" s="46">
        <v>88</v>
      </c>
      <c r="V28" s="102" t="str">
        <f t="shared" si="6"/>
        <v/>
      </c>
      <c r="W28" s="48" t="str">
        <f>IF(U28&lt;&gt;"", IF(RANK(U28, U$5:U$75)+COUNTIF(U$5:U28, U28)-1=1, 1, ""), "")</f>
        <v/>
      </c>
      <c r="X28" s="45">
        <v>51</v>
      </c>
      <c r="Y28" s="102" t="str">
        <f t="shared" si="7"/>
        <v/>
      </c>
      <c r="Z28" s="47" t="str">
        <f>IF(X28&lt;&gt;"", IF(RANK(X28, X$5:X$75)+COUNTIF(X$5:X28, X28)-1=1, 1, ""), "")</f>
        <v/>
      </c>
      <c r="AA28" s="46">
        <v>70</v>
      </c>
      <c r="AB28" s="102" t="str">
        <f t="shared" si="8"/>
        <v/>
      </c>
      <c r="AC28" s="48" t="str">
        <f>IF(AA28&lt;&gt;"", IF(RANK(AA28, AA$5:AA$75)+COUNTIF(AA$5:AA28, AA28)-1=1, 1, ""), "")</f>
        <v/>
      </c>
      <c r="AD28" s="45">
        <v>75</v>
      </c>
      <c r="AE28" s="102" t="str">
        <f t="shared" si="9"/>
        <v/>
      </c>
      <c r="AF28" s="47" t="str">
        <f>IF(AD28&lt;&gt;"", IF(RANK(AD28, AD$5:AD$75)+COUNTIF(AD$5:AD28, AD28)-1=1, 1, ""), "")</f>
        <v/>
      </c>
      <c r="AG28" s="46">
        <v>55</v>
      </c>
      <c r="AH28" s="102" t="str">
        <f t="shared" si="10"/>
        <v/>
      </c>
      <c r="AI28" s="48" t="str">
        <f>IF(AG28&lt;&gt;"", IF(RANK(AG28, AG$5:AG$75)+COUNTIF(AG$5:AG28, AG28)-1=1, 1, ""), "")</f>
        <v/>
      </c>
      <c r="AJ28" s="45">
        <v>51</v>
      </c>
      <c r="AK28" s="102" t="str">
        <f t="shared" si="11"/>
        <v/>
      </c>
      <c r="AL28" s="47" t="str">
        <f>IF(AJ28&lt;&gt;"", IF(RANK(AJ28, AJ$5:AJ$75)+COUNTIF(AJ$5:AJ28, AJ28)-1=1, 1, ""), "")</f>
        <v/>
      </c>
      <c r="AM28" s="46">
        <v>38</v>
      </c>
      <c r="AN28" s="102" t="str">
        <f t="shared" si="12"/>
        <v/>
      </c>
      <c r="AO28" s="48" t="str">
        <f>IF(AM28&lt;&gt;"", IF(RANK(AM28, AM$5:AM$75)+COUNTIF(AM$5:AM28, AM28)-1=1, 1, ""), "")</f>
        <v/>
      </c>
      <c r="AP28" s="45">
        <v>50</v>
      </c>
      <c r="AQ28" s="102" t="str">
        <f t="shared" si="13"/>
        <v/>
      </c>
      <c r="AR28" s="47" t="str">
        <f>IF(AP28&lt;&gt;"", IF(RANK(AP28, AP$5:AP$75)+COUNTIF(AP$5:AP28, AP28)-1=1, 1, ""), "")</f>
        <v/>
      </c>
      <c r="AS28" s="46">
        <v>76</v>
      </c>
      <c r="AT28" s="102" t="str">
        <f t="shared" si="14"/>
        <v/>
      </c>
      <c r="AU28" s="48" t="str">
        <f>IF(AS28&lt;&gt;"", IF(RANK(AS28, AS$5:AS$75)+COUNTIF(AS$5:AS28, AS28)-1=1, 1, ""), "")</f>
        <v/>
      </c>
      <c r="AV28" s="45">
        <v>72</v>
      </c>
      <c r="AW28" s="102" t="str">
        <f t="shared" si="15"/>
        <v/>
      </c>
      <c r="AX28" s="47" t="str">
        <f>IF(AV28&lt;&gt;"", IF(RANK(AV28, AV$5:AV$75)+COUNTIF(AV$5:AV28, AV28)-1=1, 1, ""), "")</f>
        <v/>
      </c>
      <c r="AY28" s="46">
        <v>50</v>
      </c>
      <c r="AZ28" s="102" t="str">
        <f t="shared" si="16"/>
        <v/>
      </c>
      <c r="BA28" s="48" t="str">
        <f>IF(AY28&lt;&gt;"", IF(RANK(AY28, AY$5:AY$75)+COUNTIF(AY$5:AY28, AY28)-1=1, 1, ""), "")</f>
        <v/>
      </c>
      <c r="BB28" s="45">
        <v>89</v>
      </c>
      <c r="BC28" s="102" t="str">
        <f t="shared" si="17"/>
        <v/>
      </c>
      <c r="BD28" s="47" t="str">
        <f>IF(BB28&lt;&gt;"", IF(RANK(BB28, BB$5:BB$75)+COUNTIF(BB$5:BB28, BB28)-1=1, 1, ""), "")</f>
        <v/>
      </c>
      <c r="BE28" s="46">
        <v>52</v>
      </c>
      <c r="BF28" s="102" t="str">
        <f t="shared" si="18"/>
        <v/>
      </c>
      <c r="BG28" s="48" t="str">
        <f>IF(BE28&lt;&gt;"", IF(RANK(BE28, BE$5:BE$75)+COUNTIF(BE$5:BE28, BE28)-1=1, 1, ""), "")</f>
        <v/>
      </c>
      <c r="BH28" s="45">
        <v>55</v>
      </c>
      <c r="BI28" s="102" t="str">
        <f t="shared" si="19"/>
        <v/>
      </c>
      <c r="BJ28" s="47" t="str">
        <f>IF(BH28&lt;&gt;"", IF(RANK(BH28, BH$5:BH$75)+COUNTIF(BH$5:BH28, BH28)-1=1, 1, ""), "")</f>
        <v/>
      </c>
      <c r="BK28" s="46">
        <v>31</v>
      </c>
      <c r="BL28" s="102" t="str">
        <f t="shared" si="20"/>
        <v/>
      </c>
      <c r="BM28" s="48" t="str">
        <f>IF(BK28&lt;&gt;"", IF(RANK(BK28, BK$5:BK$75)+COUNTIF(BK$5:BK28, BK28)-1=1, 1, ""), "")</f>
        <v/>
      </c>
      <c r="BN28" s="45">
        <v>41</v>
      </c>
      <c r="BO28" s="102" t="str">
        <f t="shared" si="21"/>
        <v/>
      </c>
      <c r="BP28" s="47" t="str">
        <f>IF(BN28&lt;&gt;"", IF(RANK(BN28, BN$5:BN$75)+COUNTIF(BN$5:BN28, BN28)-1=1, 1, ""), "")</f>
        <v/>
      </c>
      <c r="BQ28" s="46">
        <v>32</v>
      </c>
      <c r="BR28" s="102" t="str">
        <f t="shared" si="22"/>
        <v/>
      </c>
      <c r="BS28" s="48" t="str">
        <f>IF(BQ28&lt;&gt;"", IF(RANK(BQ28, BQ$5:BQ$75)+COUNTIF(BQ$5:BQ28, BQ28)-1=1, 1, ""), "")</f>
        <v/>
      </c>
      <c r="BT28" s="45">
        <v>34</v>
      </c>
      <c r="BU28" s="102" t="str">
        <f t="shared" si="23"/>
        <v/>
      </c>
      <c r="BV28" s="47" t="str">
        <f>IF(BT28&lt;&gt;"", IF(RANK(BT28, BT$5:BT$75)+COUNTIF(BT$5:BT28, BT28)-1=1, 1, ""), "")</f>
        <v/>
      </c>
      <c r="BW28" s="46">
        <v>36</v>
      </c>
      <c r="BX28" s="102" t="str">
        <f t="shared" si="24"/>
        <v/>
      </c>
      <c r="BY28" s="48" t="str">
        <f>IF(BW28&lt;&gt;"", IF(RANK(BW28, BW$5:BW$75)+COUNTIF(BW$5:BW28, BW28)-1=1, 1, ""), "")</f>
        <v/>
      </c>
      <c r="BZ28" s="129" t="str">
        <f t="shared" si="25"/>
        <v/>
      </c>
      <c r="CA28" s="66">
        <f t="shared" si="26"/>
        <v>1529</v>
      </c>
      <c r="CB28" s="60"/>
      <c r="CC28" s="60" t="str">
        <f t="shared" si="27"/>
        <v/>
      </c>
      <c r="CD28" s="60" t="str">
        <f t="shared" si="28"/>
        <v/>
      </c>
      <c r="CE28" s="60"/>
      <c r="CF28" s="85" t="str">
        <f t="shared" si="29"/>
        <v/>
      </c>
      <c r="CG28" s="60" t="str">
        <f t="shared" si="30"/>
        <v/>
      </c>
      <c r="CH28" s="60" t="str">
        <f t="shared" si="31"/>
        <v/>
      </c>
      <c r="CI28" s="60" t="str">
        <f>IF(CC28&lt;&gt;"", IF(RANK(CH28, CH$5:CH$75)+COUNTIF(CH$28:CH28, CH28) -1&lt;=(B$80-CD$76-CG$76), RANK(CH28, CH$5:CH$75)+COUNTIF(CH$28:CH28, CH28) -1, ""), "")</f>
        <v/>
      </c>
      <c r="CJ28" s="72" t="str">
        <f t="shared" si="32"/>
        <v/>
      </c>
      <c r="CK28" s="66" t="str">
        <f t="shared" si="33"/>
        <v/>
      </c>
      <c r="CM28" s="91">
        <f>IF(CA28&lt;&gt; "", CA28/CA76, "")</f>
        <v>1.3376715067220399E-3</v>
      </c>
      <c r="CN28" s="39" t="str">
        <f t="shared" si="34"/>
        <v/>
      </c>
      <c r="CO28" s="92">
        <f t="shared" si="35"/>
        <v>-1.3376715067220401E-3</v>
      </c>
      <c r="CQ28" s="65" t="str">
        <f t="shared" si="36"/>
        <v/>
      </c>
      <c r="CR28" s="99" t="str">
        <f t="shared" si="37"/>
        <v/>
      </c>
      <c r="CS28" s="99" t="str">
        <f t="shared" si="38"/>
        <v/>
      </c>
      <c r="CT28" s="100" t="str">
        <f t="shared" si="39"/>
        <v/>
      </c>
    </row>
    <row r="29" spans="1:98" ht="16" x14ac:dyDescent="0.2">
      <c r="A29" s="75" t="s">
        <v>337</v>
      </c>
      <c r="B29" s="76" t="s">
        <v>408</v>
      </c>
      <c r="C29" s="43"/>
      <c r="D29" s="102" t="str">
        <f t="shared" si="0"/>
        <v/>
      </c>
      <c r="E29" s="48" t="str">
        <f>IF(C29&lt;&gt;"", IF(RANK(C29, C$5:C$75)+COUNTIF(C$5:C29, C29)-1=1, 1, ""), "")</f>
        <v/>
      </c>
      <c r="F29" s="41"/>
      <c r="G29" s="102" t="str">
        <f t="shared" si="1"/>
        <v/>
      </c>
      <c r="H29" s="47" t="str">
        <f>IF(F29&lt;&gt;"", IF(RANK(F29, F$5:F$75)+COUNTIF(F$5:F29, F29)-1=1, 1, ""), "")</f>
        <v/>
      </c>
      <c r="I29" s="43"/>
      <c r="J29" s="102" t="str">
        <f t="shared" si="2"/>
        <v/>
      </c>
      <c r="K29" s="48" t="str">
        <f>IF(I29&lt;&gt;"", IF(RANK(I29, I$5:I$75)+COUNTIF(I$5:I29, I29)-1=1, 1, ""), "")</f>
        <v/>
      </c>
      <c r="L29" s="41"/>
      <c r="M29" s="102" t="str">
        <f t="shared" si="3"/>
        <v/>
      </c>
      <c r="N29" s="47" t="str">
        <f>IF(L29&lt;&gt;"", IF(RANK(L29, L$5:L$75)+COUNTIF(L$5:L29, L29)-1=1, 1, ""), "")</f>
        <v/>
      </c>
      <c r="O29" s="43"/>
      <c r="P29" s="102" t="str">
        <f t="shared" si="4"/>
        <v/>
      </c>
      <c r="Q29" s="48" t="str">
        <f>IF(O29&lt;&gt;"", IF(RANK(O29, O$5:O$75)+COUNTIF(O$5:O29, O29)-1=1, 1, ""), "")</f>
        <v/>
      </c>
      <c r="R29" s="41"/>
      <c r="S29" s="102" t="str">
        <f t="shared" si="5"/>
        <v/>
      </c>
      <c r="T29" s="47" t="str">
        <f>IF(R29&lt;&gt;"", IF(RANK(R29, R$5:R$75)+COUNTIF(R$5:R29, R29)-1=1, 1, ""), "")</f>
        <v/>
      </c>
      <c r="U29" s="43"/>
      <c r="V29" s="102" t="str">
        <f t="shared" si="6"/>
        <v/>
      </c>
      <c r="W29" s="48" t="str">
        <f>IF(U29&lt;&gt;"", IF(RANK(U29, U$5:U$75)+COUNTIF(U$5:U29, U29)-1=1, 1, ""), "")</f>
        <v/>
      </c>
      <c r="X29" s="41"/>
      <c r="Y29" s="102" t="str">
        <f t="shared" si="7"/>
        <v/>
      </c>
      <c r="Z29" s="47" t="str">
        <f>IF(X29&lt;&gt;"", IF(RANK(X29, X$5:X$75)+COUNTIF(X$5:X29, X29)-1=1, 1, ""), "")</f>
        <v/>
      </c>
      <c r="AA29" s="43"/>
      <c r="AB29" s="102" t="str">
        <f t="shared" si="8"/>
        <v/>
      </c>
      <c r="AC29" s="48" t="str">
        <f>IF(AA29&lt;&gt;"", IF(RANK(AA29, AA$5:AA$75)+COUNTIF(AA$5:AA29, AA29)-1=1, 1, ""), "")</f>
        <v/>
      </c>
      <c r="AD29" s="41"/>
      <c r="AE29" s="102" t="str">
        <f t="shared" si="9"/>
        <v/>
      </c>
      <c r="AF29" s="47" t="str">
        <f>IF(AD29&lt;&gt;"", IF(RANK(AD29, AD$5:AD$75)+COUNTIF(AD$5:AD29, AD29)-1=1, 1, ""), "")</f>
        <v/>
      </c>
      <c r="AG29" s="43"/>
      <c r="AH29" s="102" t="str">
        <f t="shared" si="10"/>
        <v/>
      </c>
      <c r="AI29" s="48" t="str">
        <f>IF(AG29&lt;&gt;"", IF(RANK(AG29, AG$5:AG$75)+COUNTIF(AG$5:AG29, AG29)-1=1, 1, ""), "")</f>
        <v/>
      </c>
      <c r="AJ29" s="41"/>
      <c r="AK29" s="102" t="str">
        <f t="shared" si="11"/>
        <v/>
      </c>
      <c r="AL29" s="47" t="str">
        <f>IF(AJ29&lt;&gt;"", IF(RANK(AJ29, AJ$5:AJ$75)+COUNTIF(AJ$5:AJ29, AJ29)-1=1, 1, ""), "")</f>
        <v/>
      </c>
      <c r="AM29" s="43"/>
      <c r="AN29" s="102" t="str">
        <f t="shared" si="12"/>
        <v/>
      </c>
      <c r="AO29" s="48" t="str">
        <f>IF(AM29&lt;&gt;"", IF(RANK(AM29, AM$5:AM$75)+COUNTIF(AM$5:AM29, AM29)-1=1, 1, ""), "")</f>
        <v/>
      </c>
      <c r="AP29" s="41"/>
      <c r="AQ29" s="102" t="str">
        <f t="shared" si="13"/>
        <v/>
      </c>
      <c r="AR29" s="47" t="str">
        <f>IF(AP29&lt;&gt;"", IF(RANK(AP29, AP$5:AP$75)+COUNTIF(AP$5:AP29, AP29)-1=1, 1, ""), "")</f>
        <v/>
      </c>
      <c r="AS29" s="43"/>
      <c r="AT29" s="102" t="str">
        <f t="shared" si="14"/>
        <v/>
      </c>
      <c r="AU29" s="48" t="str">
        <f>IF(AS29&lt;&gt;"", IF(RANK(AS29, AS$5:AS$75)+COUNTIF(AS$5:AS29, AS29)-1=1, 1, ""), "")</f>
        <v/>
      </c>
      <c r="AV29" s="41"/>
      <c r="AW29" s="102" t="str">
        <f t="shared" si="15"/>
        <v/>
      </c>
      <c r="AX29" s="47" t="str">
        <f>IF(AV29&lt;&gt;"", IF(RANK(AV29, AV$5:AV$75)+COUNTIF(AV$5:AV29, AV29)-1=1, 1, ""), "")</f>
        <v/>
      </c>
      <c r="AY29" s="43"/>
      <c r="AZ29" s="102" t="str">
        <f t="shared" si="16"/>
        <v/>
      </c>
      <c r="BA29" s="48" t="str">
        <f>IF(AY29&lt;&gt;"", IF(RANK(AY29, AY$5:AY$75)+COUNTIF(AY$5:AY29, AY29)-1=1, 1, ""), "")</f>
        <v/>
      </c>
      <c r="BB29" s="41"/>
      <c r="BC29" s="102" t="str">
        <f t="shared" si="17"/>
        <v/>
      </c>
      <c r="BD29" s="47" t="str">
        <f>IF(BB29&lt;&gt;"", IF(RANK(BB29, BB$5:BB$75)+COUNTIF(BB$5:BB29, BB29)-1=1, 1, ""), "")</f>
        <v/>
      </c>
      <c r="BE29" s="43"/>
      <c r="BF29" s="102" t="str">
        <f t="shared" si="18"/>
        <v/>
      </c>
      <c r="BG29" s="48" t="str">
        <f>IF(BE29&lt;&gt;"", IF(RANK(BE29, BE$5:BE$75)+COUNTIF(BE$5:BE29, BE29)-1=1, 1, ""), "")</f>
        <v/>
      </c>
      <c r="BH29" s="41"/>
      <c r="BI29" s="102" t="str">
        <f t="shared" si="19"/>
        <v/>
      </c>
      <c r="BJ29" s="47" t="str">
        <f>IF(BH29&lt;&gt;"", IF(RANK(BH29, BH$5:BH$75)+COUNTIF(BH$5:BH29, BH29)-1=1, 1, ""), "")</f>
        <v/>
      </c>
      <c r="BK29" s="43"/>
      <c r="BL29" s="102" t="str">
        <f t="shared" si="20"/>
        <v/>
      </c>
      <c r="BM29" s="48" t="str">
        <f>IF(BK29&lt;&gt;"", IF(RANK(BK29, BK$5:BK$75)+COUNTIF(BK$5:BK29, BK29)-1=1, 1, ""), "")</f>
        <v/>
      </c>
      <c r="BN29" s="41"/>
      <c r="BO29" s="102" t="str">
        <f t="shared" si="21"/>
        <v/>
      </c>
      <c r="BP29" s="47" t="str">
        <f>IF(BN29&lt;&gt;"", IF(RANK(BN29, BN$5:BN$75)+COUNTIF(BN$5:BN29, BN29)-1=1, 1, ""), "")</f>
        <v/>
      </c>
      <c r="BQ29" s="43"/>
      <c r="BR29" s="102" t="str">
        <f t="shared" si="22"/>
        <v/>
      </c>
      <c r="BS29" s="48" t="str">
        <f>IF(BQ29&lt;&gt;"", IF(RANK(BQ29, BQ$5:BQ$75)+COUNTIF(BQ$5:BQ29, BQ29)-1=1, 1, ""), "")</f>
        <v/>
      </c>
      <c r="BT29" s="41"/>
      <c r="BU29" s="102" t="str">
        <f t="shared" si="23"/>
        <v/>
      </c>
      <c r="BV29" s="47" t="str">
        <f>IF(BT29&lt;&gt;"", IF(RANK(BT29, BT$5:BT$75)+COUNTIF(BT$5:BT29, BT29)-1=1, 1, ""), "")</f>
        <v/>
      </c>
      <c r="BW29" s="43"/>
      <c r="BX29" s="102" t="str">
        <f t="shared" si="24"/>
        <v/>
      </c>
      <c r="BY29" s="48" t="str">
        <f>IF(BW29&lt;&gt;"", IF(RANK(BW29, BW$5:BW$75)+COUNTIF(BW$5:BW29, BW29)-1=1, 1, ""), "")</f>
        <v/>
      </c>
      <c r="BZ29" s="129" t="str">
        <f t="shared" si="25"/>
        <v/>
      </c>
      <c r="CA29" s="66" t="str">
        <f t="shared" si="26"/>
        <v/>
      </c>
      <c r="CB29" s="60"/>
      <c r="CC29" s="60" t="str">
        <f t="shared" si="27"/>
        <v/>
      </c>
      <c r="CD29" s="60" t="str">
        <f t="shared" si="28"/>
        <v/>
      </c>
      <c r="CE29" s="60"/>
      <c r="CF29" s="85" t="str">
        <f t="shared" si="29"/>
        <v/>
      </c>
      <c r="CG29" s="60" t="str">
        <f t="shared" si="30"/>
        <v/>
      </c>
      <c r="CH29" s="60" t="str">
        <f t="shared" si="31"/>
        <v/>
      </c>
      <c r="CI29" s="60" t="str">
        <f>IF(CC29&lt;&gt;"", IF(RANK(CH29, CH$5:CH$75)+COUNTIF(CH$29:CH29, CH29) -1&lt;=(B$80-CD$76-CG$76), RANK(CH29, CH$5:CH$75)+COUNTIF(CH$29:CH29, CH29) -1, ""), "")</f>
        <v/>
      </c>
      <c r="CJ29" s="72" t="str">
        <f t="shared" si="32"/>
        <v/>
      </c>
      <c r="CK29" s="66" t="str">
        <f t="shared" si="33"/>
        <v/>
      </c>
      <c r="CM29" s="91" t="str">
        <f>IF(CA29&lt;&gt; "", CA29/CA76, "")</f>
        <v/>
      </c>
      <c r="CN29" s="39" t="str">
        <f t="shared" si="34"/>
        <v/>
      </c>
      <c r="CO29" s="92" t="str">
        <f t="shared" si="35"/>
        <v/>
      </c>
      <c r="CQ29" s="65" t="str">
        <f t="shared" si="36"/>
        <v/>
      </c>
      <c r="CR29" s="99" t="str">
        <f t="shared" si="37"/>
        <v/>
      </c>
      <c r="CS29" s="99" t="str">
        <f t="shared" si="38"/>
        <v/>
      </c>
      <c r="CT29" s="100" t="str">
        <f t="shared" si="39"/>
        <v/>
      </c>
    </row>
    <row r="30" spans="1:98" ht="16" x14ac:dyDescent="0.2">
      <c r="A30" s="75" t="s">
        <v>338</v>
      </c>
      <c r="B30" s="76" t="s">
        <v>409</v>
      </c>
      <c r="C30" s="43"/>
      <c r="D30" s="102" t="str">
        <f t="shared" si="0"/>
        <v/>
      </c>
      <c r="E30" s="44" t="str">
        <f>IF(C30&lt;&gt;"", IF(RANK(C30, C$5:C$75)+COUNTIF(C$5:C30, C30)-1=1, 1, ""), "")</f>
        <v/>
      </c>
      <c r="F30" s="41"/>
      <c r="G30" s="102" t="str">
        <f t="shared" si="1"/>
        <v/>
      </c>
      <c r="H30" s="42" t="str">
        <f>IF(F30&lt;&gt;"", IF(RANK(F30, F$5:F$75)+COUNTIF(F$5:F30, F30)-1=1, 1, ""), "")</f>
        <v/>
      </c>
      <c r="I30" s="43"/>
      <c r="J30" s="102" t="str">
        <f t="shared" si="2"/>
        <v/>
      </c>
      <c r="K30" s="44" t="str">
        <f>IF(I30&lt;&gt;"", IF(RANK(I30, I$5:I$75)+COUNTIF(I$5:I30, I30)-1=1, 1, ""), "")</f>
        <v/>
      </c>
      <c r="L30" s="41"/>
      <c r="M30" s="102" t="str">
        <f t="shared" si="3"/>
        <v/>
      </c>
      <c r="N30" s="42" t="str">
        <f>IF(L30&lt;&gt;"", IF(RANK(L30, L$5:L$75)+COUNTIF(L$5:L30, L30)-1=1, 1, ""), "")</f>
        <v/>
      </c>
      <c r="O30" s="43"/>
      <c r="P30" s="102" t="str">
        <f t="shared" si="4"/>
        <v/>
      </c>
      <c r="Q30" s="44" t="str">
        <f>IF(O30&lt;&gt;"", IF(RANK(O30, O$5:O$75)+COUNTIF(O$5:O30, O30)-1=1, 1, ""), "")</f>
        <v/>
      </c>
      <c r="R30" s="41"/>
      <c r="S30" s="102" t="str">
        <f t="shared" si="5"/>
        <v/>
      </c>
      <c r="T30" s="42" t="str">
        <f>IF(R30&lt;&gt;"", IF(RANK(R30, R$5:R$75)+COUNTIF(R$5:R30, R30)-1=1, 1, ""), "")</f>
        <v/>
      </c>
      <c r="U30" s="43"/>
      <c r="V30" s="102" t="str">
        <f t="shared" si="6"/>
        <v/>
      </c>
      <c r="W30" s="44" t="str">
        <f>IF(U30&lt;&gt;"", IF(RANK(U30, U$5:U$75)+COUNTIF(U$5:U30, U30)-1=1, 1, ""), "")</f>
        <v/>
      </c>
      <c r="X30" s="41"/>
      <c r="Y30" s="102" t="str">
        <f t="shared" si="7"/>
        <v/>
      </c>
      <c r="Z30" s="42" t="str">
        <f>IF(X30&lt;&gt;"", IF(RANK(X30, X$5:X$75)+COUNTIF(X$5:X30, X30)-1=1, 1, ""), "")</f>
        <v/>
      </c>
      <c r="AA30" s="43"/>
      <c r="AB30" s="102" t="str">
        <f t="shared" si="8"/>
        <v/>
      </c>
      <c r="AC30" s="44" t="str">
        <f>IF(AA30&lt;&gt;"", IF(RANK(AA30, AA$5:AA$75)+COUNTIF(AA$5:AA30, AA30)-1=1, 1, ""), "")</f>
        <v/>
      </c>
      <c r="AD30" s="41"/>
      <c r="AE30" s="102" t="str">
        <f t="shared" si="9"/>
        <v/>
      </c>
      <c r="AF30" s="42" t="str">
        <f>IF(AD30&lt;&gt;"", IF(RANK(AD30, AD$5:AD$75)+COUNTIF(AD$5:AD30, AD30)-1=1, 1, ""), "")</f>
        <v/>
      </c>
      <c r="AG30" s="43"/>
      <c r="AH30" s="102" t="str">
        <f t="shared" si="10"/>
        <v/>
      </c>
      <c r="AI30" s="44" t="str">
        <f>IF(AG30&lt;&gt;"", IF(RANK(AG30, AG$5:AG$75)+COUNTIF(AG$5:AG30, AG30)-1=1, 1, ""), "")</f>
        <v/>
      </c>
      <c r="AJ30" s="41"/>
      <c r="AK30" s="102" t="str">
        <f t="shared" si="11"/>
        <v/>
      </c>
      <c r="AL30" s="42" t="str">
        <f>IF(AJ30&lt;&gt;"", IF(RANK(AJ30, AJ$5:AJ$75)+COUNTIF(AJ$5:AJ30, AJ30)-1=1, 1, ""), "")</f>
        <v/>
      </c>
      <c r="AM30" s="43"/>
      <c r="AN30" s="102" t="str">
        <f t="shared" si="12"/>
        <v/>
      </c>
      <c r="AO30" s="44" t="str">
        <f>IF(AM30&lt;&gt;"", IF(RANK(AM30, AM$5:AM$75)+COUNTIF(AM$5:AM30, AM30)-1=1, 1, ""), "")</f>
        <v/>
      </c>
      <c r="AP30" s="41"/>
      <c r="AQ30" s="102" t="str">
        <f t="shared" si="13"/>
        <v/>
      </c>
      <c r="AR30" s="42" t="str">
        <f>IF(AP30&lt;&gt;"", IF(RANK(AP30, AP$5:AP$75)+COUNTIF(AP$5:AP30, AP30)-1=1, 1, ""), "")</f>
        <v/>
      </c>
      <c r="AS30" s="43"/>
      <c r="AT30" s="102" t="str">
        <f t="shared" si="14"/>
        <v/>
      </c>
      <c r="AU30" s="44" t="str">
        <f>IF(AS30&lt;&gt;"", IF(RANK(AS30, AS$5:AS$75)+COUNTIF(AS$5:AS30, AS30)-1=1, 1, ""), "")</f>
        <v/>
      </c>
      <c r="AV30" s="41"/>
      <c r="AW30" s="102" t="str">
        <f t="shared" si="15"/>
        <v/>
      </c>
      <c r="AX30" s="42" t="str">
        <f>IF(AV30&lt;&gt;"", IF(RANK(AV30, AV$5:AV$75)+COUNTIF(AV$5:AV30, AV30)-1=1, 1, ""), "")</f>
        <v/>
      </c>
      <c r="AY30" s="43"/>
      <c r="AZ30" s="102" t="str">
        <f t="shared" si="16"/>
        <v/>
      </c>
      <c r="BA30" s="44" t="str">
        <f>IF(AY30&lt;&gt;"", IF(RANK(AY30, AY$5:AY$75)+COUNTIF(AY$5:AY30, AY30)-1=1, 1, ""), "")</f>
        <v/>
      </c>
      <c r="BB30" s="41"/>
      <c r="BC30" s="102" t="str">
        <f t="shared" si="17"/>
        <v/>
      </c>
      <c r="BD30" s="42" t="str">
        <f>IF(BB30&lt;&gt;"", IF(RANK(BB30, BB$5:BB$75)+COUNTIF(BB$5:BB30, BB30)-1=1, 1, ""), "")</f>
        <v/>
      </c>
      <c r="BE30" s="43"/>
      <c r="BF30" s="102" t="str">
        <f t="shared" si="18"/>
        <v/>
      </c>
      <c r="BG30" s="44" t="str">
        <f>IF(BE30&lt;&gt;"", IF(RANK(BE30, BE$5:BE$75)+COUNTIF(BE$5:BE30, BE30)-1=1, 1, ""), "")</f>
        <v/>
      </c>
      <c r="BH30" s="41"/>
      <c r="BI30" s="102" t="str">
        <f t="shared" si="19"/>
        <v/>
      </c>
      <c r="BJ30" s="42" t="str">
        <f>IF(BH30&lt;&gt;"", IF(RANK(BH30, BH$5:BH$75)+COUNTIF(BH$5:BH30, BH30)-1=1, 1, ""), "")</f>
        <v/>
      </c>
      <c r="BK30" s="43"/>
      <c r="BL30" s="102" t="str">
        <f t="shared" si="20"/>
        <v/>
      </c>
      <c r="BM30" s="44" t="str">
        <f>IF(BK30&lt;&gt;"", IF(RANK(BK30, BK$5:BK$75)+COUNTIF(BK$5:BK30, BK30)-1=1, 1, ""), "")</f>
        <v/>
      </c>
      <c r="BN30" s="41"/>
      <c r="BO30" s="102" t="str">
        <f t="shared" si="21"/>
        <v/>
      </c>
      <c r="BP30" s="42" t="str">
        <f>IF(BN30&lt;&gt;"", IF(RANK(BN30, BN$5:BN$75)+COUNTIF(BN$5:BN30, BN30)-1=1, 1, ""), "")</f>
        <v/>
      </c>
      <c r="BQ30" s="43"/>
      <c r="BR30" s="102" t="str">
        <f t="shared" si="22"/>
        <v/>
      </c>
      <c r="BS30" s="44" t="str">
        <f>IF(BQ30&lt;&gt;"", IF(RANK(BQ30, BQ$5:BQ$75)+COUNTIF(BQ$5:BQ30, BQ30)-1=1, 1, ""), "")</f>
        <v/>
      </c>
      <c r="BT30" s="41"/>
      <c r="BU30" s="102" t="str">
        <f t="shared" si="23"/>
        <v/>
      </c>
      <c r="BV30" s="42" t="str">
        <f>IF(BT30&lt;&gt;"", IF(RANK(BT30, BT$5:BT$75)+COUNTIF(BT$5:BT30, BT30)-1=1, 1, ""), "")</f>
        <v/>
      </c>
      <c r="BW30" s="43"/>
      <c r="BX30" s="102" t="str">
        <f t="shared" si="24"/>
        <v/>
      </c>
      <c r="BY30" s="44" t="str">
        <f>IF(BW30&lt;&gt;"", IF(RANK(BW30, BW$5:BW$75)+COUNTIF(BW$5:BW30, BW30)-1=1, 1, ""), "")</f>
        <v/>
      </c>
      <c r="BZ30" s="129" t="str">
        <f t="shared" si="25"/>
        <v/>
      </c>
      <c r="CA30" s="66" t="str">
        <f t="shared" si="26"/>
        <v/>
      </c>
      <c r="CB30" s="60"/>
      <c r="CC30" s="60" t="str">
        <f t="shared" si="27"/>
        <v/>
      </c>
      <c r="CD30" s="60" t="str">
        <f t="shared" si="28"/>
        <v/>
      </c>
      <c r="CE30" s="60"/>
      <c r="CF30" s="85" t="str">
        <f t="shared" si="29"/>
        <v/>
      </c>
      <c r="CG30" s="60" t="str">
        <f t="shared" si="30"/>
        <v/>
      </c>
      <c r="CH30" s="60" t="str">
        <f t="shared" si="31"/>
        <v/>
      </c>
      <c r="CI30" s="60" t="str">
        <f>IF(CC30&lt;&gt;"", IF(RANK(CH30, CH$5:CH$75)+COUNTIF(CH$30:CH30, CH30) -1&lt;=(B$80-CD$76-CG$76), RANK(CH30, CH$5:CH$75)+COUNTIF(CH$30:CH30, CH30) -1, ""), "")</f>
        <v/>
      </c>
      <c r="CJ30" s="72" t="str">
        <f t="shared" si="32"/>
        <v/>
      </c>
      <c r="CK30" s="66" t="str">
        <f t="shared" si="33"/>
        <v/>
      </c>
      <c r="CM30" s="91" t="str">
        <f>IF(CA30&lt;&gt; "", CA30/CA76, "")</f>
        <v/>
      </c>
      <c r="CN30" s="39" t="str">
        <f t="shared" si="34"/>
        <v/>
      </c>
      <c r="CO30" s="92" t="str">
        <f t="shared" si="35"/>
        <v/>
      </c>
      <c r="CQ30" s="65" t="str">
        <f t="shared" si="36"/>
        <v/>
      </c>
      <c r="CR30" s="99" t="str">
        <f t="shared" si="37"/>
        <v/>
      </c>
      <c r="CS30" s="99" t="str">
        <f t="shared" si="38"/>
        <v/>
      </c>
      <c r="CT30" s="100" t="str">
        <f t="shared" si="39"/>
        <v/>
      </c>
    </row>
    <row r="31" spans="1:98" ht="16" x14ac:dyDescent="0.2">
      <c r="A31" s="75" t="s">
        <v>339</v>
      </c>
      <c r="B31" s="76" t="s">
        <v>410</v>
      </c>
      <c r="C31" s="43"/>
      <c r="D31" s="102" t="str">
        <f t="shared" si="0"/>
        <v/>
      </c>
      <c r="E31" s="48" t="str">
        <f>IF(C31&lt;&gt;"", IF(RANK(C31, C$5:C$75)+COUNTIF(C$5:C31, C31)-1=1, 1, ""), "")</f>
        <v/>
      </c>
      <c r="F31" s="41"/>
      <c r="G31" s="102" t="str">
        <f t="shared" si="1"/>
        <v/>
      </c>
      <c r="H31" s="47" t="str">
        <f>IF(F31&lt;&gt;"", IF(RANK(F31, F$5:F$75)+COUNTIF(F$5:F31, F31)-1=1, 1, ""), "")</f>
        <v/>
      </c>
      <c r="I31" s="43"/>
      <c r="J31" s="102" t="str">
        <f t="shared" si="2"/>
        <v/>
      </c>
      <c r="K31" s="48" t="str">
        <f>IF(I31&lt;&gt;"", IF(RANK(I31, I$5:I$75)+COUNTIF(I$5:I31, I31)-1=1, 1, ""), "")</f>
        <v/>
      </c>
      <c r="L31" s="41"/>
      <c r="M31" s="102" t="str">
        <f t="shared" si="3"/>
        <v/>
      </c>
      <c r="N31" s="47" t="str">
        <f>IF(L31&lt;&gt;"", IF(RANK(L31, L$5:L$75)+COUNTIF(L$5:L31, L31)-1=1, 1, ""), "")</f>
        <v/>
      </c>
      <c r="O31" s="43"/>
      <c r="P31" s="102" t="str">
        <f t="shared" si="4"/>
        <v/>
      </c>
      <c r="Q31" s="48" t="str">
        <f>IF(O31&lt;&gt;"", IF(RANK(O31, O$5:O$75)+COUNTIF(O$5:O31, O31)-1=1, 1, ""), "")</f>
        <v/>
      </c>
      <c r="R31" s="41"/>
      <c r="S31" s="102" t="str">
        <f t="shared" si="5"/>
        <v/>
      </c>
      <c r="T31" s="47" t="str">
        <f>IF(R31&lt;&gt;"", IF(RANK(R31, R$5:R$75)+COUNTIF(R$5:R31, R31)-1=1, 1, ""), "")</f>
        <v/>
      </c>
      <c r="U31" s="43"/>
      <c r="V31" s="102" t="str">
        <f t="shared" si="6"/>
        <v/>
      </c>
      <c r="W31" s="48" t="str">
        <f>IF(U31&lt;&gt;"", IF(RANK(U31, U$5:U$75)+COUNTIF(U$5:U31, U31)-1=1, 1, ""), "")</f>
        <v/>
      </c>
      <c r="X31" s="41"/>
      <c r="Y31" s="102" t="str">
        <f t="shared" si="7"/>
        <v/>
      </c>
      <c r="Z31" s="47" t="str">
        <f>IF(X31&lt;&gt;"", IF(RANK(X31, X$5:X$75)+COUNTIF(X$5:X31, X31)-1=1, 1, ""), "")</f>
        <v/>
      </c>
      <c r="AA31" s="43"/>
      <c r="AB31" s="102" t="str">
        <f t="shared" si="8"/>
        <v/>
      </c>
      <c r="AC31" s="48" t="str">
        <f>IF(AA31&lt;&gt;"", IF(RANK(AA31, AA$5:AA$75)+COUNTIF(AA$5:AA31, AA31)-1=1, 1, ""), "")</f>
        <v/>
      </c>
      <c r="AD31" s="41"/>
      <c r="AE31" s="102" t="str">
        <f t="shared" si="9"/>
        <v/>
      </c>
      <c r="AF31" s="47" t="str">
        <f>IF(AD31&lt;&gt;"", IF(RANK(AD31, AD$5:AD$75)+COUNTIF(AD$5:AD31, AD31)-1=1, 1, ""), "")</f>
        <v/>
      </c>
      <c r="AG31" s="43"/>
      <c r="AH31" s="102" t="str">
        <f t="shared" si="10"/>
        <v/>
      </c>
      <c r="AI31" s="48" t="str">
        <f>IF(AG31&lt;&gt;"", IF(RANK(AG31, AG$5:AG$75)+COUNTIF(AG$5:AG31, AG31)-1=1, 1, ""), "")</f>
        <v/>
      </c>
      <c r="AJ31" s="41"/>
      <c r="AK31" s="102" t="str">
        <f t="shared" si="11"/>
        <v/>
      </c>
      <c r="AL31" s="47" t="str">
        <f>IF(AJ31&lt;&gt;"", IF(RANK(AJ31, AJ$5:AJ$75)+COUNTIF(AJ$5:AJ31, AJ31)-1=1, 1, ""), "")</f>
        <v/>
      </c>
      <c r="AM31" s="43"/>
      <c r="AN31" s="102" t="str">
        <f t="shared" si="12"/>
        <v/>
      </c>
      <c r="AO31" s="48" t="str">
        <f>IF(AM31&lt;&gt;"", IF(RANK(AM31, AM$5:AM$75)+COUNTIF(AM$5:AM31, AM31)-1=1, 1, ""), "")</f>
        <v/>
      </c>
      <c r="AP31" s="41"/>
      <c r="AQ31" s="102" t="str">
        <f t="shared" si="13"/>
        <v/>
      </c>
      <c r="AR31" s="47" t="str">
        <f>IF(AP31&lt;&gt;"", IF(RANK(AP31, AP$5:AP$75)+COUNTIF(AP$5:AP31, AP31)-1=1, 1, ""), "")</f>
        <v/>
      </c>
      <c r="AS31" s="43"/>
      <c r="AT31" s="102" t="str">
        <f t="shared" si="14"/>
        <v/>
      </c>
      <c r="AU31" s="48" t="str">
        <f>IF(AS31&lt;&gt;"", IF(RANK(AS31, AS$5:AS$75)+COUNTIF(AS$5:AS31, AS31)-1=1, 1, ""), "")</f>
        <v/>
      </c>
      <c r="AV31" s="41"/>
      <c r="AW31" s="102" t="str">
        <f t="shared" si="15"/>
        <v/>
      </c>
      <c r="AX31" s="47" t="str">
        <f>IF(AV31&lt;&gt;"", IF(RANK(AV31, AV$5:AV$75)+COUNTIF(AV$5:AV31, AV31)-1=1, 1, ""), "")</f>
        <v/>
      </c>
      <c r="AY31" s="43"/>
      <c r="AZ31" s="102" t="str">
        <f t="shared" si="16"/>
        <v/>
      </c>
      <c r="BA31" s="48" t="str">
        <f>IF(AY31&lt;&gt;"", IF(RANK(AY31, AY$5:AY$75)+COUNTIF(AY$5:AY31, AY31)-1=1, 1, ""), "")</f>
        <v/>
      </c>
      <c r="BB31" s="41"/>
      <c r="BC31" s="102" t="str">
        <f t="shared" si="17"/>
        <v/>
      </c>
      <c r="BD31" s="47" t="str">
        <f>IF(BB31&lt;&gt;"", IF(RANK(BB31, BB$5:BB$75)+COUNTIF(BB$5:BB31, BB31)-1=1, 1, ""), "")</f>
        <v/>
      </c>
      <c r="BE31" s="43"/>
      <c r="BF31" s="102" t="str">
        <f t="shared" si="18"/>
        <v/>
      </c>
      <c r="BG31" s="48" t="str">
        <f>IF(BE31&lt;&gt;"", IF(RANK(BE31, BE$5:BE$75)+COUNTIF(BE$5:BE31, BE31)-1=1, 1, ""), "")</f>
        <v/>
      </c>
      <c r="BH31" s="41"/>
      <c r="BI31" s="102" t="str">
        <f t="shared" si="19"/>
        <v/>
      </c>
      <c r="BJ31" s="47" t="str">
        <f>IF(BH31&lt;&gt;"", IF(RANK(BH31, BH$5:BH$75)+COUNTIF(BH$5:BH31, BH31)-1=1, 1, ""), "")</f>
        <v/>
      </c>
      <c r="BK31" s="43"/>
      <c r="BL31" s="102" t="str">
        <f t="shared" si="20"/>
        <v/>
      </c>
      <c r="BM31" s="48" t="str">
        <f>IF(BK31&lt;&gt;"", IF(RANK(BK31, BK$5:BK$75)+COUNTIF(BK$5:BK31, BK31)-1=1, 1, ""), "")</f>
        <v/>
      </c>
      <c r="BN31" s="41"/>
      <c r="BO31" s="102" t="str">
        <f t="shared" si="21"/>
        <v/>
      </c>
      <c r="BP31" s="47" t="str">
        <f>IF(BN31&lt;&gt;"", IF(RANK(BN31, BN$5:BN$75)+COUNTIF(BN$5:BN31, BN31)-1=1, 1, ""), "")</f>
        <v/>
      </c>
      <c r="BQ31" s="43"/>
      <c r="BR31" s="102" t="str">
        <f t="shared" si="22"/>
        <v/>
      </c>
      <c r="BS31" s="48" t="str">
        <f>IF(BQ31&lt;&gt;"", IF(RANK(BQ31, BQ$5:BQ$75)+COUNTIF(BQ$5:BQ31, BQ31)-1=1, 1, ""), "")</f>
        <v/>
      </c>
      <c r="BT31" s="41"/>
      <c r="BU31" s="102" t="str">
        <f t="shared" si="23"/>
        <v/>
      </c>
      <c r="BV31" s="47" t="str">
        <f>IF(BT31&lt;&gt;"", IF(RANK(BT31, BT$5:BT$75)+COUNTIF(BT$5:BT31, BT31)-1=1, 1, ""), "")</f>
        <v/>
      </c>
      <c r="BW31" s="43"/>
      <c r="BX31" s="102" t="str">
        <f t="shared" si="24"/>
        <v/>
      </c>
      <c r="BY31" s="48" t="str">
        <f>IF(BW31&lt;&gt;"", IF(RANK(BW31, BW$5:BW$75)+COUNTIF(BW$5:BW31, BW31)-1=1, 1, ""), "")</f>
        <v/>
      </c>
      <c r="BZ31" s="129" t="str">
        <f t="shared" si="25"/>
        <v/>
      </c>
      <c r="CA31" s="66" t="str">
        <f t="shared" si="26"/>
        <v/>
      </c>
      <c r="CB31" s="60"/>
      <c r="CC31" s="60" t="str">
        <f t="shared" si="27"/>
        <v/>
      </c>
      <c r="CD31" s="60" t="str">
        <f t="shared" si="28"/>
        <v/>
      </c>
      <c r="CE31" s="60"/>
      <c r="CF31" s="85" t="str">
        <f t="shared" si="29"/>
        <v/>
      </c>
      <c r="CG31" s="60" t="str">
        <f t="shared" si="30"/>
        <v/>
      </c>
      <c r="CH31" s="60" t="str">
        <f t="shared" si="31"/>
        <v/>
      </c>
      <c r="CI31" s="60" t="str">
        <f>IF(CC31&lt;&gt;"", IF(RANK(CH31, CH$5:CH$75)+COUNTIF(CH$31:CH31, CH31) -1&lt;=(B$80-CD$76-CG$76), RANK(CH31, CH$5:CH$75)+COUNTIF(CH$31:CH31, CH31) -1, ""), "")</f>
        <v/>
      </c>
      <c r="CJ31" s="72" t="str">
        <f t="shared" si="32"/>
        <v/>
      </c>
      <c r="CK31" s="66" t="str">
        <f t="shared" si="33"/>
        <v/>
      </c>
      <c r="CM31" s="91" t="str">
        <f>IF(CA31&lt;&gt; "", CA31/CA76, "")</f>
        <v/>
      </c>
      <c r="CN31" s="39" t="str">
        <f t="shared" si="34"/>
        <v/>
      </c>
      <c r="CO31" s="92" t="str">
        <f t="shared" si="35"/>
        <v/>
      </c>
      <c r="CQ31" s="65" t="str">
        <f t="shared" si="36"/>
        <v/>
      </c>
      <c r="CR31" s="99" t="str">
        <f t="shared" si="37"/>
        <v/>
      </c>
      <c r="CS31" s="99" t="str">
        <f t="shared" si="38"/>
        <v/>
      </c>
      <c r="CT31" s="100" t="str">
        <f t="shared" si="39"/>
        <v/>
      </c>
    </row>
    <row r="32" spans="1:98" ht="16" x14ac:dyDescent="0.2">
      <c r="A32" s="75" t="s">
        <v>340</v>
      </c>
      <c r="B32" s="76" t="s">
        <v>411</v>
      </c>
      <c r="C32" s="43"/>
      <c r="D32" s="102" t="str">
        <f t="shared" si="0"/>
        <v/>
      </c>
      <c r="E32" s="44" t="str">
        <f>IF(C32&lt;&gt;"", IF(RANK(C32, C$5:C$75)+COUNTIF(C$5:C32, C32)-1=1, 1, ""), "")</f>
        <v/>
      </c>
      <c r="F32" s="41"/>
      <c r="G32" s="102" t="str">
        <f t="shared" si="1"/>
        <v/>
      </c>
      <c r="H32" s="42" t="str">
        <f>IF(F32&lt;&gt;"", IF(RANK(F32, F$5:F$75)+COUNTIF(F$5:F32, F32)-1=1, 1, ""), "")</f>
        <v/>
      </c>
      <c r="I32" s="43"/>
      <c r="J32" s="102" t="str">
        <f t="shared" si="2"/>
        <v/>
      </c>
      <c r="K32" s="44" t="str">
        <f>IF(I32&lt;&gt;"", IF(RANK(I32, I$5:I$75)+COUNTIF(I$5:I32, I32)-1=1, 1, ""), "")</f>
        <v/>
      </c>
      <c r="L32" s="41"/>
      <c r="M32" s="102" t="str">
        <f t="shared" si="3"/>
        <v/>
      </c>
      <c r="N32" s="42" t="str">
        <f>IF(L32&lt;&gt;"", IF(RANK(L32, L$5:L$75)+COUNTIF(L$5:L32, L32)-1=1, 1, ""), "")</f>
        <v/>
      </c>
      <c r="O32" s="43"/>
      <c r="P32" s="102" t="str">
        <f t="shared" si="4"/>
        <v/>
      </c>
      <c r="Q32" s="44" t="str">
        <f>IF(O32&lt;&gt;"", IF(RANK(O32, O$5:O$75)+COUNTIF(O$5:O32, O32)-1=1, 1, ""), "")</f>
        <v/>
      </c>
      <c r="R32" s="41"/>
      <c r="S32" s="102" t="str">
        <f t="shared" si="5"/>
        <v/>
      </c>
      <c r="T32" s="42" t="str">
        <f>IF(R32&lt;&gt;"", IF(RANK(R32, R$5:R$75)+COUNTIF(R$5:R32, R32)-1=1, 1, ""), "")</f>
        <v/>
      </c>
      <c r="U32" s="43"/>
      <c r="V32" s="102" t="str">
        <f t="shared" si="6"/>
        <v/>
      </c>
      <c r="W32" s="44" t="str">
        <f>IF(U32&lt;&gt;"", IF(RANK(U32, U$5:U$75)+COUNTIF(U$5:U32, U32)-1=1, 1, ""), "")</f>
        <v/>
      </c>
      <c r="X32" s="41"/>
      <c r="Y32" s="102" t="str">
        <f t="shared" si="7"/>
        <v/>
      </c>
      <c r="Z32" s="42" t="str">
        <f>IF(X32&lt;&gt;"", IF(RANK(X32, X$5:X$75)+COUNTIF(X$5:X32, X32)-1=1, 1, ""), "")</f>
        <v/>
      </c>
      <c r="AA32" s="43"/>
      <c r="AB32" s="102" t="str">
        <f t="shared" si="8"/>
        <v/>
      </c>
      <c r="AC32" s="44" t="str">
        <f>IF(AA32&lt;&gt;"", IF(RANK(AA32, AA$5:AA$75)+COUNTIF(AA$5:AA32, AA32)-1=1, 1, ""), "")</f>
        <v/>
      </c>
      <c r="AD32" s="41"/>
      <c r="AE32" s="102" t="str">
        <f t="shared" si="9"/>
        <v/>
      </c>
      <c r="AF32" s="42" t="str">
        <f>IF(AD32&lt;&gt;"", IF(RANK(AD32, AD$5:AD$75)+COUNTIF(AD$5:AD32, AD32)-1=1, 1, ""), "")</f>
        <v/>
      </c>
      <c r="AG32" s="43"/>
      <c r="AH32" s="102" t="str">
        <f t="shared" si="10"/>
        <v/>
      </c>
      <c r="AI32" s="44" t="str">
        <f>IF(AG32&lt;&gt;"", IF(RANK(AG32, AG$5:AG$75)+COUNTIF(AG$5:AG32, AG32)-1=1, 1, ""), "")</f>
        <v/>
      </c>
      <c r="AJ32" s="41"/>
      <c r="AK32" s="102" t="str">
        <f t="shared" si="11"/>
        <v/>
      </c>
      <c r="AL32" s="42" t="str">
        <f>IF(AJ32&lt;&gt;"", IF(RANK(AJ32, AJ$5:AJ$75)+COUNTIF(AJ$5:AJ32, AJ32)-1=1, 1, ""), "")</f>
        <v/>
      </c>
      <c r="AM32" s="43"/>
      <c r="AN32" s="102" t="str">
        <f t="shared" si="12"/>
        <v/>
      </c>
      <c r="AO32" s="44" t="str">
        <f>IF(AM32&lt;&gt;"", IF(RANK(AM32, AM$5:AM$75)+COUNTIF(AM$5:AM32, AM32)-1=1, 1, ""), "")</f>
        <v/>
      </c>
      <c r="AP32" s="41"/>
      <c r="AQ32" s="102" t="str">
        <f t="shared" si="13"/>
        <v/>
      </c>
      <c r="AR32" s="42" t="str">
        <f>IF(AP32&lt;&gt;"", IF(RANK(AP32, AP$5:AP$75)+COUNTIF(AP$5:AP32, AP32)-1=1, 1, ""), "")</f>
        <v/>
      </c>
      <c r="AS32" s="43"/>
      <c r="AT32" s="102" t="str">
        <f t="shared" si="14"/>
        <v/>
      </c>
      <c r="AU32" s="44" t="str">
        <f>IF(AS32&lt;&gt;"", IF(RANK(AS32, AS$5:AS$75)+COUNTIF(AS$5:AS32, AS32)-1=1, 1, ""), "")</f>
        <v/>
      </c>
      <c r="AV32" s="41"/>
      <c r="AW32" s="102" t="str">
        <f t="shared" si="15"/>
        <v/>
      </c>
      <c r="AX32" s="42" t="str">
        <f>IF(AV32&lt;&gt;"", IF(RANK(AV32, AV$5:AV$75)+COUNTIF(AV$5:AV32, AV32)-1=1, 1, ""), "")</f>
        <v/>
      </c>
      <c r="AY32" s="43"/>
      <c r="AZ32" s="102" t="str">
        <f t="shared" si="16"/>
        <v/>
      </c>
      <c r="BA32" s="44" t="str">
        <f>IF(AY32&lt;&gt;"", IF(RANK(AY32, AY$5:AY$75)+COUNTIF(AY$5:AY32, AY32)-1=1, 1, ""), "")</f>
        <v/>
      </c>
      <c r="BB32" s="41"/>
      <c r="BC32" s="102" t="str">
        <f t="shared" si="17"/>
        <v/>
      </c>
      <c r="BD32" s="42" t="str">
        <f>IF(BB32&lt;&gt;"", IF(RANK(BB32, BB$5:BB$75)+COUNTIF(BB$5:BB32, BB32)-1=1, 1, ""), "")</f>
        <v/>
      </c>
      <c r="BE32" s="43"/>
      <c r="BF32" s="102" t="str">
        <f t="shared" si="18"/>
        <v/>
      </c>
      <c r="BG32" s="44" t="str">
        <f>IF(BE32&lt;&gt;"", IF(RANK(BE32, BE$5:BE$75)+COUNTIF(BE$5:BE32, BE32)-1=1, 1, ""), "")</f>
        <v/>
      </c>
      <c r="BH32" s="41"/>
      <c r="BI32" s="102" t="str">
        <f t="shared" si="19"/>
        <v/>
      </c>
      <c r="BJ32" s="42" t="str">
        <f>IF(BH32&lt;&gt;"", IF(RANK(BH32, BH$5:BH$75)+COUNTIF(BH$5:BH32, BH32)-1=1, 1, ""), "")</f>
        <v/>
      </c>
      <c r="BK32" s="43"/>
      <c r="BL32" s="102" t="str">
        <f t="shared" si="20"/>
        <v/>
      </c>
      <c r="BM32" s="44" t="str">
        <f>IF(BK32&lt;&gt;"", IF(RANK(BK32, BK$5:BK$75)+COUNTIF(BK$5:BK32, BK32)-1=1, 1, ""), "")</f>
        <v/>
      </c>
      <c r="BN32" s="41"/>
      <c r="BO32" s="102" t="str">
        <f t="shared" si="21"/>
        <v/>
      </c>
      <c r="BP32" s="42" t="str">
        <f>IF(BN32&lt;&gt;"", IF(RANK(BN32, BN$5:BN$75)+COUNTIF(BN$5:BN32, BN32)-1=1, 1, ""), "")</f>
        <v/>
      </c>
      <c r="BQ32" s="43"/>
      <c r="BR32" s="102" t="str">
        <f t="shared" si="22"/>
        <v/>
      </c>
      <c r="BS32" s="44" t="str">
        <f>IF(BQ32&lt;&gt;"", IF(RANK(BQ32, BQ$5:BQ$75)+COUNTIF(BQ$5:BQ32, BQ32)-1=1, 1, ""), "")</f>
        <v/>
      </c>
      <c r="BT32" s="41"/>
      <c r="BU32" s="102" t="str">
        <f t="shared" si="23"/>
        <v/>
      </c>
      <c r="BV32" s="42" t="str">
        <f>IF(BT32&lt;&gt;"", IF(RANK(BT32, BT$5:BT$75)+COUNTIF(BT$5:BT32, BT32)-1=1, 1, ""), "")</f>
        <v/>
      </c>
      <c r="BW32" s="43"/>
      <c r="BX32" s="102" t="str">
        <f t="shared" si="24"/>
        <v/>
      </c>
      <c r="BY32" s="44" t="str">
        <f>IF(BW32&lt;&gt;"", IF(RANK(BW32, BW$5:BW$75)+COUNTIF(BW$5:BW32, BW32)-1=1, 1, ""), "")</f>
        <v/>
      </c>
      <c r="BZ32" s="129" t="str">
        <f t="shared" si="25"/>
        <v/>
      </c>
      <c r="CA32" s="66" t="str">
        <f t="shared" si="26"/>
        <v/>
      </c>
      <c r="CB32" s="60"/>
      <c r="CC32" s="60" t="str">
        <f t="shared" si="27"/>
        <v/>
      </c>
      <c r="CD32" s="60" t="str">
        <f t="shared" si="28"/>
        <v/>
      </c>
      <c r="CE32" s="60"/>
      <c r="CF32" s="85" t="str">
        <f t="shared" si="29"/>
        <v/>
      </c>
      <c r="CG32" s="60" t="str">
        <f t="shared" si="30"/>
        <v/>
      </c>
      <c r="CH32" s="60" t="str">
        <f t="shared" si="31"/>
        <v/>
      </c>
      <c r="CI32" s="60" t="str">
        <f>IF(CC32&lt;&gt;"", IF(RANK(CH32, CH$5:CH$75)+COUNTIF(CH$32:CH32, CH32) -1&lt;=(B$80-CD$76-CG$76), RANK(CH32, CH$5:CH$75)+COUNTIF(CH$32:CH32, CH32) -1, ""), "")</f>
        <v/>
      </c>
      <c r="CJ32" s="72" t="str">
        <f t="shared" si="32"/>
        <v/>
      </c>
      <c r="CK32" s="66" t="str">
        <f t="shared" si="33"/>
        <v/>
      </c>
      <c r="CM32" s="91" t="str">
        <f>IF(CA32&lt;&gt; "", CA32/CA76, "")</f>
        <v/>
      </c>
      <c r="CN32" s="39" t="str">
        <f t="shared" si="34"/>
        <v/>
      </c>
      <c r="CO32" s="92" t="str">
        <f t="shared" si="35"/>
        <v/>
      </c>
      <c r="CQ32" s="65" t="str">
        <f t="shared" si="36"/>
        <v/>
      </c>
      <c r="CR32" s="99" t="str">
        <f t="shared" si="37"/>
        <v/>
      </c>
      <c r="CS32" s="99" t="str">
        <f t="shared" si="38"/>
        <v/>
      </c>
      <c r="CT32" s="100" t="str">
        <f t="shared" si="39"/>
        <v/>
      </c>
    </row>
    <row r="33" spans="1:98" ht="16" x14ac:dyDescent="0.2">
      <c r="A33" s="75" t="s">
        <v>341</v>
      </c>
      <c r="B33" s="76" t="s">
        <v>412</v>
      </c>
      <c r="C33" s="46">
        <v>67</v>
      </c>
      <c r="D33" s="102" t="str">
        <f t="shared" si="0"/>
        <v/>
      </c>
      <c r="E33" s="48" t="str">
        <f>IF(C33&lt;&gt;"", IF(RANK(C33, C$5:C$75)+COUNTIF(C$5:C33, C33)-1=1, 1, ""), "")</f>
        <v/>
      </c>
      <c r="F33" s="45">
        <v>161</v>
      </c>
      <c r="G33" s="102" t="str">
        <f t="shared" si="1"/>
        <v/>
      </c>
      <c r="H33" s="47" t="str">
        <f>IF(F33&lt;&gt;"", IF(RANK(F33, F$5:F$75)+COUNTIF(F$5:F33, F33)-1=1, 1, ""), "")</f>
        <v/>
      </c>
      <c r="I33" s="46">
        <v>76</v>
      </c>
      <c r="J33" s="102" t="str">
        <f t="shared" si="2"/>
        <v/>
      </c>
      <c r="K33" s="48" t="str">
        <f>IF(I33&lt;&gt;"", IF(RANK(I33, I$5:I$75)+COUNTIF(I$5:I33, I33)-1=1, 1, ""), "")</f>
        <v/>
      </c>
      <c r="L33" s="45">
        <v>90</v>
      </c>
      <c r="M33" s="102" t="str">
        <f t="shared" si="3"/>
        <v/>
      </c>
      <c r="N33" s="47" t="str">
        <f>IF(L33&lt;&gt;"", IF(RANK(L33, L$5:L$75)+COUNTIF(L$5:L33, L33)-1=1, 1, ""), "")</f>
        <v/>
      </c>
      <c r="O33" s="46">
        <v>17</v>
      </c>
      <c r="P33" s="102" t="str">
        <f t="shared" si="4"/>
        <v/>
      </c>
      <c r="Q33" s="48" t="str">
        <f>IF(O33&lt;&gt;"", IF(RANK(O33, O$5:O$75)+COUNTIF(O$5:O33, O33)-1=1, 1, ""), "")</f>
        <v/>
      </c>
      <c r="R33" s="45">
        <v>19</v>
      </c>
      <c r="S33" s="102" t="str">
        <f t="shared" si="5"/>
        <v/>
      </c>
      <c r="T33" s="47" t="str">
        <f>IF(R33&lt;&gt;"", IF(RANK(R33, R$5:R$75)+COUNTIF(R$5:R33, R33)-1=1, 1, ""), "")</f>
        <v/>
      </c>
      <c r="U33" s="46">
        <v>16</v>
      </c>
      <c r="V33" s="102" t="str">
        <f t="shared" si="6"/>
        <v/>
      </c>
      <c r="W33" s="48" t="str">
        <f>IF(U33&lt;&gt;"", IF(RANK(U33, U$5:U$75)+COUNTIF(U$5:U33, U33)-1=1, 1, ""), "")</f>
        <v/>
      </c>
      <c r="X33" s="45">
        <v>41</v>
      </c>
      <c r="Y33" s="102" t="str">
        <f t="shared" si="7"/>
        <v/>
      </c>
      <c r="Z33" s="47" t="str">
        <f>IF(X33&lt;&gt;"", IF(RANK(X33, X$5:X$75)+COUNTIF(X$5:X33, X33)-1=1, 1, ""), "")</f>
        <v/>
      </c>
      <c r="AA33" s="46">
        <v>56</v>
      </c>
      <c r="AB33" s="102" t="str">
        <f t="shared" si="8"/>
        <v/>
      </c>
      <c r="AC33" s="48" t="str">
        <f>IF(AA33&lt;&gt;"", IF(RANK(AA33, AA$5:AA$75)+COUNTIF(AA$5:AA33, AA33)-1=1, 1, ""), "")</f>
        <v/>
      </c>
      <c r="AD33" s="45">
        <v>39</v>
      </c>
      <c r="AE33" s="102" t="str">
        <f t="shared" si="9"/>
        <v/>
      </c>
      <c r="AF33" s="47" t="str">
        <f>IF(AD33&lt;&gt;"", IF(RANK(AD33, AD$5:AD$75)+COUNTIF(AD$5:AD33, AD33)-1=1, 1, ""), "")</f>
        <v/>
      </c>
      <c r="AG33" s="46">
        <v>44</v>
      </c>
      <c r="AH33" s="102" t="str">
        <f t="shared" si="10"/>
        <v/>
      </c>
      <c r="AI33" s="48" t="str">
        <f>IF(AG33&lt;&gt;"", IF(RANK(AG33, AG$5:AG$75)+COUNTIF(AG$5:AG33, AG33)-1=1, 1, ""), "")</f>
        <v/>
      </c>
      <c r="AJ33" s="45">
        <v>35</v>
      </c>
      <c r="AK33" s="102" t="str">
        <f t="shared" si="11"/>
        <v/>
      </c>
      <c r="AL33" s="47" t="str">
        <f>IF(AJ33&lt;&gt;"", IF(RANK(AJ33, AJ$5:AJ$75)+COUNTIF(AJ$5:AJ33, AJ33)-1=1, 1, ""), "")</f>
        <v/>
      </c>
      <c r="AM33" s="46">
        <v>44</v>
      </c>
      <c r="AN33" s="102" t="str">
        <f t="shared" si="12"/>
        <v/>
      </c>
      <c r="AO33" s="48" t="str">
        <f>IF(AM33&lt;&gt;"", IF(RANK(AM33, AM$5:AM$75)+COUNTIF(AM$5:AM33, AM33)-1=1, 1, ""), "")</f>
        <v/>
      </c>
      <c r="AP33" s="45">
        <v>26</v>
      </c>
      <c r="AQ33" s="102" t="str">
        <f t="shared" si="13"/>
        <v/>
      </c>
      <c r="AR33" s="47" t="str">
        <f>IF(AP33&lt;&gt;"", IF(RANK(AP33, AP$5:AP$75)+COUNTIF(AP$5:AP33, AP33)-1=1, 1, ""), "")</f>
        <v/>
      </c>
      <c r="AS33" s="46">
        <v>35</v>
      </c>
      <c r="AT33" s="102" t="str">
        <f t="shared" si="14"/>
        <v/>
      </c>
      <c r="AU33" s="48" t="str">
        <f>IF(AS33&lt;&gt;"", IF(RANK(AS33, AS$5:AS$75)+COUNTIF(AS$5:AS33, AS33)-1=1, 1, ""), "")</f>
        <v/>
      </c>
      <c r="AV33" s="45">
        <v>18</v>
      </c>
      <c r="AW33" s="102" t="str">
        <f t="shared" si="15"/>
        <v/>
      </c>
      <c r="AX33" s="47" t="str">
        <f>IF(AV33&lt;&gt;"", IF(RANK(AV33, AV$5:AV$75)+COUNTIF(AV$5:AV33, AV33)-1=1, 1, ""), "")</f>
        <v/>
      </c>
      <c r="AY33" s="46">
        <v>18</v>
      </c>
      <c r="AZ33" s="102" t="str">
        <f t="shared" si="16"/>
        <v/>
      </c>
      <c r="BA33" s="48" t="str">
        <f>IF(AY33&lt;&gt;"", IF(RANK(AY33, AY$5:AY$75)+COUNTIF(AY$5:AY33, AY33)-1=1, 1, ""), "")</f>
        <v/>
      </c>
      <c r="BB33" s="45">
        <v>26</v>
      </c>
      <c r="BC33" s="102" t="str">
        <f t="shared" si="17"/>
        <v/>
      </c>
      <c r="BD33" s="47" t="str">
        <f>IF(BB33&lt;&gt;"", IF(RANK(BB33, BB$5:BB$75)+COUNTIF(BB$5:BB33, BB33)-1=1, 1, ""), "")</f>
        <v/>
      </c>
      <c r="BE33" s="46">
        <v>61</v>
      </c>
      <c r="BF33" s="102" t="str">
        <f t="shared" si="18"/>
        <v/>
      </c>
      <c r="BG33" s="48" t="str">
        <f>IF(BE33&lt;&gt;"", IF(RANK(BE33, BE$5:BE$75)+COUNTIF(BE$5:BE33, BE33)-1=1, 1, ""), "")</f>
        <v/>
      </c>
      <c r="BH33" s="45">
        <v>38</v>
      </c>
      <c r="BI33" s="102" t="str">
        <f t="shared" si="19"/>
        <v/>
      </c>
      <c r="BJ33" s="47" t="str">
        <f>IF(BH33&lt;&gt;"", IF(RANK(BH33, BH$5:BH$75)+COUNTIF(BH$5:BH33, BH33)-1=1, 1, ""), "")</f>
        <v/>
      </c>
      <c r="BK33" s="46">
        <v>19</v>
      </c>
      <c r="BL33" s="102" t="str">
        <f t="shared" si="20"/>
        <v/>
      </c>
      <c r="BM33" s="48" t="str">
        <f>IF(BK33&lt;&gt;"", IF(RANK(BK33, BK$5:BK$75)+COUNTIF(BK$5:BK33, BK33)-1=1, 1, ""), "")</f>
        <v/>
      </c>
      <c r="BN33" s="45">
        <v>25</v>
      </c>
      <c r="BO33" s="102" t="str">
        <f t="shared" si="21"/>
        <v/>
      </c>
      <c r="BP33" s="47" t="str">
        <f>IF(BN33&lt;&gt;"", IF(RANK(BN33, BN$5:BN$75)+COUNTIF(BN$5:BN33, BN33)-1=1, 1, ""), "")</f>
        <v/>
      </c>
      <c r="BQ33" s="46">
        <v>22</v>
      </c>
      <c r="BR33" s="102" t="str">
        <f t="shared" si="22"/>
        <v/>
      </c>
      <c r="BS33" s="48" t="str">
        <f>IF(BQ33&lt;&gt;"", IF(RANK(BQ33, BQ$5:BQ$75)+COUNTIF(BQ$5:BQ33, BQ33)-1=1, 1, ""), "")</f>
        <v/>
      </c>
      <c r="BT33" s="45">
        <v>24</v>
      </c>
      <c r="BU33" s="102" t="str">
        <f t="shared" si="23"/>
        <v/>
      </c>
      <c r="BV33" s="47" t="str">
        <f>IF(BT33&lt;&gt;"", IF(RANK(BT33, BT$5:BT$75)+COUNTIF(BT$5:BT33, BT33)-1=1, 1, ""), "")</f>
        <v/>
      </c>
      <c r="BW33" s="46">
        <v>47</v>
      </c>
      <c r="BX33" s="102" t="str">
        <f t="shared" si="24"/>
        <v/>
      </c>
      <c r="BY33" s="48" t="str">
        <f>IF(BW33&lt;&gt;"", IF(RANK(BW33, BW$5:BW$75)+COUNTIF(BW$5:BW33, BW33)-1=1, 1, ""), "")</f>
        <v/>
      </c>
      <c r="BZ33" s="129" t="str">
        <f t="shared" si="25"/>
        <v/>
      </c>
      <c r="CA33" s="66">
        <f t="shared" si="26"/>
        <v>1064</v>
      </c>
      <c r="CB33" s="60"/>
      <c r="CC33" s="60" t="str">
        <f t="shared" si="27"/>
        <v/>
      </c>
      <c r="CD33" s="60" t="str">
        <f t="shared" si="28"/>
        <v/>
      </c>
      <c r="CE33" s="60"/>
      <c r="CF33" s="85" t="str">
        <f t="shared" si="29"/>
        <v/>
      </c>
      <c r="CG33" s="60" t="str">
        <f t="shared" si="30"/>
        <v/>
      </c>
      <c r="CH33" s="60" t="str">
        <f t="shared" si="31"/>
        <v/>
      </c>
      <c r="CI33" s="60" t="str">
        <f>IF(CC33&lt;&gt;"", IF(RANK(CH33, CH$5:CH$75)+COUNTIF(CH$33:CH33, CH33) -1&lt;=(B$80-CD$76-CG$76), RANK(CH33, CH$5:CH$75)+COUNTIF(CH$33:CH33, CH33) -1, ""), "")</f>
        <v/>
      </c>
      <c r="CJ33" s="72" t="str">
        <f t="shared" si="32"/>
        <v/>
      </c>
      <c r="CK33" s="66" t="str">
        <f t="shared" si="33"/>
        <v/>
      </c>
      <c r="CM33" s="91">
        <f>IF(CA33&lt;&gt; "", CA33/CA76, "")</f>
        <v>9.3085839316693945E-4</v>
      </c>
      <c r="CN33" s="39" t="str">
        <f t="shared" si="34"/>
        <v/>
      </c>
      <c r="CO33" s="92">
        <f t="shared" si="35"/>
        <v>-9.3085839316693901E-4</v>
      </c>
      <c r="CQ33" s="65" t="str">
        <f t="shared" si="36"/>
        <v/>
      </c>
      <c r="CR33" s="99" t="str">
        <f t="shared" si="37"/>
        <v/>
      </c>
      <c r="CS33" s="99" t="str">
        <f t="shared" si="38"/>
        <v/>
      </c>
      <c r="CT33" s="100" t="str">
        <f t="shared" si="39"/>
        <v/>
      </c>
    </row>
    <row r="34" spans="1:98" ht="16" x14ac:dyDescent="0.2">
      <c r="A34" s="75" t="s">
        <v>342</v>
      </c>
      <c r="B34" s="76" t="s">
        <v>413</v>
      </c>
      <c r="C34" s="46">
        <v>326</v>
      </c>
      <c r="D34" s="102" t="str">
        <f t="shared" si="0"/>
        <v/>
      </c>
      <c r="E34" s="48" t="str">
        <f>IF(C34&lt;&gt;"", IF(RANK(C34, C$5:C$75)+COUNTIF(C$5:C34, C34)-1=1, 1, ""), "")</f>
        <v/>
      </c>
      <c r="F34" s="45">
        <v>79</v>
      </c>
      <c r="G34" s="102" t="str">
        <f t="shared" si="1"/>
        <v/>
      </c>
      <c r="H34" s="47" t="str">
        <f>IF(F34&lt;&gt;"", IF(RANK(F34, F$5:F$75)+COUNTIF(F$5:F34, F34)-1=1, 1, ""), "")</f>
        <v/>
      </c>
      <c r="I34" s="46">
        <v>105</v>
      </c>
      <c r="J34" s="102" t="str">
        <f t="shared" si="2"/>
        <v/>
      </c>
      <c r="K34" s="48" t="str">
        <f>IF(I34&lt;&gt;"", IF(RANK(I34, I$5:I$75)+COUNTIF(I$5:I34, I34)-1=1, 1, ""), "")</f>
        <v/>
      </c>
      <c r="L34" s="45">
        <v>55</v>
      </c>
      <c r="M34" s="102" t="str">
        <f t="shared" si="3"/>
        <v/>
      </c>
      <c r="N34" s="47" t="str">
        <f>IF(L34&lt;&gt;"", IF(RANK(L34, L$5:L$75)+COUNTIF(L$5:L34, L34)-1=1, 1, ""), "")</f>
        <v/>
      </c>
      <c r="O34" s="46">
        <v>59</v>
      </c>
      <c r="P34" s="102" t="str">
        <f t="shared" si="4"/>
        <v/>
      </c>
      <c r="Q34" s="48" t="str">
        <f>IF(O34&lt;&gt;"", IF(RANK(O34, O$5:O$75)+COUNTIF(O$5:O34, O34)-1=1, 1, ""), "")</f>
        <v/>
      </c>
      <c r="R34" s="45">
        <v>118</v>
      </c>
      <c r="S34" s="102" t="str">
        <f t="shared" si="5"/>
        <v/>
      </c>
      <c r="T34" s="47" t="str">
        <f>IF(R34&lt;&gt;"", IF(RANK(R34, R$5:R$75)+COUNTIF(R$5:R34, R34)-1=1, 1, ""), "")</f>
        <v/>
      </c>
      <c r="U34" s="46">
        <v>141</v>
      </c>
      <c r="V34" s="102" t="str">
        <f t="shared" si="6"/>
        <v/>
      </c>
      <c r="W34" s="48" t="str">
        <f>IF(U34&lt;&gt;"", IF(RANK(U34, U$5:U$75)+COUNTIF(U$5:U34, U34)-1=1, 1, ""), "")</f>
        <v/>
      </c>
      <c r="X34" s="45">
        <v>60</v>
      </c>
      <c r="Y34" s="102" t="str">
        <f t="shared" si="7"/>
        <v/>
      </c>
      <c r="Z34" s="47" t="str">
        <f>IF(X34&lt;&gt;"", IF(RANK(X34, X$5:X$75)+COUNTIF(X$5:X34, X34)-1=1, 1, ""), "")</f>
        <v/>
      </c>
      <c r="AA34" s="46">
        <v>65</v>
      </c>
      <c r="AB34" s="102" t="str">
        <f t="shared" si="8"/>
        <v/>
      </c>
      <c r="AC34" s="48" t="str">
        <f>IF(AA34&lt;&gt;"", IF(RANK(AA34, AA$5:AA$75)+COUNTIF(AA$5:AA34, AA34)-1=1, 1, ""), "")</f>
        <v/>
      </c>
      <c r="AD34" s="45">
        <v>45</v>
      </c>
      <c r="AE34" s="102" t="str">
        <f t="shared" si="9"/>
        <v/>
      </c>
      <c r="AF34" s="47" t="str">
        <f>IF(AD34&lt;&gt;"", IF(RANK(AD34, AD$5:AD$75)+COUNTIF(AD$5:AD34, AD34)-1=1, 1, ""), "")</f>
        <v/>
      </c>
      <c r="AG34" s="46">
        <v>34</v>
      </c>
      <c r="AH34" s="102" t="str">
        <f t="shared" si="10"/>
        <v/>
      </c>
      <c r="AI34" s="48" t="str">
        <f>IF(AG34&lt;&gt;"", IF(RANK(AG34, AG$5:AG$75)+COUNTIF(AG$5:AG34, AG34)-1=1, 1, ""), "")</f>
        <v/>
      </c>
      <c r="AJ34" s="45">
        <v>51</v>
      </c>
      <c r="AK34" s="102" t="str">
        <f t="shared" si="11"/>
        <v/>
      </c>
      <c r="AL34" s="47" t="str">
        <f>IF(AJ34&lt;&gt;"", IF(RANK(AJ34, AJ$5:AJ$75)+COUNTIF(AJ$5:AJ34, AJ34)-1=1, 1, ""), "")</f>
        <v/>
      </c>
      <c r="AM34" s="46">
        <v>43</v>
      </c>
      <c r="AN34" s="102" t="str">
        <f t="shared" si="12"/>
        <v/>
      </c>
      <c r="AO34" s="48" t="str">
        <f>IF(AM34&lt;&gt;"", IF(RANK(AM34, AM$5:AM$75)+COUNTIF(AM$5:AM34, AM34)-1=1, 1, ""), "")</f>
        <v/>
      </c>
      <c r="AP34" s="45">
        <v>80</v>
      </c>
      <c r="AQ34" s="102" t="str">
        <f t="shared" si="13"/>
        <v/>
      </c>
      <c r="AR34" s="47" t="str">
        <f>IF(AP34&lt;&gt;"", IF(RANK(AP34, AP$5:AP$75)+COUNTIF(AP$5:AP34, AP34)-1=1, 1, ""), "")</f>
        <v/>
      </c>
      <c r="AS34" s="46">
        <v>47</v>
      </c>
      <c r="AT34" s="102" t="str">
        <f t="shared" si="14"/>
        <v/>
      </c>
      <c r="AU34" s="48" t="str">
        <f>IF(AS34&lt;&gt;"", IF(RANK(AS34, AS$5:AS$75)+COUNTIF(AS$5:AS34, AS34)-1=1, 1, ""), "")</f>
        <v/>
      </c>
      <c r="AV34" s="45">
        <v>156</v>
      </c>
      <c r="AW34" s="102" t="str">
        <f t="shared" si="15"/>
        <v/>
      </c>
      <c r="AX34" s="47" t="str">
        <f>IF(AV34&lt;&gt;"", IF(RANK(AV34, AV$5:AV$75)+COUNTIF(AV$5:AV34, AV34)-1=1, 1, ""), "")</f>
        <v/>
      </c>
      <c r="AY34" s="46">
        <v>71</v>
      </c>
      <c r="AZ34" s="102" t="str">
        <f t="shared" si="16"/>
        <v/>
      </c>
      <c r="BA34" s="48" t="str">
        <f>IF(AY34&lt;&gt;"", IF(RANK(AY34, AY$5:AY$75)+COUNTIF(AY$5:AY34, AY34)-1=1, 1, ""), "")</f>
        <v/>
      </c>
      <c r="BB34" s="45">
        <v>11</v>
      </c>
      <c r="BC34" s="102" t="str">
        <f t="shared" si="17"/>
        <v/>
      </c>
      <c r="BD34" s="47" t="str">
        <f>IF(BB34&lt;&gt;"", IF(RANK(BB34, BB$5:BB$75)+COUNTIF(BB$5:BB34, BB34)-1=1, 1, ""), "")</f>
        <v/>
      </c>
      <c r="BE34" s="46">
        <v>60</v>
      </c>
      <c r="BF34" s="102" t="str">
        <f t="shared" si="18"/>
        <v/>
      </c>
      <c r="BG34" s="48" t="str">
        <f>IF(BE34&lt;&gt;"", IF(RANK(BE34, BE$5:BE$75)+COUNTIF(BE$5:BE34, BE34)-1=1, 1, ""), "")</f>
        <v/>
      </c>
      <c r="BH34" s="45">
        <v>42</v>
      </c>
      <c r="BI34" s="102" t="str">
        <f t="shared" si="19"/>
        <v/>
      </c>
      <c r="BJ34" s="47" t="str">
        <f>IF(BH34&lt;&gt;"", IF(RANK(BH34, BH$5:BH$75)+COUNTIF(BH$5:BH34, BH34)-1=1, 1, ""), "")</f>
        <v/>
      </c>
      <c r="BK34" s="46">
        <v>248</v>
      </c>
      <c r="BL34" s="102" t="str">
        <f t="shared" si="20"/>
        <v/>
      </c>
      <c r="BM34" s="48" t="str">
        <f>IF(BK34&lt;&gt;"", IF(RANK(BK34, BK$5:BK$75)+COUNTIF(BK$5:BK34, BK34)-1=1, 1, ""), "")</f>
        <v/>
      </c>
      <c r="BN34" s="45">
        <v>37</v>
      </c>
      <c r="BO34" s="102" t="str">
        <f t="shared" si="21"/>
        <v/>
      </c>
      <c r="BP34" s="47" t="str">
        <f>IF(BN34&lt;&gt;"", IF(RANK(BN34, BN$5:BN$75)+COUNTIF(BN$5:BN34, BN34)-1=1, 1, ""), "")</f>
        <v/>
      </c>
      <c r="BQ34" s="46">
        <v>52</v>
      </c>
      <c r="BR34" s="102" t="str">
        <f t="shared" si="22"/>
        <v/>
      </c>
      <c r="BS34" s="48" t="str">
        <f>IF(BQ34&lt;&gt;"", IF(RANK(BQ34, BQ$5:BQ$75)+COUNTIF(BQ$5:BQ34, BQ34)-1=1, 1, ""), "")</f>
        <v/>
      </c>
      <c r="BT34" s="45">
        <v>95</v>
      </c>
      <c r="BU34" s="102" t="str">
        <f t="shared" si="23"/>
        <v/>
      </c>
      <c r="BV34" s="47" t="str">
        <f>IF(BT34&lt;&gt;"", IF(RANK(BT34, BT$5:BT$75)+COUNTIF(BT$5:BT34, BT34)-1=1, 1, ""), "")</f>
        <v/>
      </c>
      <c r="BW34" s="46">
        <v>67</v>
      </c>
      <c r="BX34" s="102" t="str">
        <f t="shared" si="24"/>
        <v/>
      </c>
      <c r="BY34" s="48" t="str">
        <f>IF(BW34&lt;&gt;"", IF(RANK(BW34, BW$5:BW$75)+COUNTIF(BW$5:BW34, BW34)-1=1, 1, ""), "")</f>
        <v/>
      </c>
      <c r="BZ34" s="129" t="str">
        <f t="shared" si="25"/>
        <v/>
      </c>
      <c r="CA34" s="66">
        <f t="shared" si="26"/>
        <v>2147</v>
      </c>
      <c r="CB34" s="60"/>
      <c r="CC34" s="60" t="str">
        <f t="shared" si="27"/>
        <v/>
      </c>
      <c r="CD34" s="60" t="str">
        <f t="shared" si="28"/>
        <v/>
      </c>
      <c r="CE34" s="60"/>
      <c r="CF34" s="85" t="str">
        <f t="shared" si="29"/>
        <v/>
      </c>
      <c r="CG34" s="60" t="str">
        <f t="shared" si="30"/>
        <v/>
      </c>
      <c r="CH34" s="60" t="str">
        <f t="shared" si="31"/>
        <v/>
      </c>
      <c r="CI34" s="60" t="str">
        <f>IF(CC34&lt;&gt;"", IF(RANK(CH34, CH$5:CH$75)+COUNTIF(CH$34:CH34, CH34) -1&lt;=(B$80-CD$76-CG$76), RANK(CH34, CH$5:CH$75)+COUNTIF(CH$34:CH34, CH34) -1, ""), "")</f>
        <v/>
      </c>
      <c r="CJ34" s="72" t="str">
        <f t="shared" si="32"/>
        <v/>
      </c>
      <c r="CK34" s="66" t="str">
        <f t="shared" si="33"/>
        <v/>
      </c>
      <c r="CM34" s="91">
        <f>IF(CA34&lt;&gt; "", CA34/CA76, "")</f>
        <v>1.8783392576404315E-3</v>
      </c>
      <c r="CN34" s="39" t="str">
        <f t="shared" si="34"/>
        <v/>
      </c>
      <c r="CO34" s="92">
        <f t="shared" si="35"/>
        <v>-1.87833925764043E-3</v>
      </c>
      <c r="CQ34" s="65" t="str">
        <f t="shared" si="36"/>
        <v/>
      </c>
      <c r="CR34" s="99" t="str">
        <f t="shared" si="37"/>
        <v/>
      </c>
      <c r="CS34" s="99" t="str">
        <f t="shared" si="38"/>
        <v/>
      </c>
      <c r="CT34" s="100" t="str">
        <f t="shared" si="39"/>
        <v/>
      </c>
    </row>
    <row r="35" spans="1:98" ht="16" x14ac:dyDescent="0.2">
      <c r="A35" s="75" t="s">
        <v>343</v>
      </c>
      <c r="B35" s="76" t="s">
        <v>414</v>
      </c>
      <c r="C35" s="46">
        <v>63</v>
      </c>
      <c r="D35" s="102" t="str">
        <f t="shared" si="0"/>
        <v/>
      </c>
      <c r="E35" s="44" t="str">
        <f>IF(C35&lt;&gt;"", IF(RANK(C35, C$5:C$75)+COUNTIF(C$5:C35, C35)-1=1, 1, ""), "")</f>
        <v/>
      </c>
      <c r="F35" s="45">
        <v>61</v>
      </c>
      <c r="G35" s="102" t="str">
        <f t="shared" si="1"/>
        <v/>
      </c>
      <c r="H35" s="42" t="str">
        <f>IF(F35&lt;&gt;"", IF(RANK(F35, F$5:F$75)+COUNTIF(F$5:F35, F35)-1=1, 1, ""), "")</f>
        <v/>
      </c>
      <c r="I35" s="46">
        <v>79</v>
      </c>
      <c r="J35" s="102" t="str">
        <f t="shared" si="2"/>
        <v/>
      </c>
      <c r="K35" s="44" t="str">
        <f>IF(I35&lt;&gt;"", IF(RANK(I35, I$5:I$75)+COUNTIF(I$5:I35, I35)-1=1, 1, ""), "")</f>
        <v/>
      </c>
      <c r="L35" s="45">
        <v>67</v>
      </c>
      <c r="M35" s="102" t="str">
        <f t="shared" si="3"/>
        <v/>
      </c>
      <c r="N35" s="42" t="str">
        <f>IF(L35&lt;&gt;"", IF(RANK(L35, L$5:L$75)+COUNTIF(L$5:L35, L35)-1=1, 1, ""), "")</f>
        <v/>
      </c>
      <c r="O35" s="46">
        <v>35</v>
      </c>
      <c r="P35" s="102" t="str">
        <f t="shared" si="4"/>
        <v/>
      </c>
      <c r="Q35" s="44" t="str">
        <f>IF(O35&lt;&gt;"", IF(RANK(O35, O$5:O$75)+COUNTIF(O$5:O35, O35)-1=1, 1, ""), "")</f>
        <v/>
      </c>
      <c r="R35" s="45">
        <v>27</v>
      </c>
      <c r="S35" s="102" t="str">
        <f t="shared" si="5"/>
        <v/>
      </c>
      <c r="T35" s="42" t="str">
        <f>IF(R35&lt;&gt;"", IF(RANK(R35, R$5:R$75)+COUNTIF(R$5:R35, R35)-1=1, 1, ""), "")</f>
        <v/>
      </c>
      <c r="U35" s="46">
        <v>29</v>
      </c>
      <c r="V35" s="102" t="str">
        <f t="shared" si="6"/>
        <v/>
      </c>
      <c r="W35" s="44" t="str">
        <f>IF(U35&lt;&gt;"", IF(RANK(U35, U$5:U$75)+COUNTIF(U$5:U35, U35)-1=1, 1, ""), "")</f>
        <v/>
      </c>
      <c r="X35" s="45">
        <v>60</v>
      </c>
      <c r="Y35" s="102" t="str">
        <f t="shared" si="7"/>
        <v/>
      </c>
      <c r="Z35" s="42" t="str">
        <f>IF(X35&lt;&gt;"", IF(RANK(X35, X$5:X$75)+COUNTIF(X$5:X35, X35)-1=1, 1, ""), "")</f>
        <v/>
      </c>
      <c r="AA35" s="46">
        <v>39</v>
      </c>
      <c r="AB35" s="102" t="str">
        <f t="shared" si="8"/>
        <v/>
      </c>
      <c r="AC35" s="44" t="str">
        <f>IF(AA35&lt;&gt;"", IF(RANK(AA35, AA$5:AA$75)+COUNTIF(AA$5:AA35, AA35)-1=1, 1, ""), "")</f>
        <v/>
      </c>
      <c r="AD35" s="45">
        <v>67</v>
      </c>
      <c r="AE35" s="102" t="str">
        <f t="shared" si="9"/>
        <v/>
      </c>
      <c r="AF35" s="42" t="str">
        <f>IF(AD35&lt;&gt;"", IF(RANK(AD35, AD$5:AD$75)+COUNTIF(AD$5:AD35, AD35)-1=1, 1, ""), "")</f>
        <v/>
      </c>
      <c r="AG35" s="46">
        <v>61</v>
      </c>
      <c r="AH35" s="102" t="str">
        <f t="shared" si="10"/>
        <v/>
      </c>
      <c r="AI35" s="44" t="str">
        <f>IF(AG35&lt;&gt;"", IF(RANK(AG35, AG$5:AG$75)+COUNTIF(AG$5:AG35, AG35)-1=1, 1, ""), "")</f>
        <v/>
      </c>
      <c r="AJ35" s="45">
        <v>40</v>
      </c>
      <c r="AK35" s="102" t="str">
        <f t="shared" si="11"/>
        <v/>
      </c>
      <c r="AL35" s="42" t="str">
        <f>IF(AJ35&lt;&gt;"", IF(RANK(AJ35, AJ$5:AJ$75)+COUNTIF(AJ$5:AJ35, AJ35)-1=1, 1, ""), "")</f>
        <v/>
      </c>
      <c r="AM35" s="46">
        <v>44</v>
      </c>
      <c r="AN35" s="102" t="str">
        <f t="shared" si="12"/>
        <v/>
      </c>
      <c r="AO35" s="44" t="str">
        <f>IF(AM35&lt;&gt;"", IF(RANK(AM35, AM$5:AM$75)+COUNTIF(AM$5:AM35, AM35)-1=1, 1, ""), "")</f>
        <v/>
      </c>
      <c r="AP35" s="45">
        <v>37</v>
      </c>
      <c r="AQ35" s="102" t="str">
        <f t="shared" si="13"/>
        <v/>
      </c>
      <c r="AR35" s="42" t="str">
        <f>IF(AP35&lt;&gt;"", IF(RANK(AP35, AP$5:AP$75)+COUNTIF(AP$5:AP35, AP35)-1=1, 1, ""), "")</f>
        <v/>
      </c>
      <c r="AS35" s="46">
        <v>46</v>
      </c>
      <c r="AT35" s="102" t="str">
        <f t="shared" si="14"/>
        <v/>
      </c>
      <c r="AU35" s="44" t="str">
        <f>IF(AS35&lt;&gt;"", IF(RANK(AS35, AS$5:AS$75)+COUNTIF(AS$5:AS35, AS35)-1=1, 1, ""), "")</f>
        <v/>
      </c>
      <c r="AV35" s="45">
        <v>35</v>
      </c>
      <c r="AW35" s="102" t="str">
        <f t="shared" si="15"/>
        <v/>
      </c>
      <c r="AX35" s="42" t="str">
        <f>IF(AV35&lt;&gt;"", IF(RANK(AV35, AV$5:AV$75)+COUNTIF(AV$5:AV35, AV35)-1=1, 1, ""), "")</f>
        <v/>
      </c>
      <c r="AY35" s="46">
        <v>27</v>
      </c>
      <c r="AZ35" s="102" t="str">
        <f t="shared" si="16"/>
        <v/>
      </c>
      <c r="BA35" s="44" t="str">
        <f>IF(AY35&lt;&gt;"", IF(RANK(AY35, AY$5:AY$75)+COUNTIF(AY$5:AY35, AY35)-1=1, 1, ""), "")</f>
        <v/>
      </c>
      <c r="BB35" s="45">
        <v>21</v>
      </c>
      <c r="BC35" s="102" t="str">
        <f t="shared" si="17"/>
        <v/>
      </c>
      <c r="BD35" s="42" t="str">
        <f>IF(BB35&lt;&gt;"", IF(RANK(BB35, BB$5:BB$75)+COUNTIF(BB$5:BB35, BB35)-1=1, 1, ""), "")</f>
        <v/>
      </c>
      <c r="BE35" s="46">
        <v>46</v>
      </c>
      <c r="BF35" s="102" t="str">
        <f t="shared" si="18"/>
        <v/>
      </c>
      <c r="BG35" s="44" t="str">
        <f>IF(BE35&lt;&gt;"", IF(RANK(BE35, BE$5:BE$75)+COUNTIF(BE$5:BE35, BE35)-1=1, 1, ""), "")</f>
        <v/>
      </c>
      <c r="BH35" s="45">
        <v>41</v>
      </c>
      <c r="BI35" s="102" t="str">
        <f t="shared" si="19"/>
        <v/>
      </c>
      <c r="BJ35" s="42" t="str">
        <f>IF(BH35&lt;&gt;"", IF(RANK(BH35, BH$5:BH$75)+COUNTIF(BH$5:BH35, BH35)-1=1, 1, ""), "")</f>
        <v/>
      </c>
      <c r="BK35" s="46">
        <v>35</v>
      </c>
      <c r="BL35" s="102" t="str">
        <f t="shared" si="20"/>
        <v/>
      </c>
      <c r="BM35" s="44" t="str">
        <f>IF(BK35&lt;&gt;"", IF(RANK(BK35, BK$5:BK$75)+COUNTIF(BK$5:BK35, BK35)-1=1, 1, ""), "")</f>
        <v/>
      </c>
      <c r="BN35" s="45">
        <v>26</v>
      </c>
      <c r="BO35" s="102" t="str">
        <f t="shared" si="21"/>
        <v/>
      </c>
      <c r="BP35" s="42" t="str">
        <f>IF(BN35&lt;&gt;"", IF(RANK(BN35, BN$5:BN$75)+COUNTIF(BN$5:BN35, BN35)-1=1, 1, ""), "")</f>
        <v/>
      </c>
      <c r="BQ35" s="46">
        <v>20</v>
      </c>
      <c r="BR35" s="102" t="str">
        <f t="shared" si="22"/>
        <v/>
      </c>
      <c r="BS35" s="44" t="str">
        <f>IF(BQ35&lt;&gt;"", IF(RANK(BQ35, BQ$5:BQ$75)+COUNTIF(BQ$5:BQ35, BQ35)-1=1, 1, ""), "")</f>
        <v/>
      </c>
      <c r="BT35" s="45">
        <v>27</v>
      </c>
      <c r="BU35" s="102" t="str">
        <f t="shared" si="23"/>
        <v/>
      </c>
      <c r="BV35" s="42" t="str">
        <f>IF(BT35&lt;&gt;"", IF(RANK(BT35, BT$5:BT$75)+COUNTIF(BT$5:BT35, BT35)-1=1, 1, ""), "")</f>
        <v/>
      </c>
      <c r="BW35" s="46">
        <v>42</v>
      </c>
      <c r="BX35" s="102" t="str">
        <f t="shared" si="24"/>
        <v/>
      </c>
      <c r="BY35" s="44" t="str">
        <f>IF(BW35&lt;&gt;"", IF(RANK(BW35, BW$5:BW$75)+COUNTIF(BW$5:BW35, BW35)-1=1, 1, ""), "")</f>
        <v/>
      </c>
      <c r="BZ35" s="129" t="str">
        <f t="shared" si="25"/>
        <v/>
      </c>
      <c r="CA35" s="66">
        <f t="shared" si="26"/>
        <v>1075</v>
      </c>
      <c r="CB35" s="60"/>
      <c r="CC35" s="60" t="str">
        <f t="shared" si="27"/>
        <v/>
      </c>
      <c r="CD35" s="60" t="str">
        <f t="shared" si="28"/>
        <v/>
      </c>
      <c r="CE35" s="60"/>
      <c r="CF35" s="85" t="str">
        <f t="shared" si="29"/>
        <v/>
      </c>
      <c r="CG35" s="60" t="str">
        <f t="shared" si="30"/>
        <v/>
      </c>
      <c r="CH35" s="60" t="str">
        <f t="shared" si="31"/>
        <v/>
      </c>
      <c r="CI35" s="60" t="str">
        <f>IF(CC35&lt;&gt;"", IF(RANK(CH35, CH$5:CH$75)+COUNTIF(CH$35:CH35, CH35) -1&lt;=(B$80-CD$76-CG$76), RANK(CH35, CH$5:CH$75)+COUNTIF(CH$35:CH35, CH35) -1, ""), "")</f>
        <v/>
      </c>
      <c r="CJ35" s="72" t="str">
        <f t="shared" si="32"/>
        <v/>
      </c>
      <c r="CK35" s="66" t="str">
        <f t="shared" si="33"/>
        <v/>
      </c>
      <c r="CM35" s="91">
        <f>IF(CA35&lt;&gt; "", CA35/CA76, "")</f>
        <v>9.4048192918652249E-4</v>
      </c>
      <c r="CN35" s="39" t="str">
        <f t="shared" si="34"/>
        <v/>
      </c>
      <c r="CO35" s="92">
        <f t="shared" si="35"/>
        <v>-9.4048192918652195E-4</v>
      </c>
      <c r="CQ35" s="65" t="str">
        <f t="shared" si="36"/>
        <v/>
      </c>
      <c r="CR35" s="99" t="str">
        <f t="shared" si="37"/>
        <v/>
      </c>
      <c r="CS35" s="99" t="str">
        <f t="shared" si="38"/>
        <v/>
      </c>
      <c r="CT35" s="100" t="str">
        <f t="shared" si="39"/>
        <v/>
      </c>
    </row>
    <row r="36" spans="1:98" ht="16" x14ac:dyDescent="0.2">
      <c r="A36" s="135" t="s">
        <v>344</v>
      </c>
      <c r="B36" s="136" t="s">
        <v>415</v>
      </c>
      <c r="C36" s="110">
        <v>2350</v>
      </c>
      <c r="D36" s="108" t="str">
        <f t="shared" si="0"/>
        <v/>
      </c>
      <c r="E36" s="111" t="str">
        <f>IF(C36&lt;&gt;"", IF(RANK(C36, C$5:C$75)+COUNTIF(C$5:C36, C36)-1=1, 1, ""), "")</f>
        <v/>
      </c>
      <c r="F36" s="107">
        <v>3209</v>
      </c>
      <c r="G36" s="108" t="str">
        <f t="shared" si="1"/>
        <v/>
      </c>
      <c r="H36" s="109" t="str">
        <f>IF(F36&lt;&gt;"", IF(RANK(F36, F$5:F$75)+COUNTIF(F$5:F36, F36)-1=1, 1, ""), "")</f>
        <v/>
      </c>
      <c r="I36" s="110">
        <v>4087</v>
      </c>
      <c r="J36" s="108" t="str">
        <f t="shared" si="2"/>
        <v/>
      </c>
      <c r="K36" s="111" t="str">
        <f>IF(I36&lt;&gt;"", IF(RANK(I36, I$5:I$75)+COUNTIF(I$5:I36, I36)-1=1, 1, ""), "")</f>
        <v/>
      </c>
      <c r="L36" s="107">
        <v>4396</v>
      </c>
      <c r="M36" s="108" t="str">
        <f t="shared" si="3"/>
        <v/>
      </c>
      <c r="N36" s="109" t="str">
        <f>IF(L36&lt;&gt;"", IF(RANK(L36, L$5:L$75)+COUNTIF(L$5:L36, L36)-1=1, 1, ""), "")</f>
        <v/>
      </c>
      <c r="O36" s="110">
        <v>5303</v>
      </c>
      <c r="P36" s="108" t="str">
        <f t="shared" si="4"/>
        <v/>
      </c>
      <c r="Q36" s="111" t="str">
        <f>IF(O36&lt;&gt;"", IF(RANK(O36, O$5:O$75)+COUNTIF(O$5:O36, O36)-1=1, 1, ""), "")</f>
        <v/>
      </c>
      <c r="R36" s="107">
        <v>13355</v>
      </c>
      <c r="S36" s="108" t="str">
        <f t="shared" si="5"/>
        <v/>
      </c>
      <c r="T36" s="109" t="str">
        <f>IF(R36&lt;&gt;"", IF(RANK(R36, R$5:R$75)+COUNTIF(R$5:R36, R36)-1=1, 1, ""), "")</f>
        <v/>
      </c>
      <c r="U36" s="110">
        <v>17493</v>
      </c>
      <c r="V36" s="108">
        <f t="shared" si="6"/>
        <v>0.35622212719164276</v>
      </c>
      <c r="W36" s="111">
        <f>IF(U36&lt;&gt;"", IF(RANK(U36, U$5:U$75)+COUNTIF(U$5:U36, U36)-1=1, 1, ""), "")</f>
        <v>1</v>
      </c>
      <c r="X36" s="107">
        <v>3710</v>
      </c>
      <c r="Y36" s="108" t="str">
        <f t="shared" si="7"/>
        <v/>
      </c>
      <c r="Z36" s="109" t="str">
        <f>IF(X36&lt;&gt;"", IF(RANK(X36, X$5:X$75)+COUNTIF(X$5:X36, X36)-1=1, 1, ""), "")</f>
        <v/>
      </c>
      <c r="AA36" s="110">
        <v>8108</v>
      </c>
      <c r="AB36" s="108" t="str">
        <f t="shared" si="8"/>
        <v/>
      </c>
      <c r="AC36" s="111" t="str">
        <f>IF(AA36&lt;&gt;"", IF(RANK(AA36, AA$5:AA$75)+COUNTIF(AA$5:AA36, AA36)-1=1, 1, ""), "")</f>
        <v/>
      </c>
      <c r="AD36" s="107">
        <v>4896</v>
      </c>
      <c r="AE36" s="108" t="str">
        <f t="shared" si="9"/>
        <v/>
      </c>
      <c r="AF36" s="109" t="str">
        <f>IF(AD36&lt;&gt;"", IF(RANK(AD36, AD$5:AD$75)+COUNTIF(AD$5:AD36, AD36)-1=1, 1, ""), "")</f>
        <v/>
      </c>
      <c r="AG36" s="110">
        <v>3049</v>
      </c>
      <c r="AH36" s="108" t="str">
        <f t="shared" si="10"/>
        <v/>
      </c>
      <c r="AI36" s="111" t="str">
        <f>IF(AG36&lt;&gt;"", IF(RANK(AG36, AG$5:AG$75)+COUNTIF(AG$5:AG36, AG36)-1=1, 1, ""), "")</f>
        <v/>
      </c>
      <c r="AJ36" s="107">
        <v>4819</v>
      </c>
      <c r="AK36" s="108" t="str">
        <f t="shared" si="11"/>
        <v/>
      </c>
      <c r="AL36" s="109" t="str">
        <f>IF(AJ36&lt;&gt;"", IF(RANK(AJ36, AJ$5:AJ$75)+COUNTIF(AJ$5:AJ36, AJ36)-1=1, 1, ""), "")</f>
        <v/>
      </c>
      <c r="AM36" s="110">
        <v>1180</v>
      </c>
      <c r="AN36" s="108" t="str">
        <f t="shared" si="12"/>
        <v/>
      </c>
      <c r="AO36" s="111" t="str">
        <f>IF(AM36&lt;&gt;"", IF(RANK(AM36, AM$5:AM$75)+COUNTIF(AM$5:AM36, AM36)-1=1, 1, ""), "")</f>
        <v/>
      </c>
      <c r="AP36" s="107">
        <v>15122</v>
      </c>
      <c r="AQ36" s="108">
        <f t="shared" si="13"/>
        <v>0.33137572862339482</v>
      </c>
      <c r="AR36" s="109">
        <f>IF(AP36&lt;&gt;"", IF(RANK(AP36, AP$5:AP$75)+COUNTIF(AP$5:AP36, AP36)-1=1, 1, ""), "")</f>
        <v>1</v>
      </c>
      <c r="AS36" s="110">
        <v>7336</v>
      </c>
      <c r="AT36" s="108" t="str">
        <f t="shared" si="14"/>
        <v/>
      </c>
      <c r="AU36" s="111" t="str">
        <f>IF(AS36&lt;&gt;"", IF(RANK(AS36, AS$5:AS$75)+COUNTIF(AS$5:AS36, AS36)-1=1, 1, ""), "")</f>
        <v/>
      </c>
      <c r="AV36" s="107">
        <v>16915</v>
      </c>
      <c r="AW36" s="108">
        <f t="shared" si="15"/>
        <v>0.3372746849577285</v>
      </c>
      <c r="AX36" s="109">
        <f>IF(AV36&lt;&gt;"", IF(RANK(AV36, AV$5:AV$75)+COUNTIF(AV$5:AV36, AV36)-1=1, 1, ""), "")</f>
        <v>1</v>
      </c>
      <c r="AY36" s="110">
        <v>7766</v>
      </c>
      <c r="AZ36" s="108" t="str">
        <f t="shared" si="16"/>
        <v/>
      </c>
      <c r="BA36" s="111" t="str">
        <f>IF(AY36&lt;&gt;"", IF(RANK(AY36, AY$5:AY$75)+COUNTIF(AY$5:AY36, AY36)-1=1, 1, ""), "")</f>
        <v/>
      </c>
      <c r="BB36" s="107">
        <v>871</v>
      </c>
      <c r="BC36" s="108" t="str">
        <f t="shared" si="17"/>
        <v/>
      </c>
      <c r="BD36" s="109" t="str">
        <f>IF(BB36&lt;&gt;"", IF(RANK(BB36, BB$5:BB$75)+COUNTIF(BB$5:BB36, BB36)-1=1, 1, ""), "")</f>
        <v/>
      </c>
      <c r="BE36" s="110">
        <v>2927</v>
      </c>
      <c r="BF36" s="108" t="str">
        <f t="shared" si="18"/>
        <v/>
      </c>
      <c r="BG36" s="111" t="str">
        <f>IF(BE36&lt;&gt;"", IF(RANK(BE36, BE$5:BE$75)+COUNTIF(BE$5:BE36, BE36)-1=1, 1, ""), "")</f>
        <v/>
      </c>
      <c r="BH36" s="107">
        <v>2951</v>
      </c>
      <c r="BI36" s="108" t="str">
        <f t="shared" si="19"/>
        <v/>
      </c>
      <c r="BJ36" s="109" t="str">
        <f>IF(BH36&lt;&gt;"", IF(RANK(BH36, BH$5:BH$75)+COUNTIF(BH$5:BH36, BH36)-1=1, 1, ""), "")</f>
        <v/>
      </c>
      <c r="BK36" s="110">
        <v>1187</v>
      </c>
      <c r="BL36" s="108" t="str">
        <f t="shared" si="20"/>
        <v/>
      </c>
      <c r="BM36" s="111" t="str">
        <f>IF(BK36&lt;&gt;"", IF(RANK(BK36, BK$5:BK$75)+COUNTIF(BK$5:BK36, BK36)-1=1, 1, ""), "")</f>
        <v/>
      </c>
      <c r="BN36" s="107">
        <v>1156</v>
      </c>
      <c r="BO36" s="108" t="str">
        <f t="shared" si="21"/>
        <v/>
      </c>
      <c r="BP36" s="109" t="str">
        <f>IF(BN36&lt;&gt;"", IF(RANK(BN36, BN$5:BN$75)+COUNTIF(BN$5:BN36, BN36)-1=1, 1, ""), "")</f>
        <v/>
      </c>
      <c r="BQ36" s="110">
        <v>1875</v>
      </c>
      <c r="BR36" s="108" t="str">
        <f t="shared" si="22"/>
        <v/>
      </c>
      <c r="BS36" s="111" t="str">
        <f>IF(BQ36&lt;&gt;"", IF(RANK(BQ36, BQ$5:BQ$75)+COUNTIF(BQ$5:BQ36, BQ36)-1=1, 1, ""), "")</f>
        <v/>
      </c>
      <c r="BT36" s="107">
        <v>1683</v>
      </c>
      <c r="BU36" s="108" t="str">
        <f t="shared" si="23"/>
        <v/>
      </c>
      <c r="BV36" s="109" t="str">
        <f>IF(BT36&lt;&gt;"", IF(RANK(BT36, BT$5:BT$75)+COUNTIF(BT$5:BT36, BT36)-1=1, 1, ""), "")</f>
        <v/>
      </c>
      <c r="BW36" s="110">
        <v>1664</v>
      </c>
      <c r="BX36" s="108" t="str">
        <f t="shared" si="24"/>
        <v/>
      </c>
      <c r="BY36" s="111" t="str">
        <f>IF(BW36&lt;&gt;"", IF(RANK(BW36, BW$5:BW$75)+COUNTIF(BW$5:BW36, BW36)-1=1, 1, ""), "")</f>
        <v/>
      </c>
      <c r="BZ36" s="112">
        <f t="shared" si="25"/>
        <v>3</v>
      </c>
      <c r="CA36" s="116">
        <f t="shared" si="26"/>
        <v>137408</v>
      </c>
      <c r="CB36" s="114"/>
      <c r="CC36" s="114">
        <f t="shared" si="27"/>
        <v>137408</v>
      </c>
      <c r="CD36" s="114" t="str">
        <f t="shared" si="28"/>
        <v/>
      </c>
      <c r="CE36" s="114"/>
      <c r="CF36" s="115">
        <f t="shared" si="29"/>
        <v>6.6496322106078205</v>
      </c>
      <c r="CG36" s="114">
        <f t="shared" si="30"/>
        <v>6</v>
      </c>
      <c r="CH36" s="114">
        <f t="shared" si="31"/>
        <v>13424</v>
      </c>
      <c r="CI36" s="114" t="str">
        <f>IF(CC36&lt;&gt;"", IF(RANK(CH36, CH$5:CH$75)+COUNTIF(CH$36:CH36, CH36) -1&lt;=(B$80-CD$76-CG$76), RANK(CH36, CH$5:CH$75)+COUNTIF(CH$36:CH36, CH36) -1, ""), "")</f>
        <v/>
      </c>
      <c r="CJ36" s="114">
        <f t="shared" si="32"/>
        <v>6</v>
      </c>
      <c r="CK36" s="116">
        <f t="shared" si="33"/>
        <v>3</v>
      </c>
      <c r="CM36" s="117">
        <f>IF(CA36&lt;&gt; "", CA36/CA76, "")</f>
        <v>0.12021371248898761</v>
      </c>
      <c r="CN36" s="118">
        <f t="shared" si="34"/>
        <v>0.11764705882352941</v>
      </c>
      <c r="CO36" s="119">
        <f t="shared" si="35"/>
        <v>-2.5666536654590094E-3</v>
      </c>
      <c r="CQ36" s="120">
        <f t="shared" si="36"/>
        <v>137408</v>
      </c>
      <c r="CR36" s="121">
        <f t="shared" si="37"/>
        <v>0.12787813755498953</v>
      </c>
      <c r="CS36" s="121">
        <f t="shared" si="38"/>
        <v>0.11764705882352941</v>
      </c>
      <c r="CT36" s="122">
        <f t="shared" si="39"/>
        <v>-1.0231078731460119E-2</v>
      </c>
    </row>
    <row r="37" spans="1:98" ht="16" x14ac:dyDescent="0.2">
      <c r="A37" s="75" t="s">
        <v>345</v>
      </c>
      <c r="B37" s="76" t="s">
        <v>416</v>
      </c>
      <c r="C37" s="43"/>
      <c r="D37" s="102" t="str">
        <f t="shared" ref="D37:D68" si="40">IF(E37=1, C37/C$76,"" )</f>
        <v/>
      </c>
      <c r="E37" s="48" t="str">
        <f>IF(C37&lt;&gt;"", IF(RANK(C37, C$5:C$75)+COUNTIF(C$5:C37, C37)-1=1, 1, ""), "")</f>
        <v/>
      </c>
      <c r="F37" s="41"/>
      <c r="G37" s="102" t="str">
        <f t="shared" ref="G37:G68" si="41">IF(H37=1, F37/F$76,"" )</f>
        <v/>
      </c>
      <c r="H37" s="47" t="str">
        <f>IF(F37&lt;&gt;"", IF(RANK(F37, F$5:F$75)+COUNTIF(F$5:F37, F37)-1=1, 1, ""), "")</f>
        <v/>
      </c>
      <c r="I37" s="43"/>
      <c r="J37" s="102" t="str">
        <f t="shared" ref="J37:J68" si="42">IF(K37=1, I37/I$76,"" )</f>
        <v/>
      </c>
      <c r="K37" s="48" t="str">
        <f>IF(I37&lt;&gt;"", IF(RANK(I37, I$5:I$75)+COUNTIF(I$5:I37, I37)-1=1, 1, ""), "")</f>
        <v/>
      </c>
      <c r="L37" s="41"/>
      <c r="M37" s="102" t="str">
        <f t="shared" ref="M37:M68" si="43">IF(N37=1, L37/L$76,"" )</f>
        <v/>
      </c>
      <c r="N37" s="47" t="str">
        <f>IF(L37&lt;&gt;"", IF(RANK(L37, L$5:L$75)+COUNTIF(L$5:L37, L37)-1=1, 1, ""), "")</f>
        <v/>
      </c>
      <c r="O37" s="43"/>
      <c r="P37" s="102" t="str">
        <f t="shared" ref="P37:P68" si="44">IF(Q37=1, O37/O$76,"" )</f>
        <v/>
      </c>
      <c r="Q37" s="48" t="str">
        <f>IF(O37&lt;&gt;"", IF(RANK(O37, O$5:O$75)+COUNTIF(O$5:O37, O37)-1=1, 1, ""), "")</f>
        <v/>
      </c>
      <c r="R37" s="41"/>
      <c r="S37" s="102" t="str">
        <f t="shared" ref="S37:S68" si="45">IF(T37=1, R37/R$76,"" )</f>
        <v/>
      </c>
      <c r="T37" s="47" t="str">
        <f>IF(R37&lt;&gt;"", IF(RANK(R37, R$5:R$75)+COUNTIF(R$5:R37, R37)-1=1, 1, ""), "")</f>
        <v/>
      </c>
      <c r="U37" s="43"/>
      <c r="V37" s="102" t="str">
        <f t="shared" ref="V37:V68" si="46">IF(W37=1, U37/U$76,"" )</f>
        <v/>
      </c>
      <c r="W37" s="48" t="str">
        <f>IF(U37&lt;&gt;"", IF(RANK(U37, U$5:U$75)+COUNTIF(U$5:U37, U37)-1=1, 1, ""), "")</f>
        <v/>
      </c>
      <c r="X37" s="41"/>
      <c r="Y37" s="102" t="str">
        <f t="shared" ref="Y37:Y68" si="47">IF(Z37=1, X37/X$76,"" )</f>
        <v/>
      </c>
      <c r="Z37" s="47" t="str">
        <f>IF(X37&lt;&gt;"", IF(RANK(X37, X$5:X$75)+COUNTIF(X$5:X37, X37)-1=1, 1, ""), "")</f>
        <v/>
      </c>
      <c r="AA37" s="43"/>
      <c r="AB37" s="102" t="str">
        <f t="shared" ref="AB37:AB68" si="48">IF(AC37=1, AA37/AA$76,"" )</f>
        <v/>
      </c>
      <c r="AC37" s="48" t="str">
        <f>IF(AA37&lt;&gt;"", IF(RANK(AA37, AA$5:AA$75)+COUNTIF(AA$5:AA37, AA37)-1=1, 1, ""), "")</f>
        <v/>
      </c>
      <c r="AD37" s="41"/>
      <c r="AE37" s="102" t="str">
        <f t="shared" ref="AE37:AE68" si="49">IF(AF37=1, AD37/AD$76,"" )</f>
        <v/>
      </c>
      <c r="AF37" s="47" t="str">
        <f>IF(AD37&lt;&gt;"", IF(RANK(AD37, AD$5:AD$75)+COUNTIF(AD$5:AD37, AD37)-1=1, 1, ""), "")</f>
        <v/>
      </c>
      <c r="AG37" s="43"/>
      <c r="AH37" s="102" t="str">
        <f t="shared" ref="AH37:AH68" si="50">IF(AI37=1, AG37/AG$76,"" )</f>
        <v/>
      </c>
      <c r="AI37" s="48" t="str">
        <f>IF(AG37&lt;&gt;"", IF(RANK(AG37, AG$5:AG$75)+COUNTIF(AG$5:AG37, AG37)-1=1, 1, ""), "")</f>
        <v/>
      </c>
      <c r="AJ37" s="41"/>
      <c r="AK37" s="102" t="str">
        <f t="shared" ref="AK37:AK68" si="51">IF(AL37=1, AJ37/AJ$76,"" )</f>
        <v/>
      </c>
      <c r="AL37" s="47" t="str">
        <f>IF(AJ37&lt;&gt;"", IF(RANK(AJ37, AJ$5:AJ$75)+COUNTIF(AJ$5:AJ37, AJ37)-1=1, 1, ""), "")</f>
        <v/>
      </c>
      <c r="AM37" s="43"/>
      <c r="AN37" s="102" t="str">
        <f t="shared" ref="AN37:AN68" si="52">IF(AO37=1, AM37/AM$76,"" )</f>
        <v/>
      </c>
      <c r="AO37" s="48" t="str">
        <f>IF(AM37&lt;&gt;"", IF(RANK(AM37, AM$5:AM$75)+COUNTIF(AM$5:AM37, AM37)-1=1, 1, ""), "")</f>
        <v/>
      </c>
      <c r="AP37" s="41"/>
      <c r="AQ37" s="102" t="str">
        <f t="shared" ref="AQ37:AQ68" si="53">IF(AR37=1, AP37/AP$76,"" )</f>
        <v/>
      </c>
      <c r="AR37" s="47" t="str">
        <f>IF(AP37&lt;&gt;"", IF(RANK(AP37, AP$5:AP$75)+COUNTIF(AP$5:AP37, AP37)-1=1, 1, ""), "")</f>
        <v/>
      </c>
      <c r="AS37" s="43"/>
      <c r="AT37" s="102" t="str">
        <f t="shared" ref="AT37:AT68" si="54">IF(AU37=1, AS37/AS$76,"" )</f>
        <v/>
      </c>
      <c r="AU37" s="48" t="str">
        <f>IF(AS37&lt;&gt;"", IF(RANK(AS37, AS$5:AS$75)+COUNTIF(AS$5:AS37, AS37)-1=1, 1, ""), "")</f>
        <v/>
      </c>
      <c r="AV37" s="41"/>
      <c r="AW37" s="102" t="str">
        <f t="shared" ref="AW37:AW68" si="55">IF(AX37=1, AV37/AV$76,"" )</f>
        <v/>
      </c>
      <c r="AX37" s="47" t="str">
        <f>IF(AV37&lt;&gt;"", IF(RANK(AV37, AV$5:AV$75)+COUNTIF(AV$5:AV37, AV37)-1=1, 1, ""), "")</f>
        <v/>
      </c>
      <c r="AY37" s="43"/>
      <c r="AZ37" s="102" t="str">
        <f t="shared" ref="AZ37:AZ68" si="56">IF(BA37=1, AY37/AY$76,"" )</f>
        <v/>
      </c>
      <c r="BA37" s="48" t="str">
        <f>IF(AY37&lt;&gt;"", IF(RANK(AY37, AY$5:AY$75)+COUNTIF(AY$5:AY37, AY37)-1=1, 1, ""), "")</f>
        <v/>
      </c>
      <c r="BB37" s="41"/>
      <c r="BC37" s="102" t="str">
        <f t="shared" ref="BC37:BC68" si="57">IF(BD37=1, BB37/BB$76,"" )</f>
        <v/>
      </c>
      <c r="BD37" s="47" t="str">
        <f>IF(BB37&lt;&gt;"", IF(RANK(BB37, BB$5:BB$75)+COUNTIF(BB$5:BB37, BB37)-1=1, 1, ""), "")</f>
        <v/>
      </c>
      <c r="BE37" s="43"/>
      <c r="BF37" s="102" t="str">
        <f t="shared" ref="BF37:BF68" si="58">IF(BG37=1, BE37/BE$76,"" )</f>
        <v/>
      </c>
      <c r="BG37" s="48" t="str">
        <f>IF(BE37&lt;&gt;"", IF(RANK(BE37, BE$5:BE$75)+COUNTIF(BE$5:BE37, BE37)-1=1, 1, ""), "")</f>
        <v/>
      </c>
      <c r="BH37" s="41"/>
      <c r="BI37" s="102" t="str">
        <f t="shared" ref="BI37:BI68" si="59">IF(BJ37=1, BH37/BH$76,"" )</f>
        <v/>
      </c>
      <c r="BJ37" s="47" t="str">
        <f>IF(BH37&lt;&gt;"", IF(RANK(BH37, BH$5:BH$75)+COUNTIF(BH$5:BH37, BH37)-1=1, 1, ""), "")</f>
        <v/>
      </c>
      <c r="BK37" s="43"/>
      <c r="BL37" s="102" t="str">
        <f t="shared" ref="BL37:BL68" si="60">IF(BM37=1, BK37/BK$76,"" )</f>
        <v/>
      </c>
      <c r="BM37" s="48" t="str">
        <f>IF(BK37&lt;&gt;"", IF(RANK(BK37, BK$5:BK$75)+COUNTIF(BK$5:BK37, BK37)-1=1, 1, ""), "")</f>
        <v/>
      </c>
      <c r="BN37" s="41"/>
      <c r="BO37" s="102" t="str">
        <f t="shared" ref="BO37:BO68" si="61">IF(BP37=1, BN37/BN$76,"" )</f>
        <v/>
      </c>
      <c r="BP37" s="47" t="str">
        <f>IF(BN37&lt;&gt;"", IF(RANK(BN37, BN$5:BN$75)+COUNTIF(BN$5:BN37, BN37)-1=1, 1, ""), "")</f>
        <v/>
      </c>
      <c r="BQ37" s="43"/>
      <c r="BR37" s="102" t="str">
        <f t="shared" ref="BR37:BR68" si="62">IF(BS37=1, BQ37/BQ$76,"" )</f>
        <v/>
      </c>
      <c r="BS37" s="48" t="str">
        <f>IF(BQ37&lt;&gt;"", IF(RANK(BQ37, BQ$5:BQ$75)+COUNTIF(BQ$5:BQ37, BQ37)-1=1, 1, ""), "")</f>
        <v/>
      </c>
      <c r="BT37" s="41"/>
      <c r="BU37" s="102" t="str">
        <f t="shared" ref="BU37:BU68" si="63">IF(BV37=1, BT37/BT$76,"" )</f>
        <v/>
      </c>
      <c r="BV37" s="47" t="str">
        <f>IF(BT37&lt;&gt;"", IF(RANK(BT37, BT$5:BT$75)+COUNTIF(BT$5:BT37, BT37)-1=1, 1, ""), "")</f>
        <v/>
      </c>
      <c r="BW37" s="43"/>
      <c r="BX37" s="102" t="str">
        <f t="shared" ref="BX37:BX68" si="64">IF(BY37=1, BW37/BW$76,"" )</f>
        <v/>
      </c>
      <c r="BY37" s="48" t="str">
        <f>IF(BW37&lt;&gt;"", IF(RANK(BW37, BW$5:BW$75)+COUNTIF(BW$5:BW37, BW37)-1=1, 1, ""), "")</f>
        <v/>
      </c>
      <c r="BZ37" s="129" t="str">
        <f t="shared" ref="BZ37:BZ68" si="65">IF(_xlfn.NUMBERVALUE(E37)+_xlfn.NUMBERVALUE(H37)+_xlfn.NUMBERVALUE(K37)+_xlfn.NUMBERVALUE(N37)+_xlfn.NUMBERVALUE(Q37)+_xlfn.NUMBERVALUE(T37)+_xlfn.NUMBERVALUE(W37)+_xlfn.NUMBERVALUE(Z37)+_xlfn.NUMBERVALUE(AC37)+_xlfn.NUMBERVALUE(AF37)+_xlfn.NUMBERVALUE(AI37)+_xlfn.NUMBERVALUE(AL37)+_xlfn.NUMBERVALUE(AO37)+_xlfn.NUMBERVALUE(AR37)+_xlfn.NUMBERVALUE(AU37)+_xlfn.NUMBERVALUE(AX37)+_xlfn.NUMBERVALUE(BA37)+_xlfn.NUMBERVALUE(BD37)+_xlfn.NUMBERVALUE(BG37)+_xlfn.NUMBERVALUE(BJ37)+_xlfn.NUMBERVALUE(BM37)+_xlfn.NUMBERVALUE(BP37)+_xlfn.NUMBERVALUE(BS37)+_xlfn.NUMBERVALUE(BV37)+_xlfn.NUMBERVALUE(BY37)&lt;&gt;0, _xlfn.NUMBERVALUE(E37)+_xlfn.NUMBERVALUE(H37)+_xlfn.NUMBERVALUE(K37)+_xlfn.NUMBERVALUE(N37)+_xlfn.NUMBERVALUE(Q37)+_xlfn.NUMBERVALUE(T37)+_xlfn.NUMBERVALUE(W37)+_xlfn.NUMBERVALUE(Z37)+_xlfn.NUMBERVALUE(AC37)+_xlfn.NUMBERVALUE(AF37)+_xlfn.NUMBERVALUE(AI37)+_xlfn.NUMBERVALUE(AL37)+_xlfn.NUMBERVALUE(AO37)+_xlfn.NUMBERVALUE(AR37)+_xlfn.NUMBERVALUE(AU37)+_xlfn.NUMBERVALUE(AX37)+_xlfn.NUMBERVALUE(BA37)+_xlfn.NUMBERVALUE(BD37)+_xlfn.NUMBERVALUE(BG37)+_xlfn.NUMBERVALUE(BJ37)+_xlfn.NUMBERVALUE(BM37)+_xlfn.NUMBERVALUE(BP37)+_xlfn.NUMBERVALUE(BS37)+_xlfn.NUMBERVALUE(BV37)+_xlfn.NUMBERVALUE(BY37), "")</f>
        <v/>
      </c>
      <c r="CA37" s="66" t="str">
        <f t="shared" ref="CA37:CA68" si="66">IF(_xlfn.NUMBERVALUE(C37)+_xlfn.NUMBERVALUE(F37)+_xlfn.NUMBERVALUE(I37)+_xlfn.NUMBERVALUE(L37)+_xlfn.NUMBERVALUE(O37)+_xlfn.NUMBERVALUE(R37)+_xlfn.NUMBERVALUE(U37)+_xlfn.NUMBERVALUE(X37)+_xlfn.NUMBERVALUE(AA37)+_xlfn.NUMBERVALUE(AD37)+_xlfn.NUMBERVALUE(AG37)+_xlfn.NUMBERVALUE(AJ37)+_xlfn.NUMBERVALUE(AM37)+_xlfn.NUMBERVALUE(AP37)+_xlfn.NUMBERVALUE(AS37)+_xlfn.NUMBERVALUE(AV37)+_xlfn.NUMBERVALUE(AY37)+_xlfn.NUMBERVALUE(BB37)+_xlfn.NUMBERVALUE(BE37)+_xlfn.NUMBERVALUE(BH37)+_xlfn.NUMBERVALUE(BK37)+_xlfn.NUMBERVALUE(BN37)+_xlfn.NUMBERVALUE(BQ37)+_xlfn.NUMBERVALUE(BT37)+_xlfn.NUMBERVALUE(BW37)&lt;&gt;0, _xlfn.NUMBERVALUE(C37)+_xlfn.NUMBERVALUE(F37)+_xlfn.NUMBERVALUE(I37)+_xlfn.NUMBERVALUE(L37)+_xlfn.NUMBERVALUE(O37)+_xlfn.NUMBERVALUE(R37)+_xlfn.NUMBERVALUE(U37)+_xlfn.NUMBERVALUE(X37)+_xlfn.NUMBERVALUE(AA37)+_xlfn.NUMBERVALUE(AD37)+_xlfn.NUMBERVALUE(AG37)+_xlfn.NUMBERVALUE(AJ37)+_xlfn.NUMBERVALUE(AM37)+_xlfn.NUMBERVALUE(AP37)+_xlfn.NUMBERVALUE(AS37)+_xlfn.NUMBERVALUE(AV37)+_xlfn.NUMBERVALUE(AY37)+_xlfn.NUMBERVALUE(BB37)+_xlfn.NUMBERVALUE(BE37)+_xlfn.NUMBERVALUE(BH37)+_xlfn.NUMBERVALUE(BK37)+_xlfn.NUMBERVALUE(BN37)+_xlfn.NUMBERVALUE(BQ37)+_xlfn.NUMBERVALUE(BT37)+_xlfn.NUMBERVALUE(BW37), "")</f>
        <v/>
      </c>
      <c r="CB37" s="60"/>
      <c r="CC37" s="60" t="str">
        <f t="shared" ref="CC37:CC68" si="67">IF(CA37&gt;=CB$76, CA37, "")</f>
        <v/>
      </c>
      <c r="CD37" s="60" t="str">
        <f t="shared" ref="CD37:CD68" si="68">IF(AND(BZ37&lt;&gt; "", CC37= ""),BZ37, "")</f>
        <v/>
      </c>
      <c r="CE37" s="60"/>
      <c r="CF37" s="85" t="str">
        <f t="shared" ref="CF37:CF68" si="69">IF(CC37&lt;&gt;"", CC37/CE$76, "")</f>
        <v/>
      </c>
      <c r="CG37" s="60" t="str">
        <f t="shared" ref="CG37:CG68" si="70">IF(CF37&lt;&gt;"", _xlfn.FLOOR.MATH(CF37), "")</f>
        <v/>
      </c>
      <c r="CH37" s="60" t="str">
        <f t="shared" ref="CH37:CH68" si="71">IF(CC37&lt;&gt;"", CC37-CG37*CE$76, "")</f>
        <v/>
      </c>
      <c r="CI37" s="60" t="str">
        <f>IF(CC37&lt;&gt;"", IF(RANK(CH37, CH$5:CH$75)+COUNTIF(CH$37:CH37, CH37) -1&lt;=(B$80-CD$76-CG$76), RANK(CH37, CH$5:CH$75)+COUNTIF(CH$37:CH37, CH37) -1, ""), "")</f>
        <v/>
      </c>
      <c r="CJ37" s="72" t="str">
        <f t="shared" ref="CJ37:CJ68" si="72">IF(_xlfn.NUMBERVALUE(IF(CI37&lt;&gt; "", CG37+1, CG37)) + _xlfn.NUMBERVALUE(CD37)&lt;&gt;0, _xlfn.NUMBERVALUE(IF(CI37&lt;&gt; "", CG37+1, CG37)) + _xlfn.NUMBERVALUE(CD37), "")</f>
        <v/>
      </c>
      <c r="CK37" s="66" t="str">
        <f t="shared" ref="CK37:CK68" si="73">IF(_xlfn.NUMBERVALUE(CJ37)-_xlfn.NUMBERVALUE(BZ37)&lt;&gt;0, _xlfn.NUMBERVALUE(CJ37)-_xlfn.NUMBERVALUE(BZ37), "")</f>
        <v/>
      </c>
      <c r="CM37" s="91" t="str">
        <f>IF(CA37&lt;&gt; "", CA37/CA76, "")</f>
        <v/>
      </c>
      <c r="CN37" s="39" t="str">
        <f t="shared" ref="CN37:CN68" si="74">IF(CJ37&lt;&gt; "", CJ37/CJ$76, "")</f>
        <v/>
      </c>
      <c r="CO37" s="92" t="str">
        <f t="shared" ref="CO37:CO68" si="75">IF(_xlfn.NUMBERVALUE(CN37)-_xlfn.NUMBERVALUE(CM37)&lt;&gt; 0, _xlfn.NUMBERVALUE(CN37)-_xlfn.NUMBERVALUE(CM37), "")</f>
        <v/>
      </c>
      <c r="CQ37" s="65" t="str">
        <f t="shared" si="36"/>
        <v/>
      </c>
      <c r="CR37" s="99" t="str">
        <f t="shared" si="37"/>
        <v/>
      </c>
      <c r="CS37" s="99" t="str">
        <f t="shared" si="38"/>
        <v/>
      </c>
      <c r="CT37" s="100" t="str">
        <f t="shared" si="39"/>
        <v/>
      </c>
    </row>
    <row r="38" spans="1:98" ht="16" x14ac:dyDescent="0.2">
      <c r="A38" s="135" t="s">
        <v>346</v>
      </c>
      <c r="B38" s="136" t="s">
        <v>417</v>
      </c>
      <c r="C38" s="110">
        <v>7107</v>
      </c>
      <c r="D38" s="108" t="str">
        <f t="shared" si="40"/>
        <v/>
      </c>
      <c r="E38" s="111" t="str">
        <f>IF(C38&lt;&gt;"", IF(RANK(C38, C$5:C$75)+COUNTIF(C$5:C38, C38)-1=1, 1, ""), "")</f>
        <v/>
      </c>
      <c r="F38" s="107">
        <v>8509</v>
      </c>
      <c r="G38" s="108" t="str">
        <f t="shared" si="41"/>
        <v/>
      </c>
      <c r="H38" s="109" t="str">
        <f>IF(F38&lt;&gt;"", IF(RANK(F38, F$5:F$75)+COUNTIF(F$5:F38, F38)-1=1, 1, ""), "")</f>
        <v/>
      </c>
      <c r="I38" s="110">
        <v>8176</v>
      </c>
      <c r="J38" s="108" t="str">
        <f t="shared" si="42"/>
        <v/>
      </c>
      <c r="K38" s="111" t="str">
        <f>IF(I38&lt;&gt;"", IF(RANK(I38, I$5:I$75)+COUNTIF(I$5:I38, I38)-1=1, 1, ""), "")</f>
        <v/>
      </c>
      <c r="L38" s="107">
        <v>8542</v>
      </c>
      <c r="M38" s="108" t="str">
        <f t="shared" si="43"/>
        <v/>
      </c>
      <c r="N38" s="109" t="str">
        <f>IF(L38&lt;&gt;"", IF(RANK(L38, L$5:L$75)+COUNTIF(L$5:L38, L38)-1=1, 1, ""), "")</f>
        <v/>
      </c>
      <c r="O38" s="110">
        <v>6439</v>
      </c>
      <c r="P38" s="108" t="str">
        <f t="shared" si="44"/>
        <v/>
      </c>
      <c r="Q38" s="111" t="str">
        <f>IF(O38&lt;&gt;"", IF(RANK(O38, O$5:O$75)+COUNTIF(O$5:O38, O38)-1=1, 1, ""), "")</f>
        <v/>
      </c>
      <c r="R38" s="107">
        <v>7918</v>
      </c>
      <c r="S38" s="108" t="str">
        <f t="shared" si="45"/>
        <v/>
      </c>
      <c r="T38" s="109" t="str">
        <f>IF(R38&lt;&gt;"", IF(RANK(R38, R$5:R$75)+COUNTIF(R$5:R38, R38)-1=1, 1, ""), "")</f>
        <v/>
      </c>
      <c r="U38" s="110">
        <v>7027</v>
      </c>
      <c r="V38" s="108" t="str">
        <f t="shared" si="46"/>
        <v/>
      </c>
      <c r="W38" s="111" t="str">
        <f>IF(U38&lt;&gt;"", IF(RANK(U38, U$5:U$75)+COUNTIF(U$5:U38, U38)-1=1, 1, ""), "")</f>
        <v/>
      </c>
      <c r="X38" s="107">
        <v>6288</v>
      </c>
      <c r="Y38" s="108" t="str">
        <f t="shared" si="47"/>
        <v/>
      </c>
      <c r="Z38" s="109" t="str">
        <f>IF(X38&lt;&gt;"", IF(RANK(X38, X$5:X$75)+COUNTIF(X$5:X38, X38)-1=1, 1, ""), "")</f>
        <v/>
      </c>
      <c r="AA38" s="110">
        <v>5905</v>
      </c>
      <c r="AB38" s="108" t="str">
        <f t="shared" si="48"/>
        <v/>
      </c>
      <c r="AC38" s="111" t="str">
        <f>IF(AA38&lt;&gt;"", IF(RANK(AA38, AA$5:AA$75)+COUNTIF(AA$5:AA38, AA38)-1=1, 1, ""), "")</f>
        <v/>
      </c>
      <c r="AD38" s="107">
        <v>3740</v>
      </c>
      <c r="AE38" s="108" t="str">
        <f t="shared" si="49"/>
        <v/>
      </c>
      <c r="AF38" s="109" t="str">
        <f>IF(AD38&lt;&gt;"", IF(RANK(AD38, AD$5:AD$75)+COUNTIF(AD$5:AD38, AD38)-1=1, 1, ""), "")</f>
        <v/>
      </c>
      <c r="AG38" s="110">
        <v>2153</v>
      </c>
      <c r="AH38" s="108" t="str">
        <f t="shared" si="50"/>
        <v/>
      </c>
      <c r="AI38" s="111" t="str">
        <f>IF(AG38&lt;&gt;"", IF(RANK(AG38, AG$5:AG$75)+COUNTIF(AG$5:AG38, AG38)-1=1, 1, ""), "")</f>
        <v/>
      </c>
      <c r="AJ38" s="107">
        <v>5538</v>
      </c>
      <c r="AK38" s="108" t="str">
        <f t="shared" si="51"/>
        <v/>
      </c>
      <c r="AL38" s="109" t="str">
        <f>IF(AJ38&lt;&gt;"", IF(RANK(AJ38, AJ$5:AJ$75)+COUNTIF(AJ$5:AJ38, AJ38)-1=1, 1, ""), "")</f>
        <v/>
      </c>
      <c r="AM38" s="110">
        <v>4556</v>
      </c>
      <c r="AN38" s="108" t="str">
        <f t="shared" si="52"/>
        <v/>
      </c>
      <c r="AO38" s="111" t="str">
        <f>IF(AM38&lt;&gt;"", IF(RANK(AM38, AM$5:AM$75)+COUNTIF(AM$5:AM38, AM38)-1=1, 1, ""), "")</f>
        <v/>
      </c>
      <c r="AP38" s="107">
        <v>6246</v>
      </c>
      <c r="AQ38" s="108" t="str">
        <f t="shared" si="53"/>
        <v/>
      </c>
      <c r="AR38" s="109" t="str">
        <f>IF(AP38&lt;&gt;"", IF(RANK(AP38, AP$5:AP$75)+COUNTIF(AP$5:AP38, AP38)-1=1, 1, ""), "")</f>
        <v/>
      </c>
      <c r="AS38" s="110">
        <v>6653</v>
      </c>
      <c r="AT38" s="108" t="str">
        <f t="shared" si="54"/>
        <v/>
      </c>
      <c r="AU38" s="111" t="str">
        <f>IF(AS38&lt;&gt;"", IF(RANK(AS38, AS$5:AS$75)+COUNTIF(AS$5:AS38, AS38)-1=1, 1, ""), "")</f>
        <v/>
      </c>
      <c r="AV38" s="107">
        <v>5891</v>
      </c>
      <c r="AW38" s="108" t="str">
        <f t="shared" si="55"/>
        <v/>
      </c>
      <c r="AX38" s="109" t="str">
        <f>IF(AV38&lt;&gt;"", IF(RANK(AV38, AV$5:AV$75)+COUNTIF(AV$5:AV38, AV38)-1=1, 1, ""), "")</f>
        <v/>
      </c>
      <c r="AY38" s="110">
        <v>4502</v>
      </c>
      <c r="AZ38" s="108" t="str">
        <f t="shared" si="56"/>
        <v/>
      </c>
      <c r="BA38" s="111" t="str">
        <f>IF(AY38&lt;&gt;"", IF(RANK(AY38, AY$5:AY$75)+COUNTIF(AY$5:AY38, AY38)-1=1, 1, ""), "")</f>
        <v/>
      </c>
      <c r="BB38" s="107">
        <v>8548</v>
      </c>
      <c r="BC38" s="108" t="str">
        <f t="shared" si="57"/>
        <v/>
      </c>
      <c r="BD38" s="109" t="str">
        <f>IF(BB38&lt;&gt;"", IF(RANK(BB38, BB$5:BB$75)+COUNTIF(BB$5:BB38, BB38)-1=1, 1, ""), "")</f>
        <v/>
      </c>
      <c r="BE38" s="110">
        <v>8660</v>
      </c>
      <c r="BF38" s="108" t="str">
        <f t="shared" si="58"/>
        <v/>
      </c>
      <c r="BG38" s="111" t="str">
        <f>IF(BE38&lt;&gt;"", IF(RANK(BE38, BE$5:BE$75)+COUNTIF(BE$5:BE38, BE38)-1=1, 1, ""), "")</f>
        <v/>
      </c>
      <c r="BH38" s="107">
        <v>5308</v>
      </c>
      <c r="BI38" s="108" t="str">
        <f t="shared" si="59"/>
        <v/>
      </c>
      <c r="BJ38" s="109" t="str">
        <f>IF(BH38&lt;&gt;"", IF(RANK(BH38, BH$5:BH$75)+COUNTIF(BH$5:BH38, BH38)-1=1, 1, ""), "")</f>
        <v/>
      </c>
      <c r="BK38" s="110">
        <v>5950</v>
      </c>
      <c r="BL38" s="108" t="str">
        <f t="shared" si="60"/>
        <v/>
      </c>
      <c r="BM38" s="111" t="str">
        <f>IF(BK38&lt;&gt;"", IF(RANK(BK38, BK$5:BK$75)+COUNTIF(BK$5:BK38, BK38)-1=1, 1, ""), "")</f>
        <v/>
      </c>
      <c r="BN38" s="107">
        <v>4947</v>
      </c>
      <c r="BO38" s="108" t="str">
        <f t="shared" si="61"/>
        <v/>
      </c>
      <c r="BP38" s="109" t="str">
        <f>IF(BN38&lt;&gt;"", IF(RANK(BN38, BN$5:BN$75)+COUNTIF(BN$5:BN38, BN38)-1=1, 1, ""), "")</f>
        <v/>
      </c>
      <c r="BQ38" s="110">
        <v>6023</v>
      </c>
      <c r="BR38" s="108" t="str">
        <f t="shared" si="62"/>
        <v/>
      </c>
      <c r="BS38" s="111" t="str">
        <f>IF(BQ38&lt;&gt;"", IF(RANK(BQ38, BQ$5:BQ$75)+COUNTIF(BQ$5:BQ38, BQ38)-1=1, 1, ""), "")</f>
        <v/>
      </c>
      <c r="BT38" s="107">
        <v>6056</v>
      </c>
      <c r="BU38" s="108" t="str">
        <f t="shared" si="63"/>
        <v/>
      </c>
      <c r="BV38" s="109" t="str">
        <f>IF(BT38&lt;&gt;"", IF(RANK(BT38, BT$5:BT$75)+COUNTIF(BT$5:BT38, BT38)-1=1, 1, ""), "")</f>
        <v/>
      </c>
      <c r="BW38" s="110">
        <v>7829</v>
      </c>
      <c r="BX38" s="108" t="str">
        <f t="shared" si="64"/>
        <v/>
      </c>
      <c r="BY38" s="111" t="str">
        <f>IF(BW38&lt;&gt;"", IF(RANK(BW38, BW$5:BW$75)+COUNTIF(BW$5:BW38, BW38)-1=1, 1, ""), "")</f>
        <v/>
      </c>
      <c r="BZ38" s="112" t="str">
        <f t="shared" si="65"/>
        <v/>
      </c>
      <c r="CA38" s="116">
        <f t="shared" si="66"/>
        <v>158511</v>
      </c>
      <c r="CB38" s="114"/>
      <c r="CC38" s="114">
        <f t="shared" si="67"/>
        <v>158511</v>
      </c>
      <c r="CD38" s="114" t="str">
        <f t="shared" si="68"/>
        <v/>
      </c>
      <c r="CE38" s="114"/>
      <c r="CF38" s="115">
        <f t="shared" si="69"/>
        <v>7.6708768873403024</v>
      </c>
      <c r="CG38" s="114">
        <f t="shared" si="70"/>
        <v>7</v>
      </c>
      <c r="CH38" s="114">
        <f t="shared" si="71"/>
        <v>13863</v>
      </c>
      <c r="CI38" s="114">
        <f>IF(CC38&lt;&gt;"", IF(RANK(CH38, CH$5:CH$75)+COUNTIF(CH$38:CH38, CH38) -1&lt;=(B$80-CD$76-CG$76), RANK(CH38, CH$5:CH$75)+COUNTIF(CH$38:CH38, CH38) -1, ""), "")</f>
        <v>1</v>
      </c>
      <c r="CJ38" s="114">
        <f t="shared" si="72"/>
        <v>8</v>
      </c>
      <c r="CK38" s="116">
        <f t="shared" si="73"/>
        <v>8</v>
      </c>
      <c r="CM38" s="117">
        <f>IF(CA38&lt;&gt; "", CA38/CA76, "")</f>
        <v>0.13867602890910219</v>
      </c>
      <c r="CN38" s="118">
        <f t="shared" si="74"/>
        <v>0.15686274509803921</v>
      </c>
      <c r="CO38" s="119">
        <f t="shared" si="75"/>
        <v>1.8186716188936997E-2</v>
      </c>
      <c r="CQ38" s="120">
        <f t="shared" si="36"/>
        <v>158511</v>
      </c>
      <c r="CR38" s="121">
        <f t="shared" si="37"/>
        <v>0.14751754964761107</v>
      </c>
      <c r="CS38" s="121">
        <f t="shared" si="38"/>
        <v>0.15686274509803921</v>
      </c>
      <c r="CT38" s="122">
        <f t="shared" si="39"/>
        <v>9.3451954504281398E-3</v>
      </c>
    </row>
    <row r="39" spans="1:98" ht="16" x14ac:dyDescent="0.2">
      <c r="A39" s="75" t="s">
        <v>347</v>
      </c>
      <c r="B39" s="76" t="s">
        <v>418</v>
      </c>
      <c r="C39" s="46">
        <v>20</v>
      </c>
      <c r="D39" s="102" t="str">
        <f t="shared" si="40"/>
        <v/>
      </c>
      <c r="E39" s="44" t="str">
        <f>IF(C39&lt;&gt;"", IF(RANK(C39, C$5:C$75)+COUNTIF(C$5:C39, C39)-1=1, 1, ""), "")</f>
        <v/>
      </c>
      <c r="F39" s="45">
        <v>27</v>
      </c>
      <c r="G39" s="102" t="str">
        <f t="shared" si="41"/>
        <v/>
      </c>
      <c r="H39" s="42" t="str">
        <f>IF(F39&lt;&gt;"", IF(RANK(F39, F$5:F$75)+COUNTIF(F$5:F39, F39)-1=1, 1, ""), "")</f>
        <v/>
      </c>
      <c r="I39" s="46">
        <v>13</v>
      </c>
      <c r="J39" s="102" t="str">
        <f t="shared" si="42"/>
        <v/>
      </c>
      <c r="K39" s="44" t="str">
        <f>IF(I39&lt;&gt;"", IF(RANK(I39, I$5:I$75)+COUNTIF(I$5:I39, I39)-1=1, 1, ""), "")</f>
        <v/>
      </c>
      <c r="L39" s="45">
        <v>81</v>
      </c>
      <c r="M39" s="102" t="str">
        <f t="shared" si="43"/>
        <v/>
      </c>
      <c r="N39" s="42" t="str">
        <f>IF(L39&lt;&gt;"", IF(RANK(L39, L$5:L$75)+COUNTIF(L$5:L39, L39)-1=1, 1, ""), "")</f>
        <v/>
      </c>
      <c r="O39" s="46">
        <v>23</v>
      </c>
      <c r="P39" s="102" t="str">
        <f t="shared" si="44"/>
        <v/>
      </c>
      <c r="Q39" s="44" t="str">
        <f>IF(O39&lt;&gt;"", IF(RANK(O39, O$5:O$75)+COUNTIF(O$5:O39, O39)-1=1, 1, ""), "")</f>
        <v/>
      </c>
      <c r="R39" s="45">
        <v>32</v>
      </c>
      <c r="S39" s="102" t="str">
        <f t="shared" si="45"/>
        <v/>
      </c>
      <c r="T39" s="42" t="str">
        <f>IF(R39&lt;&gt;"", IF(RANK(R39, R$5:R$75)+COUNTIF(R$5:R39, R39)-1=1, 1, ""), "")</f>
        <v/>
      </c>
      <c r="U39" s="46">
        <v>16</v>
      </c>
      <c r="V39" s="102" t="str">
        <f t="shared" si="46"/>
        <v/>
      </c>
      <c r="W39" s="44" t="str">
        <f>IF(U39&lt;&gt;"", IF(RANK(U39, U$5:U$75)+COUNTIF(U$5:U39, U39)-1=1, 1, ""), "")</f>
        <v/>
      </c>
      <c r="X39" s="45">
        <v>6</v>
      </c>
      <c r="Y39" s="102" t="str">
        <f t="shared" si="47"/>
        <v/>
      </c>
      <c r="Z39" s="42" t="str">
        <f>IF(X39&lt;&gt;"", IF(RANK(X39, X$5:X$75)+COUNTIF(X$5:X39, X39)-1=1, 1, ""), "")</f>
        <v/>
      </c>
      <c r="AA39" s="46">
        <v>14</v>
      </c>
      <c r="AB39" s="102" t="str">
        <f t="shared" si="48"/>
        <v/>
      </c>
      <c r="AC39" s="44" t="str">
        <f>IF(AA39&lt;&gt;"", IF(RANK(AA39, AA$5:AA$75)+COUNTIF(AA$5:AA39, AA39)-1=1, 1, ""), "")</f>
        <v/>
      </c>
      <c r="AD39" s="45">
        <v>19</v>
      </c>
      <c r="AE39" s="102" t="str">
        <f t="shared" si="49"/>
        <v/>
      </c>
      <c r="AF39" s="42" t="str">
        <f>IF(AD39&lt;&gt;"", IF(RANK(AD39, AD$5:AD$75)+COUNTIF(AD$5:AD39, AD39)-1=1, 1, ""), "")</f>
        <v/>
      </c>
      <c r="AG39" s="46">
        <v>10</v>
      </c>
      <c r="AH39" s="102" t="str">
        <f t="shared" si="50"/>
        <v/>
      </c>
      <c r="AI39" s="44" t="str">
        <f>IF(AG39&lt;&gt;"", IF(RANK(AG39, AG$5:AG$75)+COUNTIF(AG$5:AG39, AG39)-1=1, 1, ""), "")</f>
        <v/>
      </c>
      <c r="AJ39" s="45">
        <v>63</v>
      </c>
      <c r="AK39" s="102" t="str">
        <f t="shared" si="51"/>
        <v/>
      </c>
      <c r="AL39" s="42" t="str">
        <f>IF(AJ39&lt;&gt;"", IF(RANK(AJ39, AJ$5:AJ$75)+COUNTIF(AJ$5:AJ39, AJ39)-1=1, 1, ""), "")</f>
        <v/>
      </c>
      <c r="AM39" s="46">
        <v>21</v>
      </c>
      <c r="AN39" s="102" t="str">
        <f t="shared" si="52"/>
        <v/>
      </c>
      <c r="AO39" s="44" t="str">
        <f>IF(AM39&lt;&gt;"", IF(RANK(AM39, AM$5:AM$75)+COUNTIF(AM$5:AM39, AM39)-1=1, 1, ""), "")</f>
        <v/>
      </c>
      <c r="AP39" s="45">
        <v>10</v>
      </c>
      <c r="AQ39" s="102" t="str">
        <f t="shared" si="53"/>
        <v/>
      </c>
      <c r="AR39" s="42" t="str">
        <f>IF(AP39&lt;&gt;"", IF(RANK(AP39, AP$5:AP$75)+COUNTIF(AP$5:AP39, AP39)-1=1, 1, ""), "")</f>
        <v/>
      </c>
      <c r="AS39" s="46">
        <v>7</v>
      </c>
      <c r="AT39" s="102" t="str">
        <f t="shared" si="54"/>
        <v/>
      </c>
      <c r="AU39" s="44" t="str">
        <f>IF(AS39&lt;&gt;"", IF(RANK(AS39, AS$5:AS$75)+COUNTIF(AS$5:AS39, AS39)-1=1, 1, ""), "")</f>
        <v/>
      </c>
      <c r="AV39" s="45">
        <v>13</v>
      </c>
      <c r="AW39" s="102" t="str">
        <f t="shared" si="55"/>
        <v/>
      </c>
      <c r="AX39" s="42" t="str">
        <f>IF(AV39&lt;&gt;"", IF(RANK(AV39, AV$5:AV$75)+COUNTIF(AV$5:AV39, AV39)-1=1, 1, ""), "")</f>
        <v/>
      </c>
      <c r="AY39" s="46">
        <v>13</v>
      </c>
      <c r="AZ39" s="102" t="str">
        <f t="shared" si="56"/>
        <v/>
      </c>
      <c r="BA39" s="44" t="str">
        <f>IF(AY39&lt;&gt;"", IF(RANK(AY39, AY$5:AY$75)+COUNTIF(AY$5:AY39, AY39)-1=1, 1, ""), "")</f>
        <v/>
      </c>
      <c r="BB39" s="45">
        <v>7</v>
      </c>
      <c r="BC39" s="102" t="str">
        <f t="shared" si="57"/>
        <v/>
      </c>
      <c r="BD39" s="42" t="str">
        <f>IF(BB39&lt;&gt;"", IF(RANK(BB39, BB$5:BB$75)+COUNTIF(BB$5:BB39, BB39)-1=1, 1, ""), "")</f>
        <v/>
      </c>
      <c r="BE39" s="46">
        <v>23</v>
      </c>
      <c r="BF39" s="102" t="str">
        <f t="shared" si="58"/>
        <v/>
      </c>
      <c r="BG39" s="44" t="str">
        <f>IF(BE39&lt;&gt;"", IF(RANK(BE39, BE$5:BE$75)+COUNTIF(BE$5:BE39, BE39)-1=1, 1, ""), "")</f>
        <v/>
      </c>
      <c r="BH39" s="45">
        <v>9</v>
      </c>
      <c r="BI39" s="102" t="str">
        <f t="shared" si="59"/>
        <v/>
      </c>
      <c r="BJ39" s="42" t="str">
        <f>IF(BH39&lt;&gt;"", IF(RANK(BH39, BH$5:BH$75)+COUNTIF(BH$5:BH39, BH39)-1=1, 1, ""), "")</f>
        <v/>
      </c>
      <c r="BK39" s="46">
        <v>7</v>
      </c>
      <c r="BL39" s="102" t="str">
        <f t="shared" si="60"/>
        <v/>
      </c>
      <c r="BM39" s="44" t="str">
        <f>IF(BK39&lt;&gt;"", IF(RANK(BK39, BK$5:BK$75)+COUNTIF(BK$5:BK39, BK39)-1=1, 1, ""), "")</f>
        <v/>
      </c>
      <c r="BN39" s="45">
        <v>7</v>
      </c>
      <c r="BO39" s="102" t="str">
        <f t="shared" si="61"/>
        <v/>
      </c>
      <c r="BP39" s="42" t="str">
        <f>IF(BN39&lt;&gt;"", IF(RANK(BN39, BN$5:BN$75)+COUNTIF(BN$5:BN39, BN39)-1=1, 1, ""), "")</f>
        <v/>
      </c>
      <c r="BQ39" s="46">
        <v>11</v>
      </c>
      <c r="BR39" s="102" t="str">
        <f t="shared" si="62"/>
        <v/>
      </c>
      <c r="BS39" s="44" t="str">
        <f>IF(BQ39&lt;&gt;"", IF(RANK(BQ39, BQ$5:BQ$75)+COUNTIF(BQ$5:BQ39, BQ39)-1=1, 1, ""), "")</f>
        <v/>
      </c>
      <c r="BT39" s="45">
        <v>18</v>
      </c>
      <c r="BU39" s="102" t="str">
        <f t="shared" si="63"/>
        <v/>
      </c>
      <c r="BV39" s="42" t="str">
        <f>IF(BT39&lt;&gt;"", IF(RANK(BT39, BT$5:BT$75)+COUNTIF(BT$5:BT39, BT39)-1=1, 1, ""), "")</f>
        <v/>
      </c>
      <c r="BW39" s="46">
        <v>10</v>
      </c>
      <c r="BX39" s="102" t="str">
        <f t="shared" si="64"/>
        <v/>
      </c>
      <c r="BY39" s="44" t="str">
        <f>IF(BW39&lt;&gt;"", IF(RANK(BW39, BW$5:BW$75)+COUNTIF(BW$5:BW39, BW39)-1=1, 1, ""), "")</f>
        <v/>
      </c>
      <c r="BZ39" s="129" t="str">
        <f t="shared" si="65"/>
        <v/>
      </c>
      <c r="CA39" s="66">
        <f t="shared" si="66"/>
        <v>480</v>
      </c>
      <c r="CB39" s="60"/>
      <c r="CC39" s="60" t="str">
        <f t="shared" si="67"/>
        <v/>
      </c>
      <c r="CD39" s="60" t="str">
        <f t="shared" si="68"/>
        <v/>
      </c>
      <c r="CE39" s="60"/>
      <c r="CF39" s="85" t="str">
        <f t="shared" si="69"/>
        <v/>
      </c>
      <c r="CG39" s="60" t="str">
        <f t="shared" si="70"/>
        <v/>
      </c>
      <c r="CH39" s="60" t="str">
        <f t="shared" si="71"/>
        <v/>
      </c>
      <c r="CI39" s="60" t="str">
        <f>IF(CC39&lt;&gt;"", IF(RANK(CH39, CH$5:CH$75)+COUNTIF(CH$39:CH39, CH39) -1&lt;=(B$80-CD$76-CG$76), RANK(CH39, CH$5:CH$75)+COUNTIF(CH$39:CH39, CH39) -1, ""), "")</f>
        <v/>
      </c>
      <c r="CJ39" s="72" t="str">
        <f t="shared" si="72"/>
        <v/>
      </c>
      <c r="CK39" s="66" t="str">
        <f t="shared" si="73"/>
        <v/>
      </c>
      <c r="CM39" s="91">
        <f>IF(CA39&lt;&gt; "", CA39/CA76, "")</f>
        <v>4.1993611721816821E-4</v>
      </c>
      <c r="CN39" s="39" t="str">
        <f t="shared" si="74"/>
        <v/>
      </c>
      <c r="CO39" s="92">
        <f t="shared" si="75"/>
        <v>-4.1993611721816799E-4</v>
      </c>
      <c r="CQ39" s="65" t="str">
        <f t="shared" si="36"/>
        <v/>
      </c>
      <c r="CR39" s="99" t="str">
        <f t="shared" si="37"/>
        <v/>
      </c>
      <c r="CS39" s="99" t="str">
        <f t="shared" si="38"/>
        <v/>
      </c>
      <c r="CT39" s="100" t="str">
        <f t="shared" si="39"/>
        <v/>
      </c>
    </row>
    <row r="40" spans="1:98" ht="16" x14ac:dyDescent="0.2">
      <c r="A40" s="75" t="s">
        <v>348</v>
      </c>
      <c r="B40" s="76" t="s">
        <v>419</v>
      </c>
      <c r="C40" s="43"/>
      <c r="D40" s="102" t="str">
        <f t="shared" si="40"/>
        <v/>
      </c>
      <c r="E40" s="44" t="str">
        <f>IF(C40&lt;&gt;"", IF(RANK(C40, C$5:C$75)+COUNTIF(C$5:C40, C40)-1=1, 1, ""), "")</f>
        <v/>
      </c>
      <c r="F40" s="41"/>
      <c r="G40" s="102" t="str">
        <f t="shared" si="41"/>
        <v/>
      </c>
      <c r="H40" s="42" t="str">
        <f>IF(F40&lt;&gt;"", IF(RANK(F40, F$5:F$75)+COUNTIF(F$5:F40, F40)-1=1, 1, ""), "")</f>
        <v/>
      </c>
      <c r="I40" s="43"/>
      <c r="J40" s="102" t="str">
        <f t="shared" si="42"/>
        <v/>
      </c>
      <c r="K40" s="44" t="str">
        <f>IF(I40&lt;&gt;"", IF(RANK(I40, I$5:I$75)+COUNTIF(I$5:I40, I40)-1=1, 1, ""), "")</f>
        <v/>
      </c>
      <c r="L40" s="41"/>
      <c r="M40" s="102" t="str">
        <f t="shared" si="43"/>
        <v/>
      </c>
      <c r="N40" s="42" t="str">
        <f>IF(L40&lt;&gt;"", IF(RANK(L40, L$5:L$75)+COUNTIF(L$5:L40, L40)-1=1, 1, ""), "")</f>
        <v/>
      </c>
      <c r="O40" s="43"/>
      <c r="P40" s="102" t="str">
        <f t="shared" si="44"/>
        <v/>
      </c>
      <c r="Q40" s="44" t="str">
        <f>IF(O40&lt;&gt;"", IF(RANK(O40, O$5:O$75)+COUNTIF(O$5:O40, O40)-1=1, 1, ""), "")</f>
        <v/>
      </c>
      <c r="R40" s="41"/>
      <c r="S40" s="102" t="str">
        <f t="shared" si="45"/>
        <v/>
      </c>
      <c r="T40" s="42" t="str">
        <f>IF(R40&lt;&gt;"", IF(RANK(R40, R$5:R$75)+COUNTIF(R$5:R40, R40)-1=1, 1, ""), "")</f>
        <v/>
      </c>
      <c r="U40" s="43"/>
      <c r="V40" s="102" t="str">
        <f t="shared" si="46"/>
        <v/>
      </c>
      <c r="W40" s="44" t="str">
        <f>IF(U40&lt;&gt;"", IF(RANK(U40, U$5:U$75)+COUNTIF(U$5:U40, U40)-1=1, 1, ""), "")</f>
        <v/>
      </c>
      <c r="X40" s="41"/>
      <c r="Y40" s="102" t="str">
        <f t="shared" si="47"/>
        <v/>
      </c>
      <c r="Z40" s="42" t="str">
        <f>IF(X40&lt;&gt;"", IF(RANK(X40, X$5:X$75)+COUNTIF(X$5:X40, X40)-1=1, 1, ""), "")</f>
        <v/>
      </c>
      <c r="AA40" s="43"/>
      <c r="AB40" s="102" t="str">
        <f t="shared" si="48"/>
        <v/>
      </c>
      <c r="AC40" s="44" t="str">
        <f>IF(AA40&lt;&gt;"", IF(RANK(AA40, AA$5:AA$75)+COUNTIF(AA$5:AA40, AA40)-1=1, 1, ""), "")</f>
        <v/>
      </c>
      <c r="AD40" s="41"/>
      <c r="AE40" s="102" t="str">
        <f t="shared" si="49"/>
        <v/>
      </c>
      <c r="AF40" s="42" t="str">
        <f>IF(AD40&lt;&gt;"", IF(RANK(AD40, AD$5:AD$75)+COUNTIF(AD$5:AD40, AD40)-1=1, 1, ""), "")</f>
        <v/>
      </c>
      <c r="AG40" s="43"/>
      <c r="AH40" s="102" t="str">
        <f t="shared" si="50"/>
        <v/>
      </c>
      <c r="AI40" s="44" t="str">
        <f>IF(AG40&lt;&gt;"", IF(RANK(AG40, AG$5:AG$75)+COUNTIF(AG$5:AG40, AG40)-1=1, 1, ""), "")</f>
        <v/>
      </c>
      <c r="AJ40" s="41"/>
      <c r="AK40" s="102" t="str">
        <f t="shared" si="51"/>
        <v/>
      </c>
      <c r="AL40" s="42" t="str">
        <f>IF(AJ40&lt;&gt;"", IF(RANK(AJ40, AJ$5:AJ$75)+COUNTIF(AJ$5:AJ40, AJ40)-1=1, 1, ""), "")</f>
        <v/>
      </c>
      <c r="AM40" s="43"/>
      <c r="AN40" s="102" t="str">
        <f t="shared" si="52"/>
        <v/>
      </c>
      <c r="AO40" s="44" t="str">
        <f>IF(AM40&lt;&gt;"", IF(RANK(AM40, AM$5:AM$75)+COUNTIF(AM$5:AM40, AM40)-1=1, 1, ""), "")</f>
        <v/>
      </c>
      <c r="AP40" s="41"/>
      <c r="AQ40" s="102" t="str">
        <f t="shared" si="53"/>
        <v/>
      </c>
      <c r="AR40" s="42" t="str">
        <f>IF(AP40&lt;&gt;"", IF(RANK(AP40, AP$5:AP$75)+COUNTIF(AP$5:AP40, AP40)-1=1, 1, ""), "")</f>
        <v/>
      </c>
      <c r="AS40" s="43"/>
      <c r="AT40" s="102" t="str">
        <f t="shared" si="54"/>
        <v/>
      </c>
      <c r="AU40" s="44" t="str">
        <f>IF(AS40&lt;&gt;"", IF(RANK(AS40, AS$5:AS$75)+COUNTIF(AS$5:AS40, AS40)-1=1, 1, ""), "")</f>
        <v/>
      </c>
      <c r="AV40" s="41"/>
      <c r="AW40" s="102" t="str">
        <f t="shared" si="55"/>
        <v/>
      </c>
      <c r="AX40" s="42" t="str">
        <f>IF(AV40&lt;&gt;"", IF(RANK(AV40, AV$5:AV$75)+COUNTIF(AV$5:AV40, AV40)-1=1, 1, ""), "")</f>
        <v/>
      </c>
      <c r="AY40" s="43"/>
      <c r="AZ40" s="102" t="str">
        <f t="shared" si="56"/>
        <v/>
      </c>
      <c r="BA40" s="44" t="str">
        <f>IF(AY40&lt;&gt;"", IF(RANK(AY40, AY$5:AY$75)+COUNTIF(AY$5:AY40, AY40)-1=1, 1, ""), "")</f>
        <v/>
      </c>
      <c r="BB40" s="41"/>
      <c r="BC40" s="102" t="str">
        <f t="shared" si="57"/>
        <v/>
      </c>
      <c r="BD40" s="42" t="str">
        <f>IF(BB40&lt;&gt;"", IF(RANK(BB40, BB$5:BB$75)+COUNTIF(BB$5:BB40, BB40)-1=1, 1, ""), "")</f>
        <v/>
      </c>
      <c r="BE40" s="43"/>
      <c r="BF40" s="102" t="str">
        <f t="shared" si="58"/>
        <v/>
      </c>
      <c r="BG40" s="44" t="str">
        <f>IF(BE40&lt;&gt;"", IF(RANK(BE40, BE$5:BE$75)+COUNTIF(BE$5:BE40, BE40)-1=1, 1, ""), "")</f>
        <v/>
      </c>
      <c r="BH40" s="41"/>
      <c r="BI40" s="102" t="str">
        <f t="shared" si="59"/>
        <v/>
      </c>
      <c r="BJ40" s="42" t="str">
        <f>IF(BH40&lt;&gt;"", IF(RANK(BH40, BH$5:BH$75)+COUNTIF(BH$5:BH40, BH40)-1=1, 1, ""), "")</f>
        <v/>
      </c>
      <c r="BK40" s="43"/>
      <c r="BL40" s="102" t="str">
        <f t="shared" si="60"/>
        <v/>
      </c>
      <c r="BM40" s="44" t="str">
        <f>IF(BK40&lt;&gt;"", IF(RANK(BK40, BK$5:BK$75)+COUNTIF(BK$5:BK40, BK40)-1=1, 1, ""), "")</f>
        <v/>
      </c>
      <c r="BN40" s="41"/>
      <c r="BO40" s="102" t="str">
        <f t="shared" si="61"/>
        <v/>
      </c>
      <c r="BP40" s="42" t="str">
        <f>IF(BN40&lt;&gt;"", IF(RANK(BN40, BN$5:BN$75)+COUNTIF(BN$5:BN40, BN40)-1=1, 1, ""), "")</f>
        <v/>
      </c>
      <c r="BQ40" s="43"/>
      <c r="BR40" s="102" t="str">
        <f t="shared" si="62"/>
        <v/>
      </c>
      <c r="BS40" s="44" t="str">
        <f>IF(BQ40&lt;&gt;"", IF(RANK(BQ40, BQ$5:BQ$75)+COUNTIF(BQ$5:BQ40, BQ40)-1=1, 1, ""), "")</f>
        <v/>
      </c>
      <c r="BT40" s="41"/>
      <c r="BU40" s="102" t="str">
        <f t="shared" si="63"/>
        <v/>
      </c>
      <c r="BV40" s="42" t="str">
        <f>IF(BT40&lt;&gt;"", IF(RANK(BT40, BT$5:BT$75)+COUNTIF(BT$5:BT40, BT40)-1=1, 1, ""), "")</f>
        <v/>
      </c>
      <c r="BW40" s="43"/>
      <c r="BX40" s="102" t="str">
        <f t="shared" si="64"/>
        <v/>
      </c>
      <c r="BY40" s="44" t="str">
        <f>IF(BW40&lt;&gt;"", IF(RANK(BW40, BW$5:BW$75)+COUNTIF(BW$5:BW40, BW40)-1=1, 1, ""), "")</f>
        <v/>
      </c>
      <c r="BZ40" s="129" t="str">
        <f t="shared" si="65"/>
        <v/>
      </c>
      <c r="CA40" s="66" t="str">
        <f t="shared" si="66"/>
        <v/>
      </c>
      <c r="CB40" s="60"/>
      <c r="CC40" s="60" t="str">
        <f t="shared" si="67"/>
        <v/>
      </c>
      <c r="CD40" s="60" t="str">
        <f t="shared" si="68"/>
        <v/>
      </c>
      <c r="CE40" s="60"/>
      <c r="CF40" s="85" t="str">
        <f t="shared" si="69"/>
        <v/>
      </c>
      <c r="CG40" s="60" t="str">
        <f t="shared" si="70"/>
        <v/>
      </c>
      <c r="CH40" s="60" t="str">
        <f t="shared" si="71"/>
        <v/>
      </c>
      <c r="CI40" s="60" t="str">
        <f>IF(CC40&lt;&gt;"", IF(RANK(CH40, CH$5:CH$75)+COUNTIF(CH$40:CH40, CH40) -1&lt;=(B$80-CD$76-CG$76), RANK(CH40, CH$5:CH$75)+COUNTIF(CH$40:CH40, CH40) -1, ""), "")</f>
        <v/>
      </c>
      <c r="CJ40" s="72" t="str">
        <f t="shared" si="72"/>
        <v/>
      </c>
      <c r="CK40" s="66" t="str">
        <f t="shared" si="73"/>
        <v/>
      </c>
      <c r="CM40" s="91" t="str">
        <f>IF(CA40&lt;&gt; "", CA40/CA76, "")</f>
        <v/>
      </c>
      <c r="CN40" s="39" t="str">
        <f t="shared" si="74"/>
        <v/>
      </c>
      <c r="CO40" s="92" t="str">
        <f t="shared" si="75"/>
        <v/>
      </c>
      <c r="CQ40" s="65" t="str">
        <f t="shared" si="36"/>
        <v/>
      </c>
      <c r="CR40" s="99" t="str">
        <f t="shared" si="37"/>
        <v/>
      </c>
      <c r="CS40" s="99" t="str">
        <f t="shared" si="38"/>
        <v/>
      </c>
      <c r="CT40" s="100" t="str">
        <f t="shared" si="39"/>
        <v/>
      </c>
    </row>
    <row r="41" spans="1:98" ht="16" x14ac:dyDescent="0.2">
      <c r="A41" s="75" t="s">
        <v>349</v>
      </c>
      <c r="B41" s="76" t="s">
        <v>420</v>
      </c>
      <c r="C41" s="46">
        <v>17</v>
      </c>
      <c r="D41" s="102" t="str">
        <f t="shared" si="40"/>
        <v/>
      </c>
      <c r="E41" s="44" t="str">
        <f>IF(C41&lt;&gt;"", IF(RANK(C41, C$5:C$75)+COUNTIF(C$5:C41, C41)-1=1, 1, ""), "")</f>
        <v/>
      </c>
      <c r="F41" s="45">
        <v>28</v>
      </c>
      <c r="G41" s="102" t="str">
        <f t="shared" si="41"/>
        <v/>
      </c>
      <c r="H41" s="42" t="str">
        <f>IF(F41&lt;&gt;"", IF(RANK(F41, F$5:F$75)+COUNTIF(F$5:F41, F41)-1=1, 1, ""), "")</f>
        <v/>
      </c>
      <c r="I41" s="46">
        <v>35</v>
      </c>
      <c r="J41" s="102" t="str">
        <f t="shared" si="42"/>
        <v/>
      </c>
      <c r="K41" s="44" t="str">
        <f>IF(I41&lt;&gt;"", IF(RANK(I41, I$5:I$75)+COUNTIF(I$5:I41, I41)-1=1, 1, ""), "")</f>
        <v/>
      </c>
      <c r="L41" s="45">
        <v>28</v>
      </c>
      <c r="M41" s="102" t="str">
        <f t="shared" si="43"/>
        <v/>
      </c>
      <c r="N41" s="42" t="str">
        <f>IF(L41&lt;&gt;"", IF(RANK(L41, L$5:L$75)+COUNTIF(L$5:L41, L41)-1=1, 1, ""), "")</f>
        <v/>
      </c>
      <c r="O41" s="46">
        <v>17</v>
      </c>
      <c r="P41" s="102" t="str">
        <f t="shared" si="44"/>
        <v/>
      </c>
      <c r="Q41" s="44" t="str">
        <f>IF(O41&lt;&gt;"", IF(RANK(O41, O$5:O$75)+COUNTIF(O$5:O41, O41)-1=1, 1, ""), "")</f>
        <v/>
      </c>
      <c r="R41" s="45">
        <v>22</v>
      </c>
      <c r="S41" s="102" t="str">
        <f t="shared" si="45"/>
        <v/>
      </c>
      <c r="T41" s="42" t="str">
        <f>IF(R41&lt;&gt;"", IF(RANK(R41, R$5:R$75)+COUNTIF(R$5:R41, R41)-1=1, 1, ""), "")</f>
        <v/>
      </c>
      <c r="U41" s="46">
        <v>14</v>
      </c>
      <c r="V41" s="102" t="str">
        <f t="shared" si="46"/>
        <v/>
      </c>
      <c r="W41" s="44" t="str">
        <f>IF(U41&lt;&gt;"", IF(RANK(U41, U$5:U$75)+COUNTIF(U$5:U41, U41)-1=1, 1, ""), "")</f>
        <v/>
      </c>
      <c r="X41" s="45">
        <v>12</v>
      </c>
      <c r="Y41" s="102" t="str">
        <f t="shared" si="47"/>
        <v/>
      </c>
      <c r="Z41" s="42" t="str">
        <f>IF(X41&lt;&gt;"", IF(RANK(X41, X$5:X$75)+COUNTIF(X$5:X41, X41)-1=1, 1, ""), "")</f>
        <v/>
      </c>
      <c r="AA41" s="46">
        <v>21</v>
      </c>
      <c r="AB41" s="102" t="str">
        <f t="shared" si="48"/>
        <v/>
      </c>
      <c r="AC41" s="44" t="str">
        <f>IF(AA41&lt;&gt;"", IF(RANK(AA41, AA$5:AA$75)+COUNTIF(AA$5:AA41, AA41)-1=1, 1, ""), "")</f>
        <v/>
      </c>
      <c r="AD41" s="45">
        <v>32</v>
      </c>
      <c r="AE41" s="102" t="str">
        <f t="shared" si="49"/>
        <v/>
      </c>
      <c r="AF41" s="42" t="str">
        <f>IF(AD41&lt;&gt;"", IF(RANK(AD41, AD$5:AD$75)+COUNTIF(AD$5:AD41, AD41)-1=1, 1, ""), "")</f>
        <v/>
      </c>
      <c r="AG41" s="46">
        <v>32</v>
      </c>
      <c r="AH41" s="102" t="str">
        <f t="shared" si="50"/>
        <v/>
      </c>
      <c r="AI41" s="44" t="str">
        <f>IF(AG41&lt;&gt;"", IF(RANK(AG41, AG$5:AG$75)+COUNTIF(AG$5:AG41, AG41)-1=1, 1, ""), "")</f>
        <v/>
      </c>
      <c r="AJ41" s="45">
        <v>12</v>
      </c>
      <c r="AK41" s="102" t="str">
        <f t="shared" si="51"/>
        <v/>
      </c>
      <c r="AL41" s="42" t="str">
        <f>IF(AJ41&lt;&gt;"", IF(RANK(AJ41, AJ$5:AJ$75)+COUNTIF(AJ$5:AJ41, AJ41)-1=1, 1, ""), "")</f>
        <v/>
      </c>
      <c r="AM41" s="46">
        <v>14</v>
      </c>
      <c r="AN41" s="102" t="str">
        <f t="shared" si="52"/>
        <v/>
      </c>
      <c r="AO41" s="44" t="str">
        <f>IF(AM41&lt;&gt;"", IF(RANK(AM41, AM$5:AM$75)+COUNTIF(AM$5:AM41, AM41)-1=1, 1, ""), "")</f>
        <v/>
      </c>
      <c r="AP41" s="45">
        <v>25</v>
      </c>
      <c r="AQ41" s="102" t="str">
        <f t="shared" si="53"/>
        <v/>
      </c>
      <c r="AR41" s="42" t="str">
        <f>IF(AP41&lt;&gt;"", IF(RANK(AP41, AP$5:AP$75)+COUNTIF(AP$5:AP41, AP41)-1=1, 1, ""), "")</f>
        <v/>
      </c>
      <c r="AS41" s="46">
        <v>26</v>
      </c>
      <c r="AT41" s="102" t="str">
        <f t="shared" si="54"/>
        <v/>
      </c>
      <c r="AU41" s="44" t="str">
        <f>IF(AS41&lt;&gt;"", IF(RANK(AS41, AS$5:AS$75)+COUNTIF(AS$5:AS41, AS41)-1=1, 1, ""), "")</f>
        <v/>
      </c>
      <c r="AV41" s="45">
        <v>27</v>
      </c>
      <c r="AW41" s="102" t="str">
        <f t="shared" si="55"/>
        <v/>
      </c>
      <c r="AX41" s="42" t="str">
        <f>IF(AV41&lt;&gt;"", IF(RANK(AV41, AV$5:AV$75)+COUNTIF(AV$5:AV41, AV41)-1=1, 1, ""), "")</f>
        <v/>
      </c>
      <c r="AY41" s="46">
        <v>15</v>
      </c>
      <c r="AZ41" s="102" t="str">
        <f t="shared" si="56"/>
        <v/>
      </c>
      <c r="BA41" s="44" t="str">
        <f>IF(AY41&lt;&gt;"", IF(RANK(AY41, AY$5:AY$75)+COUNTIF(AY$5:AY41, AY41)-1=1, 1, ""), "")</f>
        <v/>
      </c>
      <c r="BB41" s="45">
        <v>16</v>
      </c>
      <c r="BC41" s="102" t="str">
        <f t="shared" si="57"/>
        <v/>
      </c>
      <c r="BD41" s="42" t="str">
        <f>IF(BB41&lt;&gt;"", IF(RANK(BB41, BB$5:BB$75)+COUNTIF(BB$5:BB41, BB41)-1=1, 1, ""), "")</f>
        <v/>
      </c>
      <c r="BE41" s="46">
        <v>23</v>
      </c>
      <c r="BF41" s="102" t="str">
        <f t="shared" si="58"/>
        <v/>
      </c>
      <c r="BG41" s="44" t="str">
        <f>IF(BE41&lt;&gt;"", IF(RANK(BE41, BE$5:BE$75)+COUNTIF(BE$5:BE41, BE41)-1=1, 1, ""), "")</f>
        <v/>
      </c>
      <c r="BH41" s="45">
        <v>12</v>
      </c>
      <c r="BI41" s="102" t="str">
        <f t="shared" si="59"/>
        <v/>
      </c>
      <c r="BJ41" s="42" t="str">
        <f>IF(BH41&lt;&gt;"", IF(RANK(BH41, BH$5:BH$75)+COUNTIF(BH$5:BH41, BH41)-1=1, 1, ""), "")</f>
        <v/>
      </c>
      <c r="BK41" s="46">
        <v>14</v>
      </c>
      <c r="BL41" s="102" t="str">
        <f t="shared" si="60"/>
        <v/>
      </c>
      <c r="BM41" s="44" t="str">
        <f>IF(BK41&lt;&gt;"", IF(RANK(BK41, BK$5:BK$75)+COUNTIF(BK$5:BK41, BK41)-1=1, 1, ""), "")</f>
        <v/>
      </c>
      <c r="BN41" s="45">
        <v>16</v>
      </c>
      <c r="BO41" s="102" t="str">
        <f t="shared" si="61"/>
        <v/>
      </c>
      <c r="BP41" s="42" t="str">
        <f>IF(BN41&lt;&gt;"", IF(RANK(BN41, BN$5:BN$75)+COUNTIF(BN$5:BN41, BN41)-1=1, 1, ""), "")</f>
        <v/>
      </c>
      <c r="BQ41" s="46">
        <v>23</v>
      </c>
      <c r="BR41" s="102" t="str">
        <f t="shared" si="62"/>
        <v/>
      </c>
      <c r="BS41" s="44" t="str">
        <f>IF(BQ41&lt;&gt;"", IF(RANK(BQ41, BQ$5:BQ$75)+COUNTIF(BQ$5:BQ41, BQ41)-1=1, 1, ""), "")</f>
        <v/>
      </c>
      <c r="BT41" s="45">
        <v>8</v>
      </c>
      <c r="BU41" s="102" t="str">
        <f t="shared" si="63"/>
        <v/>
      </c>
      <c r="BV41" s="42" t="str">
        <f>IF(BT41&lt;&gt;"", IF(RANK(BT41, BT$5:BT$75)+COUNTIF(BT$5:BT41, BT41)-1=1, 1, ""), "")</f>
        <v/>
      </c>
      <c r="BW41" s="46">
        <v>12</v>
      </c>
      <c r="BX41" s="102" t="str">
        <f t="shared" si="64"/>
        <v/>
      </c>
      <c r="BY41" s="44" t="str">
        <f>IF(BW41&lt;&gt;"", IF(RANK(BW41, BW$5:BW$75)+COUNTIF(BW$5:BW41, BW41)-1=1, 1, ""), "")</f>
        <v/>
      </c>
      <c r="BZ41" s="129" t="str">
        <f t="shared" si="65"/>
        <v/>
      </c>
      <c r="CA41" s="66">
        <f t="shared" si="66"/>
        <v>501</v>
      </c>
      <c r="CB41" s="60"/>
      <c r="CC41" s="60" t="str">
        <f t="shared" si="67"/>
        <v/>
      </c>
      <c r="CD41" s="60" t="str">
        <f t="shared" si="68"/>
        <v/>
      </c>
      <c r="CE41" s="60"/>
      <c r="CF41" s="85" t="str">
        <f t="shared" si="69"/>
        <v/>
      </c>
      <c r="CG41" s="60" t="str">
        <f t="shared" si="70"/>
        <v/>
      </c>
      <c r="CH41" s="60" t="str">
        <f t="shared" si="71"/>
        <v/>
      </c>
      <c r="CI41" s="60" t="str">
        <f>IF(CC41&lt;&gt;"", IF(RANK(CH41, CH$5:CH$75)+COUNTIF(CH$41:CH41, CH41) -1&lt;=(B$80-CD$76-CG$76), RANK(CH41, CH$5:CH$75)+COUNTIF(CH$41:CH41, CH41) -1, ""), "")</f>
        <v/>
      </c>
      <c r="CJ41" s="72" t="str">
        <f t="shared" si="72"/>
        <v/>
      </c>
      <c r="CK41" s="66" t="str">
        <f t="shared" si="73"/>
        <v/>
      </c>
      <c r="CM41" s="91">
        <f>IF(CA41&lt;&gt; "", CA41/CA76, "")</f>
        <v>4.3830832234646304E-4</v>
      </c>
      <c r="CN41" s="39" t="str">
        <f t="shared" si="74"/>
        <v/>
      </c>
      <c r="CO41" s="92">
        <f t="shared" si="75"/>
        <v>-4.3830832234646299E-4</v>
      </c>
      <c r="CQ41" s="65" t="str">
        <f t="shared" si="36"/>
        <v/>
      </c>
      <c r="CR41" s="99" t="str">
        <f t="shared" si="37"/>
        <v/>
      </c>
      <c r="CS41" s="99" t="str">
        <f t="shared" si="38"/>
        <v/>
      </c>
      <c r="CT41" s="100" t="str">
        <f t="shared" si="39"/>
        <v/>
      </c>
    </row>
    <row r="42" spans="1:98" ht="16" x14ac:dyDescent="0.2">
      <c r="A42" s="75" t="s">
        <v>350</v>
      </c>
      <c r="B42" s="76" t="s">
        <v>421</v>
      </c>
      <c r="C42" s="43"/>
      <c r="D42" s="102" t="str">
        <f t="shared" si="40"/>
        <v/>
      </c>
      <c r="E42" s="48" t="str">
        <f>IF(C42&lt;&gt;"", IF(RANK(C42, C$5:C$75)+COUNTIF(C$5:C42, C42)-1=1, 1, ""), "")</f>
        <v/>
      </c>
      <c r="F42" s="41"/>
      <c r="G42" s="102" t="str">
        <f t="shared" si="41"/>
        <v/>
      </c>
      <c r="H42" s="47" t="str">
        <f>IF(F42&lt;&gt;"", IF(RANK(F42, F$5:F$75)+COUNTIF(F$5:F42, F42)-1=1, 1, ""), "")</f>
        <v/>
      </c>
      <c r="I42" s="43"/>
      <c r="J42" s="102" t="str">
        <f t="shared" si="42"/>
        <v/>
      </c>
      <c r="K42" s="48" t="str">
        <f>IF(I42&lt;&gt;"", IF(RANK(I42, I$5:I$75)+COUNTIF(I$5:I42, I42)-1=1, 1, ""), "")</f>
        <v/>
      </c>
      <c r="L42" s="41"/>
      <c r="M42" s="102" t="str">
        <f t="shared" si="43"/>
        <v/>
      </c>
      <c r="N42" s="47" t="str">
        <f>IF(L42&lt;&gt;"", IF(RANK(L42, L$5:L$75)+COUNTIF(L$5:L42, L42)-1=1, 1, ""), "")</f>
        <v/>
      </c>
      <c r="O42" s="43"/>
      <c r="P42" s="102" t="str">
        <f t="shared" si="44"/>
        <v/>
      </c>
      <c r="Q42" s="48" t="str">
        <f>IF(O42&lt;&gt;"", IF(RANK(O42, O$5:O$75)+COUNTIF(O$5:O42, O42)-1=1, 1, ""), "")</f>
        <v/>
      </c>
      <c r="R42" s="41"/>
      <c r="S42" s="102" t="str">
        <f t="shared" si="45"/>
        <v/>
      </c>
      <c r="T42" s="47" t="str">
        <f>IF(R42&lt;&gt;"", IF(RANK(R42, R$5:R$75)+COUNTIF(R$5:R42, R42)-1=1, 1, ""), "")</f>
        <v/>
      </c>
      <c r="U42" s="43"/>
      <c r="V42" s="102" t="str">
        <f t="shared" si="46"/>
        <v/>
      </c>
      <c r="W42" s="48" t="str">
        <f>IF(U42&lt;&gt;"", IF(RANK(U42, U$5:U$75)+COUNTIF(U$5:U42, U42)-1=1, 1, ""), "")</f>
        <v/>
      </c>
      <c r="X42" s="41"/>
      <c r="Y42" s="102" t="str">
        <f t="shared" si="47"/>
        <v/>
      </c>
      <c r="Z42" s="47" t="str">
        <f>IF(X42&lt;&gt;"", IF(RANK(X42, X$5:X$75)+COUNTIF(X$5:X42, X42)-1=1, 1, ""), "")</f>
        <v/>
      </c>
      <c r="AA42" s="43"/>
      <c r="AB42" s="102" t="str">
        <f t="shared" si="48"/>
        <v/>
      </c>
      <c r="AC42" s="48" t="str">
        <f>IF(AA42&lt;&gt;"", IF(RANK(AA42, AA$5:AA$75)+COUNTIF(AA$5:AA42, AA42)-1=1, 1, ""), "")</f>
        <v/>
      </c>
      <c r="AD42" s="41"/>
      <c r="AE42" s="102" t="str">
        <f t="shared" si="49"/>
        <v/>
      </c>
      <c r="AF42" s="47" t="str">
        <f>IF(AD42&lt;&gt;"", IF(RANK(AD42, AD$5:AD$75)+COUNTIF(AD$5:AD42, AD42)-1=1, 1, ""), "")</f>
        <v/>
      </c>
      <c r="AG42" s="43"/>
      <c r="AH42" s="102" t="str">
        <f t="shared" si="50"/>
        <v/>
      </c>
      <c r="AI42" s="48" t="str">
        <f>IF(AG42&lt;&gt;"", IF(RANK(AG42, AG$5:AG$75)+COUNTIF(AG$5:AG42, AG42)-1=1, 1, ""), "")</f>
        <v/>
      </c>
      <c r="AJ42" s="41"/>
      <c r="AK42" s="102" t="str">
        <f t="shared" si="51"/>
        <v/>
      </c>
      <c r="AL42" s="47" t="str">
        <f>IF(AJ42&lt;&gt;"", IF(RANK(AJ42, AJ$5:AJ$75)+COUNTIF(AJ$5:AJ42, AJ42)-1=1, 1, ""), "")</f>
        <v/>
      </c>
      <c r="AM42" s="43"/>
      <c r="AN42" s="102" t="str">
        <f t="shared" si="52"/>
        <v/>
      </c>
      <c r="AO42" s="48" t="str">
        <f>IF(AM42&lt;&gt;"", IF(RANK(AM42, AM$5:AM$75)+COUNTIF(AM$5:AM42, AM42)-1=1, 1, ""), "")</f>
        <v/>
      </c>
      <c r="AP42" s="41"/>
      <c r="AQ42" s="102" t="str">
        <f t="shared" si="53"/>
        <v/>
      </c>
      <c r="AR42" s="47" t="str">
        <f>IF(AP42&lt;&gt;"", IF(RANK(AP42, AP$5:AP$75)+COUNTIF(AP$5:AP42, AP42)-1=1, 1, ""), "")</f>
        <v/>
      </c>
      <c r="AS42" s="43"/>
      <c r="AT42" s="102" t="str">
        <f t="shared" si="54"/>
        <v/>
      </c>
      <c r="AU42" s="48" t="str">
        <f>IF(AS42&lt;&gt;"", IF(RANK(AS42, AS$5:AS$75)+COUNTIF(AS$5:AS42, AS42)-1=1, 1, ""), "")</f>
        <v/>
      </c>
      <c r="AV42" s="41"/>
      <c r="AW42" s="102" t="str">
        <f t="shared" si="55"/>
        <v/>
      </c>
      <c r="AX42" s="47" t="str">
        <f>IF(AV42&lt;&gt;"", IF(RANK(AV42, AV$5:AV$75)+COUNTIF(AV$5:AV42, AV42)-1=1, 1, ""), "")</f>
        <v/>
      </c>
      <c r="AY42" s="43"/>
      <c r="AZ42" s="102" t="str">
        <f t="shared" si="56"/>
        <v/>
      </c>
      <c r="BA42" s="48" t="str">
        <f>IF(AY42&lt;&gt;"", IF(RANK(AY42, AY$5:AY$75)+COUNTIF(AY$5:AY42, AY42)-1=1, 1, ""), "")</f>
        <v/>
      </c>
      <c r="BB42" s="41"/>
      <c r="BC42" s="102" t="str">
        <f t="shared" si="57"/>
        <v/>
      </c>
      <c r="BD42" s="47" t="str">
        <f>IF(BB42&lt;&gt;"", IF(RANK(BB42, BB$5:BB$75)+COUNTIF(BB$5:BB42, BB42)-1=1, 1, ""), "")</f>
        <v/>
      </c>
      <c r="BE42" s="43"/>
      <c r="BF42" s="102" t="str">
        <f t="shared" si="58"/>
        <v/>
      </c>
      <c r="BG42" s="48" t="str">
        <f>IF(BE42&lt;&gt;"", IF(RANK(BE42, BE$5:BE$75)+COUNTIF(BE$5:BE42, BE42)-1=1, 1, ""), "")</f>
        <v/>
      </c>
      <c r="BH42" s="41"/>
      <c r="BI42" s="102" t="str">
        <f t="shared" si="59"/>
        <v/>
      </c>
      <c r="BJ42" s="47" t="str">
        <f>IF(BH42&lt;&gt;"", IF(RANK(BH42, BH$5:BH$75)+COUNTIF(BH$5:BH42, BH42)-1=1, 1, ""), "")</f>
        <v/>
      </c>
      <c r="BK42" s="43"/>
      <c r="BL42" s="102" t="str">
        <f t="shared" si="60"/>
        <v/>
      </c>
      <c r="BM42" s="48" t="str">
        <f>IF(BK42&lt;&gt;"", IF(RANK(BK42, BK$5:BK$75)+COUNTIF(BK$5:BK42, BK42)-1=1, 1, ""), "")</f>
        <v/>
      </c>
      <c r="BN42" s="41"/>
      <c r="BO42" s="102" t="str">
        <f t="shared" si="61"/>
        <v/>
      </c>
      <c r="BP42" s="47" t="str">
        <f>IF(BN42&lt;&gt;"", IF(RANK(BN42, BN$5:BN$75)+COUNTIF(BN$5:BN42, BN42)-1=1, 1, ""), "")</f>
        <v/>
      </c>
      <c r="BQ42" s="43"/>
      <c r="BR42" s="102" t="str">
        <f t="shared" si="62"/>
        <v/>
      </c>
      <c r="BS42" s="48" t="str">
        <f>IF(BQ42&lt;&gt;"", IF(RANK(BQ42, BQ$5:BQ$75)+COUNTIF(BQ$5:BQ42, BQ42)-1=1, 1, ""), "")</f>
        <v/>
      </c>
      <c r="BT42" s="41"/>
      <c r="BU42" s="102" t="str">
        <f t="shared" si="63"/>
        <v/>
      </c>
      <c r="BV42" s="47" t="str">
        <f>IF(BT42&lt;&gt;"", IF(RANK(BT42, BT$5:BT$75)+COUNTIF(BT$5:BT42, BT42)-1=1, 1, ""), "")</f>
        <v/>
      </c>
      <c r="BW42" s="43"/>
      <c r="BX42" s="102" t="str">
        <f t="shared" si="64"/>
        <v/>
      </c>
      <c r="BY42" s="48" t="str">
        <f>IF(BW42&lt;&gt;"", IF(RANK(BW42, BW$5:BW$75)+COUNTIF(BW$5:BW42, BW42)-1=1, 1, ""), "")</f>
        <v/>
      </c>
      <c r="BZ42" s="129" t="str">
        <f t="shared" si="65"/>
        <v/>
      </c>
      <c r="CA42" s="66" t="str">
        <f t="shared" si="66"/>
        <v/>
      </c>
      <c r="CB42" s="60"/>
      <c r="CC42" s="60" t="str">
        <f t="shared" si="67"/>
        <v/>
      </c>
      <c r="CD42" s="60" t="str">
        <f t="shared" si="68"/>
        <v/>
      </c>
      <c r="CE42" s="60"/>
      <c r="CF42" s="85" t="str">
        <f t="shared" si="69"/>
        <v/>
      </c>
      <c r="CG42" s="60" t="str">
        <f t="shared" si="70"/>
        <v/>
      </c>
      <c r="CH42" s="60" t="str">
        <f t="shared" si="71"/>
        <v/>
      </c>
      <c r="CI42" s="60" t="str">
        <f>IF(CC42&lt;&gt;"", IF(RANK(CH42, CH$5:CH$75)+COUNTIF(CH$42:CH42, CH42) -1&lt;=(B$80-CD$76-CG$76), RANK(CH42, CH$5:CH$75)+COUNTIF(CH$42:CH42, CH42) -1, ""), "")</f>
        <v/>
      </c>
      <c r="CJ42" s="72" t="str">
        <f t="shared" si="72"/>
        <v/>
      </c>
      <c r="CK42" s="66" t="str">
        <f t="shared" si="73"/>
        <v/>
      </c>
      <c r="CM42" s="91" t="str">
        <f>IF(CA42&lt;&gt; "", CA42/CA76, "")</f>
        <v/>
      </c>
      <c r="CN42" s="39" t="str">
        <f t="shared" si="74"/>
        <v/>
      </c>
      <c r="CO42" s="92" t="str">
        <f t="shared" si="75"/>
        <v/>
      </c>
      <c r="CQ42" s="65" t="str">
        <f t="shared" si="36"/>
        <v/>
      </c>
      <c r="CR42" s="99" t="str">
        <f t="shared" si="37"/>
        <v/>
      </c>
      <c r="CS42" s="99" t="str">
        <f t="shared" si="38"/>
        <v/>
      </c>
      <c r="CT42" s="100" t="str">
        <f t="shared" si="39"/>
        <v/>
      </c>
    </row>
    <row r="43" spans="1:98" ht="16" x14ac:dyDescent="0.2">
      <c r="A43" s="75" t="s">
        <v>351</v>
      </c>
      <c r="B43" s="76" t="s">
        <v>422</v>
      </c>
      <c r="C43" s="46">
        <v>47</v>
      </c>
      <c r="D43" s="102" t="str">
        <f t="shared" si="40"/>
        <v/>
      </c>
      <c r="E43" s="48" t="str">
        <f>IF(C43&lt;&gt;"", IF(RANK(C43, C$5:C$75)+COUNTIF(C$5:C43, C43)-1=1, 1, ""), "")</f>
        <v/>
      </c>
      <c r="F43" s="45">
        <v>69</v>
      </c>
      <c r="G43" s="102" t="str">
        <f t="shared" si="41"/>
        <v/>
      </c>
      <c r="H43" s="47" t="str">
        <f>IF(F43&lt;&gt;"", IF(RANK(F43, F$5:F$75)+COUNTIF(F$5:F43, F43)-1=1, 1, ""), "")</f>
        <v/>
      </c>
      <c r="I43" s="46">
        <v>93</v>
      </c>
      <c r="J43" s="102" t="str">
        <f t="shared" si="42"/>
        <v/>
      </c>
      <c r="K43" s="48" t="str">
        <f>IF(I43&lt;&gt;"", IF(RANK(I43, I$5:I$75)+COUNTIF(I$5:I43, I43)-1=1, 1, ""), "")</f>
        <v/>
      </c>
      <c r="L43" s="45">
        <v>140</v>
      </c>
      <c r="M43" s="102" t="str">
        <f t="shared" si="43"/>
        <v/>
      </c>
      <c r="N43" s="47" t="str">
        <f>IF(L43&lt;&gt;"", IF(RANK(L43, L$5:L$75)+COUNTIF(L$5:L43, L43)-1=1, 1, ""), "")</f>
        <v/>
      </c>
      <c r="O43" s="46">
        <v>696</v>
      </c>
      <c r="P43" s="102" t="str">
        <f t="shared" si="44"/>
        <v/>
      </c>
      <c r="Q43" s="48" t="str">
        <f>IF(O43&lt;&gt;"", IF(RANK(O43, O$5:O$75)+COUNTIF(O$5:O43, O43)-1=1, 1, ""), "")</f>
        <v/>
      </c>
      <c r="R43" s="45">
        <v>131</v>
      </c>
      <c r="S43" s="102" t="str">
        <f t="shared" si="45"/>
        <v/>
      </c>
      <c r="T43" s="47" t="str">
        <f>IF(R43&lt;&gt;"", IF(RANK(R43, R$5:R$75)+COUNTIF(R$5:R43, R43)-1=1, 1, ""), "")</f>
        <v/>
      </c>
      <c r="U43" s="46">
        <v>308</v>
      </c>
      <c r="V43" s="102" t="str">
        <f t="shared" si="46"/>
        <v/>
      </c>
      <c r="W43" s="48" t="str">
        <f>IF(U43&lt;&gt;"", IF(RANK(U43, U$5:U$75)+COUNTIF(U$5:U43, U43)-1=1, 1, ""), "")</f>
        <v/>
      </c>
      <c r="X43" s="45">
        <v>276</v>
      </c>
      <c r="Y43" s="102" t="str">
        <f t="shared" si="47"/>
        <v/>
      </c>
      <c r="Z43" s="47" t="str">
        <f>IF(X43&lt;&gt;"", IF(RANK(X43, X$5:X$75)+COUNTIF(X$5:X43, X43)-1=1, 1, ""), "")</f>
        <v/>
      </c>
      <c r="AA43" s="46">
        <v>477</v>
      </c>
      <c r="AB43" s="102" t="str">
        <f t="shared" si="48"/>
        <v/>
      </c>
      <c r="AC43" s="48" t="str">
        <f>IF(AA43&lt;&gt;"", IF(RANK(AA43, AA$5:AA$75)+COUNTIF(AA$5:AA43, AA43)-1=1, 1, ""), "")</f>
        <v/>
      </c>
      <c r="AD43" s="45">
        <v>558</v>
      </c>
      <c r="AE43" s="102" t="str">
        <f t="shared" si="49"/>
        <v/>
      </c>
      <c r="AF43" s="47" t="str">
        <f>IF(AD43&lt;&gt;"", IF(RANK(AD43, AD$5:AD$75)+COUNTIF(AD$5:AD43, AD43)-1=1, 1, ""), "")</f>
        <v/>
      </c>
      <c r="AG43" s="46">
        <v>1249</v>
      </c>
      <c r="AH43" s="102" t="str">
        <f t="shared" si="50"/>
        <v/>
      </c>
      <c r="AI43" s="48" t="str">
        <f>IF(AG43&lt;&gt;"", IF(RANK(AG43, AG$5:AG$75)+COUNTIF(AG$5:AG43, AG43)-1=1, 1, ""), "")</f>
        <v/>
      </c>
      <c r="AJ43" s="45">
        <v>268</v>
      </c>
      <c r="AK43" s="102" t="str">
        <f t="shared" si="51"/>
        <v/>
      </c>
      <c r="AL43" s="47" t="str">
        <f>IF(AJ43&lt;&gt;"", IF(RANK(AJ43, AJ$5:AJ$75)+COUNTIF(AJ$5:AJ43, AJ43)-1=1, 1, ""), "")</f>
        <v/>
      </c>
      <c r="AM43" s="46">
        <v>295</v>
      </c>
      <c r="AN43" s="102" t="str">
        <f t="shared" si="52"/>
        <v/>
      </c>
      <c r="AO43" s="48" t="str">
        <f>IF(AM43&lt;&gt;"", IF(RANK(AM43, AM$5:AM$75)+COUNTIF(AM$5:AM43, AM43)-1=1, 1, ""), "")</f>
        <v/>
      </c>
      <c r="AP43" s="45">
        <v>148</v>
      </c>
      <c r="AQ43" s="102" t="str">
        <f t="shared" si="53"/>
        <v/>
      </c>
      <c r="AR43" s="47" t="str">
        <f>IF(AP43&lt;&gt;"", IF(RANK(AP43, AP$5:AP$75)+COUNTIF(AP$5:AP43, AP43)-1=1, 1, ""), "")</f>
        <v/>
      </c>
      <c r="AS43" s="46">
        <v>176</v>
      </c>
      <c r="AT43" s="102" t="str">
        <f t="shared" si="54"/>
        <v/>
      </c>
      <c r="AU43" s="48" t="str">
        <f>IF(AS43&lt;&gt;"", IF(RANK(AS43, AS$5:AS$75)+COUNTIF(AS$5:AS43, AS43)-1=1, 1, ""), "")</f>
        <v/>
      </c>
      <c r="AV43" s="45">
        <v>57</v>
      </c>
      <c r="AW43" s="102" t="str">
        <f t="shared" si="55"/>
        <v/>
      </c>
      <c r="AX43" s="47" t="str">
        <f>IF(AV43&lt;&gt;"", IF(RANK(AV43, AV$5:AV$75)+COUNTIF(AV$5:AV43, AV43)-1=1, 1, ""), "")</f>
        <v/>
      </c>
      <c r="AY43" s="46">
        <v>52</v>
      </c>
      <c r="AZ43" s="102" t="str">
        <f t="shared" si="56"/>
        <v/>
      </c>
      <c r="BA43" s="48" t="str">
        <f>IF(AY43&lt;&gt;"", IF(RANK(AY43, AY$5:AY$75)+COUNTIF(AY$5:AY43, AY43)-1=1, 1, ""), "")</f>
        <v/>
      </c>
      <c r="BB43" s="45">
        <v>56</v>
      </c>
      <c r="BC43" s="102" t="str">
        <f t="shared" si="57"/>
        <v/>
      </c>
      <c r="BD43" s="47" t="str">
        <f>IF(BB43&lt;&gt;"", IF(RANK(BB43, BB$5:BB$75)+COUNTIF(BB$5:BB43, BB43)-1=1, 1, ""), "")</f>
        <v/>
      </c>
      <c r="BE43" s="46">
        <v>58</v>
      </c>
      <c r="BF43" s="102" t="str">
        <f t="shared" si="58"/>
        <v/>
      </c>
      <c r="BG43" s="48" t="str">
        <f>IF(BE43&lt;&gt;"", IF(RANK(BE43, BE$5:BE$75)+COUNTIF(BE$5:BE43, BE43)-1=1, 1, ""), "")</f>
        <v/>
      </c>
      <c r="BH43" s="45">
        <v>31</v>
      </c>
      <c r="BI43" s="102" t="str">
        <f t="shared" si="59"/>
        <v/>
      </c>
      <c r="BJ43" s="47" t="str">
        <f>IF(BH43&lt;&gt;"", IF(RANK(BH43, BH$5:BH$75)+COUNTIF(BH$5:BH43, BH43)-1=1, 1, ""), "")</f>
        <v/>
      </c>
      <c r="BK43" s="46">
        <v>17</v>
      </c>
      <c r="BL43" s="102" t="str">
        <f t="shared" si="60"/>
        <v/>
      </c>
      <c r="BM43" s="48" t="str">
        <f>IF(BK43&lt;&gt;"", IF(RANK(BK43, BK$5:BK$75)+COUNTIF(BK$5:BK43, BK43)-1=1, 1, ""), "")</f>
        <v/>
      </c>
      <c r="BN43" s="45">
        <v>16</v>
      </c>
      <c r="BO43" s="102" t="str">
        <f t="shared" si="61"/>
        <v/>
      </c>
      <c r="BP43" s="47" t="str">
        <f>IF(BN43&lt;&gt;"", IF(RANK(BN43, BN$5:BN$75)+COUNTIF(BN$5:BN43, BN43)-1=1, 1, ""), "")</f>
        <v/>
      </c>
      <c r="BQ43" s="46">
        <v>43</v>
      </c>
      <c r="BR43" s="102" t="str">
        <f t="shared" si="62"/>
        <v/>
      </c>
      <c r="BS43" s="48" t="str">
        <f>IF(BQ43&lt;&gt;"", IF(RANK(BQ43, BQ$5:BQ$75)+COUNTIF(BQ$5:BQ43, BQ43)-1=1, 1, ""), "")</f>
        <v/>
      </c>
      <c r="BT43" s="45">
        <v>49</v>
      </c>
      <c r="BU43" s="102" t="str">
        <f t="shared" si="63"/>
        <v/>
      </c>
      <c r="BV43" s="47" t="str">
        <f>IF(BT43&lt;&gt;"", IF(RANK(BT43, BT$5:BT$75)+COUNTIF(BT$5:BT43, BT43)-1=1, 1, ""), "")</f>
        <v/>
      </c>
      <c r="BW43" s="46">
        <v>42</v>
      </c>
      <c r="BX43" s="102" t="str">
        <f t="shared" si="64"/>
        <v/>
      </c>
      <c r="BY43" s="48" t="str">
        <f>IF(BW43&lt;&gt;"", IF(RANK(BW43, BW$5:BW$75)+COUNTIF(BW$5:BW43, BW43)-1=1, 1, ""), "")</f>
        <v/>
      </c>
      <c r="BZ43" s="129" t="str">
        <f t="shared" si="65"/>
        <v/>
      </c>
      <c r="CA43" s="66">
        <f t="shared" si="66"/>
        <v>5352</v>
      </c>
      <c r="CB43" s="60"/>
      <c r="CC43" s="60" t="str">
        <f t="shared" si="67"/>
        <v/>
      </c>
      <c r="CD43" s="60" t="str">
        <f t="shared" si="68"/>
        <v/>
      </c>
      <c r="CE43" s="60"/>
      <c r="CF43" s="85" t="str">
        <f t="shared" si="69"/>
        <v/>
      </c>
      <c r="CG43" s="60" t="str">
        <f t="shared" si="70"/>
        <v/>
      </c>
      <c r="CH43" s="60" t="str">
        <f t="shared" si="71"/>
        <v/>
      </c>
      <c r="CI43" s="60" t="str">
        <f>IF(CC43&lt;&gt;"", IF(RANK(CH43, CH$5:CH$75)+COUNTIF(CH$43:CH43, CH43) -1&lt;=(B$80-CD$76-CG$76), RANK(CH43, CH$5:CH$75)+COUNTIF(CH$43:CH43, CH43) -1, ""), "")</f>
        <v/>
      </c>
      <c r="CJ43" s="72" t="str">
        <f t="shared" si="72"/>
        <v/>
      </c>
      <c r="CK43" s="66" t="str">
        <f t="shared" si="73"/>
        <v/>
      </c>
      <c r="CM43" s="91">
        <f>IF(CA43&lt;&gt; "", CA43/CA76, "")</f>
        <v>4.6822877069825752E-3</v>
      </c>
      <c r="CN43" s="39" t="str">
        <f t="shared" si="74"/>
        <v/>
      </c>
      <c r="CO43" s="92">
        <f t="shared" si="75"/>
        <v>-4.6822877069825804E-3</v>
      </c>
      <c r="CQ43" s="65" t="str">
        <f t="shared" si="36"/>
        <v/>
      </c>
      <c r="CR43" s="99" t="str">
        <f t="shared" si="37"/>
        <v/>
      </c>
      <c r="CS43" s="99" t="str">
        <f t="shared" si="38"/>
        <v/>
      </c>
      <c r="CT43" s="100" t="str">
        <f t="shared" si="39"/>
        <v/>
      </c>
    </row>
    <row r="44" spans="1:98" ht="16" x14ac:dyDescent="0.2">
      <c r="A44" s="75" t="s">
        <v>352</v>
      </c>
      <c r="B44" s="76" t="s">
        <v>423</v>
      </c>
      <c r="C44" s="43"/>
      <c r="D44" s="102" t="str">
        <f t="shared" si="40"/>
        <v/>
      </c>
      <c r="E44" s="48" t="str">
        <f>IF(C44&lt;&gt;"", IF(RANK(C44, C$5:C$75)+COUNTIF(C$5:C44, C44)-1=1, 1, ""), "")</f>
        <v/>
      </c>
      <c r="F44" s="41"/>
      <c r="G44" s="102" t="str">
        <f t="shared" si="41"/>
        <v/>
      </c>
      <c r="H44" s="47" t="str">
        <f>IF(F44&lt;&gt;"", IF(RANK(F44, F$5:F$75)+COUNTIF(F$5:F44, F44)-1=1, 1, ""), "")</f>
        <v/>
      </c>
      <c r="I44" s="43"/>
      <c r="J44" s="102" t="str">
        <f t="shared" si="42"/>
        <v/>
      </c>
      <c r="K44" s="48" t="str">
        <f>IF(I44&lt;&gt;"", IF(RANK(I44, I$5:I$75)+COUNTIF(I$5:I44, I44)-1=1, 1, ""), "")</f>
        <v/>
      </c>
      <c r="L44" s="41"/>
      <c r="M44" s="102" t="str">
        <f t="shared" si="43"/>
        <v/>
      </c>
      <c r="N44" s="47" t="str">
        <f>IF(L44&lt;&gt;"", IF(RANK(L44, L$5:L$75)+COUNTIF(L$5:L44, L44)-1=1, 1, ""), "")</f>
        <v/>
      </c>
      <c r="O44" s="43"/>
      <c r="P44" s="102" t="str">
        <f t="shared" si="44"/>
        <v/>
      </c>
      <c r="Q44" s="48" t="str">
        <f>IF(O44&lt;&gt;"", IF(RANK(O44, O$5:O$75)+COUNTIF(O$5:O44, O44)-1=1, 1, ""), "")</f>
        <v/>
      </c>
      <c r="R44" s="41"/>
      <c r="S44" s="102" t="str">
        <f t="shared" si="45"/>
        <v/>
      </c>
      <c r="T44" s="47" t="str">
        <f>IF(R44&lt;&gt;"", IF(RANK(R44, R$5:R$75)+COUNTIF(R$5:R44, R44)-1=1, 1, ""), "")</f>
        <v/>
      </c>
      <c r="U44" s="43"/>
      <c r="V44" s="102" t="str">
        <f t="shared" si="46"/>
        <v/>
      </c>
      <c r="W44" s="48" t="str">
        <f>IF(U44&lt;&gt;"", IF(RANK(U44, U$5:U$75)+COUNTIF(U$5:U44, U44)-1=1, 1, ""), "")</f>
        <v/>
      </c>
      <c r="X44" s="41"/>
      <c r="Y44" s="102" t="str">
        <f t="shared" si="47"/>
        <v/>
      </c>
      <c r="Z44" s="47" t="str">
        <f>IF(X44&lt;&gt;"", IF(RANK(X44, X$5:X$75)+COUNTIF(X$5:X44, X44)-1=1, 1, ""), "")</f>
        <v/>
      </c>
      <c r="AA44" s="43"/>
      <c r="AB44" s="102" t="str">
        <f t="shared" si="48"/>
        <v/>
      </c>
      <c r="AC44" s="48" t="str">
        <f>IF(AA44&lt;&gt;"", IF(RANK(AA44, AA$5:AA$75)+COUNTIF(AA$5:AA44, AA44)-1=1, 1, ""), "")</f>
        <v/>
      </c>
      <c r="AD44" s="41"/>
      <c r="AE44" s="102" t="str">
        <f t="shared" si="49"/>
        <v/>
      </c>
      <c r="AF44" s="47" t="str">
        <f>IF(AD44&lt;&gt;"", IF(RANK(AD44, AD$5:AD$75)+COUNTIF(AD$5:AD44, AD44)-1=1, 1, ""), "")</f>
        <v/>
      </c>
      <c r="AG44" s="43"/>
      <c r="AH44" s="102" t="str">
        <f t="shared" si="50"/>
        <v/>
      </c>
      <c r="AI44" s="48" t="str">
        <f>IF(AG44&lt;&gt;"", IF(RANK(AG44, AG$5:AG$75)+COUNTIF(AG$5:AG44, AG44)-1=1, 1, ""), "")</f>
        <v/>
      </c>
      <c r="AJ44" s="41"/>
      <c r="AK44" s="102" t="str">
        <f t="shared" si="51"/>
        <v/>
      </c>
      <c r="AL44" s="47" t="str">
        <f>IF(AJ44&lt;&gt;"", IF(RANK(AJ44, AJ$5:AJ$75)+COUNTIF(AJ$5:AJ44, AJ44)-1=1, 1, ""), "")</f>
        <v/>
      </c>
      <c r="AM44" s="43"/>
      <c r="AN44" s="102" t="str">
        <f t="shared" si="52"/>
        <v/>
      </c>
      <c r="AO44" s="48" t="str">
        <f>IF(AM44&lt;&gt;"", IF(RANK(AM44, AM$5:AM$75)+COUNTIF(AM$5:AM44, AM44)-1=1, 1, ""), "")</f>
        <v/>
      </c>
      <c r="AP44" s="41"/>
      <c r="AQ44" s="102" t="str">
        <f t="shared" si="53"/>
        <v/>
      </c>
      <c r="AR44" s="47" t="str">
        <f>IF(AP44&lt;&gt;"", IF(RANK(AP44, AP$5:AP$75)+COUNTIF(AP$5:AP44, AP44)-1=1, 1, ""), "")</f>
        <v/>
      </c>
      <c r="AS44" s="43"/>
      <c r="AT44" s="102" t="str">
        <f t="shared" si="54"/>
        <v/>
      </c>
      <c r="AU44" s="48" t="str">
        <f>IF(AS44&lt;&gt;"", IF(RANK(AS44, AS$5:AS$75)+COUNTIF(AS$5:AS44, AS44)-1=1, 1, ""), "")</f>
        <v/>
      </c>
      <c r="AV44" s="41"/>
      <c r="AW44" s="102" t="str">
        <f t="shared" si="55"/>
        <v/>
      </c>
      <c r="AX44" s="47" t="str">
        <f>IF(AV44&lt;&gt;"", IF(RANK(AV44, AV$5:AV$75)+COUNTIF(AV$5:AV44, AV44)-1=1, 1, ""), "")</f>
        <v/>
      </c>
      <c r="AY44" s="43"/>
      <c r="AZ44" s="102" t="str">
        <f t="shared" si="56"/>
        <v/>
      </c>
      <c r="BA44" s="48" t="str">
        <f>IF(AY44&lt;&gt;"", IF(RANK(AY44, AY$5:AY$75)+COUNTIF(AY$5:AY44, AY44)-1=1, 1, ""), "")</f>
        <v/>
      </c>
      <c r="BB44" s="41"/>
      <c r="BC44" s="102" t="str">
        <f t="shared" si="57"/>
        <v/>
      </c>
      <c r="BD44" s="47" t="str">
        <f>IF(BB44&lt;&gt;"", IF(RANK(BB44, BB$5:BB$75)+COUNTIF(BB$5:BB44, BB44)-1=1, 1, ""), "")</f>
        <v/>
      </c>
      <c r="BE44" s="43"/>
      <c r="BF44" s="102" t="str">
        <f t="shared" si="58"/>
        <v/>
      </c>
      <c r="BG44" s="48" t="str">
        <f>IF(BE44&lt;&gt;"", IF(RANK(BE44, BE$5:BE$75)+COUNTIF(BE$5:BE44, BE44)-1=1, 1, ""), "")</f>
        <v/>
      </c>
      <c r="BH44" s="41"/>
      <c r="BI44" s="102" t="str">
        <f t="shared" si="59"/>
        <v/>
      </c>
      <c r="BJ44" s="47" t="str">
        <f>IF(BH44&lt;&gt;"", IF(RANK(BH44, BH$5:BH$75)+COUNTIF(BH$5:BH44, BH44)-1=1, 1, ""), "")</f>
        <v/>
      </c>
      <c r="BK44" s="43"/>
      <c r="BL44" s="102" t="str">
        <f t="shared" si="60"/>
        <v/>
      </c>
      <c r="BM44" s="48" t="str">
        <f>IF(BK44&lt;&gt;"", IF(RANK(BK44, BK$5:BK$75)+COUNTIF(BK$5:BK44, BK44)-1=1, 1, ""), "")</f>
        <v/>
      </c>
      <c r="BN44" s="41"/>
      <c r="BO44" s="102" t="str">
        <f t="shared" si="61"/>
        <v/>
      </c>
      <c r="BP44" s="47" t="str">
        <f>IF(BN44&lt;&gt;"", IF(RANK(BN44, BN$5:BN$75)+COUNTIF(BN$5:BN44, BN44)-1=1, 1, ""), "")</f>
        <v/>
      </c>
      <c r="BQ44" s="43"/>
      <c r="BR44" s="102" t="str">
        <f t="shared" si="62"/>
        <v/>
      </c>
      <c r="BS44" s="48" t="str">
        <f>IF(BQ44&lt;&gt;"", IF(RANK(BQ44, BQ$5:BQ$75)+COUNTIF(BQ$5:BQ44, BQ44)-1=1, 1, ""), "")</f>
        <v/>
      </c>
      <c r="BT44" s="41"/>
      <c r="BU44" s="102" t="str">
        <f t="shared" si="63"/>
        <v/>
      </c>
      <c r="BV44" s="47" t="str">
        <f>IF(BT44&lt;&gt;"", IF(RANK(BT44, BT$5:BT$75)+COUNTIF(BT$5:BT44, BT44)-1=1, 1, ""), "")</f>
        <v/>
      </c>
      <c r="BW44" s="43"/>
      <c r="BX44" s="102" t="str">
        <f t="shared" si="64"/>
        <v/>
      </c>
      <c r="BY44" s="48" t="str">
        <f>IF(BW44&lt;&gt;"", IF(RANK(BW44, BW$5:BW$75)+COUNTIF(BW$5:BW44, BW44)-1=1, 1, ""), "")</f>
        <v/>
      </c>
      <c r="BZ44" s="129" t="str">
        <f t="shared" si="65"/>
        <v/>
      </c>
      <c r="CA44" s="66" t="str">
        <f t="shared" si="66"/>
        <v/>
      </c>
      <c r="CB44" s="60"/>
      <c r="CC44" s="60" t="str">
        <f t="shared" si="67"/>
        <v/>
      </c>
      <c r="CD44" s="60" t="str">
        <f t="shared" si="68"/>
        <v/>
      </c>
      <c r="CE44" s="60"/>
      <c r="CF44" s="85" t="str">
        <f t="shared" si="69"/>
        <v/>
      </c>
      <c r="CG44" s="60" t="str">
        <f t="shared" si="70"/>
        <v/>
      </c>
      <c r="CH44" s="60" t="str">
        <f t="shared" si="71"/>
        <v/>
      </c>
      <c r="CI44" s="60" t="str">
        <f>IF(CC44&lt;&gt;"", IF(RANK(CH44, CH$5:CH$75)+COUNTIF(CH$44:CH44, CH44) -1&lt;=(B$80-CD$76-CG$76), RANK(CH44, CH$5:CH$75)+COUNTIF(CH$44:CH44, CH44) -1, ""), "")</f>
        <v/>
      </c>
      <c r="CJ44" s="72" t="str">
        <f t="shared" si="72"/>
        <v/>
      </c>
      <c r="CK44" s="66" t="str">
        <f t="shared" si="73"/>
        <v/>
      </c>
      <c r="CM44" s="91" t="str">
        <f>IF(CA44&lt;&gt; "", CA44/CA76, "")</f>
        <v/>
      </c>
      <c r="CN44" s="39" t="str">
        <f t="shared" si="74"/>
        <v/>
      </c>
      <c r="CO44" s="92" t="str">
        <f t="shared" si="75"/>
        <v/>
      </c>
      <c r="CQ44" s="65" t="str">
        <f t="shared" si="36"/>
        <v/>
      </c>
      <c r="CR44" s="99" t="str">
        <f t="shared" si="37"/>
        <v/>
      </c>
      <c r="CS44" s="99" t="str">
        <f t="shared" si="38"/>
        <v/>
      </c>
      <c r="CT44" s="100" t="str">
        <f t="shared" si="39"/>
        <v/>
      </c>
    </row>
    <row r="45" spans="1:98" ht="16" x14ac:dyDescent="0.2">
      <c r="A45" s="75" t="s">
        <v>353</v>
      </c>
      <c r="B45" s="76" t="s">
        <v>263</v>
      </c>
      <c r="C45" s="43"/>
      <c r="D45" s="102" t="str">
        <f t="shared" si="40"/>
        <v/>
      </c>
      <c r="E45" s="48" t="str">
        <f>IF(C45&lt;&gt;"", IF(RANK(C45, C$5:C$75)+COUNTIF(C$5:C45, C45)-1=1, 1, ""), "")</f>
        <v/>
      </c>
      <c r="F45" s="41"/>
      <c r="G45" s="102" t="str">
        <f t="shared" si="41"/>
        <v/>
      </c>
      <c r="H45" s="47" t="str">
        <f>IF(F45&lt;&gt;"", IF(RANK(F45, F$5:F$75)+COUNTIF(F$5:F45, F45)-1=1, 1, ""), "")</f>
        <v/>
      </c>
      <c r="I45" s="43"/>
      <c r="J45" s="102" t="str">
        <f t="shared" si="42"/>
        <v/>
      </c>
      <c r="K45" s="48" t="str">
        <f>IF(I45&lt;&gt;"", IF(RANK(I45, I$5:I$75)+COUNTIF(I$5:I45, I45)-1=1, 1, ""), "")</f>
        <v/>
      </c>
      <c r="L45" s="41"/>
      <c r="M45" s="102" t="str">
        <f t="shared" si="43"/>
        <v/>
      </c>
      <c r="N45" s="47" t="str">
        <f>IF(L45&lt;&gt;"", IF(RANK(L45, L$5:L$75)+COUNTIF(L$5:L45, L45)-1=1, 1, ""), "")</f>
        <v/>
      </c>
      <c r="O45" s="43"/>
      <c r="P45" s="102" t="str">
        <f t="shared" si="44"/>
        <v/>
      </c>
      <c r="Q45" s="48" t="str">
        <f>IF(O45&lt;&gt;"", IF(RANK(O45, O$5:O$75)+COUNTIF(O$5:O45, O45)-1=1, 1, ""), "")</f>
        <v/>
      </c>
      <c r="R45" s="41"/>
      <c r="S45" s="102" t="str">
        <f t="shared" si="45"/>
        <v/>
      </c>
      <c r="T45" s="47" t="str">
        <f>IF(R45&lt;&gt;"", IF(RANK(R45, R$5:R$75)+COUNTIF(R$5:R45, R45)-1=1, 1, ""), "")</f>
        <v/>
      </c>
      <c r="U45" s="43"/>
      <c r="V45" s="102" t="str">
        <f t="shared" si="46"/>
        <v/>
      </c>
      <c r="W45" s="48" t="str">
        <f>IF(U45&lt;&gt;"", IF(RANK(U45, U$5:U$75)+COUNTIF(U$5:U45, U45)-1=1, 1, ""), "")</f>
        <v/>
      </c>
      <c r="X45" s="41"/>
      <c r="Y45" s="102" t="str">
        <f t="shared" si="47"/>
        <v/>
      </c>
      <c r="Z45" s="47" t="str">
        <f>IF(X45&lt;&gt;"", IF(RANK(X45, X$5:X$75)+COUNTIF(X$5:X45, X45)-1=1, 1, ""), "")</f>
        <v/>
      </c>
      <c r="AA45" s="43"/>
      <c r="AB45" s="102" t="str">
        <f t="shared" si="48"/>
        <v/>
      </c>
      <c r="AC45" s="48" t="str">
        <f>IF(AA45&lt;&gt;"", IF(RANK(AA45, AA$5:AA$75)+COUNTIF(AA$5:AA45, AA45)-1=1, 1, ""), "")</f>
        <v/>
      </c>
      <c r="AD45" s="41"/>
      <c r="AE45" s="102" t="str">
        <f t="shared" si="49"/>
        <v/>
      </c>
      <c r="AF45" s="47" t="str">
        <f>IF(AD45&lt;&gt;"", IF(RANK(AD45, AD$5:AD$75)+COUNTIF(AD$5:AD45, AD45)-1=1, 1, ""), "")</f>
        <v/>
      </c>
      <c r="AG45" s="43"/>
      <c r="AH45" s="102" t="str">
        <f t="shared" si="50"/>
        <v/>
      </c>
      <c r="AI45" s="48" t="str">
        <f>IF(AG45&lt;&gt;"", IF(RANK(AG45, AG$5:AG$75)+COUNTIF(AG$5:AG45, AG45)-1=1, 1, ""), "")</f>
        <v/>
      </c>
      <c r="AJ45" s="41"/>
      <c r="AK45" s="102" t="str">
        <f t="shared" si="51"/>
        <v/>
      </c>
      <c r="AL45" s="47" t="str">
        <f>IF(AJ45&lt;&gt;"", IF(RANK(AJ45, AJ$5:AJ$75)+COUNTIF(AJ$5:AJ45, AJ45)-1=1, 1, ""), "")</f>
        <v/>
      </c>
      <c r="AM45" s="43"/>
      <c r="AN45" s="102" t="str">
        <f t="shared" si="52"/>
        <v/>
      </c>
      <c r="AO45" s="48" t="str">
        <f>IF(AM45&lt;&gt;"", IF(RANK(AM45, AM$5:AM$75)+COUNTIF(AM$5:AM45, AM45)-1=1, 1, ""), "")</f>
        <v/>
      </c>
      <c r="AP45" s="41"/>
      <c r="AQ45" s="102" t="str">
        <f t="shared" si="53"/>
        <v/>
      </c>
      <c r="AR45" s="47" t="str">
        <f>IF(AP45&lt;&gt;"", IF(RANK(AP45, AP$5:AP$75)+COUNTIF(AP$5:AP45, AP45)-1=1, 1, ""), "")</f>
        <v/>
      </c>
      <c r="AS45" s="43"/>
      <c r="AT45" s="102" t="str">
        <f t="shared" si="54"/>
        <v/>
      </c>
      <c r="AU45" s="48" t="str">
        <f>IF(AS45&lt;&gt;"", IF(RANK(AS45, AS$5:AS$75)+COUNTIF(AS$5:AS45, AS45)-1=1, 1, ""), "")</f>
        <v/>
      </c>
      <c r="AV45" s="41"/>
      <c r="AW45" s="102" t="str">
        <f t="shared" si="55"/>
        <v/>
      </c>
      <c r="AX45" s="47" t="str">
        <f>IF(AV45&lt;&gt;"", IF(RANK(AV45, AV$5:AV$75)+COUNTIF(AV$5:AV45, AV45)-1=1, 1, ""), "")</f>
        <v/>
      </c>
      <c r="AY45" s="43"/>
      <c r="AZ45" s="102" t="str">
        <f t="shared" si="56"/>
        <v/>
      </c>
      <c r="BA45" s="48" t="str">
        <f>IF(AY45&lt;&gt;"", IF(RANK(AY45, AY$5:AY$75)+COUNTIF(AY$5:AY45, AY45)-1=1, 1, ""), "")</f>
        <v/>
      </c>
      <c r="BB45" s="41"/>
      <c r="BC45" s="102" t="str">
        <f t="shared" si="57"/>
        <v/>
      </c>
      <c r="BD45" s="47" t="str">
        <f>IF(BB45&lt;&gt;"", IF(RANK(BB45, BB$5:BB$75)+COUNTIF(BB$5:BB45, BB45)-1=1, 1, ""), "")</f>
        <v/>
      </c>
      <c r="BE45" s="43"/>
      <c r="BF45" s="102" t="str">
        <f t="shared" si="58"/>
        <v/>
      </c>
      <c r="BG45" s="48" t="str">
        <f>IF(BE45&lt;&gt;"", IF(RANK(BE45, BE$5:BE$75)+COUNTIF(BE$5:BE45, BE45)-1=1, 1, ""), "")</f>
        <v/>
      </c>
      <c r="BH45" s="41"/>
      <c r="BI45" s="102" t="str">
        <f t="shared" si="59"/>
        <v/>
      </c>
      <c r="BJ45" s="47" t="str">
        <f>IF(BH45&lt;&gt;"", IF(RANK(BH45, BH$5:BH$75)+COUNTIF(BH$5:BH45, BH45)-1=1, 1, ""), "")</f>
        <v/>
      </c>
      <c r="BK45" s="43"/>
      <c r="BL45" s="102" t="str">
        <f t="shared" si="60"/>
        <v/>
      </c>
      <c r="BM45" s="48" t="str">
        <f>IF(BK45&lt;&gt;"", IF(RANK(BK45, BK$5:BK$75)+COUNTIF(BK$5:BK45, BK45)-1=1, 1, ""), "")</f>
        <v/>
      </c>
      <c r="BN45" s="41"/>
      <c r="BO45" s="102" t="str">
        <f t="shared" si="61"/>
        <v/>
      </c>
      <c r="BP45" s="47" t="str">
        <f>IF(BN45&lt;&gt;"", IF(RANK(BN45, BN$5:BN$75)+COUNTIF(BN$5:BN45, BN45)-1=1, 1, ""), "")</f>
        <v/>
      </c>
      <c r="BQ45" s="43"/>
      <c r="BR45" s="102" t="str">
        <f t="shared" si="62"/>
        <v/>
      </c>
      <c r="BS45" s="48" t="str">
        <f>IF(BQ45&lt;&gt;"", IF(RANK(BQ45, BQ$5:BQ$75)+COUNTIF(BQ$5:BQ45, BQ45)-1=1, 1, ""), "")</f>
        <v/>
      </c>
      <c r="BT45" s="41"/>
      <c r="BU45" s="102" t="str">
        <f t="shared" si="63"/>
        <v/>
      </c>
      <c r="BV45" s="47" t="str">
        <f>IF(BT45&lt;&gt;"", IF(RANK(BT45, BT$5:BT$75)+COUNTIF(BT$5:BT45, BT45)-1=1, 1, ""), "")</f>
        <v/>
      </c>
      <c r="BW45" s="43"/>
      <c r="BX45" s="102" t="str">
        <f t="shared" si="64"/>
        <v/>
      </c>
      <c r="BY45" s="48" t="str">
        <f>IF(BW45&lt;&gt;"", IF(RANK(BW45, BW$5:BW$75)+COUNTIF(BW$5:BW45, BW45)-1=1, 1, ""), "")</f>
        <v/>
      </c>
      <c r="BZ45" s="129" t="str">
        <f t="shared" si="65"/>
        <v/>
      </c>
      <c r="CA45" s="66" t="str">
        <f t="shared" si="66"/>
        <v/>
      </c>
      <c r="CB45" s="60"/>
      <c r="CC45" s="60" t="str">
        <f t="shared" si="67"/>
        <v/>
      </c>
      <c r="CD45" s="60" t="str">
        <f t="shared" si="68"/>
        <v/>
      </c>
      <c r="CE45" s="60"/>
      <c r="CF45" s="85" t="str">
        <f t="shared" si="69"/>
        <v/>
      </c>
      <c r="CG45" s="60" t="str">
        <f t="shared" si="70"/>
        <v/>
      </c>
      <c r="CH45" s="60" t="str">
        <f t="shared" si="71"/>
        <v/>
      </c>
      <c r="CI45" s="60" t="str">
        <f>IF(CC45&lt;&gt;"", IF(RANK(CH45, CH$5:CH$75)+COUNTIF(CH$45:CH45, CH45) -1&lt;=(B$80-CD$76-CG$76), RANK(CH45, CH$5:CH$75)+COUNTIF(CH$45:CH45, CH45) -1, ""), "")</f>
        <v/>
      </c>
      <c r="CJ45" s="72" t="str">
        <f t="shared" si="72"/>
        <v/>
      </c>
      <c r="CK45" s="66" t="str">
        <f t="shared" si="73"/>
        <v/>
      </c>
      <c r="CM45" s="91" t="str">
        <f>IF(CA45&lt;&gt; "", CA45/CA76, "")</f>
        <v/>
      </c>
      <c r="CN45" s="39" t="str">
        <f t="shared" si="74"/>
        <v/>
      </c>
      <c r="CO45" s="92" t="str">
        <f t="shared" si="75"/>
        <v/>
      </c>
      <c r="CQ45" s="65" t="str">
        <f t="shared" si="36"/>
        <v/>
      </c>
      <c r="CR45" s="99" t="str">
        <f t="shared" si="37"/>
        <v/>
      </c>
      <c r="CS45" s="99" t="str">
        <f t="shared" si="38"/>
        <v/>
      </c>
      <c r="CT45" s="100" t="str">
        <f t="shared" si="39"/>
        <v/>
      </c>
    </row>
    <row r="46" spans="1:98" ht="16" x14ac:dyDescent="0.2">
      <c r="A46" s="75" t="s">
        <v>354</v>
      </c>
      <c r="B46" s="76" t="s">
        <v>424</v>
      </c>
      <c r="C46" s="43"/>
      <c r="D46" s="102" t="str">
        <f t="shared" si="40"/>
        <v/>
      </c>
      <c r="E46" s="44" t="str">
        <f>IF(C46&lt;&gt;"", IF(RANK(C46, C$5:C$75)+COUNTIF(C$5:C46, C46)-1=1, 1, ""), "")</f>
        <v/>
      </c>
      <c r="F46" s="41"/>
      <c r="G46" s="102" t="str">
        <f t="shared" si="41"/>
        <v/>
      </c>
      <c r="H46" s="42" t="str">
        <f>IF(F46&lt;&gt;"", IF(RANK(F46, F$5:F$75)+COUNTIF(F$5:F46, F46)-1=1, 1, ""), "")</f>
        <v/>
      </c>
      <c r="I46" s="43"/>
      <c r="J46" s="102" t="str">
        <f t="shared" si="42"/>
        <v/>
      </c>
      <c r="K46" s="44" t="str">
        <f>IF(I46&lt;&gt;"", IF(RANK(I46, I$5:I$75)+COUNTIF(I$5:I46, I46)-1=1, 1, ""), "")</f>
        <v/>
      </c>
      <c r="L46" s="41"/>
      <c r="M46" s="102" t="str">
        <f t="shared" si="43"/>
        <v/>
      </c>
      <c r="N46" s="42" t="str">
        <f>IF(L46&lt;&gt;"", IF(RANK(L46, L$5:L$75)+COUNTIF(L$5:L46, L46)-1=1, 1, ""), "")</f>
        <v/>
      </c>
      <c r="O46" s="43"/>
      <c r="P46" s="102" t="str">
        <f t="shared" si="44"/>
        <v/>
      </c>
      <c r="Q46" s="44" t="str">
        <f>IF(O46&lt;&gt;"", IF(RANK(O46, O$5:O$75)+COUNTIF(O$5:O46, O46)-1=1, 1, ""), "")</f>
        <v/>
      </c>
      <c r="R46" s="41"/>
      <c r="S46" s="102" t="str">
        <f t="shared" si="45"/>
        <v/>
      </c>
      <c r="T46" s="42" t="str">
        <f>IF(R46&lt;&gt;"", IF(RANK(R46, R$5:R$75)+COUNTIF(R$5:R46, R46)-1=1, 1, ""), "")</f>
        <v/>
      </c>
      <c r="U46" s="43"/>
      <c r="V46" s="102" t="str">
        <f t="shared" si="46"/>
        <v/>
      </c>
      <c r="W46" s="44" t="str">
        <f>IF(U46&lt;&gt;"", IF(RANK(U46, U$5:U$75)+COUNTIF(U$5:U46, U46)-1=1, 1, ""), "")</f>
        <v/>
      </c>
      <c r="X46" s="41"/>
      <c r="Y46" s="102" t="str">
        <f t="shared" si="47"/>
        <v/>
      </c>
      <c r="Z46" s="42" t="str">
        <f>IF(X46&lt;&gt;"", IF(RANK(X46, X$5:X$75)+COUNTIF(X$5:X46, X46)-1=1, 1, ""), "")</f>
        <v/>
      </c>
      <c r="AA46" s="43"/>
      <c r="AB46" s="102" t="str">
        <f t="shared" si="48"/>
        <v/>
      </c>
      <c r="AC46" s="44" t="str">
        <f>IF(AA46&lt;&gt;"", IF(RANK(AA46, AA$5:AA$75)+COUNTIF(AA$5:AA46, AA46)-1=1, 1, ""), "")</f>
        <v/>
      </c>
      <c r="AD46" s="41"/>
      <c r="AE46" s="102" t="str">
        <f t="shared" si="49"/>
        <v/>
      </c>
      <c r="AF46" s="42" t="str">
        <f>IF(AD46&lt;&gt;"", IF(RANK(AD46, AD$5:AD$75)+COUNTIF(AD$5:AD46, AD46)-1=1, 1, ""), "")</f>
        <v/>
      </c>
      <c r="AG46" s="43"/>
      <c r="AH46" s="102" t="str">
        <f t="shared" si="50"/>
        <v/>
      </c>
      <c r="AI46" s="44" t="str">
        <f>IF(AG46&lt;&gt;"", IF(RANK(AG46, AG$5:AG$75)+COUNTIF(AG$5:AG46, AG46)-1=1, 1, ""), "")</f>
        <v/>
      </c>
      <c r="AJ46" s="41"/>
      <c r="AK46" s="102" t="str">
        <f t="shared" si="51"/>
        <v/>
      </c>
      <c r="AL46" s="42" t="str">
        <f>IF(AJ46&lt;&gt;"", IF(RANK(AJ46, AJ$5:AJ$75)+COUNTIF(AJ$5:AJ46, AJ46)-1=1, 1, ""), "")</f>
        <v/>
      </c>
      <c r="AM46" s="43"/>
      <c r="AN46" s="102" t="str">
        <f t="shared" si="52"/>
        <v/>
      </c>
      <c r="AO46" s="44" t="str">
        <f>IF(AM46&lt;&gt;"", IF(RANK(AM46, AM$5:AM$75)+COUNTIF(AM$5:AM46, AM46)-1=1, 1, ""), "")</f>
        <v/>
      </c>
      <c r="AP46" s="41"/>
      <c r="AQ46" s="102" t="str">
        <f t="shared" si="53"/>
        <v/>
      </c>
      <c r="AR46" s="42" t="str">
        <f>IF(AP46&lt;&gt;"", IF(RANK(AP46, AP$5:AP$75)+COUNTIF(AP$5:AP46, AP46)-1=1, 1, ""), "")</f>
        <v/>
      </c>
      <c r="AS46" s="43"/>
      <c r="AT46" s="102" t="str">
        <f t="shared" si="54"/>
        <v/>
      </c>
      <c r="AU46" s="44" t="str">
        <f>IF(AS46&lt;&gt;"", IF(RANK(AS46, AS$5:AS$75)+COUNTIF(AS$5:AS46, AS46)-1=1, 1, ""), "")</f>
        <v/>
      </c>
      <c r="AV46" s="41"/>
      <c r="AW46" s="102" t="str">
        <f t="shared" si="55"/>
        <v/>
      </c>
      <c r="AX46" s="42" t="str">
        <f>IF(AV46&lt;&gt;"", IF(RANK(AV46, AV$5:AV$75)+COUNTIF(AV$5:AV46, AV46)-1=1, 1, ""), "")</f>
        <v/>
      </c>
      <c r="AY46" s="43"/>
      <c r="AZ46" s="102" t="str">
        <f t="shared" si="56"/>
        <v/>
      </c>
      <c r="BA46" s="44" t="str">
        <f>IF(AY46&lt;&gt;"", IF(RANK(AY46, AY$5:AY$75)+COUNTIF(AY$5:AY46, AY46)-1=1, 1, ""), "")</f>
        <v/>
      </c>
      <c r="BB46" s="41"/>
      <c r="BC46" s="102" t="str">
        <f t="shared" si="57"/>
        <v/>
      </c>
      <c r="BD46" s="42" t="str">
        <f>IF(BB46&lt;&gt;"", IF(RANK(BB46, BB$5:BB$75)+COUNTIF(BB$5:BB46, BB46)-1=1, 1, ""), "")</f>
        <v/>
      </c>
      <c r="BE46" s="43"/>
      <c r="BF46" s="102" t="str">
        <f t="shared" si="58"/>
        <v/>
      </c>
      <c r="BG46" s="44" t="str">
        <f>IF(BE46&lt;&gt;"", IF(RANK(BE46, BE$5:BE$75)+COUNTIF(BE$5:BE46, BE46)-1=1, 1, ""), "")</f>
        <v/>
      </c>
      <c r="BH46" s="41"/>
      <c r="BI46" s="102" t="str">
        <f t="shared" si="59"/>
        <v/>
      </c>
      <c r="BJ46" s="42" t="str">
        <f>IF(BH46&lt;&gt;"", IF(RANK(BH46, BH$5:BH$75)+COUNTIF(BH$5:BH46, BH46)-1=1, 1, ""), "")</f>
        <v/>
      </c>
      <c r="BK46" s="43"/>
      <c r="BL46" s="102" t="str">
        <f t="shared" si="60"/>
        <v/>
      </c>
      <c r="BM46" s="44" t="str">
        <f>IF(BK46&lt;&gt;"", IF(RANK(BK46, BK$5:BK$75)+COUNTIF(BK$5:BK46, BK46)-1=1, 1, ""), "")</f>
        <v/>
      </c>
      <c r="BN46" s="41"/>
      <c r="BO46" s="102" t="str">
        <f t="shared" si="61"/>
        <v/>
      </c>
      <c r="BP46" s="42" t="str">
        <f>IF(BN46&lt;&gt;"", IF(RANK(BN46, BN$5:BN$75)+COUNTIF(BN$5:BN46, BN46)-1=1, 1, ""), "")</f>
        <v/>
      </c>
      <c r="BQ46" s="43"/>
      <c r="BR46" s="102" t="str">
        <f t="shared" si="62"/>
        <v/>
      </c>
      <c r="BS46" s="44" t="str">
        <f>IF(BQ46&lt;&gt;"", IF(RANK(BQ46, BQ$5:BQ$75)+COUNTIF(BQ$5:BQ46, BQ46)-1=1, 1, ""), "")</f>
        <v/>
      </c>
      <c r="BT46" s="41"/>
      <c r="BU46" s="102" t="str">
        <f t="shared" si="63"/>
        <v/>
      </c>
      <c r="BV46" s="42" t="str">
        <f>IF(BT46&lt;&gt;"", IF(RANK(BT46, BT$5:BT$75)+COUNTIF(BT$5:BT46, BT46)-1=1, 1, ""), "")</f>
        <v/>
      </c>
      <c r="BW46" s="43"/>
      <c r="BX46" s="102" t="str">
        <f t="shared" si="64"/>
        <v/>
      </c>
      <c r="BY46" s="44" t="str">
        <f>IF(BW46&lt;&gt;"", IF(RANK(BW46, BW$5:BW$75)+COUNTIF(BW$5:BW46, BW46)-1=1, 1, ""), "")</f>
        <v/>
      </c>
      <c r="BZ46" s="129" t="str">
        <f t="shared" si="65"/>
        <v/>
      </c>
      <c r="CA46" s="66" t="str">
        <f t="shared" si="66"/>
        <v/>
      </c>
      <c r="CB46" s="60"/>
      <c r="CC46" s="60" t="str">
        <f t="shared" si="67"/>
        <v/>
      </c>
      <c r="CD46" s="60" t="str">
        <f t="shared" si="68"/>
        <v/>
      </c>
      <c r="CE46" s="60"/>
      <c r="CF46" s="85" t="str">
        <f t="shared" si="69"/>
        <v/>
      </c>
      <c r="CG46" s="60" t="str">
        <f t="shared" si="70"/>
        <v/>
      </c>
      <c r="CH46" s="60" t="str">
        <f t="shared" si="71"/>
        <v/>
      </c>
      <c r="CI46" s="60" t="str">
        <f>IF(CC46&lt;&gt;"", IF(RANK(CH46, CH$5:CH$75)+COUNTIF(CH$46:CH46, CH46) -1&lt;=(B$80-CD$76-CG$76), RANK(CH46, CH$5:CH$75)+COUNTIF(CH$46:CH46, CH46) -1, ""), "")</f>
        <v/>
      </c>
      <c r="CJ46" s="72" t="str">
        <f t="shared" si="72"/>
        <v/>
      </c>
      <c r="CK46" s="66" t="str">
        <f t="shared" si="73"/>
        <v/>
      </c>
      <c r="CM46" s="91" t="str">
        <f>IF(CA46&lt;&gt; "", CA46/CA76, "")</f>
        <v/>
      </c>
      <c r="CN46" s="39" t="str">
        <f t="shared" si="74"/>
        <v/>
      </c>
      <c r="CO46" s="92" t="str">
        <f t="shared" si="75"/>
        <v/>
      </c>
      <c r="CQ46" s="65" t="str">
        <f t="shared" si="36"/>
        <v/>
      </c>
      <c r="CR46" s="99" t="str">
        <f t="shared" si="37"/>
        <v/>
      </c>
      <c r="CS46" s="99" t="str">
        <f t="shared" si="38"/>
        <v/>
      </c>
      <c r="CT46" s="100" t="str">
        <f t="shared" si="39"/>
        <v/>
      </c>
    </row>
    <row r="47" spans="1:98" ht="16" x14ac:dyDescent="0.2">
      <c r="A47" s="75" t="s">
        <v>355</v>
      </c>
      <c r="B47" s="76" t="s">
        <v>425</v>
      </c>
      <c r="C47" s="43"/>
      <c r="D47" s="102" t="str">
        <f t="shared" si="40"/>
        <v/>
      </c>
      <c r="E47" s="48" t="str">
        <f>IF(C47&lt;&gt;"", IF(RANK(C47, C$5:C$75)+COUNTIF(C$5:C47, C47)-1=1, 1, ""), "")</f>
        <v/>
      </c>
      <c r="F47" s="41"/>
      <c r="G47" s="102" t="str">
        <f t="shared" si="41"/>
        <v/>
      </c>
      <c r="H47" s="47" t="str">
        <f>IF(F47&lt;&gt;"", IF(RANK(F47, F$5:F$75)+COUNTIF(F$5:F47, F47)-1=1, 1, ""), "")</f>
        <v/>
      </c>
      <c r="I47" s="43"/>
      <c r="J47" s="102" t="str">
        <f t="shared" si="42"/>
        <v/>
      </c>
      <c r="K47" s="48" t="str">
        <f>IF(I47&lt;&gt;"", IF(RANK(I47, I$5:I$75)+COUNTIF(I$5:I47, I47)-1=1, 1, ""), "")</f>
        <v/>
      </c>
      <c r="L47" s="41"/>
      <c r="M47" s="102" t="str">
        <f t="shared" si="43"/>
        <v/>
      </c>
      <c r="N47" s="47" t="str">
        <f>IF(L47&lt;&gt;"", IF(RANK(L47, L$5:L$75)+COUNTIF(L$5:L47, L47)-1=1, 1, ""), "")</f>
        <v/>
      </c>
      <c r="O47" s="43"/>
      <c r="P47" s="102" t="str">
        <f t="shared" si="44"/>
        <v/>
      </c>
      <c r="Q47" s="48" t="str">
        <f>IF(O47&lt;&gt;"", IF(RANK(O47, O$5:O$75)+COUNTIF(O$5:O47, O47)-1=1, 1, ""), "")</f>
        <v/>
      </c>
      <c r="R47" s="41"/>
      <c r="S47" s="102" t="str">
        <f t="shared" si="45"/>
        <v/>
      </c>
      <c r="T47" s="47" t="str">
        <f>IF(R47&lt;&gt;"", IF(RANK(R47, R$5:R$75)+COUNTIF(R$5:R47, R47)-1=1, 1, ""), "")</f>
        <v/>
      </c>
      <c r="U47" s="43"/>
      <c r="V47" s="102" t="str">
        <f t="shared" si="46"/>
        <v/>
      </c>
      <c r="W47" s="48" t="str">
        <f>IF(U47&lt;&gt;"", IF(RANK(U47, U$5:U$75)+COUNTIF(U$5:U47, U47)-1=1, 1, ""), "")</f>
        <v/>
      </c>
      <c r="X47" s="41"/>
      <c r="Y47" s="102" t="str">
        <f t="shared" si="47"/>
        <v/>
      </c>
      <c r="Z47" s="47" t="str">
        <f>IF(X47&lt;&gt;"", IF(RANK(X47, X$5:X$75)+COUNTIF(X$5:X47, X47)-1=1, 1, ""), "")</f>
        <v/>
      </c>
      <c r="AA47" s="43"/>
      <c r="AB47" s="102" t="str">
        <f t="shared" si="48"/>
        <v/>
      </c>
      <c r="AC47" s="48" t="str">
        <f>IF(AA47&lt;&gt;"", IF(RANK(AA47, AA$5:AA$75)+COUNTIF(AA$5:AA47, AA47)-1=1, 1, ""), "")</f>
        <v/>
      </c>
      <c r="AD47" s="41"/>
      <c r="AE47" s="102" t="str">
        <f t="shared" si="49"/>
        <v/>
      </c>
      <c r="AF47" s="47" t="str">
        <f>IF(AD47&lt;&gt;"", IF(RANK(AD47, AD$5:AD$75)+COUNTIF(AD$5:AD47, AD47)-1=1, 1, ""), "")</f>
        <v/>
      </c>
      <c r="AG47" s="43"/>
      <c r="AH47" s="102" t="str">
        <f t="shared" si="50"/>
        <v/>
      </c>
      <c r="AI47" s="48" t="str">
        <f>IF(AG47&lt;&gt;"", IF(RANK(AG47, AG$5:AG$75)+COUNTIF(AG$5:AG47, AG47)-1=1, 1, ""), "")</f>
        <v/>
      </c>
      <c r="AJ47" s="41"/>
      <c r="AK47" s="102" t="str">
        <f t="shared" si="51"/>
        <v/>
      </c>
      <c r="AL47" s="47" t="str">
        <f>IF(AJ47&lt;&gt;"", IF(RANK(AJ47, AJ$5:AJ$75)+COUNTIF(AJ$5:AJ47, AJ47)-1=1, 1, ""), "")</f>
        <v/>
      </c>
      <c r="AM47" s="43"/>
      <c r="AN47" s="102" t="str">
        <f t="shared" si="52"/>
        <v/>
      </c>
      <c r="AO47" s="48" t="str">
        <f>IF(AM47&lt;&gt;"", IF(RANK(AM47, AM$5:AM$75)+COUNTIF(AM$5:AM47, AM47)-1=1, 1, ""), "")</f>
        <v/>
      </c>
      <c r="AP47" s="41"/>
      <c r="AQ47" s="102" t="str">
        <f t="shared" si="53"/>
        <v/>
      </c>
      <c r="AR47" s="47" t="str">
        <f>IF(AP47&lt;&gt;"", IF(RANK(AP47, AP$5:AP$75)+COUNTIF(AP$5:AP47, AP47)-1=1, 1, ""), "")</f>
        <v/>
      </c>
      <c r="AS47" s="43"/>
      <c r="AT47" s="102" t="str">
        <f t="shared" si="54"/>
        <v/>
      </c>
      <c r="AU47" s="48" t="str">
        <f>IF(AS47&lt;&gt;"", IF(RANK(AS47, AS$5:AS$75)+COUNTIF(AS$5:AS47, AS47)-1=1, 1, ""), "")</f>
        <v/>
      </c>
      <c r="AV47" s="41"/>
      <c r="AW47" s="102" t="str">
        <f t="shared" si="55"/>
        <v/>
      </c>
      <c r="AX47" s="47" t="str">
        <f>IF(AV47&lt;&gt;"", IF(RANK(AV47, AV$5:AV$75)+COUNTIF(AV$5:AV47, AV47)-1=1, 1, ""), "")</f>
        <v/>
      </c>
      <c r="AY47" s="43"/>
      <c r="AZ47" s="102" t="str">
        <f t="shared" si="56"/>
        <v/>
      </c>
      <c r="BA47" s="48" t="str">
        <f>IF(AY47&lt;&gt;"", IF(RANK(AY47, AY$5:AY$75)+COUNTIF(AY$5:AY47, AY47)-1=1, 1, ""), "")</f>
        <v/>
      </c>
      <c r="BB47" s="41"/>
      <c r="BC47" s="102" t="str">
        <f t="shared" si="57"/>
        <v/>
      </c>
      <c r="BD47" s="47" t="str">
        <f>IF(BB47&lt;&gt;"", IF(RANK(BB47, BB$5:BB$75)+COUNTIF(BB$5:BB47, BB47)-1=1, 1, ""), "")</f>
        <v/>
      </c>
      <c r="BE47" s="43"/>
      <c r="BF47" s="102" t="str">
        <f t="shared" si="58"/>
        <v/>
      </c>
      <c r="BG47" s="48" t="str">
        <f>IF(BE47&lt;&gt;"", IF(RANK(BE47, BE$5:BE$75)+COUNTIF(BE$5:BE47, BE47)-1=1, 1, ""), "")</f>
        <v/>
      </c>
      <c r="BH47" s="41"/>
      <c r="BI47" s="102" t="str">
        <f t="shared" si="59"/>
        <v/>
      </c>
      <c r="BJ47" s="47" t="str">
        <f>IF(BH47&lt;&gt;"", IF(RANK(BH47, BH$5:BH$75)+COUNTIF(BH$5:BH47, BH47)-1=1, 1, ""), "")</f>
        <v/>
      </c>
      <c r="BK47" s="43"/>
      <c r="BL47" s="102" t="str">
        <f t="shared" si="60"/>
        <v/>
      </c>
      <c r="BM47" s="48" t="str">
        <f>IF(BK47&lt;&gt;"", IF(RANK(BK47, BK$5:BK$75)+COUNTIF(BK$5:BK47, BK47)-1=1, 1, ""), "")</f>
        <v/>
      </c>
      <c r="BN47" s="41"/>
      <c r="BO47" s="102" t="str">
        <f t="shared" si="61"/>
        <v/>
      </c>
      <c r="BP47" s="47" t="str">
        <f>IF(BN47&lt;&gt;"", IF(RANK(BN47, BN$5:BN$75)+COUNTIF(BN$5:BN47, BN47)-1=1, 1, ""), "")</f>
        <v/>
      </c>
      <c r="BQ47" s="43"/>
      <c r="BR47" s="102" t="str">
        <f t="shared" si="62"/>
        <v/>
      </c>
      <c r="BS47" s="48" t="str">
        <f>IF(BQ47&lt;&gt;"", IF(RANK(BQ47, BQ$5:BQ$75)+COUNTIF(BQ$5:BQ47, BQ47)-1=1, 1, ""), "")</f>
        <v/>
      </c>
      <c r="BT47" s="41"/>
      <c r="BU47" s="102" t="str">
        <f t="shared" si="63"/>
        <v/>
      </c>
      <c r="BV47" s="47" t="str">
        <f>IF(BT47&lt;&gt;"", IF(RANK(BT47, BT$5:BT$75)+COUNTIF(BT$5:BT47, BT47)-1=1, 1, ""), "")</f>
        <v/>
      </c>
      <c r="BW47" s="43"/>
      <c r="BX47" s="102" t="str">
        <f t="shared" si="64"/>
        <v/>
      </c>
      <c r="BY47" s="48" t="str">
        <f>IF(BW47&lt;&gt;"", IF(RANK(BW47, BW$5:BW$75)+COUNTIF(BW$5:BW47, BW47)-1=1, 1, ""), "")</f>
        <v/>
      </c>
      <c r="BZ47" s="129" t="str">
        <f t="shared" si="65"/>
        <v/>
      </c>
      <c r="CA47" s="66" t="str">
        <f t="shared" si="66"/>
        <v/>
      </c>
      <c r="CB47" s="60"/>
      <c r="CC47" s="60" t="str">
        <f t="shared" si="67"/>
        <v/>
      </c>
      <c r="CD47" s="60" t="str">
        <f t="shared" si="68"/>
        <v/>
      </c>
      <c r="CE47" s="60"/>
      <c r="CF47" s="85" t="str">
        <f t="shared" si="69"/>
        <v/>
      </c>
      <c r="CG47" s="60" t="str">
        <f t="shared" si="70"/>
        <v/>
      </c>
      <c r="CH47" s="60" t="str">
        <f t="shared" si="71"/>
        <v/>
      </c>
      <c r="CI47" s="60" t="str">
        <f>IF(CC47&lt;&gt;"", IF(RANK(CH47, CH$5:CH$75)+COUNTIF(CH$47:CH47, CH47) -1&lt;=(B$80-CD$76-CG$76), RANK(CH47, CH$5:CH$75)+COUNTIF(CH$47:CH47, CH47) -1, ""), "")</f>
        <v/>
      </c>
      <c r="CJ47" s="72" t="str">
        <f t="shared" si="72"/>
        <v/>
      </c>
      <c r="CK47" s="66" t="str">
        <f t="shared" si="73"/>
        <v/>
      </c>
      <c r="CM47" s="91" t="str">
        <f>IF(CA47&lt;&gt; "", CA47/CA76, "")</f>
        <v/>
      </c>
      <c r="CN47" s="39" t="str">
        <f t="shared" si="74"/>
        <v/>
      </c>
      <c r="CO47" s="92" t="str">
        <f t="shared" si="75"/>
        <v/>
      </c>
      <c r="CQ47" s="65" t="str">
        <f t="shared" si="36"/>
        <v/>
      </c>
      <c r="CR47" s="99" t="str">
        <f t="shared" si="37"/>
        <v/>
      </c>
      <c r="CS47" s="99" t="str">
        <f t="shared" si="38"/>
        <v/>
      </c>
      <c r="CT47" s="100" t="str">
        <f t="shared" si="39"/>
        <v/>
      </c>
    </row>
    <row r="48" spans="1:98" ht="16" x14ac:dyDescent="0.2">
      <c r="A48" s="75" t="s">
        <v>356</v>
      </c>
      <c r="B48" s="76" t="s">
        <v>426</v>
      </c>
      <c r="C48" s="46">
        <v>9</v>
      </c>
      <c r="D48" s="102" t="str">
        <f t="shared" si="40"/>
        <v/>
      </c>
      <c r="E48" s="48" t="str">
        <f>IF(C48&lt;&gt;"", IF(RANK(C48, C$5:C$75)+COUNTIF(C$5:C48, C48)-1=1, 1, ""), "")</f>
        <v/>
      </c>
      <c r="F48" s="45">
        <v>11</v>
      </c>
      <c r="G48" s="102" t="str">
        <f t="shared" si="41"/>
        <v/>
      </c>
      <c r="H48" s="47" t="str">
        <f>IF(F48&lt;&gt;"", IF(RANK(F48, F$5:F$75)+COUNTIF(F$5:F48, F48)-1=1, 1, ""), "")</f>
        <v/>
      </c>
      <c r="I48" s="46">
        <v>19</v>
      </c>
      <c r="J48" s="102" t="str">
        <f t="shared" si="42"/>
        <v/>
      </c>
      <c r="K48" s="48" t="str">
        <f>IF(I48&lt;&gt;"", IF(RANK(I48, I$5:I$75)+COUNTIF(I$5:I48, I48)-1=1, 1, ""), "")</f>
        <v/>
      </c>
      <c r="L48" s="45">
        <v>22</v>
      </c>
      <c r="M48" s="102" t="str">
        <f t="shared" si="43"/>
        <v/>
      </c>
      <c r="N48" s="47" t="str">
        <f>IF(L48&lt;&gt;"", IF(RANK(L48, L$5:L$75)+COUNTIF(L$5:L48, L48)-1=1, 1, ""), "")</f>
        <v/>
      </c>
      <c r="O48" s="46">
        <v>16</v>
      </c>
      <c r="P48" s="102" t="str">
        <f t="shared" si="44"/>
        <v/>
      </c>
      <c r="Q48" s="48" t="str">
        <f>IF(O48&lt;&gt;"", IF(RANK(O48, O$5:O$75)+COUNTIF(O$5:O48, O48)-1=1, 1, ""), "")</f>
        <v/>
      </c>
      <c r="R48" s="45">
        <v>18</v>
      </c>
      <c r="S48" s="102" t="str">
        <f t="shared" si="45"/>
        <v/>
      </c>
      <c r="T48" s="47" t="str">
        <f>IF(R48&lt;&gt;"", IF(RANK(R48, R$5:R$75)+COUNTIF(R$5:R48, R48)-1=1, 1, ""), "")</f>
        <v/>
      </c>
      <c r="U48" s="46">
        <v>13</v>
      </c>
      <c r="V48" s="102" t="str">
        <f t="shared" si="46"/>
        <v/>
      </c>
      <c r="W48" s="48" t="str">
        <f>IF(U48&lt;&gt;"", IF(RANK(U48, U$5:U$75)+COUNTIF(U$5:U48, U48)-1=1, 1, ""), "")</f>
        <v/>
      </c>
      <c r="X48" s="45">
        <v>14</v>
      </c>
      <c r="Y48" s="102" t="str">
        <f t="shared" si="47"/>
        <v/>
      </c>
      <c r="Z48" s="47" t="str">
        <f>IF(X48&lt;&gt;"", IF(RANK(X48, X$5:X$75)+COUNTIF(X$5:X48, X48)-1=1, 1, ""), "")</f>
        <v/>
      </c>
      <c r="AA48" s="46">
        <v>21</v>
      </c>
      <c r="AB48" s="102" t="str">
        <f t="shared" si="48"/>
        <v/>
      </c>
      <c r="AC48" s="48" t="str">
        <f>IF(AA48&lt;&gt;"", IF(RANK(AA48, AA$5:AA$75)+COUNTIF(AA$5:AA48, AA48)-1=1, 1, ""), "")</f>
        <v/>
      </c>
      <c r="AD48" s="45">
        <v>29</v>
      </c>
      <c r="AE48" s="102" t="str">
        <f t="shared" si="49"/>
        <v/>
      </c>
      <c r="AF48" s="47" t="str">
        <f>IF(AD48&lt;&gt;"", IF(RANK(AD48, AD$5:AD$75)+COUNTIF(AD$5:AD48, AD48)-1=1, 1, ""), "")</f>
        <v/>
      </c>
      <c r="AG48" s="46">
        <v>138</v>
      </c>
      <c r="AH48" s="102" t="str">
        <f t="shared" si="50"/>
        <v/>
      </c>
      <c r="AI48" s="48" t="str">
        <f>IF(AG48&lt;&gt;"", IF(RANK(AG48, AG$5:AG$75)+COUNTIF(AG$5:AG48, AG48)-1=1, 1, ""), "")</f>
        <v/>
      </c>
      <c r="AJ48" s="45">
        <v>17</v>
      </c>
      <c r="AK48" s="102" t="str">
        <f t="shared" si="51"/>
        <v/>
      </c>
      <c r="AL48" s="47" t="str">
        <f>IF(AJ48&lt;&gt;"", IF(RANK(AJ48, AJ$5:AJ$75)+COUNTIF(AJ$5:AJ48, AJ48)-1=1, 1, ""), "")</f>
        <v/>
      </c>
      <c r="AM48" s="46">
        <v>24</v>
      </c>
      <c r="AN48" s="102" t="str">
        <f t="shared" si="52"/>
        <v/>
      </c>
      <c r="AO48" s="48" t="str">
        <f>IF(AM48&lt;&gt;"", IF(RANK(AM48, AM$5:AM$75)+COUNTIF(AM$5:AM48, AM48)-1=1, 1, ""), "")</f>
        <v/>
      </c>
      <c r="AP48" s="45">
        <v>12</v>
      </c>
      <c r="AQ48" s="102" t="str">
        <f t="shared" si="53"/>
        <v/>
      </c>
      <c r="AR48" s="47" t="str">
        <f>IF(AP48&lt;&gt;"", IF(RANK(AP48, AP$5:AP$75)+COUNTIF(AP$5:AP48, AP48)-1=1, 1, ""), "")</f>
        <v/>
      </c>
      <c r="AS48" s="46">
        <v>7</v>
      </c>
      <c r="AT48" s="102" t="str">
        <f t="shared" si="54"/>
        <v/>
      </c>
      <c r="AU48" s="48" t="str">
        <f>IF(AS48&lt;&gt;"", IF(RANK(AS48, AS$5:AS$75)+COUNTIF(AS$5:AS48, AS48)-1=1, 1, ""), "")</f>
        <v/>
      </c>
      <c r="AV48" s="45">
        <v>20</v>
      </c>
      <c r="AW48" s="102" t="str">
        <f t="shared" si="55"/>
        <v/>
      </c>
      <c r="AX48" s="47" t="str">
        <f>IF(AV48&lt;&gt;"", IF(RANK(AV48, AV$5:AV$75)+COUNTIF(AV$5:AV48, AV48)-1=1, 1, ""), "")</f>
        <v/>
      </c>
      <c r="AY48" s="46">
        <v>5</v>
      </c>
      <c r="AZ48" s="102" t="str">
        <f t="shared" si="56"/>
        <v/>
      </c>
      <c r="BA48" s="48" t="str">
        <f>IF(AY48&lt;&gt;"", IF(RANK(AY48, AY$5:AY$75)+COUNTIF(AY$5:AY48, AY48)-1=1, 1, ""), "")</f>
        <v/>
      </c>
      <c r="BB48" s="45">
        <v>6</v>
      </c>
      <c r="BC48" s="102" t="str">
        <f t="shared" si="57"/>
        <v/>
      </c>
      <c r="BD48" s="47" t="str">
        <f>IF(BB48&lt;&gt;"", IF(RANK(BB48, BB$5:BB$75)+COUNTIF(BB$5:BB48, BB48)-1=1, 1, ""), "")</f>
        <v/>
      </c>
      <c r="BE48" s="46">
        <v>7</v>
      </c>
      <c r="BF48" s="102" t="str">
        <f t="shared" si="58"/>
        <v/>
      </c>
      <c r="BG48" s="48" t="str">
        <f>IF(BE48&lt;&gt;"", IF(RANK(BE48, BE$5:BE$75)+COUNTIF(BE$5:BE48, BE48)-1=1, 1, ""), "")</f>
        <v/>
      </c>
      <c r="BH48" s="45">
        <v>3</v>
      </c>
      <c r="BI48" s="102" t="str">
        <f t="shared" si="59"/>
        <v/>
      </c>
      <c r="BJ48" s="47" t="str">
        <f>IF(BH48&lt;&gt;"", IF(RANK(BH48, BH$5:BH$75)+COUNTIF(BH$5:BH48, BH48)-1=1, 1, ""), "")</f>
        <v/>
      </c>
      <c r="BK48" s="46">
        <v>4</v>
      </c>
      <c r="BL48" s="102" t="str">
        <f t="shared" si="60"/>
        <v/>
      </c>
      <c r="BM48" s="48" t="str">
        <f>IF(BK48&lt;&gt;"", IF(RANK(BK48, BK$5:BK$75)+COUNTIF(BK$5:BK48, BK48)-1=1, 1, ""), "")</f>
        <v/>
      </c>
      <c r="BN48" s="45">
        <v>11</v>
      </c>
      <c r="BO48" s="102" t="str">
        <f t="shared" si="61"/>
        <v/>
      </c>
      <c r="BP48" s="47" t="str">
        <f>IF(BN48&lt;&gt;"", IF(RANK(BN48, BN$5:BN$75)+COUNTIF(BN$5:BN48, BN48)-1=1, 1, ""), "")</f>
        <v/>
      </c>
      <c r="BQ48" s="46">
        <v>4</v>
      </c>
      <c r="BR48" s="102" t="str">
        <f t="shared" si="62"/>
        <v/>
      </c>
      <c r="BS48" s="48" t="str">
        <f>IF(BQ48&lt;&gt;"", IF(RANK(BQ48, BQ$5:BQ$75)+COUNTIF(BQ$5:BQ48, BQ48)-1=1, 1, ""), "")</f>
        <v/>
      </c>
      <c r="BT48" s="45">
        <v>6</v>
      </c>
      <c r="BU48" s="102" t="str">
        <f t="shared" si="63"/>
        <v/>
      </c>
      <c r="BV48" s="47" t="str">
        <f>IF(BT48&lt;&gt;"", IF(RANK(BT48, BT$5:BT$75)+COUNTIF(BT$5:BT48, BT48)-1=1, 1, ""), "")</f>
        <v/>
      </c>
      <c r="BW48" s="46">
        <v>7</v>
      </c>
      <c r="BX48" s="102" t="str">
        <f t="shared" si="64"/>
        <v/>
      </c>
      <c r="BY48" s="48" t="str">
        <f>IF(BW48&lt;&gt;"", IF(RANK(BW48, BW$5:BW$75)+COUNTIF(BW$5:BW48, BW48)-1=1, 1, ""), "")</f>
        <v/>
      </c>
      <c r="BZ48" s="129" t="str">
        <f t="shared" si="65"/>
        <v/>
      </c>
      <c r="CA48" s="66">
        <f t="shared" si="66"/>
        <v>443</v>
      </c>
      <c r="CB48" s="60"/>
      <c r="CC48" s="60" t="str">
        <f t="shared" si="67"/>
        <v/>
      </c>
      <c r="CD48" s="60" t="str">
        <f t="shared" si="68"/>
        <v/>
      </c>
      <c r="CE48" s="60"/>
      <c r="CF48" s="85" t="str">
        <f t="shared" si="69"/>
        <v/>
      </c>
      <c r="CG48" s="60" t="str">
        <f t="shared" si="70"/>
        <v/>
      </c>
      <c r="CH48" s="60" t="str">
        <f t="shared" si="71"/>
        <v/>
      </c>
      <c r="CI48" s="60" t="str">
        <f>IF(CC48&lt;&gt;"", IF(RANK(CH48, CH$5:CH$75)+COUNTIF(CH$48:CH48, CH48) -1&lt;=(B$80-CD$76-CG$76), RANK(CH48, CH$5:CH$75)+COUNTIF(CH$48:CH48, CH48) -1, ""), "")</f>
        <v/>
      </c>
      <c r="CJ48" s="72" t="str">
        <f t="shared" si="72"/>
        <v/>
      </c>
      <c r="CK48" s="66" t="str">
        <f t="shared" si="73"/>
        <v/>
      </c>
      <c r="CM48" s="91">
        <f>IF(CA48&lt;&gt; "", CA48/CA76, "")</f>
        <v>3.875660415159344E-4</v>
      </c>
      <c r="CN48" s="39" t="str">
        <f t="shared" si="74"/>
        <v/>
      </c>
      <c r="CO48" s="92">
        <f t="shared" si="75"/>
        <v>-3.8756604151593402E-4</v>
      </c>
      <c r="CQ48" s="65" t="str">
        <f t="shared" si="36"/>
        <v/>
      </c>
      <c r="CR48" s="99" t="str">
        <f t="shared" si="37"/>
        <v/>
      </c>
      <c r="CS48" s="99" t="str">
        <f t="shared" si="38"/>
        <v/>
      </c>
      <c r="CT48" s="100" t="str">
        <f t="shared" si="39"/>
        <v/>
      </c>
    </row>
    <row r="49" spans="1:98" ht="16" x14ac:dyDescent="0.2">
      <c r="A49" s="75" t="s">
        <v>357</v>
      </c>
      <c r="B49" s="76" t="s">
        <v>427</v>
      </c>
      <c r="C49" s="43"/>
      <c r="D49" s="102" t="str">
        <f t="shared" si="40"/>
        <v/>
      </c>
      <c r="E49" s="48" t="str">
        <f>IF(C49&lt;&gt;"", IF(RANK(C49, C$5:C$75)+COUNTIF(C$5:C49, C49)-1=1, 1, ""), "")</f>
        <v/>
      </c>
      <c r="F49" s="41"/>
      <c r="G49" s="102" t="str">
        <f t="shared" si="41"/>
        <v/>
      </c>
      <c r="H49" s="47" t="str">
        <f>IF(F49&lt;&gt;"", IF(RANK(F49, F$5:F$75)+COUNTIF(F$5:F49, F49)-1=1, 1, ""), "")</f>
        <v/>
      </c>
      <c r="I49" s="43"/>
      <c r="J49" s="102" t="str">
        <f t="shared" si="42"/>
        <v/>
      </c>
      <c r="K49" s="48" t="str">
        <f>IF(I49&lt;&gt;"", IF(RANK(I49, I$5:I$75)+COUNTIF(I$5:I49, I49)-1=1, 1, ""), "")</f>
        <v/>
      </c>
      <c r="L49" s="41"/>
      <c r="M49" s="102" t="str">
        <f t="shared" si="43"/>
        <v/>
      </c>
      <c r="N49" s="47" t="str">
        <f>IF(L49&lt;&gt;"", IF(RANK(L49, L$5:L$75)+COUNTIF(L$5:L49, L49)-1=1, 1, ""), "")</f>
        <v/>
      </c>
      <c r="O49" s="43"/>
      <c r="P49" s="102" t="str">
        <f t="shared" si="44"/>
        <v/>
      </c>
      <c r="Q49" s="48" t="str">
        <f>IF(O49&lt;&gt;"", IF(RANK(O49, O$5:O$75)+COUNTIF(O$5:O49, O49)-1=1, 1, ""), "")</f>
        <v/>
      </c>
      <c r="R49" s="41"/>
      <c r="S49" s="102" t="str">
        <f t="shared" si="45"/>
        <v/>
      </c>
      <c r="T49" s="47" t="str">
        <f>IF(R49&lt;&gt;"", IF(RANK(R49, R$5:R$75)+COUNTIF(R$5:R49, R49)-1=1, 1, ""), "")</f>
        <v/>
      </c>
      <c r="U49" s="43"/>
      <c r="V49" s="102" t="str">
        <f t="shared" si="46"/>
        <v/>
      </c>
      <c r="W49" s="48" t="str">
        <f>IF(U49&lt;&gt;"", IF(RANK(U49, U$5:U$75)+COUNTIF(U$5:U49, U49)-1=1, 1, ""), "")</f>
        <v/>
      </c>
      <c r="X49" s="41"/>
      <c r="Y49" s="102" t="str">
        <f t="shared" si="47"/>
        <v/>
      </c>
      <c r="Z49" s="47" t="str">
        <f>IF(X49&lt;&gt;"", IF(RANK(X49, X$5:X$75)+COUNTIF(X$5:X49, X49)-1=1, 1, ""), "")</f>
        <v/>
      </c>
      <c r="AA49" s="43"/>
      <c r="AB49" s="102" t="str">
        <f t="shared" si="48"/>
        <v/>
      </c>
      <c r="AC49" s="48" t="str">
        <f>IF(AA49&lt;&gt;"", IF(RANK(AA49, AA$5:AA$75)+COUNTIF(AA$5:AA49, AA49)-1=1, 1, ""), "")</f>
        <v/>
      </c>
      <c r="AD49" s="41"/>
      <c r="AE49" s="102" t="str">
        <f t="shared" si="49"/>
        <v/>
      </c>
      <c r="AF49" s="47" t="str">
        <f>IF(AD49&lt;&gt;"", IF(RANK(AD49, AD$5:AD$75)+COUNTIF(AD$5:AD49, AD49)-1=1, 1, ""), "")</f>
        <v/>
      </c>
      <c r="AG49" s="43"/>
      <c r="AH49" s="102" t="str">
        <f t="shared" si="50"/>
        <v/>
      </c>
      <c r="AI49" s="48" t="str">
        <f>IF(AG49&lt;&gt;"", IF(RANK(AG49, AG$5:AG$75)+COUNTIF(AG$5:AG49, AG49)-1=1, 1, ""), "")</f>
        <v/>
      </c>
      <c r="AJ49" s="41"/>
      <c r="AK49" s="102" t="str">
        <f t="shared" si="51"/>
        <v/>
      </c>
      <c r="AL49" s="47" t="str">
        <f>IF(AJ49&lt;&gt;"", IF(RANK(AJ49, AJ$5:AJ$75)+COUNTIF(AJ$5:AJ49, AJ49)-1=1, 1, ""), "")</f>
        <v/>
      </c>
      <c r="AM49" s="43"/>
      <c r="AN49" s="102" t="str">
        <f t="shared" si="52"/>
        <v/>
      </c>
      <c r="AO49" s="48" t="str">
        <f>IF(AM49&lt;&gt;"", IF(RANK(AM49, AM$5:AM$75)+COUNTIF(AM$5:AM49, AM49)-1=1, 1, ""), "")</f>
        <v/>
      </c>
      <c r="AP49" s="41"/>
      <c r="AQ49" s="102" t="str">
        <f t="shared" si="53"/>
        <v/>
      </c>
      <c r="AR49" s="47" t="str">
        <f>IF(AP49&lt;&gt;"", IF(RANK(AP49, AP$5:AP$75)+COUNTIF(AP$5:AP49, AP49)-1=1, 1, ""), "")</f>
        <v/>
      </c>
      <c r="AS49" s="43"/>
      <c r="AT49" s="102" t="str">
        <f t="shared" si="54"/>
        <v/>
      </c>
      <c r="AU49" s="48" t="str">
        <f>IF(AS49&lt;&gt;"", IF(RANK(AS49, AS$5:AS$75)+COUNTIF(AS$5:AS49, AS49)-1=1, 1, ""), "")</f>
        <v/>
      </c>
      <c r="AV49" s="41"/>
      <c r="AW49" s="102" t="str">
        <f t="shared" si="55"/>
        <v/>
      </c>
      <c r="AX49" s="47" t="str">
        <f>IF(AV49&lt;&gt;"", IF(RANK(AV49, AV$5:AV$75)+COUNTIF(AV$5:AV49, AV49)-1=1, 1, ""), "")</f>
        <v/>
      </c>
      <c r="AY49" s="43"/>
      <c r="AZ49" s="102" t="str">
        <f t="shared" si="56"/>
        <v/>
      </c>
      <c r="BA49" s="48" t="str">
        <f>IF(AY49&lt;&gt;"", IF(RANK(AY49, AY$5:AY$75)+COUNTIF(AY$5:AY49, AY49)-1=1, 1, ""), "")</f>
        <v/>
      </c>
      <c r="BB49" s="41"/>
      <c r="BC49" s="102" t="str">
        <f t="shared" si="57"/>
        <v/>
      </c>
      <c r="BD49" s="47" t="str">
        <f>IF(BB49&lt;&gt;"", IF(RANK(BB49, BB$5:BB$75)+COUNTIF(BB$5:BB49, BB49)-1=1, 1, ""), "")</f>
        <v/>
      </c>
      <c r="BE49" s="43"/>
      <c r="BF49" s="102" t="str">
        <f t="shared" si="58"/>
        <v/>
      </c>
      <c r="BG49" s="48" t="str">
        <f>IF(BE49&lt;&gt;"", IF(RANK(BE49, BE$5:BE$75)+COUNTIF(BE$5:BE49, BE49)-1=1, 1, ""), "")</f>
        <v/>
      </c>
      <c r="BH49" s="41"/>
      <c r="BI49" s="102" t="str">
        <f t="shared" si="59"/>
        <v/>
      </c>
      <c r="BJ49" s="47" t="str">
        <f>IF(BH49&lt;&gt;"", IF(RANK(BH49, BH$5:BH$75)+COUNTIF(BH$5:BH49, BH49)-1=1, 1, ""), "")</f>
        <v/>
      </c>
      <c r="BK49" s="43"/>
      <c r="BL49" s="102" t="str">
        <f t="shared" si="60"/>
        <v/>
      </c>
      <c r="BM49" s="48" t="str">
        <f>IF(BK49&lt;&gt;"", IF(RANK(BK49, BK$5:BK$75)+COUNTIF(BK$5:BK49, BK49)-1=1, 1, ""), "")</f>
        <v/>
      </c>
      <c r="BN49" s="41"/>
      <c r="BO49" s="102" t="str">
        <f t="shared" si="61"/>
        <v/>
      </c>
      <c r="BP49" s="47" t="str">
        <f>IF(BN49&lt;&gt;"", IF(RANK(BN49, BN$5:BN$75)+COUNTIF(BN$5:BN49, BN49)-1=1, 1, ""), "")</f>
        <v/>
      </c>
      <c r="BQ49" s="43"/>
      <c r="BR49" s="102" t="str">
        <f t="shared" si="62"/>
        <v/>
      </c>
      <c r="BS49" s="48" t="str">
        <f>IF(BQ49&lt;&gt;"", IF(RANK(BQ49, BQ$5:BQ$75)+COUNTIF(BQ$5:BQ49, BQ49)-1=1, 1, ""), "")</f>
        <v/>
      </c>
      <c r="BT49" s="41"/>
      <c r="BU49" s="102" t="str">
        <f t="shared" si="63"/>
        <v/>
      </c>
      <c r="BV49" s="47" t="str">
        <f>IF(BT49&lt;&gt;"", IF(RANK(BT49, BT$5:BT$75)+COUNTIF(BT$5:BT49, BT49)-1=1, 1, ""), "")</f>
        <v/>
      </c>
      <c r="BW49" s="43"/>
      <c r="BX49" s="102" t="str">
        <f t="shared" si="64"/>
        <v/>
      </c>
      <c r="BY49" s="48" t="str">
        <f>IF(BW49&lt;&gt;"", IF(RANK(BW49, BW$5:BW$75)+COUNTIF(BW$5:BW49, BW49)-1=1, 1, ""), "")</f>
        <v/>
      </c>
      <c r="BZ49" s="129" t="str">
        <f t="shared" si="65"/>
        <v/>
      </c>
      <c r="CA49" s="66" t="str">
        <f t="shared" si="66"/>
        <v/>
      </c>
      <c r="CB49" s="60"/>
      <c r="CC49" s="60" t="str">
        <f t="shared" si="67"/>
        <v/>
      </c>
      <c r="CD49" s="60" t="str">
        <f t="shared" si="68"/>
        <v/>
      </c>
      <c r="CE49" s="60"/>
      <c r="CF49" s="85" t="str">
        <f t="shared" si="69"/>
        <v/>
      </c>
      <c r="CG49" s="60" t="str">
        <f t="shared" si="70"/>
        <v/>
      </c>
      <c r="CH49" s="60" t="str">
        <f t="shared" si="71"/>
        <v/>
      </c>
      <c r="CI49" s="60" t="str">
        <f>IF(CC49&lt;&gt;"", IF(RANK(CH49, CH$5:CH$75)+COUNTIF(CH$49:CH49, CH49) -1&lt;=(B$80-CD$76-CG$76), RANK(CH49, CH$5:CH$75)+COUNTIF(CH$49:CH49, CH49) -1, ""), "")</f>
        <v/>
      </c>
      <c r="CJ49" s="72" t="str">
        <f t="shared" si="72"/>
        <v/>
      </c>
      <c r="CK49" s="66" t="str">
        <f t="shared" si="73"/>
        <v/>
      </c>
      <c r="CM49" s="91" t="str">
        <f>IF(CA49&lt;&gt; "", CA49/CA76, "")</f>
        <v/>
      </c>
      <c r="CN49" s="39" t="str">
        <f t="shared" si="74"/>
        <v/>
      </c>
      <c r="CO49" s="92" t="str">
        <f t="shared" si="75"/>
        <v/>
      </c>
      <c r="CQ49" s="65" t="str">
        <f t="shared" si="36"/>
        <v/>
      </c>
      <c r="CR49" s="99" t="str">
        <f t="shared" si="37"/>
        <v/>
      </c>
      <c r="CS49" s="99" t="str">
        <f t="shared" si="38"/>
        <v/>
      </c>
      <c r="CT49" s="100" t="str">
        <f t="shared" si="39"/>
        <v/>
      </c>
    </row>
    <row r="50" spans="1:98" ht="16" x14ac:dyDescent="0.2">
      <c r="A50" s="75" t="s">
        <v>358</v>
      </c>
      <c r="B50" s="76" t="s">
        <v>428</v>
      </c>
      <c r="C50" s="43"/>
      <c r="D50" s="102" t="str">
        <f t="shared" si="40"/>
        <v/>
      </c>
      <c r="E50" s="44" t="str">
        <f>IF(C50&lt;&gt;"", IF(RANK(C50, C$5:C$75)+COUNTIF(C$5:C50, C50)-1=1, 1, ""), "")</f>
        <v/>
      </c>
      <c r="F50" s="41"/>
      <c r="G50" s="102" t="str">
        <f t="shared" si="41"/>
        <v/>
      </c>
      <c r="H50" s="42" t="str">
        <f>IF(F50&lt;&gt;"", IF(RANK(F50, F$5:F$75)+COUNTIF(F$5:F50, F50)-1=1, 1, ""), "")</f>
        <v/>
      </c>
      <c r="I50" s="43"/>
      <c r="J50" s="102" t="str">
        <f t="shared" si="42"/>
        <v/>
      </c>
      <c r="K50" s="44" t="str">
        <f>IF(I50&lt;&gt;"", IF(RANK(I50, I$5:I$75)+COUNTIF(I$5:I50, I50)-1=1, 1, ""), "")</f>
        <v/>
      </c>
      <c r="L50" s="41"/>
      <c r="M50" s="102" t="str">
        <f t="shared" si="43"/>
        <v/>
      </c>
      <c r="N50" s="42" t="str">
        <f>IF(L50&lt;&gt;"", IF(RANK(L50, L$5:L$75)+COUNTIF(L$5:L50, L50)-1=1, 1, ""), "")</f>
        <v/>
      </c>
      <c r="O50" s="43"/>
      <c r="P50" s="102" t="str">
        <f t="shared" si="44"/>
        <v/>
      </c>
      <c r="Q50" s="44" t="str">
        <f>IF(O50&lt;&gt;"", IF(RANK(O50, O$5:O$75)+COUNTIF(O$5:O50, O50)-1=1, 1, ""), "")</f>
        <v/>
      </c>
      <c r="R50" s="41"/>
      <c r="S50" s="102" t="str">
        <f t="shared" si="45"/>
        <v/>
      </c>
      <c r="T50" s="42" t="str">
        <f>IF(R50&lt;&gt;"", IF(RANK(R50, R$5:R$75)+COUNTIF(R$5:R50, R50)-1=1, 1, ""), "")</f>
        <v/>
      </c>
      <c r="U50" s="43"/>
      <c r="V50" s="102" t="str">
        <f t="shared" si="46"/>
        <v/>
      </c>
      <c r="W50" s="44" t="str">
        <f>IF(U50&lt;&gt;"", IF(RANK(U50, U$5:U$75)+COUNTIF(U$5:U50, U50)-1=1, 1, ""), "")</f>
        <v/>
      </c>
      <c r="X50" s="41"/>
      <c r="Y50" s="102" t="str">
        <f t="shared" si="47"/>
        <v/>
      </c>
      <c r="Z50" s="42" t="str">
        <f>IF(X50&lt;&gt;"", IF(RANK(X50, X$5:X$75)+COUNTIF(X$5:X50, X50)-1=1, 1, ""), "")</f>
        <v/>
      </c>
      <c r="AA50" s="43"/>
      <c r="AB50" s="102" t="str">
        <f t="shared" si="48"/>
        <v/>
      </c>
      <c r="AC50" s="44" t="str">
        <f>IF(AA50&lt;&gt;"", IF(RANK(AA50, AA$5:AA$75)+COUNTIF(AA$5:AA50, AA50)-1=1, 1, ""), "")</f>
        <v/>
      </c>
      <c r="AD50" s="41"/>
      <c r="AE50" s="102" t="str">
        <f t="shared" si="49"/>
        <v/>
      </c>
      <c r="AF50" s="42" t="str">
        <f>IF(AD50&lt;&gt;"", IF(RANK(AD50, AD$5:AD$75)+COUNTIF(AD$5:AD50, AD50)-1=1, 1, ""), "")</f>
        <v/>
      </c>
      <c r="AG50" s="43"/>
      <c r="AH50" s="102" t="str">
        <f t="shared" si="50"/>
        <v/>
      </c>
      <c r="AI50" s="44" t="str">
        <f>IF(AG50&lt;&gt;"", IF(RANK(AG50, AG$5:AG$75)+COUNTIF(AG$5:AG50, AG50)-1=1, 1, ""), "")</f>
        <v/>
      </c>
      <c r="AJ50" s="41"/>
      <c r="AK50" s="102" t="str">
        <f t="shared" si="51"/>
        <v/>
      </c>
      <c r="AL50" s="42" t="str">
        <f>IF(AJ50&lt;&gt;"", IF(RANK(AJ50, AJ$5:AJ$75)+COUNTIF(AJ$5:AJ50, AJ50)-1=1, 1, ""), "")</f>
        <v/>
      </c>
      <c r="AM50" s="43"/>
      <c r="AN50" s="102" t="str">
        <f t="shared" si="52"/>
        <v/>
      </c>
      <c r="AO50" s="44" t="str">
        <f>IF(AM50&lt;&gt;"", IF(RANK(AM50, AM$5:AM$75)+COUNTIF(AM$5:AM50, AM50)-1=1, 1, ""), "")</f>
        <v/>
      </c>
      <c r="AP50" s="41"/>
      <c r="AQ50" s="102" t="str">
        <f t="shared" si="53"/>
        <v/>
      </c>
      <c r="AR50" s="42" t="str">
        <f>IF(AP50&lt;&gt;"", IF(RANK(AP50, AP$5:AP$75)+COUNTIF(AP$5:AP50, AP50)-1=1, 1, ""), "")</f>
        <v/>
      </c>
      <c r="AS50" s="43"/>
      <c r="AT50" s="102" t="str">
        <f t="shared" si="54"/>
        <v/>
      </c>
      <c r="AU50" s="44" t="str">
        <f>IF(AS50&lt;&gt;"", IF(RANK(AS50, AS$5:AS$75)+COUNTIF(AS$5:AS50, AS50)-1=1, 1, ""), "")</f>
        <v/>
      </c>
      <c r="AV50" s="41"/>
      <c r="AW50" s="102" t="str">
        <f t="shared" si="55"/>
        <v/>
      </c>
      <c r="AX50" s="42" t="str">
        <f>IF(AV50&lt;&gt;"", IF(RANK(AV50, AV$5:AV$75)+COUNTIF(AV$5:AV50, AV50)-1=1, 1, ""), "")</f>
        <v/>
      </c>
      <c r="AY50" s="43"/>
      <c r="AZ50" s="102" t="str">
        <f t="shared" si="56"/>
        <v/>
      </c>
      <c r="BA50" s="44" t="str">
        <f>IF(AY50&lt;&gt;"", IF(RANK(AY50, AY$5:AY$75)+COUNTIF(AY$5:AY50, AY50)-1=1, 1, ""), "")</f>
        <v/>
      </c>
      <c r="BB50" s="41"/>
      <c r="BC50" s="102" t="str">
        <f t="shared" si="57"/>
        <v/>
      </c>
      <c r="BD50" s="42" t="str">
        <f>IF(BB50&lt;&gt;"", IF(RANK(BB50, BB$5:BB$75)+COUNTIF(BB$5:BB50, BB50)-1=1, 1, ""), "")</f>
        <v/>
      </c>
      <c r="BE50" s="43"/>
      <c r="BF50" s="102" t="str">
        <f t="shared" si="58"/>
        <v/>
      </c>
      <c r="BG50" s="44" t="str">
        <f>IF(BE50&lt;&gt;"", IF(RANK(BE50, BE$5:BE$75)+COUNTIF(BE$5:BE50, BE50)-1=1, 1, ""), "")</f>
        <v/>
      </c>
      <c r="BH50" s="41"/>
      <c r="BI50" s="102" t="str">
        <f t="shared" si="59"/>
        <v/>
      </c>
      <c r="BJ50" s="42" t="str">
        <f>IF(BH50&lt;&gt;"", IF(RANK(BH50, BH$5:BH$75)+COUNTIF(BH$5:BH50, BH50)-1=1, 1, ""), "")</f>
        <v/>
      </c>
      <c r="BK50" s="43"/>
      <c r="BL50" s="102" t="str">
        <f t="shared" si="60"/>
        <v/>
      </c>
      <c r="BM50" s="44" t="str">
        <f>IF(BK50&lt;&gt;"", IF(RANK(BK50, BK$5:BK$75)+COUNTIF(BK$5:BK50, BK50)-1=1, 1, ""), "")</f>
        <v/>
      </c>
      <c r="BN50" s="41"/>
      <c r="BO50" s="102" t="str">
        <f t="shared" si="61"/>
        <v/>
      </c>
      <c r="BP50" s="42" t="str">
        <f>IF(BN50&lt;&gt;"", IF(RANK(BN50, BN$5:BN$75)+COUNTIF(BN$5:BN50, BN50)-1=1, 1, ""), "")</f>
        <v/>
      </c>
      <c r="BQ50" s="43"/>
      <c r="BR50" s="102" t="str">
        <f t="shared" si="62"/>
        <v/>
      </c>
      <c r="BS50" s="44" t="str">
        <f>IF(BQ50&lt;&gt;"", IF(RANK(BQ50, BQ$5:BQ$75)+COUNTIF(BQ$5:BQ50, BQ50)-1=1, 1, ""), "")</f>
        <v/>
      </c>
      <c r="BT50" s="41"/>
      <c r="BU50" s="102" t="str">
        <f t="shared" si="63"/>
        <v/>
      </c>
      <c r="BV50" s="42" t="str">
        <f>IF(BT50&lt;&gt;"", IF(RANK(BT50, BT$5:BT$75)+COUNTIF(BT$5:BT50, BT50)-1=1, 1, ""), "")</f>
        <v/>
      </c>
      <c r="BW50" s="43"/>
      <c r="BX50" s="102" t="str">
        <f t="shared" si="64"/>
        <v/>
      </c>
      <c r="BY50" s="44" t="str">
        <f>IF(BW50&lt;&gt;"", IF(RANK(BW50, BW$5:BW$75)+COUNTIF(BW$5:BW50, BW50)-1=1, 1, ""), "")</f>
        <v/>
      </c>
      <c r="BZ50" s="129" t="str">
        <f t="shared" si="65"/>
        <v/>
      </c>
      <c r="CA50" s="66" t="str">
        <f t="shared" si="66"/>
        <v/>
      </c>
      <c r="CB50" s="60"/>
      <c r="CC50" s="60" t="str">
        <f t="shared" si="67"/>
        <v/>
      </c>
      <c r="CD50" s="60" t="str">
        <f t="shared" si="68"/>
        <v/>
      </c>
      <c r="CE50" s="60"/>
      <c r="CF50" s="85" t="str">
        <f t="shared" si="69"/>
        <v/>
      </c>
      <c r="CG50" s="60" t="str">
        <f t="shared" si="70"/>
        <v/>
      </c>
      <c r="CH50" s="60" t="str">
        <f t="shared" si="71"/>
        <v/>
      </c>
      <c r="CI50" s="60" t="str">
        <f>IF(CC50&lt;&gt;"", IF(RANK(CH50, CH$5:CH$75)+COUNTIF(CH$50:CH50, CH50) -1&lt;=(B$80-CD$76-CG$76), RANK(CH50, CH$5:CH$75)+COUNTIF(CH$50:CH50, CH50) -1, ""), "")</f>
        <v/>
      </c>
      <c r="CJ50" s="72" t="str">
        <f t="shared" si="72"/>
        <v/>
      </c>
      <c r="CK50" s="66" t="str">
        <f t="shared" si="73"/>
        <v/>
      </c>
      <c r="CM50" s="91" t="str">
        <f>IF(CA50&lt;&gt; "", CA50/CA76, "")</f>
        <v/>
      </c>
      <c r="CN50" s="39" t="str">
        <f t="shared" si="74"/>
        <v/>
      </c>
      <c r="CO50" s="92" t="str">
        <f t="shared" si="75"/>
        <v/>
      </c>
      <c r="CQ50" s="65" t="str">
        <f t="shared" si="36"/>
        <v/>
      </c>
      <c r="CR50" s="99" t="str">
        <f t="shared" si="37"/>
        <v/>
      </c>
      <c r="CS50" s="99" t="str">
        <f t="shared" si="38"/>
        <v/>
      </c>
      <c r="CT50" s="100" t="str">
        <f t="shared" si="39"/>
        <v/>
      </c>
    </row>
    <row r="51" spans="1:98" ht="16" x14ac:dyDescent="0.2">
      <c r="A51" s="75" t="s">
        <v>359</v>
      </c>
      <c r="B51" s="76" t="s">
        <v>429</v>
      </c>
      <c r="C51" s="43"/>
      <c r="D51" s="102" t="str">
        <f t="shared" si="40"/>
        <v/>
      </c>
      <c r="E51" s="48" t="str">
        <f>IF(C51&lt;&gt;"", IF(RANK(C51, C$5:C$75)+COUNTIF(C$5:C51, C51)-1=1, 1, ""), "")</f>
        <v/>
      </c>
      <c r="F51" s="41"/>
      <c r="G51" s="102" t="str">
        <f t="shared" si="41"/>
        <v/>
      </c>
      <c r="H51" s="47" t="str">
        <f>IF(F51&lt;&gt;"", IF(RANK(F51, F$5:F$75)+COUNTIF(F$5:F51, F51)-1=1, 1, ""), "")</f>
        <v/>
      </c>
      <c r="I51" s="43"/>
      <c r="J51" s="102" t="str">
        <f t="shared" si="42"/>
        <v/>
      </c>
      <c r="K51" s="48" t="str">
        <f>IF(I51&lt;&gt;"", IF(RANK(I51, I$5:I$75)+COUNTIF(I$5:I51, I51)-1=1, 1, ""), "")</f>
        <v/>
      </c>
      <c r="L51" s="41"/>
      <c r="M51" s="102" t="str">
        <f t="shared" si="43"/>
        <v/>
      </c>
      <c r="N51" s="47" t="str">
        <f>IF(L51&lt;&gt;"", IF(RANK(L51, L$5:L$75)+COUNTIF(L$5:L51, L51)-1=1, 1, ""), "")</f>
        <v/>
      </c>
      <c r="O51" s="43"/>
      <c r="P51" s="102" t="str">
        <f t="shared" si="44"/>
        <v/>
      </c>
      <c r="Q51" s="48" t="str">
        <f>IF(O51&lt;&gt;"", IF(RANK(O51, O$5:O$75)+COUNTIF(O$5:O51, O51)-1=1, 1, ""), "")</f>
        <v/>
      </c>
      <c r="R51" s="41"/>
      <c r="S51" s="102" t="str">
        <f t="shared" si="45"/>
        <v/>
      </c>
      <c r="T51" s="47" t="str">
        <f>IF(R51&lt;&gt;"", IF(RANK(R51, R$5:R$75)+COUNTIF(R$5:R51, R51)-1=1, 1, ""), "")</f>
        <v/>
      </c>
      <c r="U51" s="43"/>
      <c r="V51" s="102" t="str">
        <f t="shared" si="46"/>
        <v/>
      </c>
      <c r="W51" s="48" t="str">
        <f>IF(U51&lt;&gt;"", IF(RANK(U51, U$5:U$75)+COUNTIF(U$5:U51, U51)-1=1, 1, ""), "")</f>
        <v/>
      </c>
      <c r="X51" s="41"/>
      <c r="Y51" s="102" t="str">
        <f t="shared" si="47"/>
        <v/>
      </c>
      <c r="Z51" s="47" t="str">
        <f>IF(X51&lt;&gt;"", IF(RANK(X51, X$5:X$75)+COUNTIF(X$5:X51, X51)-1=1, 1, ""), "")</f>
        <v/>
      </c>
      <c r="AA51" s="43"/>
      <c r="AB51" s="102" t="str">
        <f t="shared" si="48"/>
        <v/>
      </c>
      <c r="AC51" s="48" t="str">
        <f>IF(AA51&lt;&gt;"", IF(RANK(AA51, AA$5:AA$75)+COUNTIF(AA$5:AA51, AA51)-1=1, 1, ""), "")</f>
        <v/>
      </c>
      <c r="AD51" s="41"/>
      <c r="AE51" s="102" t="str">
        <f t="shared" si="49"/>
        <v/>
      </c>
      <c r="AF51" s="47" t="str">
        <f>IF(AD51&lt;&gt;"", IF(RANK(AD51, AD$5:AD$75)+COUNTIF(AD$5:AD51, AD51)-1=1, 1, ""), "")</f>
        <v/>
      </c>
      <c r="AG51" s="43"/>
      <c r="AH51" s="102" t="str">
        <f t="shared" si="50"/>
        <v/>
      </c>
      <c r="AI51" s="48" t="str">
        <f>IF(AG51&lt;&gt;"", IF(RANK(AG51, AG$5:AG$75)+COUNTIF(AG$5:AG51, AG51)-1=1, 1, ""), "")</f>
        <v/>
      </c>
      <c r="AJ51" s="41"/>
      <c r="AK51" s="102" t="str">
        <f t="shared" si="51"/>
        <v/>
      </c>
      <c r="AL51" s="47" t="str">
        <f>IF(AJ51&lt;&gt;"", IF(RANK(AJ51, AJ$5:AJ$75)+COUNTIF(AJ$5:AJ51, AJ51)-1=1, 1, ""), "")</f>
        <v/>
      </c>
      <c r="AM51" s="43"/>
      <c r="AN51" s="102" t="str">
        <f t="shared" si="52"/>
        <v/>
      </c>
      <c r="AO51" s="48" t="str">
        <f>IF(AM51&lt;&gt;"", IF(RANK(AM51, AM$5:AM$75)+COUNTIF(AM$5:AM51, AM51)-1=1, 1, ""), "")</f>
        <v/>
      </c>
      <c r="AP51" s="41"/>
      <c r="AQ51" s="102" t="str">
        <f t="shared" si="53"/>
        <v/>
      </c>
      <c r="AR51" s="47" t="str">
        <f>IF(AP51&lt;&gt;"", IF(RANK(AP51, AP$5:AP$75)+COUNTIF(AP$5:AP51, AP51)-1=1, 1, ""), "")</f>
        <v/>
      </c>
      <c r="AS51" s="43"/>
      <c r="AT51" s="102" t="str">
        <f t="shared" si="54"/>
        <v/>
      </c>
      <c r="AU51" s="48" t="str">
        <f>IF(AS51&lt;&gt;"", IF(RANK(AS51, AS$5:AS$75)+COUNTIF(AS$5:AS51, AS51)-1=1, 1, ""), "")</f>
        <v/>
      </c>
      <c r="AV51" s="41"/>
      <c r="AW51" s="102" t="str">
        <f t="shared" si="55"/>
        <v/>
      </c>
      <c r="AX51" s="47" t="str">
        <f>IF(AV51&lt;&gt;"", IF(RANK(AV51, AV$5:AV$75)+COUNTIF(AV$5:AV51, AV51)-1=1, 1, ""), "")</f>
        <v/>
      </c>
      <c r="AY51" s="43"/>
      <c r="AZ51" s="102" t="str">
        <f t="shared" si="56"/>
        <v/>
      </c>
      <c r="BA51" s="48" t="str">
        <f>IF(AY51&lt;&gt;"", IF(RANK(AY51, AY$5:AY$75)+COUNTIF(AY$5:AY51, AY51)-1=1, 1, ""), "")</f>
        <v/>
      </c>
      <c r="BB51" s="41"/>
      <c r="BC51" s="102" t="str">
        <f t="shared" si="57"/>
        <v/>
      </c>
      <c r="BD51" s="47" t="str">
        <f>IF(BB51&lt;&gt;"", IF(RANK(BB51, BB$5:BB$75)+COUNTIF(BB$5:BB51, BB51)-1=1, 1, ""), "")</f>
        <v/>
      </c>
      <c r="BE51" s="43"/>
      <c r="BF51" s="102" t="str">
        <f t="shared" si="58"/>
        <v/>
      </c>
      <c r="BG51" s="48" t="str">
        <f>IF(BE51&lt;&gt;"", IF(RANK(BE51, BE$5:BE$75)+COUNTIF(BE$5:BE51, BE51)-1=1, 1, ""), "")</f>
        <v/>
      </c>
      <c r="BH51" s="41"/>
      <c r="BI51" s="102" t="str">
        <f t="shared" si="59"/>
        <v/>
      </c>
      <c r="BJ51" s="47" t="str">
        <f>IF(BH51&lt;&gt;"", IF(RANK(BH51, BH$5:BH$75)+COUNTIF(BH$5:BH51, BH51)-1=1, 1, ""), "")</f>
        <v/>
      </c>
      <c r="BK51" s="43"/>
      <c r="BL51" s="102" t="str">
        <f t="shared" si="60"/>
        <v/>
      </c>
      <c r="BM51" s="48" t="str">
        <f>IF(BK51&lt;&gt;"", IF(RANK(BK51, BK$5:BK$75)+COUNTIF(BK$5:BK51, BK51)-1=1, 1, ""), "")</f>
        <v/>
      </c>
      <c r="BN51" s="41"/>
      <c r="BO51" s="102" t="str">
        <f t="shared" si="61"/>
        <v/>
      </c>
      <c r="BP51" s="47" t="str">
        <f>IF(BN51&lt;&gt;"", IF(RANK(BN51, BN$5:BN$75)+COUNTIF(BN$5:BN51, BN51)-1=1, 1, ""), "")</f>
        <v/>
      </c>
      <c r="BQ51" s="43"/>
      <c r="BR51" s="102" t="str">
        <f t="shared" si="62"/>
        <v/>
      </c>
      <c r="BS51" s="48" t="str">
        <f>IF(BQ51&lt;&gt;"", IF(RANK(BQ51, BQ$5:BQ$75)+COUNTIF(BQ$5:BQ51, BQ51)-1=1, 1, ""), "")</f>
        <v/>
      </c>
      <c r="BT51" s="41"/>
      <c r="BU51" s="102" t="str">
        <f t="shared" si="63"/>
        <v/>
      </c>
      <c r="BV51" s="47" t="str">
        <f>IF(BT51&lt;&gt;"", IF(RANK(BT51, BT$5:BT$75)+COUNTIF(BT$5:BT51, BT51)-1=1, 1, ""), "")</f>
        <v/>
      </c>
      <c r="BW51" s="43"/>
      <c r="BX51" s="102" t="str">
        <f t="shared" si="64"/>
        <v/>
      </c>
      <c r="BY51" s="48" t="str">
        <f>IF(BW51&lt;&gt;"", IF(RANK(BW51, BW$5:BW$75)+COUNTIF(BW$5:BW51, BW51)-1=1, 1, ""), "")</f>
        <v/>
      </c>
      <c r="BZ51" s="129" t="str">
        <f t="shared" si="65"/>
        <v/>
      </c>
      <c r="CA51" s="66" t="str">
        <f t="shared" si="66"/>
        <v/>
      </c>
      <c r="CB51" s="60"/>
      <c r="CC51" s="60" t="str">
        <f t="shared" si="67"/>
        <v/>
      </c>
      <c r="CD51" s="60" t="str">
        <f t="shared" si="68"/>
        <v/>
      </c>
      <c r="CE51" s="60"/>
      <c r="CF51" s="85" t="str">
        <f t="shared" si="69"/>
        <v/>
      </c>
      <c r="CG51" s="60" t="str">
        <f t="shared" si="70"/>
        <v/>
      </c>
      <c r="CH51" s="60" t="str">
        <f t="shared" si="71"/>
        <v/>
      </c>
      <c r="CI51" s="60" t="str">
        <f>IF(CC51&lt;&gt;"", IF(RANK(CH51, CH$5:CH$75)+COUNTIF(CH$51:CH51, CH51) -1&lt;=(B$80-CD$76-CG$76), RANK(CH51, CH$5:CH$75)+COUNTIF(CH$51:CH51, CH51) -1, ""), "")</f>
        <v/>
      </c>
      <c r="CJ51" s="72" t="str">
        <f t="shared" si="72"/>
        <v/>
      </c>
      <c r="CK51" s="66" t="str">
        <f t="shared" si="73"/>
        <v/>
      </c>
      <c r="CM51" s="91" t="str">
        <f>IF(CA51&lt;&gt; "", CA51/CA76, "")</f>
        <v/>
      </c>
      <c r="CN51" s="39" t="str">
        <f t="shared" si="74"/>
        <v/>
      </c>
      <c r="CO51" s="92" t="str">
        <f t="shared" si="75"/>
        <v/>
      </c>
      <c r="CQ51" s="65" t="str">
        <f t="shared" si="36"/>
        <v/>
      </c>
      <c r="CR51" s="99" t="str">
        <f t="shared" si="37"/>
        <v/>
      </c>
      <c r="CS51" s="99" t="str">
        <f t="shared" si="38"/>
        <v/>
      </c>
      <c r="CT51" s="100" t="str">
        <f t="shared" si="39"/>
        <v/>
      </c>
    </row>
    <row r="52" spans="1:98" ht="16" x14ac:dyDescent="0.2">
      <c r="A52" s="75" t="s">
        <v>360</v>
      </c>
      <c r="B52" s="76" t="s">
        <v>430</v>
      </c>
      <c r="C52" s="46">
        <v>66</v>
      </c>
      <c r="D52" s="102" t="str">
        <f t="shared" si="40"/>
        <v/>
      </c>
      <c r="E52" s="44" t="str">
        <f>IF(C52&lt;&gt;"", IF(RANK(C52, C$5:C$75)+COUNTIF(C$5:C52, C52)-1=1, 1, ""), "")</f>
        <v/>
      </c>
      <c r="F52" s="45">
        <v>80</v>
      </c>
      <c r="G52" s="102" t="str">
        <f t="shared" si="41"/>
        <v/>
      </c>
      <c r="H52" s="42" t="str">
        <f>IF(F52&lt;&gt;"", IF(RANK(F52, F$5:F$75)+COUNTIF(F$5:F52, F52)-1=1, 1, ""), "")</f>
        <v/>
      </c>
      <c r="I52" s="46">
        <v>66</v>
      </c>
      <c r="J52" s="102" t="str">
        <f t="shared" si="42"/>
        <v/>
      </c>
      <c r="K52" s="44" t="str">
        <f>IF(I52&lt;&gt;"", IF(RANK(I52, I$5:I$75)+COUNTIF(I$5:I52, I52)-1=1, 1, ""), "")</f>
        <v/>
      </c>
      <c r="L52" s="45">
        <v>65</v>
      </c>
      <c r="M52" s="102" t="str">
        <f t="shared" si="43"/>
        <v/>
      </c>
      <c r="N52" s="42" t="str">
        <f>IF(L52&lt;&gt;"", IF(RANK(L52, L$5:L$75)+COUNTIF(L$5:L52, L52)-1=1, 1, ""), "")</f>
        <v/>
      </c>
      <c r="O52" s="46">
        <v>50</v>
      </c>
      <c r="P52" s="102" t="str">
        <f t="shared" si="44"/>
        <v/>
      </c>
      <c r="Q52" s="44" t="str">
        <f>IF(O52&lt;&gt;"", IF(RANK(O52, O$5:O$75)+COUNTIF(O$5:O52, O52)-1=1, 1, ""), "")</f>
        <v/>
      </c>
      <c r="R52" s="45">
        <v>72</v>
      </c>
      <c r="S52" s="102" t="str">
        <f t="shared" si="45"/>
        <v/>
      </c>
      <c r="T52" s="42" t="str">
        <f>IF(R52&lt;&gt;"", IF(RANK(R52, R$5:R$75)+COUNTIF(R$5:R52, R52)-1=1, 1, ""), "")</f>
        <v/>
      </c>
      <c r="U52" s="46">
        <v>41</v>
      </c>
      <c r="V52" s="102" t="str">
        <f t="shared" si="46"/>
        <v/>
      </c>
      <c r="W52" s="44" t="str">
        <f>IF(U52&lt;&gt;"", IF(RANK(U52, U$5:U$75)+COUNTIF(U$5:U52, U52)-1=1, 1, ""), "")</f>
        <v/>
      </c>
      <c r="X52" s="45">
        <v>85</v>
      </c>
      <c r="Y52" s="102" t="str">
        <f t="shared" si="47"/>
        <v/>
      </c>
      <c r="Z52" s="42" t="str">
        <f>IF(X52&lt;&gt;"", IF(RANK(X52, X$5:X$75)+COUNTIF(X$5:X52, X52)-1=1, 1, ""), "")</f>
        <v/>
      </c>
      <c r="AA52" s="46">
        <v>54</v>
      </c>
      <c r="AB52" s="102" t="str">
        <f t="shared" si="48"/>
        <v/>
      </c>
      <c r="AC52" s="44" t="str">
        <f>IF(AA52&lt;&gt;"", IF(RANK(AA52, AA$5:AA$75)+COUNTIF(AA$5:AA52, AA52)-1=1, 1, ""), "")</f>
        <v/>
      </c>
      <c r="AD52" s="45">
        <v>149</v>
      </c>
      <c r="AE52" s="102" t="str">
        <f t="shared" si="49"/>
        <v/>
      </c>
      <c r="AF52" s="42" t="str">
        <f>IF(AD52&lt;&gt;"", IF(RANK(AD52, AD$5:AD$75)+COUNTIF(AD$5:AD52, AD52)-1=1, 1, ""), "")</f>
        <v/>
      </c>
      <c r="AG52" s="46">
        <v>84</v>
      </c>
      <c r="AH52" s="102" t="str">
        <f t="shared" si="50"/>
        <v/>
      </c>
      <c r="AI52" s="44" t="str">
        <f>IF(AG52&lt;&gt;"", IF(RANK(AG52, AG$5:AG$75)+COUNTIF(AG$5:AG52, AG52)-1=1, 1, ""), "")</f>
        <v/>
      </c>
      <c r="AJ52" s="45">
        <v>49</v>
      </c>
      <c r="AK52" s="102" t="str">
        <f t="shared" si="51"/>
        <v/>
      </c>
      <c r="AL52" s="42" t="str">
        <f>IF(AJ52&lt;&gt;"", IF(RANK(AJ52, AJ$5:AJ$75)+COUNTIF(AJ$5:AJ52, AJ52)-1=1, 1, ""), "")</f>
        <v/>
      </c>
      <c r="AM52" s="46">
        <v>50</v>
      </c>
      <c r="AN52" s="102" t="str">
        <f t="shared" si="52"/>
        <v/>
      </c>
      <c r="AO52" s="44" t="str">
        <f>IF(AM52&lt;&gt;"", IF(RANK(AM52, AM$5:AM$75)+COUNTIF(AM$5:AM52, AM52)-1=1, 1, ""), "")</f>
        <v/>
      </c>
      <c r="AP52" s="45">
        <v>268</v>
      </c>
      <c r="AQ52" s="102" t="str">
        <f t="shared" si="53"/>
        <v/>
      </c>
      <c r="AR52" s="42" t="str">
        <f>IF(AP52&lt;&gt;"", IF(RANK(AP52, AP$5:AP$75)+COUNTIF(AP$5:AP52, AP52)-1=1, 1, ""), "")</f>
        <v/>
      </c>
      <c r="AS52" s="46">
        <v>41</v>
      </c>
      <c r="AT52" s="102" t="str">
        <f t="shared" si="54"/>
        <v/>
      </c>
      <c r="AU52" s="44" t="str">
        <f>IF(AS52&lt;&gt;"", IF(RANK(AS52, AS$5:AS$75)+COUNTIF(AS$5:AS52, AS52)-1=1, 1, ""), "")</f>
        <v/>
      </c>
      <c r="AV52" s="45">
        <v>183</v>
      </c>
      <c r="AW52" s="102" t="str">
        <f t="shared" si="55"/>
        <v/>
      </c>
      <c r="AX52" s="42" t="str">
        <f>IF(AV52&lt;&gt;"", IF(RANK(AV52, AV$5:AV$75)+COUNTIF(AV$5:AV52, AV52)-1=1, 1, ""), "")</f>
        <v/>
      </c>
      <c r="AY52" s="46">
        <v>44</v>
      </c>
      <c r="AZ52" s="102" t="str">
        <f t="shared" si="56"/>
        <v/>
      </c>
      <c r="BA52" s="44" t="str">
        <f>IF(AY52&lt;&gt;"", IF(RANK(AY52, AY$5:AY$75)+COUNTIF(AY$5:AY52, AY52)-1=1, 1, ""), "")</f>
        <v/>
      </c>
      <c r="BB52" s="45">
        <v>16</v>
      </c>
      <c r="BC52" s="102" t="str">
        <f t="shared" si="57"/>
        <v/>
      </c>
      <c r="BD52" s="42" t="str">
        <f>IF(BB52&lt;&gt;"", IF(RANK(BB52, BB$5:BB$75)+COUNTIF(BB$5:BB52, BB52)-1=1, 1, ""), "")</f>
        <v/>
      </c>
      <c r="BE52" s="46">
        <v>38</v>
      </c>
      <c r="BF52" s="102" t="str">
        <f t="shared" si="58"/>
        <v/>
      </c>
      <c r="BG52" s="44" t="str">
        <f>IF(BE52&lt;&gt;"", IF(RANK(BE52, BE$5:BE$75)+COUNTIF(BE$5:BE52, BE52)-1=1, 1, ""), "")</f>
        <v/>
      </c>
      <c r="BH52" s="45">
        <v>34</v>
      </c>
      <c r="BI52" s="102" t="str">
        <f t="shared" si="59"/>
        <v/>
      </c>
      <c r="BJ52" s="42" t="str">
        <f>IF(BH52&lt;&gt;"", IF(RANK(BH52, BH$5:BH$75)+COUNTIF(BH$5:BH52, BH52)-1=1, 1, ""), "")</f>
        <v/>
      </c>
      <c r="BK52" s="46">
        <v>84</v>
      </c>
      <c r="BL52" s="102" t="str">
        <f t="shared" si="60"/>
        <v/>
      </c>
      <c r="BM52" s="44" t="str">
        <f>IF(BK52&lt;&gt;"", IF(RANK(BK52, BK$5:BK$75)+COUNTIF(BK$5:BK52, BK52)-1=1, 1, ""), "")</f>
        <v/>
      </c>
      <c r="BN52" s="45">
        <v>50</v>
      </c>
      <c r="BO52" s="102" t="str">
        <f t="shared" si="61"/>
        <v/>
      </c>
      <c r="BP52" s="42" t="str">
        <f>IF(BN52&lt;&gt;"", IF(RANK(BN52, BN$5:BN$75)+COUNTIF(BN$5:BN52, BN52)-1=1, 1, ""), "")</f>
        <v/>
      </c>
      <c r="BQ52" s="46">
        <v>27</v>
      </c>
      <c r="BR52" s="102" t="str">
        <f t="shared" si="62"/>
        <v/>
      </c>
      <c r="BS52" s="44" t="str">
        <f>IF(BQ52&lt;&gt;"", IF(RANK(BQ52, BQ$5:BQ$75)+COUNTIF(BQ$5:BQ52, BQ52)-1=1, 1, ""), "")</f>
        <v/>
      </c>
      <c r="BT52" s="45">
        <v>56</v>
      </c>
      <c r="BU52" s="102" t="str">
        <f t="shared" si="63"/>
        <v/>
      </c>
      <c r="BV52" s="42" t="str">
        <f>IF(BT52&lt;&gt;"", IF(RANK(BT52, BT$5:BT$75)+COUNTIF(BT$5:BT52, BT52)-1=1, 1, ""), "")</f>
        <v/>
      </c>
      <c r="BW52" s="46">
        <v>59</v>
      </c>
      <c r="BX52" s="102" t="str">
        <f t="shared" si="64"/>
        <v/>
      </c>
      <c r="BY52" s="44" t="str">
        <f>IF(BW52&lt;&gt;"", IF(RANK(BW52, BW$5:BW$75)+COUNTIF(BW$5:BW52, BW52)-1=1, 1, ""), "")</f>
        <v/>
      </c>
      <c r="BZ52" s="129" t="str">
        <f t="shared" si="65"/>
        <v/>
      </c>
      <c r="CA52" s="66">
        <f t="shared" si="66"/>
        <v>1811</v>
      </c>
      <c r="CB52" s="60"/>
      <c r="CC52" s="60" t="str">
        <f t="shared" si="67"/>
        <v/>
      </c>
      <c r="CD52" s="60" t="str">
        <f t="shared" si="68"/>
        <v/>
      </c>
      <c r="CE52" s="60"/>
      <c r="CF52" s="85" t="str">
        <f t="shared" si="69"/>
        <v/>
      </c>
      <c r="CG52" s="60" t="str">
        <f t="shared" si="70"/>
        <v/>
      </c>
      <c r="CH52" s="60" t="str">
        <f t="shared" si="71"/>
        <v/>
      </c>
      <c r="CI52" s="60" t="str">
        <f>IF(CC52&lt;&gt;"", IF(RANK(CH52, CH$5:CH$75)+COUNTIF(CH$52:CH52, CH52) -1&lt;=(B$80-CD$76-CG$76), RANK(CH52, CH$5:CH$75)+COUNTIF(CH$52:CH52, CH52) -1, ""), "")</f>
        <v/>
      </c>
      <c r="CJ52" s="72" t="str">
        <f t="shared" si="72"/>
        <v/>
      </c>
      <c r="CK52" s="66" t="str">
        <f t="shared" si="73"/>
        <v/>
      </c>
      <c r="CM52" s="91">
        <f>IF(CA52&lt;&gt; "", CA52/CA76, "")</f>
        <v>1.5843839755877137E-3</v>
      </c>
      <c r="CN52" s="39" t="str">
        <f t="shared" si="74"/>
        <v/>
      </c>
      <c r="CO52" s="92">
        <f t="shared" si="75"/>
        <v>-1.58438397558771E-3</v>
      </c>
      <c r="CQ52" s="65" t="str">
        <f t="shared" si="36"/>
        <v/>
      </c>
      <c r="CR52" s="99" t="str">
        <f t="shared" si="37"/>
        <v/>
      </c>
      <c r="CS52" s="99" t="str">
        <f t="shared" si="38"/>
        <v/>
      </c>
      <c r="CT52" s="100" t="str">
        <f t="shared" si="39"/>
        <v/>
      </c>
    </row>
    <row r="53" spans="1:98" ht="16" x14ac:dyDescent="0.2">
      <c r="A53" s="75" t="s">
        <v>361</v>
      </c>
      <c r="B53" s="76" t="s">
        <v>431</v>
      </c>
      <c r="C53" s="46">
        <v>43</v>
      </c>
      <c r="D53" s="102" t="str">
        <f t="shared" si="40"/>
        <v/>
      </c>
      <c r="E53" s="48" t="str">
        <f>IF(C53&lt;&gt;"", IF(RANK(C53, C$5:C$75)+COUNTIF(C$5:C53, C53)-1=1, 1, ""), "")</f>
        <v/>
      </c>
      <c r="F53" s="45">
        <v>44</v>
      </c>
      <c r="G53" s="102" t="str">
        <f t="shared" si="41"/>
        <v/>
      </c>
      <c r="H53" s="47" t="str">
        <f>IF(F53&lt;&gt;"", IF(RANK(F53, F$5:F$75)+COUNTIF(F$5:F53, F53)-1=1, 1, ""), "")</f>
        <v/>
      </c>
      <c r="I53" s="46">
        <v>140</v>
      </c>
      <c r="J53" s="102" t="str">
        <f t="shared" si="42"/>
        <v/>
      </c>
      <c r="K53" s="48" t="str">
        <f>IF(I53&lt;&gt;"", IF(RANK(I53, I$5:I$75)+COUNTIF(I$5:I53, I53)-1=1, 1, ""), "")</f>
        <v/>
      </c>
      <c r="L53" s="45">
        <v>74</v>
      </c>
      <c r="M53" s="102" t="str">
        <f t="shared" si="43"/>
        <v/>
      </c>
      <c r="N53" s="47" t="str">
        <f>IF(L53&lt;&gt;"", IF(RANK(L53, L$5:L$75)+COUNTIF(L$5:L53, L53)-1=1, 1, ""), "")</f>
        <v/>
      </c>
      <c r="O53" s="46">
        <v>51</v>
      </c>
      <c r="P53" s="102" t="str">
        <f t="shared" si="44"/>
        <v/>
      </c>
      <c r="Q53" s="48" t="str">
        <f>IF(O53&lt;&gt;"", IF(RANK(O53, O$5:O$75)+COUNTIF(O$5:O53, O53)-1=1, 1, ""), "")</f>
        <v/>
      </c>
      <c r="R53" s="45">
        <v>374</v>
      </c>
      <c r="S53" s="102" t="str">
        <f t="shared" si="45"/>
        <v/>
      </c>
      <c r="T53" s="47" t="str">
        <f>IF(R53&lt;&gt;"", IF(RANK(R53, R$5:R$75)+COUNTIF(R$5:R53, R53)-1=1, 1, ""), "")</f>
        <v/>
      </c>
      <c r="U53" s="46">
        <v>365</v>
      </c>
      <c r="V53" s="102" t="str">
        <f t="shared" si="46"/>
        <v/>
      </c>
      <c r="W53" s="48" t="str">
        <f>IF(U53&lt;&gt;"", IF(RANK(U53, U$5:U$75)+COUNTIF(U$5:U53, U53)-1=1, 1, ""), "")</f>
        <v/>
      </c>
      <c r="X53" s="45">
        <v>209</v>
      </c>
      <c r="Y53" s="102" t="str">
        <f t="shared" si="47"/>
        <v/>
      </c>
      <c r="Z53" s="47" t="str">
        <f>IF(X53&lt;&gt;"", IF(RANK(X53, X$5:X$75)+COUNTIF(X$5:X53, X53)-1=1, 1, ""), "")</f>
        <v/>
      </c>
      <c r="AA53" s="46">
        <v>98</v>
      </c>
      <c r="AB53" s="102" t="str">
        <f t="shared" si="48"/>
        <v/>
      </c>
      <c r="AC53" s="48" t="str">
        <f>IF(AA53&lt;&gt;"", IF(RANK(AA53, AA$5:AA$75)+COUNTIF(AA$5:AA53, AA53)-1=1, 1, ""), "")</f>
        <v/>
      </c>
      <c r="AD53" s="45">
        <v>377</v>
      </c>
      <c r="AE53" s="102" t="str">
        <f t="shared" si="49"/>
        <v/>
      </c>
      <c r="AF53" s="47" t="str">
        <f>IF(AD53&lt;&gt;"", IF(RANK(AD53, AD$5:AD$75)+COUNTIF(AD$5:AD53, AD53)-1=1, 1, ""), "")</f>
        <v/>
      </c>
      <c r="AG53" s="46">
        <v>55</v>
      </c>
      <c r="AH53" s="102" t="str">
        <f t="shared" si="50"/>
        <v/>
      </c>
      <c r="AI53" s="48" t="str">
        <f>IF(AG53&lt;&gt;"", IF(RANK(AG53, AG$5:AG$75)+COUNTIF(AG$5:AG53, AG53)-1=1, 1, ""), "")</f>
        <v/>
      </c>
      <c r="AJ53" s="45">
        <v>85</v>
      </c>
      <c r="AK53" s="102" t="str">
        <f t="shared" si="51"/>
        <v/>
      </c>
      <c r="AL53" s="47" t="str">
        <f>IF(AJ53&lt;&gt;"", IF(RANK(AJ53, AJ$5:AJ$75)+COUNTIF(AJ$5:AJ53, AJ53)-1=1, 1, ""), "")</f>
        <v/>
      </c>
      <c r="AM53" s="46">
        <v>135</v>
      </c>
      <c r="AN53" s="102" t="str">
        <f t="shared" si="52"/>
        <v/>
      </c>
      <c r="AO53" s="48" t="str">
        <f>IF(AM53&lt;&gt;"", IF(RANK(AM53, AM$5:AM$75)+COUNTIF(AM$5:AM53, AM53)-1=1, 1, ""), "")</f>
        <v/>
      </c>
      <c r="AP53" s="45">
        <v>131</v>
      </c>
      <c r="AQ53" s="102" t="str">
        <f t="shared" si="53"/>
        <v/>
      </c>
      <c r="AR53" s="47" t="str">
        <f>IF(AP53&lt;&gt;"", IF(RANK(AP53, AP$5:AP$75)+COUNTIF(AP$5:AP53, AP53)-1=1, 1, ""), "")</f>
        <v/>
      </c>
      <c r="AS53" s="46">
        <v>140</v>
      </c>
      <c r="AT53" s="102" t="str">
        <f t="shared" si="54"/>
        <v/>
      </c>
      <c r="AU53" s="48" t="str">
        <f>IF(AS53&lt;&gt;"", IF(RANK(AS53, AS$5:AS$75)+COUNTIF(AS$5:AS53, AS53)-1=1, 1, ""), "")</f>
        <v/>
      </c>
      <c r="AV53" s="45">
        <v>195</v>
      </c>
      <c r="AW53" s="102" t="str">
        <f t="shared" si="55"/>
        <v/>
      </c>
      <c r="AX53" s="47" t="str">
        <f>IF(AV53&lt;&gt;"", IF(RANK(AV53, AV$5:AV$75)+COUNTIF(AV$5:AV53, AV53)-1=1, 1, ""), "")</f>
        <v/>
      </c>
      <c r="AY53" s="46">
        <v>108</v>
      </c>
      <c r="AZ53" s="102" t="str">
        <f t="shared" si="56"/>
        <v/>
      </c>
      <c r="BA53" s="48" t="str">
        <f>IF(AY53&lt;&gt;"", IF(RANK(AY53, AY$5:AY$75)+COUNTIF(AY$5:AY53, AY53)-1=1, 1, ""), "")</f>
        <v/>
      </c>
      <c r="BB53" s="45">
        <v>16</v>
      </c>
      <c r="BC53" s="102" t="str">
        <f t="shared" si="57"/>
        <v/>
      </c>
      <c r="BD53" s="47" t="str">
        <f>IF(BB53&lt;&gt;"", IF(RANK(BB53, BB$5:BB$75)+COUNTIF(BB$5:BB53, BB53)-1=1, 1, ""), "")</f>
        <v/>
      </c>
      <c r="BE53" s="46">
        <v>32</v>
      </c>
      <c r="BF53" s="102" t="str">
        <f t="shared" si="58"/>
        <v/>
      </c>
      <c r="BG53" s="48" t="str">
        <f>IF(BE53&lt;&gt;"", IF(RANK(BE53, BE$5:BE$75)+COUNTIF(BE$5:BE53, BE53)-1=1, 1, ""), "")</f>
        <v/>
      </c>
      <c r="BH53" s="45">
        <v>22</v>
      </c>
      <c r="BI53" s="102" t="str">
        <f t="shared" si="59"/>
        <v/>
      </c>
      <c r="BJ53" s="47" t="str">
        <f>IF(BH53&lt;&gt;"", IF(RANK(BH53, BH$5:BH$75)+COUNTIF(BH$5:BH53, BH53)-1=1, 1, ""), "")</f>
        <v/>
      </c>
      <c r="BK53" s="46">
        <v>19</v>
      </c>
      <c r="BL53" s="102" t="str">
        <f t="shared" si="60"/>
        <v/>
      </c>
      <c r="BM53" s="48" t="str">
        <f>IF(BK53&lt;&gt;"", IF(RANK(BK53, BK$5:BK$75)+COUNTIF(BK$5:BK53, BK53)-1=1, 1, ""), "")</f>
        <v/>
      </c>
      <c r="BN53" s="45">
        <v>35</v>
      </c>
      <c r="BO53" s="102" t="str">
        <f t="shared" si="61"/>
        <v/>
      </c>
      <c r="BP53" s="47" t="str">
        <f>IF(BN53&lt;&gt;"", IF(RANK(BN53, BN$5:BN$75)+COUNTIF(BN$5:BN53, BN53)-1=1, 1, ""), "")</f>
        <v/>
      </c>
      <c r="BQ53" s="46">
        <v>80</v>
      </c>
      <c r="BR53" s="102" t="str">
        <f t="shared" si="62"/>
        <v/>
      </c>
      <c r="BS53" s="48" t="str">
        <f>IF(BQ53&lt;&gt;"", IF(RANK(BQ53, BQ$5:BQ$75)+COUNTIF(BQ$5:BQ53, BQ53)-1=1, 1, ""), "")</f>
        <v/>
      </c>
      <c r="BT53" s="45">
        <v>43</v>
      </c>
      <c r="BU53" s="102" t="str">
        <f t="shared" si="63"/>
        <v/>
      </c>
      <c r="BV53" s="47" t="str">
        <f>IF(BT53&lt;&gt;"", IF(RANK(BT53, BT$5:BT$75)+COUNTIF(BT$5:BT53, BT53)-1=1, 1, ""), "")</f>
        <v/>
      </c>
      <c r="BW53" s="46">
        <v>40</v>
      </c>
      <c r="BX53" s="102" t="str">
        <f t="shared" si="64"/>
        <v/>
      </c>
      <c r="BY53" s="48" t="str">
        <f>IF(BW53&lt;&gt;"", IF(RANK(BW53, BW$5:BW$75)+COUNTIF(BW$5:BW53, BW53)-1=1, 1, ""), "")</f>
        <v/>
      </c>
      <c r="BZ53" s="129" t="str">
        <f t="shared" si="65"/>
        <v/>
      </c>
      <c r="CA53" s="66">
        <f t="shared" si="66"/>
        <v>2911</v>
      </c>
      <c r="CB53" s="60"/>
      <c r="CC53" s="60" t="str">
        <f t="shared" si="67"/>
        <v/>
      </c>
      <c r="CD53" s="60" t="str">
        <f t="shared" si="68"/>
        <v/>
      </c>
      <c r="CE53" s="60"/>
      <c r="CF53" s="85" t="str">
        <f t="shared" si="69"/>
        <v/>
      </c>
      <c r="CG53" s="60" t="str">
        <f t="shared" si="70"/>
        <v/>
      </c>
      <c r="CH53" s="60" t="str">
        <f t="shared" si="71"/>
        <v/>
      </c>
      <c r="CI53" s="60" t="str">
        <f>IF(CC53&lt;&gt;"", IF(RANK(CH53, CH$5:CH$75)+COUNTIF(CH$53:CH53, CH53) -1&lt;=(B$80-CD$76-CG$76), RANK(CH53, CH$5:CH$75)+COUNTIF(CH$53:CH53, CH53) -1, ""), "")</f>
        <v/>
      </c>
      <c r="CJ53" s="72" t="str">
        <f t="shared" si="72"/>
        <v/>
      </c>
      <c r="CK53" s="66" t="str">
        <f t="shared" si="73"/>
        <v/>
      </c>
      <c r="CM53" s="91">
        <f>IF(CA53&lt;&gt; "", CA53/CA76, "")</f>
        <v>2.5467375775460157E-3</v>
      </c>
      <c r="CN53" s="39" t="str">
        <f t="shared" si="74"/>
        <v/>
      </c>
      <c r="CO53" s="92">
        <f t="shared" si="75"/>
        <v>-2.54673757754602E-3</v>
      </c>
      <c r="CQ53" s="65" t="str">
        <f t="shared" si="36"/>
        <v/>
      </c>
      <c r="CR53" s="99" t="str">
        <f t="shared" si="37"/>
        <v/>
      </c>
      <c r="CS53" s="99" t="str">
        <f t="shared" si="38"/>
        <v/>
      </c>
      <c r="CT53" s="100" t="str">
        <f t="shared" si="39"/>
        <v/>
      </c>
    </row>
    <row r="54" spans="1:98" ht="16" x14ac:dyDescent="0.2">
      <c r="A54" s="75" t="s">
        <v>362</v>
      </c>
      <c r="B54" s="76" t="s">
        <v>432</v>
      </c>
      <c r="C54" s="43"/>
      <c r="D54" s="102" t="str">
        <f t="shared" si="40"/>
        <v/>
      </c>
      <c r="E54" s="48" t="str">
        <f>IF(C54&lt;&gt;"", IF(RANK(C54, C$5:C$75)+COUNTIF(C$5:C54, C54)-1=1, 1, ""), "")</f>
        <v/>
      </c>
      <c r="F54" s="41"/>
      <c r="G54" s="102" t="str">
        <f t="shared" si="41"/>
        <v/>
      </c>
      <c r="H54" s="47" t="str">
        <f>IF(F54&lt;&gt;"", IF(RANK(F54, F$5:F$75)+COUNTIF(F$5:F54, F54)-1=1, 1, ""), "")</f>
        <v/>
      </c>
      <c r="I54" s="43"/>
      <c r="J54" s="102" t="str">
        <f t="shared" si="42"/>
        <v/>
      </c>
      <c r="K54" s="48" t="str">
        <f>IF(I54&lt;&gt;"", IF(RANK(I54, I$5:I$75)+COUNTIF(I$5:I54, I54)-1=1, 1, ""), "")</f>
        <v/>
      </c>
      <c r="L54" s="41"/>
      <c r="M54" s="102" t="str">
        <f t="shared" si="43"/>
        <v/>
      </c>
      <c r="N54" s="47" t="str">
        <f>IF(L54&lt;&gt;"", IF(RANK(L54, L$5:L$75)+COUNTIF(L$5:L54, L54)-1=1, 1, ""), "")</f>
        <v/>
      </c>
      <c r="O54" s="43"/>
      <c r="P54" s="102" t="str">
        <f t="shared" si="44"/>
        <v/>
      </c>
      <c r="Q54" s="48" t="str">
        <f>IF(O54&lt;&gt;"", IF(RANK(O54, O$5:O$75)+COUNTIF(O$5:O54, O54)-1=1, 1, ""), "")</f>
        <v/>
      </c>
      <c r="R54" s="41"/>
      <c r="S54" s="102" t="str">
        <f t="shared" si="45"/>
        <v/>
      </c>
      <c r="T54" s="47" t="str">
        <f>IF(R54&lt;&gt;"", IF(RANK(R54, R$5:R$75)+COUNTIF(R$5:R54, R54)-1=1, 1, ""), "")</f>
        <v/>
      </c>
      <c r="U54" s="43"/>
      <c r="V54" s="102" t="str">
        <f t="shared" si="46"/>
        <v/>
      </c>
      <c r="W54" s="48" t="str">
        <f>IF(U54&lt;&gt;"", IF(RANK(U54, U$5:U$75)+COUNTIF(U$5:U54, U54)-1=1, 1, ""), "")</f>
        <v/>
      </c>
      <c r="X54" s="41"/>
      <c r="Y54" s="102" t="str">
        <f t="shared" si="47"/>
        <v/>
      </c>
      <c r="Z54" s="47" t="str">
        <f>IF(X54&lt;&gt;"", IF(RANK(X54, X$5:X$75)+COUNTIF(X$5:X54, X54)-1=1, 1, ""), "")</f>
        <v/>
      </c>
      <c r="AA54" s="43"/>
      <c r="AB54" s="102" t="str">
        <f t="shared" si="48"/>
        <v/>
      </c>
      <c r="AC54" s="48" t="str">
        <f>IF(AA54&lt;&gt;"", IF(RANK(AA54, AA$5:AA$75)+COUNTIF(AA$5:AA54, AA54)-1=1, 1, ""), "")</f>
        <v/>
      </c>
      <c r="AD54" s="41"/>
      <c r="AE54" s="102" t="str">
        <f t="shared" si="49"/>
        <v/>
      </c>
      <c r="AF54" s="47" t="str">
        <f>IF(AD54&lt;&gt;"", IF(RANK(AD54, AD$5:AD$75)+COUNTIF(AD$5:AD54, AD54)-1=1, 1, ""), "")</f>
        <v/>
      </c>
      <c r="AG54" s="43"/>
      <c r="AH54" s="102" t="str">
        <f t="shared" si="50"/>
        <v/>
      </c>
      <c r="AI54" s="48" t="str">
        <f>IF(AG54&lt;&gt;"", IF(RANK(AG54, AG$5:AG$75)+COUNTIF(AG$5:AG54, AG54)-1=1, 1, ""), "")</f>
        <v/>
      </c>
      <c r="AJ54" s="41"/>
      <c r="AK54" s="102" t="str">
        <f t="shared" si="51"/>
        <v/>
      </c>
      <c r="AL54" s="47" t="str">
        <f>IF(AJ54&lt;&gt;"", IF(RANK(AJ54, AJ$5:AJ$75)+COUNTIF(AJ$5:AJ54, AJ54)-1=1, 1, ""), "")</f>
        <v/>
      </c>
      <c r="AM54" s="43"/>
      <c r="AN54" s="102" t="str">
        <f t="shared" si="52"/>
        <v/>
      </c>
      <c r="AO54" s="48" t="str">
        <f>IF(AM54&lt;&gt;"", IF(RANK(AM54, AM$5:AM$75)+COUNTIF(AM$5:AM54, AM54)-1=1, 1, ""), "")</f>
        <v/>
      </c>
      <c r="AP54" s="41"/>
      <c r="AQ54" s="102" t="str">
        <f t="shared" si="53"/>
        <v/>
      </c>
      <c r="AR54" s="47" t="str">
        <f>IF(AP54&lt;&gt;"", IF(RANK(AP54, AP$5:AP$75)+COUNTIF(AP$5:AP54, AP54)-1=1, 1, ""), "")</f>
        <v/>
      </c>
      <c r="AS54" s="43"/>
      <c r="AT54" s="102" t="str">
        <f t="shared" si="54"/>
        <v/>
      </c>
      <c r="AU54" s="48" t="str">
        <f>IF(AS54&lt;&gt;"", IF(RANK(AS54, AS$5:AS$75)+COUNTIF(AS$5:AS54, AS54)-1=1, 1, ""), "")</f>
        <v/>
      </c>
      <c r="AV54" s="41"/>
      <c r="AW54" s="102" t="str">
        <f t="shared" si="55"/>
        <v/>
      </c>
      <c r="AX54" s="47" t="str">
        <f>IF(AV54&lt;&gt;"", IF(RANK(AV54, AV$5:AV$75)+COUNTIF(AV$5:AV54, AV54)-1=1, 1, ""), "")</f>
        <v/>
      </c>
      <c r="AY54" s="43"/>
      <c r="AZ54" s="102" t="str">
        <f t="shared" si="56"/>
        <v/>
      </c>
      <c r="BA54" s="48" t="str">
        <f>IF(AY54&lt;&gt;"", IF(RANK(AY54, AY$5:AY$75)+COUNTIF(AY$5:AY54, AY54)-1=1, 1, ""), "")</f>
        <v/>
      </c>
      <c r="BB54" s="41"/>
      <c r="BC54" s="102" t="str">
        <f t="shared" si="57"/>
        <v/>
      </c>
      <c r="BD54" s="47" t="str">
        <f>IF(BB54&lt;&gt;"", IF(RANK(BB54, BB$5:BB$75)+COUNTIF(BB$5:BB54, BB54)-1=1, 1, ""), "")</f>
        <v/>
      </c>
      <c r="BE54" s="43"/>
      <c r="BF54" s="102" t="str">
        <f t="shared" si="58"/>
        <v/>
      </c>
      <c r="BG54" s="48" t="str">
        <f>IF(BE54&lt;&gt;"", IF(RANK(BE54, BE$5:BE$75)+COUNTIF(BE$5:BE54, BE54)-1=1, 1, ""), "")</f>
        <v/>
      </c>
      <c r="BH54" s="41"/>
      <c r="BI54" s="102" t="str">
        <f t="shared" si="59"/>
        <v/>
      </c>
      <c r="BJ54" s="47" t="str">
        <f>IF(BH54&lt;&gt;"", IF(RANK(BH54, BH$5:BH$75)+COUNTIF(BH$5:BH54, BH54)-1=1, 1, ""), "")</f>
        <v/>
      </c>
      <c r="BK54" s="43"/>
      <c r="BL54" s="102" t="str">
        <f t="shared" si="60"/>
        <v/>
      </c>
      <c r="BM54" s="48" t="str">
        <f>IF(BK54&lt;&gt;"", IF(RANK(BK54, BK$5:BK$75)+COUNTIF(BK$5:BK54, BK54)-1=1, 1, ""), "")</f>
        <v/>
      </c>
      <c r="BN54" s="41"/>
      <c r="BO54" s="102" t="str">
        <f t="shared" si="61"/>
        <v/>
      </c>
      <c r="BP54" s="47" t="str">
        <f>IF(BN54&lt;&gt;"", IF(RANK(BN54, BN$5:BN$75)+COUNTIF(BN$5:BN54, BN54)-1=1, 1, ""), "")</f>
        <v/>
      </c>
      <c r="BQ54" s="43"/>
      <c r="BR54" s="102" t="str">
        <f t="shared" si="62"/>
        <v/>
      </c>
      <c r="BS54" s="48" t="str">
        <f>IF(BQ54&lt;&gt;"", IF(RANK(BQ54, BQ$5:BQ$75)+COUNTIF(BQ$5:BQ54, BQ54)-1=1, 1, ""), "")</f>
        <v/>
      </c>
      <c r="BT54" s="41"/>
      <c r="BU54" s="102" t="str">
        <f t="shared" si="63"/>
        <v/>
      </c>
      <c r="BV54" s="47" t="str">
        <f>IF(BT54&lt;&gt;"", IF(RANK(BT54, BT$5:BT$75)+COUNTIF(BT$5:BT54, BT54)-1=1, 1, ""), "")</f>
        <v/>
      </c>
      <c r="BW54" s="43"/>
      <c r="BX54" s="102" t="str">
        <f t="shared" si="64"/>
        <v/>
      </c>
      <c r="BY54" s="48" t="str">
        <f>IF(BW54&lt;&gt;"", IF(RANK(BW54, BW$5:BW$75)+COUNTIF(BW$5:BW54, BW54)-1=1, 1, ""), "")</f>
        <v/>
      </c>
      <c r="BZ54" s="129" t="str">
        <f t="shared" si="65"/>
        <v/>
      </c>
      <c r="CA54" s="66" t="str">
        <f t="shared" si="66"/>
        <v/>
      </c>
      <c r="CB54" s="60"/>
      <c r="CC54" s="60" t="str">
        <f t="shared" si="67"/>
        <v/>
      </c>
      <c r="CD54" s="60" t="str">
        <f t="shared" si="68"/>
        <v/>
      </c>
      <c r="CE54" s="60"/>
      <c r="CF54" s="85" t="str">
        <f t="shared" si="69"/>
        <v/>
      </c>
      <c r="CG54" s="60" t="str">
        <f t="shared" si="70"/>
        <v/>
      </c>
      <c r="CH54" s="60" t="str">
        <f t="shared" si="71"/>
        <v/>
      </c>
      <c r="CI54" s="60" t="str">
        <f>IF(CC54&lt;&gt;"", IF(RANK(CH54, CH$5:CH$75)+COUNTIF(CH$54:CH54, CH54) -1&lt;=(B$80-CD$76-CG$76), RANK(CH54, CH$5:CH$75)+COUNTIF(CH$54:CH54, CH54) -1, ""), "")</f>
        <v/>
      </c>
      <c r="CJ54" s="72" t="str">
        <f t="shared" si="72"/>
        <v/>
      </c>
      <c r="CK54" s="66" t="str">
        <f t="shared" si="73"/>
        <v/>
      </c>
      <c r="CM54" s="91" t="str">
        <f>IF(CA54&lt;&gt; "", CA54/CA76, "")</f>
        <v/>
      </c>
      <c r="CN54" s="39" t="str">
        <f t="shared" si="74"/>
        <v/>
      </c>
      <c r="CO54" s="92" t="str">
        <f t="shared" si="75"/>
        <v/>
      </c>
      <c r="CQ54" s="65" t="str">
        <f t="shared" si="36"/>
        <v/>
      </c>
      <c r="CR54" s="99" t="str">
        <f t="shared" si="37"/>
        <v/>
      </c>
      <c r="CS54" s="99" t="str">
        <f t="shared" si="38"/>
        <v/>
      </c>
      <c r="CT54" s="100" t="str">
        <f t="shared" si="39"/>
        <v/>
      </c>
    </row>
    <row r="55" spans="1:98" ht="16" x14ac:dyDescent="0.2">
      <c r="A55" s="75" t="s">
        <v>363</v>
      </c>
      <c r="B55" s="76" t="s">
        <v>433</v>
      </c>
      <c r="C55" s="43"/>
      <c r="D55" s="102" t="str">
        <f t="shared" si="40"/>
        <v/>
      </c>
      <c r="E55" s="48" t="str">
        <f>IF(C55&lt;&gt;"", IF(RANK(C55, C$5:C$75)+COUNTIF(C$5:C55, C55)-1=1, 1, ""), "")</f>
        <v/>
      </c>
      <c r="F55" s="41"/>
      <c r="G55" s="102" t="str">
        <f t="shared" si="41"/>
        <v/>
      </c>
      <c r="H55" s="47" t="str">
        <f>IF(F55&lt;&gt;"", IF(RANK(F55, F$5:F$75)+COUNTIF(F$5:F55, F55)-1=1, 1, ""), "")</f>
        <v/>
      </c>
      <c r="I55" s="43"/>
      <c r="J55" s="102" t="str">
        <f t="shared" si="42"/>
        <v/>
      </c>
      <c r="K55" s="48" t="str">
        <f>IF(I55&lt;&gt;"", IF(RANK(I55, I$5:I$75)+COUNTIF(I$5:I55, I55)-1=1, 1, ""), "")</f>
        <v/>
      </c>
      <c r="L55" s="41"/>
      <c r="M55" s="102" t="str">
        <f t="shared" si="43"/>
        <v/>
      </c>
      <c r="N55" s="47" t="str">
        <f>IF(L55&lt;&gt;"", IF(RANK(L55, L$5:L$75)+COUNTIF(L$5:L55, L55)-1=1, 1, ""), "")</f>
        <v/>
      </c>
      <c r="O55" s="43"/>
      <c r="P55" s="102" t="str">
        <f t="shared" si="44"/>
        <v/>
      </c>
      <c r="Q55" s="48" t="str">
        <f>IF(O55&lt;&gt;"", IF(RANK(O55, O$5:O$75)+COUNTIF(O$5:O55, O55)-1=1, 1, ""), "")</f>
        <v/>
      </c>
      <c r="R55" s="41"/>
      <c r="S55" s="102" t="str">
        <f t="shared" si="45"/>
        <v/>
      </c>
      <c r="T55" s="47" t="str">
        <f>IF(R55&lt;&gt;"", IF(RANK(R55, R$5:R$75)+COUNTIF(R$5:R55, R55)-1=1, 1, ""), "")</f>
        <v/>
      </c>
      <c r="U55" s="43"/>
      <c r="V55" s="102" t="str">
        <f t="shared" si="46"/>
        <v/>
      </c>
      <c r="W55" s="48" t="str">
        <f>IF(U55&lt;&gt;"", IF(RANK(U55, U$5:U$75)+COUNTIF(U$5:U55, U55)-1=1, 1, ""), "")</f>
        <v/>
      </c>
      <c r="X55" s="41"/>
      <c r="Y55" s="102" t="str">
        <f t="shared" si="47"/>
        <v/>
      </c>
      <c r="Z55" s="47" t="str">
        <f>IF(X55&lt;&gt;"", IF(RANK(X55, X$5:X$75)+COUNTIF(X$5:X55, X55)-1=1, 1, ""), "")</f>
        <v/>
      </c>
      <c r="AA55" s="43"/>
      <c r="AB55" s="102" t="str">
        <f t="shared" si="48"/>
        <v/>
      </c>
      <c r="AC55" s="48" t="str">
        <f>IF(AA55&lt;&gt;"", IF(RANK(AA55, AA$5:AA$75)+COUNTIF(AA$5:AA55, AA55)-1=1, 1, ""), "")</f>
        <v/>
      </c>
      <c r="AD55" s="41"/>
      <c r="AE55" s="102" t="str">
        <f t="shared" si="49"/>
        <v/>
      </c>
      <c r="AF55" s="47" t="str">
        <f>IF(AD55&lt;&gt;"", IF(RANK(AD55, AD$5:AD$75)+COUNTIF(AD$5:AD55, AD55)-1=1, 1, ""), "")</f>
        <v/>
      </c>
      <c r="AG55" s="43"/>
      <c r="AH55" s="102" t="str">
        <f t="shared" si="50"/>
        <v/>
      </c>
      <c r="AI55" s="48" t="str">
        <f>IF(AG55&lt;&gt;"", IF(RANK(AG55, AG$5:AG$75)+COUNTIF(AG$5:AG55, AG55)-1=1, 1, ""), "")</f>
        <v/>
      </c>
      <c r="AJ55" s="41"/>
      <c r="AK55" s="102" t="str">
        <f t="shared" si="51"/>
        <v/>
      </c>
      <c r="AL55" s="47" t="str">
        <f>IF(AJ55&lt;&gt;"", IF(RANK(AJ55, AJ$5:AJ$75)+COUNTIF(AJ$5:AJ55, AJ55)-1=1, 1, ""), "")</f>
        <v/>
      </c>
      <c r="AM55" s="43"/>
      <c r="AN55" s="102" t="str">
        <f t="shared" si="52"/>
        <v/>
      </c>
      <c r="AO55" s="48" t="str">
        <f>IF(AM55&lt;&gt;"", IF(RANK(AM55, AM$5:AM$75)+COUNTIF(AM$5:AM55, AM55)-1=1, 1, ""), "")</f>
        <v/>
      </c>
      <c r="AP55" s="41"/>
      <c r="AQ55" s="102" t="str">
        <f t="shared" si="53"/>
        <v/>
      </c>
      <c r="AR55" s="47" t="str">
        <f>IF(AP55&lt;&gt;"", IF(RANK(AP55, AP$5:AP$75)+COUNTIF(AP$5:AP55, AP55)-1=1, 1, ""), "")</f>
        <v/>
      </c>
      <c r="AS55" s="43"/>
      <c r="AT55" s="102" t="str">
        <f t="shared" si="54"/>
        <v/>
      </c>
      <c r="AU55" s="48" t="str">
        <f>IF(AS55&lt;&gt;"", IF(RANK(AS55, AS$5:AS$75)+COUNTIF(AS$5:AS55, AS55)-1=1, 1, ""), "")</f>
        <v/>
      </c>
      <c r="AV55" s="41"/>
      <c r="AW55" s="102" t="str">
        <f t="shared" si="55"/>
        <v/>
      </c>
      <c r="AX55" s="47" t="str">
        <f>IF(AV55&lt;&gt;"", IF(RANK(AV55, AV$5:AV$75)+COUNTIF(AV$5:AV55, AV55)-1=1, 1, ""), "")</f>
        <v/>
      </c>
      <c r="AY55" s="43"/>
      <c r="AZ55" s="102" t="str">
        <f t="shared" si="56"/>
        <v/>
      </c>
      <c r="BA55" s="48" t="str">
        <f>IF(AY55&lt;&gt;"", IF(RANK(AY55, AY$5:AY$75)+COUNTIF(AY$5:AY55, AY55)-1=1, 1, ""), "")</f>
        <v/>
      </c>
      <c r="BB55" s="41"/>
      <c r="BC55" s="102" t="str">
        <f t="shared" si="57"/>
        <v/>
      </c>
      <c r="BD55" s="47" t="str">
        <f>IF(BB55&lt;&gt;"", IF(RANK(BB55, BB$5:BB$75)+COUNTIF(BB$5:BB55, BB55)-1=1, 1, ""), "")</f>
        <v/>
      </c>
      <c r="BE55" s="43"/>
      <c r="BF55" s="102" t="str">
        <f t="shared" si="58"/>
        <v/>
      </c>
      <c r="BG55" s="48" t="str">
        <f>IF(BE55&lt;&gt;"", IF(RANK(BE55, BE$5:BE$75)+COUNTIF(BE$5:BE55, BE55)-1=1, 1, ""), "")</f>
        <v/>
      </c>
      <c r="BH55" s="41"/>
      <c r="BI55" s="102" t="str">
        <f t="shared" si="59"/>
        <v/>
      </c>
      <c r="BJ55" s="47" t="str">
        <f>IF(BH55&lt;&gt;"", IF(RANK(BH55, BH$5:BH$75)+COUNTIF(BH$5:BH55, BH55)-1=1, 1, ""), "")</f>
        <v/>
      </c>
      <c r="BK55" s="43"/>
      <c r="BL55" s="102" t="str">
        <f t="shared" si="60"/>
        <v/>
      </c>
      <c r="BM55" s="48" t="str">
        <f>IF(BK55&lt;&gt;"", IF(RANK(BK55, BK$5:BK$75)+COUNTIF(BK$5:BK55, BK55)-1=1, 1, ""), "")</f>
        <v/>
      </c>
      <c r="BN55" s="41"/>
      <c r="BO55" s="102" t="str">
        <f t="shared" si="61"/>
        <v/>
      </c>
      <c r="BP55" s="47" t="str">
        <f>IF(BN55&lt;&gt;"", IF(RANK(BN55, BN$5:BN$75)+COUNTIF(BN$5:BN55, BN55)-1=1, 1, ""), "")</f>
        <v/>
      </c>
      <c r="BQ55" s="43"/>
      <c r="BR55" s="102" t="str">
        <f t="shared" si="62"/>
        <v/>
      </c>
      <c r="BS55" s="48" t="str">
        <f>IF(BQ55&lt;&gt;"", IF(RANK(BQ55, BQ$5:BQ$75)+COUNTIF(BQ$5:BQ55, BQ55)-1=1, 1, ""), "")</f>
        <v/>
      </c>
      <c r="BT55" s="41"/>
      <c r="BU55" s="102" t="str">
        <f t="shared" si="63"/>
        <v/>
      </c>
      <c r="BV55" s="47" t="str">
        <f>IF(BT55&lt;&gt;"", IF(RANK(BT55, BT$5:BT$75)+COUNTIF(BT$5:BT55, BT55)-1=1, 1, ""), "")</f>
        <v/>
      </c>
      <c r="BW55" s="43"/>
      <c r="BX55" s="102" t="str">
        <f t="shared" si="64"/>
        <v/>
      </c>
      <c r="BY55" s="48" t="str">
        <f>IF(BW55&lt;&gt;"", IF(RANK(BW55, BW$5:BW$75)+COUNTIF(BW$5:BW55, BW55)-1=1, 1, ""), "")</f>
        <v/>
      </c>
      <c r="BZ55" s="129" t="str">
        <f t="shared" si="65"/>
        <v/>
      </c>
      <c r="CA55" s="66" t="str">
        <f t="shared" si="66"/>
        <v/>
      </c>
      <c r="CB55" s="60"/>
      <c r="CC55" s="60" t="str">
        <f t="shared" si="67"/>
        <v/>
      </c>
      <c r="CD55" s="60" t="str">
        <f t="shared" si="68"/>
        <v/>
      </c>
      <c r="CE55" s="60"/>
      <c r="CF55" s="85" t="str">
        <f t="shared" si="69"/>
        <v/>
      </c>
      <c r="CG55" s="60" t="str">
        <f t="shared" si="70"/>
        <v/>
      </c>
      <c r="CH55" s="60" t="str">
        <f t="shared" si="71"/>
        <v/>
      </c>
      <c r="CI55" s="60" t="str">
        <f>IF(CC55&lt;&gt;"", IF(RANK(CH55, CH$5:CH$75)+COUNTIF(CH$55:CH55, CH55) -1&lt;=(B$80-CD$76-CG$76), RANK(CH55, CH$5:CH$75)+COUNTIF(CH$55:CH55, CH55) -1, ""), "")</f>
        <v/>
      </c>
      <c r="CJ55" s="72" t="str">
        <f t="shared" si="72"/>
        <v/>
      </c>
      <c r="CK55" s="66" t="str">
        <f t="shared" si="73"/>
        <v/>
      </c>
      <c r="CM55" s="91" t="str">
        <f>IF(CA55&lt;&gt; "", CA55/CA76, "")</f>
        <v/>
      </c>
      <c r="CN55" s="39" t="str">
        <f t="shared" si="74"/>
        <v/>
      </c>
      <c r="CO55" s="92" t="str">
        <f t="shared" si="75"/>
        <v/>
      </c>
      <c r="CQ55" s="65" t="str">
        <f t="shared" si="36"/>
        <v/>
      </c>
      <c r="CR55" s="99" t="str">
        <f t="shared" si="37"/>
        <v/>
      </c>
      <c r="CS55" s="99" t="str">
        <f t="shared" si="38"/>
        <v/>
      </c>
      <c r="CT55" s="100" t="str">
        <f t="shared" si="39"/>
        <v/>
      </c>
    </row>
    <row r="56" spans="1:98" ht="16" x14ac:dyDescent="0.2">
      <c r="A56" s="75" t="s">
        <v>364</v>
      </c>
      <c r="B56" s="76" t="s">
        <v>434</v>
      </c>
      <c r="C56" s="43"/>
      <c r="D56" s="102" t="str">
        <f t="shared" si="40"/>
        <v/>
      </c>
      <c r="E56" s="44" t="str">
        <f>IF(C56&lt;&gt;"", IF(RANK(C56, C$5:C$75)+COUNTIF(C$5:C56, C56)-1=1, 1, ""), "")</f>
        <v/>
      </c>
      <c r="F56" s="41"/>
      <c r="G56" s="102" t="str">
        <f t="shared" si="41"/>
        <v/>
      </c>
      <c r="H56" s="42" t="str">
        <f>IF(F56&lt;&gt;"", IF(RANK(F56, F$5:F$75)+COUNTIF(F$5:F56, F56)-1=1, 1, ""), "")</f>
        <v/>
      </c>
      <c r="I56" s="43"/>
      <c r="J56" s="102" t="str">
        <f t="shared" si="42"/>
        <v/>
      </c>
      <c r="K56" s="44" t="str">
        <f>IF(I56&lt;&gt;"", IF(RANK(I56, I$5:I$75)+COUNTIF(I$5:I56, I56)-1=1, 1, ""), "")</f>
        <v/>
      </c>
      <c r="L56" s="41"/>
      <c r="M56" s="102" t="str">
        <f t="shared" si="43"/>
        <v/>
      </c>
      <c r="N56" s="42" t="str">
        <f>IF(L56&lt;&gt;"", IF(RANK(L56, L$5:L$75)+COUNTIF(L$5:L56, L56)-1=1, 1, ""), "")</f>
        <v/>
      </c>
      <c r="O56" s="43"/>
      <c r="P56" s="102" t="str">
        <f t="shared" si="44"/>
        <v/>
      </c>
      <c r="Q56" s="44" t="str">
        <f>IF(O56&lt;&gt;"", IF(RANK(O56, O$5:O$75)+COUNTIF(O$5:O56, O56)-1=1, 1, ""), "")</f>
        <v/>
      </c>
      <c r="R56" s="41"/>
      <c r="S56" s="102" t="str">
        <f t="shared" si="45"/>
        <v/>
      </c>
      <c r="T56" s="42" t="str">
        <f>IF(R56&lt;&gt;"", IF(RANK(R56, R$5:R$75)+COUNTIF(R$5:R56, R56)-1=1, 1, ""), "")</f>
        <v/>
      </c>
      <c r="U56" s="43"/>
      <c r="V56" s="102" t="str">
        <f t="shared" si="46"/>
        <v/>
      </c>
      <c r="W56" s="44" t="str">
        <f>IF(U56&lt;&gt;"", IF(RANK(U56, U$5:U$75)+COUNTIF(U$5:U56, U56)-1=1, 1, ""), "")</f>
        <v/>
      </c>
      <c r="X56" s="41"/>
      <c r="Y56" s="102" t="str">
        <f t="shared" si="47"/>
        <v/>
      </c>
      <c r="Z56" s="42" t="str">
        <f>IF(X56&lt;&gt;"", IF(RANK(X56, X$5:X$75)+COUNTIF(X$5:X56, X56)-1=1, 1, ""), "")</f>
        <v/>
      </c>
      <c r="AA56" s="43"/>
      <c r="AB56" s="102" t="str">
        <f t="shared" si="48"/>
        <v/>
      </c>
      <c r="AC56" s="44" t="str">
        <f>IF(AA56&lt;&gt;"", IF(RANK(AA56, AA$5:AA$75)+COUNTIF(AA$5:AA56, AA56)-1=1, 1, ""), "")</f>
        <v/>
      </c>
      <c r="AD56" s="41"/>
      <c r="AE56" s="102" t="str">
        <f t="shared" si="49"/>
        <v/>
      </c>
      <c r="AF56" s="42" t="str">
        <f>IF(AD56&lt;&gt;"", IF(RANK(AD56, AD$5:AD$75)+COUNTIF(AD$5:AD56, AD56)-1=1, 1, ""), "")</f>
        <v/>
      </c>
      <c r="AG56" s="43"/>
      <c r="AH56" s="102" t="str">
        <f t="shared" si="50"/>
        <v/>
      </c>
      <c r="AI56" s="44" t="str">
        <f>IF(AG56&lt;&gt;"", IF(RANK(AG56, AG$5:AG$75)+COUNTIF(AG$5:AG56, AG56)-1=1, 1, ""), "")</f>
        <v/>
      </c>
      <c r="AJ56" s="41"/>
      <c r="AK56" s="102" t="str">
        <f t="shared" si="51"/>
        <v/>
      </c>
      <c r="AL56" s="42" t="str">
        <f>IF(AJ56&lt;&gt;"", IF(RANK(AJ56, AJ$5:AJ$75)+COUNTIF(AJ$5:AJ56, AJ56)-1=1, 1, ""), "")</f>
        <v/>
      </c>
      <c r="AM56" s="43"/>
      <c r="AN56" s="102" t="str">
        <f t="shared" si="52"/>
        <v/>
      </c>
      <c r="AO56" s="44" t="str">
        <f>IF(AM56&lt;&gt;"", IF(RANK(AM56, AM$5:AM$75)+COUNTIF(AM$5:AM56, AM56)-1=1, 1, ""), "")</f>
        <v/>
      </c>
      <c r="AP56" s="41"/>
      <c r="AQ56" s="102" t="str">
        <f t="shared" si="53"/>
        <v/>
      </c>
      <c r="AR56" s="42" t="str">
        <f>IF(AP56&lt;&gt;"", IF(RANK(AP56, AP$5:AP$75)+COUNTIF(AP$5:AP56, AP56)-1=1, 1, ""), "")</f>
        <v/>
      </c>
      <c r="AS56" s="43"/>
      <c r="AT56" s="102" t="str">
        <f t="shared" si="54"/>
        <v/>
      </c>
      <c r="AU56" s="44" t="str">
        <f>IF(AS56&lt;&gt;"", IF(RANK(AS56, AS$5:AS$75)+COUNTIF(AS$5:AS56, AS56)-1=1, 1, ""), "")</f>
        <v/>
      </c>
      <c r="AV56" s="41"/>
      <c r="AW56" s="102" t="str">
        <f t="shared" si="55"/>
        <v/>
      </c>
      <c r="AX56" s="42" t="str">
        <f>IF(AV56&lt;&gt;"", IF(RANK(AV56, AV$5:AV$75)+COUNTIF(AV$5:AV56, AV56)-1=1, 1, ""), "")</f>
        <v/>
      </c>
      <c r="AY56" s="43"/>
      <c r="AZ56" s="102" t="str">
        <f t="shared" si="56"/>
        <v/>
      </c>
      <c r="BA56" s="44" t="str">
        <f>IF(AY56&lt;&gt;"", IF(RANK(AY56, AY$5:AY$75)+COUNTIF(AY$5:AY56, AY56)-1=1, 1, ""), "")</f>
        <v/>
      </c>
      <c r="BB56" s="41"/>
      <c r="BC56" s="102" t="str">
        <f t="shared" si="57"/>
        <v/>
      </c>
      <c r="BD56" s="42" t="str">
        <f>IF(BB56&lt;&gt;"", IF(RANK(BB56, BB$5:BB$75)+COUNTIF(BB$5:BB56, BB56)-1=1, 1, ""), "")</f>
        <v/>
      </c>
      <c r="BE56" s="43"/>
      <c r="BF56" s="102" t="str">
        <f t="shared" si="58"/>
        <v/>
      </c>
      <c r="BG56" s="44" t="str">
        <f>IF(BE56&lt;&gt;"", IF(RANK(BE56, BE$5:BE$75)+COUNTIF(BE$5:BE56, BE56)-1=1, 1, ""), "")</f>
        <v/>
      </c>
      <c r="BH56" s="41"/>
      <c r="BI56" s="102" t="str">
        <f t="shared" si="59"/>
        <v/>
      </c>
      <c r="BJ56" s="42" t="str">
        <f>IF(BH56&lt;&gt;"", IF(RANK(BH56, BH$5:BH$75)+COUNTIF(BH$5:BH56, BH56)-1=1, 1, ""), "")</f>
        <v/>
      </c>
      <c r="BK56" s="43"/>
      <c r="BL56" s="102" t="str">
        <f t="shared" si="60"/>
        <v/>
      </c>
      <c r="BM56" s="44" t="str">
        <f>IF(BK56&lt;&gt;"", IF(RANK(BK56, BK$5:BK$75)+COUNTIF(BK$5:BK56, BK56)-1=1, 1, ""), "")</f>
        <v/>
      </c>
      <c r="BN56" s="41"/>
      <c r="BO56" s="102" t="str">
        <f t="shared" si="61"/>
        <v/>
      </c>
      <c r="BP56" s="42" t="str">
        <f>IF(BN56&lt;&gt;"", IF(RANK(BN56, BN$5:BN$75)+COUNTIF(BN$5:BN56, BN56)-1=1, 1, ""), "")</f>
        <v/>
      </c>
      <c r="BQ56" s="43"/>
      <c r="BR56" s="102" t="str">
        <f t="shared" si="62"/>
        <v/>
      </c>
      <c r="BS56" s="44" t="str">
        <f>IF(BQ56&lt;&gt;"", IF(RANK(BQ56, BQ$5:BQ$75)+COUNTIF(BQ$5:BQ56, BQ56)-1=1, 1, ""), "")</f>
        <v/>
      </c>
      <c r="BT56" s="41"/>
      <c r="BU56" s="102" t="str">
        <f t="shared" si="63"/>
        <v/>
      </c>
      <c r="BV56" s="42" t="str">
        <f>IF(BT56&lt;&gt;"", IF(RANK(BT56, BT$5:BT$75)+COUNTIF(BT$5:BT56, BT56)-1=1, 1, ""), "")</f>
        <v/>
      </c>
      <c r="BW56" s="43"/>
      <c r="BX56" s="102" t="str">
        <f t="shared" si="64"/>
        <v/>
      </c>
      <c r="BY56" s="44" t="str">
        <f>IF(BW56&lt;&gt;"", IF(RANK(BW56, BW$5:BW$75)+COUNTIF(BW$5:BW56, BW56)-1=1, 1, ""), "")</f>
        <v/>
      </c>
      <c r="BZ56" s="129" t="str">
        <f t="shared" si="65"/>
        <v/>
      </c>
      <c r="CA56" s="66" t="str">
        <f t="shared" si="66"/>
        <v/>
      </c>
      <c r="CB56" s="60"/>
      <c r="CC56" s="60" t="str">
        <f t="shared" si="67"/>
        <v/>
      </c>
      <c r="CD56" s="60" t="str">
        <f t="shared" si="68"/>
        <v/>
      </c>
      <c r="CE56" s="60"/>
      <c r="CF56" s="85" t="str">
        <f t="shared" si="69"/>
        <v/>
      </c>
      <c r="CG56" s="60" t="str">
        <f t="shared" si="70"/>
        <v/>
      </c>
      <c r="CH56" s="60" t="str">
        <f t="shared" si="71"/>
        <v/>
      </c>
      <c r="CI56" s="60" t="str">
        <f>IF(CC56&lt;&gt;"", IF(RANK(CH56, CH$5:CH$75)+COUNTIF(CH$56:CH56, CH56) -1&lt;=(B$80-CD$76-CG$76), RANK(CH56, CH$5:CH$75)+COUNTIF(CH$56:CH56, CH56) -1, ""), "")</f>
        <v/>
      </c>
      <c r="CJ56" s="72" t="str">
        <f t="shared" si="72"/>
        <v/>
      </c>
      <c r="CK56" s="66" t="str">
        <f t="shared" si="73"/>
        <v/>
      </c>
      <c r="CM56" s="91" t="str">
        <f>IF(CA56&lt;&gt; "", CA56/CA76, "")</f>
        <v/>
      </c>
      <c r="CN56" s="39" t="str">
        <f t="shared" si="74"/>
        <v/>
      </c>
      <c r="CO56" s="92" t="str">
        <f t="shared" si="75"/>
        <v/>
      </c>
      <c r="CQ56" s="65" t="str">
        <f t="shared" si="36"/>
        <v/>
      </c>
      <c r="CR56" s="99" t="str">
        <f t="shared" si="37"/>
        <v/>
      </c>
      <c r="CS56" s="99" t="str">
        <f t="shared" si="38"/>
        <v/>
      </c>
      <c r="CT56" s="100" t="str">
        <f t="shared" si="39"/>
        <v/>
      </c>
    </row>
    <row r="57" spans="1:98" ht="16" x14ac:dyDescent="0.2">
      <c r="A57" s="75" t="s">
        <v>365</v>
      </c>
      <c r="B57" s="76" t="s">
        <v>435</v>
      </c>
      <c r="C57" s="46">
        <v>84</v>
      </c>
      <c r="D57" s="102" t="str">
        <f t="shared" si="40"/>
        <v/>
      </c>
      <c r="E57" s="44" t="str">
        <f>IF(C57&lt;&gt;"", IF(RANK(C57, C$5:C$75)+COUNTIF(C$5:C57, C57)-1=1, 1, ""), "")</f>
        <v/>
      </c>
      <c r="F57" s="45">
        <v>112</v>
      </c>
      <c r="G57" s="102" t="str">
        <f t="shared" si="41"/>
        <v/>
      </c>
      <c r="H57" s="42" t="str">
        <f>IF(F57&lt;&gt;"", IF(RANK(F57, F$5:F$75)+COUNTIF(F$5:F57, F57)-1=1, 1, ""), "")</f>
        <v/>
      </c>
      <c r="I57" s="46">
        <v>99</v>
      </c>
      <c r="J57" s="102" t="str">
        <f t="shared" si="42"/>
        <v/>
      </c>
      <c r="K57" s="44" t="str">
        <f>IF(I57&lt;&gt;"", IF(RANK(I57, I$5:I$75)+COUNTIF(I$5:I57, I57)-1=1, 1, ""), "")</f>
        <v/>
      </c>
      <c r="L57" s="45">
        <v>115</v>
      </c>
      <c r="M57" s="102" t="str">
        <f t="shared" si="43"/>
        <v/>
      </c>
      <c r="N57" s="42" t="str">
        <f>IF(L57&lt;&gt;"", IF(RANK(L57, L$5:L$75)+COUNTIF(L$5:L57, L57)-1=1, 1, ""), "")</f>
        <v/>
      </c>
      <c r="O57" s="46">
        <v>77</v>
      </c>
      <c r="P57" s="102" t="str">
        <f t="shared" si="44"/>
        <v/>
      </c>
      <c r="Q57" s="44" t="str">
        <f>IF(O57&lt;&gt;"", IF(RANK(O57, O$5:O$75)+COUNTIF(O$5:O57, O57)-1=1, 1, ""), "")</f>
        <v/>
      </c>
      <c r="R57" s="45">
        <v>198</v>
      </c>
      <c r="S57" s="102" t="str">
        <f t="shared" si="45"/>
        <v/>
      </c>
      <c r="T57" s="42" t="str">
        <f>IF(R57&lt;&gt;"", IF(RANK(R57, R$5:R$75)+COUNTIF(R$5:R57, R57)-1=1, 1, ""), "")</f>
        <v/>
      </c>
      <c r="U57" s="46">
        <v>132</v>
      </c>
      <c r="V57" s="102" t="str">
        <f t="shared" si="46"/>
        <v/>
      </c>
      <c r="W57" s="44" t="str">
        <f>IF(U57&lt;&gt;"", IF(RANK(U57, U$5:U$75)+COUNTIF(U$5:U57, U57)-1=1, 1, ""), "")</f>
        <v/>
      </c>
      <c r="X57" s="45">
        <v>43</v>
      </c>
      <c r="Y57" s="102" t="str">
        <f t="shared" si="47"/>
        <v/>
      </c>
      <c r="Z57" s="42" t="str">
        <f>IF(X57&lt;&gt;"", IF(RANK(X57, X$5:X$75)+COUNTIF(X$5:X57, X57)-1=1, 1, ""), "")</f>
        <v/>
      </c>
      <c r="AA57" s="46">
        <v>39</v>
      </c>
      <c r="AB57" s="102" t="str">
        <f t="shared" si="48"/>
        <v/>
      </c>
      <c r="AC57" s="44" t="str">
        <f>IF(AA57&lt;&gt;"", IF(RANK(AA57, AA$5:AA$75)+COUNTIF(AA$5:AA57, AA57)-1=1, 1, ""), "")</f>
        <v/>
      </c>
      <c r="AD57" s="45">
        <v>56</v>
      </c>
      <c r="AE57" s="102" t="str">
        <f t="shared" si="49"/>
        <v/>
      </c>
      <c r="AF57" s="42" t="str">
        <f>IF(AD57&lt;&gt;"", IF(RANK(AD57, AD$5:AD$75)+COUNTIF(AD$5:AD57, AD57)-1=1, 1, ""), "")</f>
        <v/>
      </c>
      <c r="AG57" s="46">
        <v>38</v>
      </c>
      <c r="AH57" s="102" t="str">
        <f t="shared" si="50"/>
        <v/>
      </c>
      <c r="AI57" s="44" t="str">
        <f>IF(AG57&lt;&gt;"", IF(RANK(AG57, AG$5:AG$75)+COUNTIF(AG$5:AG57, AG57)-1=1, 1, ""), "")</f>
        <v/>
      </c>
      <c r="AJ57" s="45">
        <v>56</v>
      </c>
      <c r="AK57" s="102" t="str">
        <f t="shared" si="51"/>
        <v/>
      </c>
      <c r="AL57" s="42" t="str">
        <f>IF(AJ57&lt;&gt;"", IF(RANK(AJ57, AJ$5:AJ$75)+COUNTIF(AJ$5:AJ57, AJ57)-1=1, 1, ""), "")</f>
        <v/>
      </c>
      <c r="AM57" s="46">
        <v>28</v>
      </c>
      <c r="AN57" s="102" t="str">
        <f t="shared" si="52"/>
        <v/>
      </c>
      <c r="AO57" s="44" t="str">
        <f>IF(AM57&lt;&gt;"", IF(RANK(AM57, AM$5:AM$75)+COUNTIF(AM$5:AM57, AM57)-1=1, 1, ""), "")</f>
        <v/>
      </c>
      <c r="AP57" s="45">
        <v>123</v>
      </c>
      <c r="AQ57" s="102" t="str">
        <f t="shared" si="53"/>
        <v/>
      </c>
      <c r="AR57" s="42" t="str">
        <f>IF(AP57&lt;&gt;"", IF(RANK(AP57, AP$5:AP$75)+COUNTIF(AP$5:AP57, AP57)-1=1, 1, ""), "")</f>
        <v/>
      </c>
      <c r="AS57" s="46">
        <v>83</v>
      </c>
      <c r="AT57" s="102" t="str">
        <f t="shared" si="54"/>
        <v/>
      </c>
      <c r="AU57" s="44" t="str">
        <f>IF(AS57&lt;&gt;"", IF(RANK(AS57, AS$5:AS$75)+COUNTIF(AS$5:AS57, AS57)-1=1, 1, ""), "")</f>
        <v/>
      </c>
      <c r="AV57" s="45">
        <v>177</v>
      </c>
      <c r="AW57" s="102" t="str">
        <f t="shared" si="55"/>
        <v/>
      </c>
      <c r="AX57" s="42" t="str">
        <f>IF(AV57&lt;&gt;"", IF(RANK(AV57, AV$5:AV$75)+COUNTIF(AV$5:AV57, AV57)-1=1, 1, ""), "")</f>
        <v/>
      </c>
      <c r="AY57" s="46">
        <v>110</v>
      </c>
      <c r="AZ57" s="102" t="str">
        <f t="shared" si="56"/>
        <v/>
      </c>
      <c r="BA57" s="44" t="str">
        <f>IF(AY57&lt;&gt;"", IF(RANK(AY57, AY$5:AY$75)+COUNTIF(AY$5:AY57, AY57)-1=1, 1, ""), "")</f>
        <v/>
      </c>
      <c r="BB57" s="45">
        <v>71</v>
      </c>
      <c r="BC57" s="102" t="str">
        <f t="shared" si="57"/>
        <v/>
      </c>
      <c r="BD57" s="42" t="str">
        <f>IF(BB57&lt;&gt;"", IF(RANK(BB57, BB$5:BB$75)+COUNTIF(BB$5:BB57, BB57)-1=1, 1, ""), "")</f>
        <v/>
      </c>
      <c r="BE57" s="46">
        <v>92</v>
      </c>
      <c r="BF57" s="102" t="str">
        <f t="shared" si="58"/>
        <v/>
      </c>
      <c r="BG57" s="44" t="str">
        <f>IF(BE57&lt;&gt;"", IF(RANK(BE57, BE$5:BE$75)+COUNTIF(BE$5:BE57, BE57)-1=1, 1, ""), "")</f>
        <v/>
      </c>
      <c r="BH57" s="45">
        <v>127</v>
      </c>
      <c r="BI57" s="102" t="str">
        <f t="shared" si="59"/>
        <v/>
      </c>
      <c r="BJ57" s="42" t="str">
        <f>IF(BH57&lt;&gt;"", IF(RANK(BH57, BH$5:BH$75)+COUNTIF(BH$5:BH57, BH57)-1=1, 1, ""), "")</f>
        <v/>
      </c>
      <c r="BK57" s="46">
        <v>42</v>
      </c>
      <c r="BL57" s="102" t="str">
        <f t="shared" si="60"/>
        <v/>
      </c>
      <c r="BM57" s="44" t="str">
        <f>IF(BK57&lt;&gt;"", IF(RANK(BK57, BK$5:BK$75)+COUNTIF(BK$5:BK57, BK57)-1=1, 1, ""), "")</f>
        <v/>
      </c>
      <c r="BN57" s="45">
        <v>46</v>
      </c>
      <c r="BO57" s="102" t="str">
        <f t="shared" si="61"/>
        <v/>
      </c>
      <c r="BP57" s="42" t="str">
        <f>IF(BN57&lt;&gt;"", IF(RANK(BN57, BN$5:BN$75)+COUNTIF(BN$5:BN57, BN57)-1=1, 1, ""), "")</f>
        <v/>
      </c>
      <c r="BQ57" s="46">
        <v>52</v>
      </c>
      <c r="BR57" s="102" t="str">
        <f t="shared" si="62"/>
        <v/>
      </c>
      <c r="BS57" s="44" t="str">
        <f>IF(BQ57&lt;&gt;"", IF(RANK(BQ57, BQ$5:BQ$75)+COUNTIF(BQ$5:BQ57, BQ57)-1=1, 1, ""), "")</f>
        <v/>
      </c>
      <c r="BT57" s="45">
        <v>109</v>
      </c>
      <c r="BU57" s="102" t="str">
        <f t="shared" si="63"/>
        <v/>
      </c>
      <c r="BV57" s="42" t="str">
        <f>IF(BT57&lt;&gt;"", IF(RANK(BT57, BT$5:BT$75)+COUNTIF(BT$5:BT57, BT57)-1=1, 1, ""), "")</f>
        <v/>
      </c>
      <c r="BW57" s="46">
        <v>80</v>
      </c>
      <c r="BX57" s="102" t="str">
        <f t="shared" si="64"/>
        <v/>
      </c>
      <c r="BY57" s="44" t="str">
        <f>IF(BW57&lt;&gt;"", IF(RANK(BW57, BW$5:BW$75)+COUNTIF(BW$5:BW57, BW57)-1=1, 1, ""), "")</f>
        <v/>
      </c>
      <c r="BZ57" s="129" t="str">
        <f t="shared" si="65"/>
        <v/>
      </c>
      <c r="CA57" s="66">
        <f t="shared" si="66"/>
        <v>2189</v>
      </c>
      <c r="CB57" s="60"/>
      <c r="CC57" s="60" t="str">
        <f t="shared" si="67"/>
        <v/>
      </c>
      <c r="CD57" s="60" t="str">
        <f t="shared" si="68"/>
        <v/>
      </c>
      <c r="CE57" s="60"/>
      <c r="CF57" s="85" t="str">
        <f t="shared" si="69"/>
        <v/>
      </c>
      <c r="CG57" s="60" t="str">
        <f t="shared" si="70"/>
        <v/>
      </c>
      <c r="CH57" s="60" t="str">
        <f t="shared" si="71"/>
        <v/>
      </c>
      <c r="CI57" s="60" t="str">
        <f>IF(CC57&lt;&gt;"", IF(RANK(CH57, CH$5:CH$75)+COUNTIF(CH$57:CH57, CH57) -1&lt;=(B$80-CD$76-CG$76), RANK(CH57, CH$5:CH$75)+COUNTIF(CH$57:CH57, CH57) -1, ""), "")</f>
        <v/>
      </c>
      <c r="CJ57" s="72" t="str">
        <f t="shared" si="72"/>
        <v/>
      </c>
      <c r="CK57" s="66" t="str">
        <f t="shared" si="73"/>
        <v/>
      </c>
      <c r="CM57" s="91">
        <f>IF(CA57&lt;&gt; "", CA57/CA76, "")</f>
        <v>1.9150836678970213E-3</v>
      </c>
      <c r="CN57" s="39" t="str">
        <f t="shared" si="74"/>
        <v/>
      </c>
      <c r="CO57" s="92">
        <f t="shared" si="75"/>
        <v>-1.91508366789702E-3</v>
      </c>
      <c r="CQ57" s="65" t="str">
        <f t="shared" si="36"/>
        <v/>
      </c>
      <c r="CR57" s="99" t="str">
        <f t="shared" si="37"/>
        <v/>
      </c>
      <c r="CS57" s="99" t="str">
        <f t="shared" si="38"/>
        <v/>
      </c>
      <c r="CT57" s="100" t="str">
        <f t="shared" si="39"/>
        <v/>
      </c>
    </row>
    <row r="58" spans="1:98" ht="16" x14ac:dyDescent="0.2">
      <c r="A58" s="75" t="s">
        <v>366</v>
      </c>
      <c r="B58" s="76" t="s">
        <v>436</v>
      </c>
      <c r="C58" s="46">
        <v>20</v>
      </c>
      <c r="D58" s="102" t="str">
        <f t="shared" si="40"/>
        <v/>
      </c>
      <c r="E58" s="44" t="str">
        <f>IF(C58&lt;&gt;"", IF(RANK(C58, C$5:C$75)+COUNTIF(C$5:C58, C58)-1=1, 1, ""), "")</f>
        <v/>
      </c>
      <c r="F58" s="45">
        <v>89</v>
      </c>
      <c r="G58" s="102" t="str">
        <f t="shared" si="41"/>
        <v/>
      </c>
      <c r="H58" s="42" t="str">
        <f>IF(F58&lt;&gt;"", IF(RANK(F58, F$5:F$75)+COUNTIF(F$5:F58, F58)-1=1, 1, ""), "")</f>
        <v/>
      </c>
      <c r="I58" s="46">
        <v>179</v>
      </c>
      <c r="J58" s="102" t="str">
        <f t="shared" si="42"/>
        <v/>
      </c>
      <c r="K58" s="44" t="str">
        <f>IF(I58&lt;&gt;"", IF(RANK(I58, I$5:I$75)+COUNTIF(I$5:I58, I58)-1=1, 1, ""), "")</f>
        <v/>
      </c>
      <c r="L58" s="45">
        <v>120</v>
      </c>
      <c r="M58" s="102" t="str">
        <f t="shared" si="43"/>
        <v/>
      </c>
      <c r="N58" s="42" t="str">
        <f>IF(L58&lt;&gt;"", IF(RANK(L58, L$5:L$75)+COUNTIF(L$5:L58, L58)-1=1, 1, ""), "")</f>
        <v/>
      </c>
      <c r="O58" s="46">
        <v>14</v>
      </c>
      <c r="P58" s="102" t="str">
        <f t="shared" si="44"/>
        <v/>
      </c>
      <c r="Q58" s="44" t="str">
        <f>IF(O58&lt;&gt;"", IF(RANK(O58, O$5:O$75)+COUNTIF(O$5:O58, O58)-1=1, 1, ""), "")</f>
        <v/>
      </c>
      <c r="R58" s="45">
        <v>6</v>
      </c>
      <c r="S58" s="102" t="str">
        <f t="shared" si="45"/>
        <v/>
      </c>
      <c r="T58" s="42" t="str">
        <f>IF(R58&lt;&gt;"", IF(RANK(R58, R$5:R$75)+COUNTIF(R$5:R58, R58)-1=1, 1, ""), "")</f>
        <v/>
      </c>
      <c r="U58" s="46">
        <v>7</v>
      </c>
      <c r="V58" s="102" t="str">
        <f t="shared" si="46"/>
        <v/>
      </c>
      <c r="W58" s="44" t="str">
        <f>IF(U58&lt;&gt;"", IF(RANK(U58, U$5:U$75)+COUNTIF(U$5:U58, U58)-1=1, 1, ""), "")</f>
        <v/>
      </c>
      <c r="X58" s="45">
        <v>18</v>
      </c>
      <c r="Y58" s="102" t="str">
        <f t="shared" si="47"/>
        <v/>
      </c>
      <c r="Z58" s="42" t="str">
        <f>IF(X58&lt;&gt;"", IF(RANK(X58, X$5:X$75)+COUNTIF(X$5:X58, X58)-1=1, 1, ""), "")</f>
        <v/>
      </c>
      <c r="AA58" s="46">
        <v>23</v>
      </c>
      <c r="AB58" s="102" t="str">
        <f t="shared" si="48"/>
        <v/>
      </c>
      <c r="AC58" s="44" t="str">
        <f>IF(AA58&lt;&gt;"", IF(RANK(AA58, AA$5:AA$75)+COUNTIF(AA$5:AA58, AA58)-1=1, 1, ""), "")</f>
        <v/>
      </c>
      <c r="AD58" s="45">
        <v>33</v>
      </c>
      <c r="AE58" s="102" t="str">
        <f t="shared" si="49"/>
        <v/>
      </c>
      <c r="AF58" s="42" t="str">
        <f>IF(AD58&lt;&gt;"", IF(RANK(AD58, AD$5:AD$75)+COUNTIF(AD$5:AD58, AD58)-1=1, 1, ""), "")</f>
        <v/>
      </c>
      <c r="AG58" s="46">
        <v>57</v>
      </c>
      <c r="AH58" s="102" t="str">
        <f t="shared" si="50"/>
        <v/>
      </c>
      <c r="AI58" s="44" t="str">
        <f>IF(AG58&lt;&gt;"", IF(RANK(AG58, AG$5:AG$75)+COUNTIF(AG$5:AG58, AG58)-1=1, 1, ""), "")</f>
        <v/>
      </c>
      <c r="AJ58" s="45">
        <v>23</v>
      </c>
      <c r="AK58" s="102" t="str">
        <f t="shared" si="51"/>
        <v/>
      </c>
      <c r="AL58" s="42" t="str">
        <f>IF(AJ58&lt;&gt;"", IF(RANK(AJ58, AJ$5:AJ$75)+COUNTIF(AJ$5:AJ58, AJ58)-1=1, 1, ""), "")</f>
        <v/>
      </c>
      <c r="AM58" s="46">
        <v>17</v>
      </c>
      <c r="AN58" s="102" t="str">
        <f t="shared" si="52"/>
        <v/>
      </c>
      <c r="AO58" s="44" t="str">
        <f>IF(AM58&lt;&gt;"", IF(RANK(AM58, AM$5:AM$75)+COUNTIF(AM$5:AM58, AM58)-1=1, 1, ""), "")</f>
        <v/>
      </c>
      <c r="AP58" s="45">
        <v>9</v>
      </c>
      <c r="AQ58" s="102" t="str">
        <f t="shared" si="53"/>
        <v/>
      </c>
      <c r="AR58" s="42" t="str">
        <f>IF(AP58&lt;&gt;"", IF(RANK(AP58, AP$5:AP$75)+COUNTIF(AP$5:AP58, AP58)-1=1, 1, ""), "")</f>
        <v/>
      </c>
      <c r="AS58" s="46">
        <v>16</v>
      </c>
      <c r="AT58" s="102" t="str">
        <f t="shared" si="54"/>
        <v/>
      </c>
      <c r="AU58" s="44" t="str">
        <f>IF(AS58&lt;&gt;"", IF(RANK(AS58, AS$5:AS$75)+COUNTIF(AS$5:AS58, AS58)-1=1, 1, ""), "")</f>
        <v/>
      </c>
      <c r="AV58" s="45">
        <v>9</v>
      </c>
      <c r="AW58" s="102" t="str">
        <f t="shared" si="55"/>
        <v/>
      </c>
      <c r="AX58" s="42" t="str">
        <f>IF(AV58&lt;&gt;"", IF(RANK(AV58, AV$5:AV$75)+COUNTIF(AV$5:AV58, AV58)-1=1, 1, ""), "")</f>
        <v/>
      </c>
      <c r="AY58" s="46">
        <v>19</v>
      </c>
      <c r="AZ58" s="102" t="str">
        <f t="shared" si="56"/>
        <v/>
      </c>
      <c r="BA58" s="44" t="str">
        <f>IF(AY58&lt;&gt;"", IF(RANK(AY58, AY$5:AY$75)+COUNTIF(AY$5:AY58, AY58)-1=1, 1, ""), "")</f>
        <v/>
      </c>
      <c r="BB58" s="45">
        <v>11</v>
      </c>
      <c r="BC58" s="102" t="str">
        <f t="shared" si="57"/>
        <v/>
      </c>
      <c r="BD58" s="42" t="str">
        <f>IF(BB58&lt;&gt;"", IF(RANK(BB58, BB$5:BB$75)+COUNTIF(BB$5:BB58, BB58)-1=1, 1, ""), "")</f>
        <v/>
      </c>
      <c r="BE58" s="46">
        <v>54</v>
      </c>
      <c r="BF58" s="102" t="str">
        <f t="shared" si="58"/>
        <v/>
      </c>
      <c r="BG58" s="44" t="str">
        <f>IF(BE58&lt;&gt;"", IF(RANK(BE58, BE$5:BE$75)+COUNTIF(BE$5:BE58, BE58)-1=1, 1, ""), "")</f>
        <v/>
      </c>
      <c r="BH58" s="45">
        <v>9</v>
      </c>
      <c r="BI58" s="102" t="str">
        <f t="shared" si="59"/>
        <v/>
      </c>
      <c r="BJ58" s="42" t="str">
        <f>IF(BH58&lt;&gt;"", IF(RANK(BH58, BH$5:BH$75)+COUNTIF(BH$5:BH58, BH58)-1=1, 1, ""), "")</f>
        <v/>
      </c>
      <c r="BK58" s="46">
        <v>11</v>
      </c>
      <c r="BL58" s="102" t="str">
        <f t="shared" si="60"/>
        <v/>
      </c>
      <c r="BM58" s="44" t="str">
        <f>IF(BK58&lt;&gt;"", IF(RANK(BK58, BK$5:BK$75)+COUNTIF(BK$5:BK58, BK58)-1=1, 1, ""), "")</f>
        <v/>
      </c>
      <c r="BN58" s="45">
        <v>7</v>
      </c>
      <c r="BO58" s="102" t="str">
        <f t="shared" si="61"/>
        <v/>
      </c>
      <c r="BP58" s="42" t="str">
        <f>IF(BN58&lt;&gt;"", IF(RANK(BN58, BN$5:BN$75)+COUNTIF(BN$5:BN58, BN58)-1=1, 1, ""), "")</f>
        <v/>
      </c>
      <c r="BQ58" s="46">
        <v>9</v>
      </c>
      <c r="BR58" s="102" t="str">
        <f t="shared" si="62"/>
        <v/>
      </c>
      <c r="BS58" s="44" t="str">
        <f>IF(BQ58&lt;&gt;"", IF(RANK(BQ58, BQ$5:BQ$75)+COUNTIF(BQ$5:BQ58, BQ58)-1=1, 1, ""), "")</f>
        <v/>
      </c>
      <c r="BT58" s="45">
        <v>11</v>
      </c>
      <c r="BU58" s="102" t="str">
        <f t="shared" si="63"/>
        <v/>
      </c>
      <c r="BV58" s="42" t="str">
        <f>IF(BT58&lt;&gt;"", IF(RANK(BT58, BT$5:BT$75)+COUNTIF(BT$5:BT58, BT58)-1=1, 1, ""), "")</f>
        <v/>
      </c>
      <c r="BW58" s="46">
        <v>22</v>
      </c>
      <c r="BX58" s="102" t="str">
        <f t="shared" si="64"/>
        <v/>
      </c>
      <c r="BY58" s="44" t="str">
        <f>IF(BW58&lt;&gt;"", IF(RANK(BW58, BW$5:BW$75)+COUNTIF(BW$5:BW58, BW58)-1=1, 1, ""), "")</f>
        <v/>
      </c>
      <c r="BZ58" s="129" t="str">
        <f t="shared" si="65"/>
        <v/>
      </c>
      <c r="CA58" s="66">
        <f t="shared" si="66"/>
        <v>793</v>
      </c>
      <c r="CB58" s="60"/>
      <c r="CC58" s="60" t="str">
        <f t="shared" si="67"/>
        <v/>
      </c>
      <c r="CD58" s="60" t="str">
        <f t="shared" si="68"/>
        <v/>
      </c>
      <c r="CE58" s="60"/>
      <c r="CF58" s="85" t="str">
        <f t="shared" si="69"/>
        <v/>
      </c>
      <c r="CG58" s="60" t="str">
        <f t="shared" si="70"/>
        <v/>
      </c>
      <c r="CH58" s="60" t="str">
        <f t="shared" si="71"/>
        <v/>
      </c>
      <c r="CI58" s="60" t="str">
        <f>IF(CC58&lt;&gt;"", IF(RANK(CH58, CH$5:CH$75)+COUNTIF(CH$58:CH58, CH58) -1&lt;=(B$80-CD$76-CG$76), RANK(CH58, CH$5:CH$75)+COUNTIF(CH$58:CH58, CH58) -1, ""), "")</f>
        <v/>
      </c>
      <c r="CJ58" s="72" t="str">
        <f t="shared" si="72"/>
        <v/>
      </c>
      <c r="CK58" s="66" t="str">
        <f t="shared" si="73"/>
        <v/>
      </c>
      <c r="CM58" s="91">
        <f>IF(CA58&lt;&gt; "", CA58/CA76, "")</f>
        <v>6.9376946032084872E-4</v>
      </c>
      <c r="CN58" s="39" t="str">
        <f t="shared" si="74"/>
        <v/>
      </c>
      <c r="CO58" s="92">
        <f t="shared" si="75"/>
        <v>-6.9376946032084904E-4</v>
      </c>
      <c r="CQ58" s="65" t="str">
        <f t="shared" si="36"/>
        <v/>
      </c>
      <c r="CR58" s="99" t="str">
        <f t="shared" si="37"/>
        <v/>
      </c>
      <c r="CS58" s="99" t="str">
        <f t="shared" si="38"/>
        <v/>
      </c>
      <c r="CT58" s="100" t="str">
        <f t="shared" si="39"/>
        <v/>
      </c>
    </row>
    <row r="59" spans="1:98" ht="16" x14ac:dyDescent="0.2">
      <c r="A59" s="75" t="s">
        <v>367</v>
      </c>
      <c r="B59" s="76" t="s">
        <v>437</v>
      </c>
      <c r="C59" s="43"/>
      <c r="D59" s="102" t="str">
        <f t="shared" si="40"/>
        <v/>
      </c>
      <c r="E59" s="44" t="str">
        <f>IF(C59&lt;&gt;"", IF(RANK(C59, C$5:C$75)+COUNTIF(C$5:C59, C59)-1=1, 1, ""), "")</f>
        <v/>
      </c>
      <c r="F59" s="41"/>
      <c r="G59" s="102" t="str">
        <f t="shared" si="41"/>
        <v/>
      </c>
      <c r="H59" s="42" t="str">
        <f>IF(F59&lt;&gt;"", IF(RANK(F59, F$5:F$75)+COUNTIF(F$5:F59, F59)-1=1, 1, ""), "")</f>
        <v/>
      </c>
      <c r="I59" s="43"/>
      <c r="J59" s="102" t="str">
        <f t="shared" si="42"/>
        <v/>
      </c>
      <c r="K59" s="44" t="str">
        <f>IF(I59&lt;&gt;"", IF(RANK(I59, I$5:I$75)+COUNTIF(I$5:I59, I59)-1=1, 1, ""), "")</f>
        <v/>
      </c>
      <c r="L59" s="41"/>
      <c r="M59" s="102" t="str">
        <f t="shared" si="43"/>
        <v/>
      </c>
      <c r="N59" s="42" t="str">
        <f>IF(L59&lt;&gt;"", IF(RANK(L59, L$5:L$75)+COUNTIF(L$5:L59, L59)-1=1, 1, ""), "")</f>
        <v/>
      </c>
      <c r="O59" s="43"/>
      <c r="P59" s="102" t="str">
        <f t="shared" si="44"/>
        <v/>
      </c>
      <c r="Q59" s="44" t="str">
        <f>IF(O59&lt;&gt;"", IF(RANK(O59, O$5:O$75)+COUNTIF(O$5:O59, O59)-1=1, 1, ""), "")</f>
        <v/>
      </c>
      <c r="R59" s="41"/>
      <c r="S59" s="102" t="str">
        <f t="shared" si="45"/>
        <v/>
      </c>
      <c r="T59" s="42" t="str">
        <f>IF(R59&lt;&gt;"", IF(RANK(R59, R$5:R$75)+COUNTIF(R$5:R59, R59)-1=1, 1, ""), "")</f>
        <v/>
      </c>
      <c r="U59" s="43"/>
      <c r="V59" s="102" t="str">
        <f t="shared" si="46"/>
        <v/>
      </c>
      <c r="W59" s="44" t="str">
        <f>IF(U59&lt;&gt;"", IF(RANK(U59, U$5:U$75)+COUNTIF(U$5:U59, U59)-1=1, 1, ""), "")</f>
        <v/>
      </c>
      <c r="X59" s="41"/>
      <c r="Y59" s="102" t="str">
        <f t="shared" si="47"/>
        <v/>
      </c>
      <c r="Z59" s="42" t="str">
        <f>IF(X59&lt;&gt;"", IF(RANK(X59, X$5:X$75)+COUNTIF(X$5:X59, X59)-1=1, 1, ""), "")</f>
        <v/>
      </c>
      <c r="AA59" s="43"/>
      <c r="AB59" s="102" t="str">
        <f t="shared" si="48"/>
        <v/>
      </c>
      <c r="AC59" s="44" t="str">
        <f>IF(AA59&lt;&gt;"", IF(RANK(AA59, AA$5:AA$75)+COUNTIF(AA$5:AA59, AA59)-1=1, 1, ""), "")</f>
        <v/>
      </c>
      <c r="AD59" s="41"/>
      <c r="AE59" s="102" t="str">
        <f t="shared" si="49"/>
        <v/>
      </c>
      <c r="AF59" s="42" t="str">
        <f>IF(AD59&lt;&gt;"", IF(RANK(AD59, AD$5:AD$75)+COUNTIF(AD$5:AD59, AD59)-1=1, 1, ""), "")</f>
        <v/>
      </c>
      <c r="AG59" s="43"/>
      <c r="AH59" s="102" t="str">
        <f t="shared" si="50"/>
        <v/>
      </c>
      <c r="AI59" s="44" t="str">
        <f>IF(AG59&lt;&gt;"", IF(RANK(AG59, AG$5:AG$75)+COUNTIF(AG$5:AG59, AG59)-1=1, 1, ""), "")</f>
        <v/>
      </c>
      <c r="AJ59" s="41"/>
      <c r="AK59" s="102" t="str">
        <f t="shared" si="51"/>
        <v/>
      </c>
      <c r="AL59" s="42" t="str">
        <f>IF(AJ59&lt;&gt;"", IF(RANK(AJ59, AJ$5:AJ$75)+COUNTIF(AJ$5:AJ59, AJ59)-1=1, 1, ""), "")</f>
        <v/>
      </c>
      <c r="AM59" s="43"/>
      <c r="AN59" s="102" t="str">
        <f t="shared" si="52"/>
        <v/>
      </c>
      <c r="AO59" s="44" t="str">
        <f>IF(AM59&lt;&gt;"", IF(RANK(AM59, AM$5:AM$75)+COUNTIF(AM$5:AM59, AM59)-1=1, 1, ""), "")</f>
        <v/>
      </c>
      <c r="AP59" s="41"/>
      <c r="AQ59" s="102" t="str">
        <f t="shared" si="53"/>
        <v/>
      </c>
      <c r="AR59" s="42" t="str">
        <f>IF(AP59&lt;&gt;"", IF(RANK(AP59, AP$5:AP$75)+COUNTIF(AP$5:AP59, AP59)-1=1, 1, ""), "")</f>
        <v/>
      </c>
      <c r="AS59" s="43"/>
      <c r="AT59" s="102" t="str">
        <f t="shared" si="54"/>
        <v/>
      </c>
      <c r="AU59" s="44" t="str">
        <f>IF(AS59&lt;&gt;"", IF(RANK(AS59, AS$5:AS$75)+COUNTIF(AS$5:AS59, AS59)-1=1, 1, ""), "")</f>
        <v/>
      </c>
      <c r="AV59" s="41"/>
      <c r="AW59" s="102" t="str">
        <f t="shared" si="55"/>
        <v/>
      </c>
      <c r="AX59" s="42" t="str">
        <f>IF(AV59&lt;&gt;"", IF(RANK(AV59, AV$5:AV$75)+COUNTIF(AV$5:AV59, AV59)-1=1, 1, ""), "")</f>
        <v/>
      </c>
      <c r="AY59" s="43"/>
      <c r="AZ59" s="102" t="str">
        <f t="shared" si="56"/>
        <v/>
      </c>
      <c r="BA59" s="44" t="str">
        <f>IF(AY59&lt;&gt;"", IF(RANK(AY59, AY$5:AY$75)+COUNTIF(AY$5:AY59, AY59)-1=1, 1, ""), "")</f>
        <v/>
      </c>
      <c r="BB59" s="41"/>
      <c r="BC59" s="102" t="str">
        <f t="shared" si="57"/>
        <v/>
      </c>
      <c r="BD59" s="42" t="str">
        <f>IF(BB59&lt;&gt;"", IF(RANK(BB59, BB$5:BB$75)+COUNTIF(BB$5:BB59, BB59)-1=1, 1, ""), "")</f>
        <v/>
      </c>
      <c r="BE59" s="43"/>
      <c r="BF59" s="102" t="str">
        <f t="shared" si="58"/>
        <v/>
      </c>
      <c r="BG59" s="44" t="str">
        <f>IF(BE59&lt;&gt;"", IF(RANK(BE59, BE$5:BE$75)+COUNTIF(BE$5:BE59, BE59)-1=1, 1, ""), "")</f>
        <v/>
      </c>
      <c r="BH59" s="41"/>
      <c r="BI59" s="102" t="str">
        <f t="shared" si="59"/>
        <v/>
      </c>
      <c r="BJ59" s="42" t="str">
        <f>IF(BH59&lt;&gt;"", IF(RANK(BH59, BH$5:BH$75)+COUNTIF(BH$5:BH59, BH59)-1=1, 1, ""), "")</f>
        <v/>
      </c>
      <c r="BK59" s="43"/>
      <c r="BL59" s="102" t="str">
        <f t="shared" si="60"/>
        <v/>
      </c>
      <c r="BM59" s="44" t="str">
        <f>IF(BK59&lt;&gt;"", IF(RANK(BK59, BK$5:BK$75)+COUNTIF(BK$5:BK59, BK59)-1=1, 1, ""), "")</f>
        <v/>
      </c>
      <c r="BN59" s="41"/>
      <c r="BO59" s="102" t="str">
        <f t="shared" si="61"/>
        <v/>
      </c>
      <c r="BP59" s="42" t="str">
        <f>IF(BN59&lt;&gt;"", IF(RANK(BN59, BN$5:BN$75)+COUNTIF(BN$5:BN59, BN59)-1=1, 1, ""), "")</f>
        <v/>
      </c>
      <c r="BQ59" s="43"/>
      <c r="BR59" s="102" t="str">
        <f t="shared" si="62"/>
        <v/>
      </c>
      <c r="BS59" s="44" t="str">
        <f>IF(BQ59&lt;&gt;"", IF(RANK(BQ59, BQ$5:BQ$75)+COUNTIF(BQ$5:BQ59, BQ59)-1=1, 1, ""), "")</f>
        <v/>
      </c>
      <c r="BT59" s="41"/>
      <c r="BU59" s="102" t="str">
        <f t="shared" si="63"/>
        <v/>
      </c>
      <c r="BV59" s="42" t="str">
        <f>IF(BT59&lt;&gt;"", IF(RANK(BT59, BT$5:BT$75)+COUNTIF(BT$5:BT59, BT59)-1=1, 1, ""), "")</f>
        <v/>
      </c>
      <c r="BW59" s="43"/>
      <c r="BX59" s="102" t="str">
        <f t="shared" si="64"/>
        <v/>
      </c>
      <c r="BY59" s="44" t="str">
        <f>IF(BW59&lt;&gt;"", IF(RANK(BW59, BW$5:BW$75)+COUNTIF(BW$5:BW59, BW59)-1=1, 1, ""), "")</f>
        <v/>
      </c>
      <c r="BZ59" s="129" t="str">
        <f t="shared" si="65"/>
        <v/>
      </c>
      <c r="CA59" s="66" t="str">
        <f t="shared" si="66"/>
        <v/>
      </c>
      <c r="CB59" s="60"/>
      <c r="CC59" s="60" t="str">
        <f t="shared" si="67"/>
        <v/>
      </c>
      <c r="CD59" s="60" t="str">
        <f t="shared" si="68"/>
        <v/>
      </c>
      <c r="CE59" s="60"/>
      <c r="CF59" s="85" t="str">
        <f t="shared" si="69"/>
        <v/>
      </c>
      <c r="CG59" s="60" t="str">
        <f t="shared" si="70"/>
        <v/>
      </c>
      <c r="CH59" s="60" t="str">
        <f t="shared" si="71"/>
        <v/>
      </c>
      <c r="CI59" s="60" t="str">
        <f>IF(CC59&lt;&gt;"", IF(RANK(CH59, CH$5:CH$75)+COUNTIF(CH$59:CH59, CH59) -1&lt;=(B$80-CD$76-CG$76), RANK(CH59, CH$5:CH$75)+COUNTIF(CH$59:CH59, CH59) -1, ""), "")</f>
        <v/>
      </c>
      <c r="CJ59" s="72" t="str">
        <f t="shared" si="72"/>
        <v/>
      </c>
      <c r="CK59" s="66" t="str">
        <f t="shared" si="73"/>
        <v/>
      </c>
      <c r="CM59" s="91" t="str">
        <f>IF(CA59&lt;&gt; "", CA59/CA76, "")</f>
        <v/>
      </c>
      <c r="CN59" s="39" t="str">
        <f t="shared" si="74"/>
        <v/>
      </c>
      <c r="CO59" s="92" t="str">
        <f t="shared" si="75"/>
        <v/>
      </c>
      <c r="CQ59" s="65" t="str">
        <f t="shared" si="36"/>
        <v/>
      </c>
      <c r="CR59" s="99" t="str">
        <f t="shared" si="37"/>
        <v/>
      </c>
      <c r="CS59" s="99" t="str">
        <f t="shared" si="38"/>
        <v/>
      </c>
      <c r="CT59" s="100" t="str">
        <f t="shared" si="39"/>
        <v/>
      </c>
    </row>
    <row r="60" spans="1:98" ht="16" x14ac:dyDescent="0.2">
      <c r="A60" s="75" t="s">
        <v>368</v>
      </c>
      <c r="B60" s="76" t="s">
        <v>438</v>
      </c>
      <c r="C60" s="43"/>
      <c r="D60" s="102" t="str">
        <f t="shared" si="40"/>
        <v/>
      </c>
      <c r="E60" s="44" t="str">
        <f>IF(C60&lt;&gt;"", IF(RANK(C60, C$5:C$75)+COUNTIF(C$5:C60, C60)-1=1, 1, ""), "")</f>
        <v/>
      </c>
      <c r="F60" s="41"/>
      <c r="G60" s="102" t="str">
        <f t="shared" si="41"/>
        <v/>
      </c>
      <c r="H60" s="42" t="str">
        <f>IF(F60&lt;&gt;"", IF(RANK(F60, F$5:F$75)+COUNTIF(F$5:F60, F60)-1=1, 1, ""), "")</f>
        <v/>
      </c>
      <c r="I60" s="43"/>
      <c r="J60" s="102" t="str">
        <f t="shared" si="42"/>
        <v/>
      </c>
      <c r="K60" s="44" t="str">
        <f>IF(I60&lt;&gt;"", IF(RANK(I60, I$5:I$75)+COUNTIF(I$5:I60, I60)-1=1, 1, ""), "")</f>
        <v/>
      </c>
      <c r="L60" s="41"/>
      <c r="M60" s="102" t="str">
        <f t="shared" si="43"/>
        <v/>
      </c>
      <c r="N60" s="42" t="str">
        <f>IF(L60&lt;&gt;"", IF(RANK(L60, L$5:L$75)+COUNTIF(L$5:L60, L60)-1=1, 1, ""), "")</f>
        <v/>
      </c>
      <c r="O60" s="43"/>
      <c r="P60" s="102" t="str">
        <f t="shared" si="44"/>
        <v/>
      </c>
      <c r="Q60" s="44" t="str">
        <f>IF(O60&lt;&gt;"", IF(RANK(O60, O$5:O$75)+COUNTIF(O$5:O60, O60)-1=1, 1, ""), "")</f>
        <v/>
      </c>
      <c r="R60" s="41"/>
      <c r="S60" s="102" t="str">
        <f t="shared" si="45"/>
        <v/>
      </c>
      <c r="T60" s="42" t="str">
        <f>IF(R60&lt;&gt;"", IF(RANK(R60, R$5:R$75)+COUNTIF(R$5:R60, R60)-1=1, 1, ""), "")</f>
        <v/>
      </c>
      <c r="U60" s="43"/>
      <c r="V60" s="102" t="str">
        <f t="shared" si="46"/>
        <v/>
      </c>
      <c r="W60" s="44" t="str">
        <f>IF(U60&lt;&gt;"", IF(RANK(U60, U$5:U$75)+COUNTIF(U$5:U60, U60)-1=1, 1, ""), "")</f>
        <v/>
      </c>
      <c r="X60" s="41"/>
      <c r="Y60" s="102" t="str">
        <f t="shared" si="47"/>
        <v/>
      </c>
      <c r="Z60" s="42" t="str">
        <f>IF(X60&lt;&gt;"", IF(RANK(X60, X$5:X$75)+COUNTIF(X$5:X60, X60)-1=1, 1, ""), "")</f>
        <v/>
      </c>
      <c r="AA60" s="43"/>
      <c r="AB60" s="102" t="str">
        <f t="shared" si="48"/>
        <v/>
      </c>
      <c r="AC60" s="44" t="str">
        <f>IF(AA60&lt;&gt;"", IF(RANK(AA60, AA$5:AA$75)+COUNTIF(AA$5:AA60, AA60)-1=1, 1, ""), "")</f>
        <v/>
      </c>
      <c r="AD60" s="41"/>
      <c r="AE60" s="102" t="str">
        <f t="shared" si="49"/>
        <v/>
      </c>
      <c r="AF60" s="42" t="str">
        <f>IF(AD60&lt;&gt;"", IF(RANK(AD60, AD$5:AD$75)+COUNTIF(AD$5:AD60, AD60)-1=1, 1, ""), "")</f>
        <v/>
      </c>
      <c r="AG60" s="43"/>
      <c r="AH60" s="102" t="str">
        <f t="shared" si="50"/>
        <v/>
      </c>
      <c r="AI60" s="44" t="str">
        <f>IF(AG60&lt;&gt;"", IF(RANK(AG60, AG$5:AG$75)+COUNTIF(AG$5:AG60, AG60)-1=1, 1, ""), "")</f>
        <v/>
      </c>
      <c r="AJ60" s="41"/>
      <c r="AK60" s="102" t="str">
        <f t="shared" si="51"/>
        <v/>
      </c>
      <c r="AL60" s="42" t="str">
        <f>IF(AJ60&lt;&gt;"", IF(RANK(AJ60, AJ$5:AJ$75)+COUNTIF(AJ$5:AJ60, AJ60)-1=1, 1, ""), "")</f>
        <v/>
      </c>
      <c r="AM60" s="43"/>
      <c r="AN60" s="102" t="str">
        <f t="shared" si="52"/>
        <v/>
      </c>
      <c r="AO60" s="44" t="str">
        <f>IF(AM60&lt;&gt;"", IF(RANK(AM60, AM$5:AM$75)+COUNTIF(AM$5:AM60, AM60)-1=1, 1, ""), "")</f>
        <v/>
      </c>
      <c r="AP60" s="41"/>
      <c r="AQ60" s="102" t="str">
        <f t="shared" si="53"/>
        <v/>
      </c>
      <c r="AR60" s="42" t="str">
        <f>IF(AP60&lt;&gt;"", IF(RANK(AP60, AP$5:AP$75)+COUNTIF(AP$5:AP60, AP60)-1=1, 1, ""), "")</f>
        <v/>
      </c>
      <c r="AS60" s="43"/>
      <c r="AT60" s="102" t="str">
        <f t="shared" si="54"/>
        <v/>
      </c>
      <c r="AU60" s="44" t="str">
        <f>IF(AS60&lt;&gt;"", IF(RANK(AS60, AS$5:AS$75)+COUNTIF(AS$5:AS60, AS60)-1=1, 1, ""), "")</f>
        <v/>
      </c>
      <c r="AV60" s="41"/>
      <c r="AW60" s="102" t="str">
        <f t="shared" si="55"/>
        <v/>
      </c>
      <c r="AX60" s="42" t="str">
        <f>IF(AV60&lt;&gt;"", IF(RANK(AV60, AV$5:AV$75)+COUNTIF(AV$5:AV60, AV60)-1=1, 1, ""), "")</f>
        <v/>
      </c>
      <c r="AY60" s="43"/>
      <c r="AZ60" s="102" t="str">
        <f t="shared" si="56"/>
        <v/>
      </c>
      <c r="BA60" s="44" t="str">
        <f>IF(AY60&lt;&gt;"", IF(RANK(AY60, AY$5:AY$75)+COUNTIF(AY$5:AY60, AY60)-1=1, 1, ""), "")</f>
        <v/>
      </c>
      <c r="BB60" s="41"/>
      <c r="BC60" s="102" t="str">
        <f t="shared" si="57"/>
        <v/>
      </c>
      <c r="BD60" s="42" t="str">
        <f>IF(BB60&lt;&gt;"", IF(RANK(BB60, BB$5:BB$75)+COUNTIF(BB$5:BB60, BB60)-1=1, 1, ""), "")</f>
        <v/>
      </c>
      <c r="BE60" s="43"/>
      <c r="BF60" s="102" t="str">
        <f t="shared" si="58"/>
        <v/>
      </c>
      <c r="BG60" s="44" t="str">
        <f>IF(BE60&lt;&gt;"", IF(RANK(BE60, BE$5:BE$75)+COUNTIF(BE$5:BE60, BE60)-1=1, 1, ""), "")</f>
        <v/>
      </c>
      <c r="BH60" s="41"/>
      <c r="BI60" s="102" t="str">
        <f t="shared" si="59"/>
        <v/>
      </c>
      <c r="BJ60" s="42" t="str">
        <f>IF(BH60&lt;&gt;"", IF(RANK(BH60, BH$5:BH$75)+COUNTIF(BH$5:BH60, BH60)-1=1, 1, ""), "")</f>
        <v/>
      </c>
      <c r="BK60" s="43"/>
      <c r="BL60" s="102" t="str">
        <f t="shared" si="60"/>
        <v/>
      </c>
      <c r="BM60" s="44" t="str">
        <f>IF(BK60&lt;&gt;"", IF(RANK(BK60, BK$5:BK$75)+COUNTIF(BK$5:BK60, BK60)-1=1, 1, ""), "")</f>
        <v/>
      </c>
      <c r="BN60" s="41"/>
      <c r="BO60" s="102" t="str">
        <f t="shared" si="61"/>
        <v/>
      </c>
      <c r="BP60" s="42" t="str">
        <f>IF(BN60&lt;&gt;"", IF(RANK(BN60, BN$5:BN$75)+COUNTIF(BN$5:BN60, BN60)-1=1, 1, ""), "")</f>
        <v/>
      </c>
      <c r="BQ60" s="43"/>
      <c r="BR60" s="102" t="str">
        <f t="shared" si="62"/>
        <v/>
      </c>
      <c r="BS60" s="44" t="str">
        <f>IF(BQ60&lt;&gt;"", IF(RANK(BQ60, BQ$5:BQ$75)+COUNTIF(BQ$5:BQ60, BQ60)-1=1, 1, ""), "")</f>
        <v/>
      </c>
      <c r="BT60" s="41"/>
      <c r="BU60" s="102" t="str">
        <f t="shared" si="63"/>
        <v/>
      </c>
      <c r="BV60" s="42" t="str">
        <f>IF(BT60&lt;&gt;"", IF(RANK(BT60, BT$5:BT$75)+COUNTIF(BT$5:BT60, BT60)-1=1, 1, ""), "")</f>
        <v/>
      </c>
      <c r="BW60" s="43"/>
      <c r="BX60" s="102" t="str">
        <f t="shared" si="64"/>
        <v/>
      </c>
      <c r="BY60" s="44" t="str">
        <f>IF(BW60&lt;&gt;"", IF(RANK(BW60, BW$5:BW$75)+COUNTIF(BW$5:BW60, BW60)-1=1, 1, ""), "")</f>
        <v/>
      </c>
      <c r="BZ60" s="129" t="str">
        <f t="shared" si="65"/>
        <v/>
      </c>
      <c r="CA60" s="66" t="str">
        <f t="shared" si="66"/>
        <v/>
      </c>
      <c r="CB60" s="60"/>
      <c r="CC60" s="60" t="str">
        <f t="shared" si="67"/>
        <v/>
      </c>
      <c r="CD60" s="60" t="str">
        <f t="shared" si="68"/>
        <v/>
      </c>
      <c r="CE60" s="60"/>
      <c r="CF60" s="85" t="str">
        <f t="shared" si="69"/>
        <v/>
      </c>
      <c r="CG60" s="60" t="str">
        <f t="shared" si="70"/>
        <v/>
      </c>
      <c r="CH60" s="60" t="str">
        <f t="shared" si="71"/>
        <v/>
      </c>
      <c r="CI60" s="60" t="str">
        <f>IF(CC60&lt;&gt;"", IF(RANK(CH60, CH$5:CH$75)+COUNTIF(CH$60:CH60, CH60) -1&lt;=(B$80-CD$76-CG$76), RANK(CH60, CH$5:CH$75)+COUNTIF(CH$60:CH60, CH60) -1, ""), "")</f>
        <v/>
      </c>
      <c r="CJ60" s="72" t="str">
        <f t="shared" si="72"/>
        <v/>
      </c>
      <c r="CK60" s="66" t="str">
        <f t="shared" si="73"/>
        <v/>
      </c>
      <c r="CM60" s="91" t="str">
        <f>IF(CA60&lt;&gt; "", CA60/CA76, "")</f>
        <v/>
      </c>
      <c r="CN60" s="39" t="str">
        <f t="shared" si="74"/>
        <v/>
      </c>
      <c r="CO60" s="92" t="str">
        <f t="shared" si="75"/>
        <v/>
      </c>
      <c r="CQ60" s="65" t="str">
        <f t="shared" si="36"/>
        <v/>
      </c>
      <c r="CR60" s="99" t="str">
        <f t="shared" si="37"/>
        <v/>
      </c>
      <c r="CS60" s="99" t="str">
        <f t="shared" si="38"/>
        <v/>
      </c>
      <c r="CT60" s="100" t="str">
        <f t="shared" si="39"/>
        <v/>
      </c>
    </row>
    <row r="61" spans="1:98" ht="16" customHeight="1" x14ac:dyDescent="0.2">
      <c r="A61" s="75" t="s">
        <v>369</v>
      </c>
      <c r="B61" s="76" t="s">
        <v>439</v>
      </c>
      <c r="C61" s="43"/>
      <c r="D61" s="102" t="str">
        <f t="shared" si="40"/>
        <v/>
      </c>
      <c r="E61" s="44" t="str">
        <f>IF(C61&lt;&gt;"", IF(RANK(C61, C$5:C$75)+COUNTIF(C$5:C61, C61)-1=1, 1, ""), "")</f>
        <v/>
      </c>
      <c r="F61" s="41"/>
      <c r="G61" s="102" t="str">
        <f t="shared" si="41"/>
        <v/>
      </c>
      <c r="H61" s="42" t="str">
        <f>IF(F61&lt;&gt;"", IF(RANK(F61, F$5:F$75)+COUNTIF(F$5:F61, F61)-1=1, 1, ""), "")</f>
        <v/>
      </c>
      <c r="I61" s="43"/>
      <c r="J61" s="102" t="str">
        <f t="shared" si="42"/>
        <v/>
      </c>
      <c r="K61" s="44" t="str">
        <f>IF(I61&lt;&gt;"", IF(RANK(I61, I$5:I$75)+COUNTIF(I$5:I61, I61)-1=1, 1, ""), "")</f>
        <v/>
      </c>
      <c r="L61" s="41"/>
      <c r="M61" s="102" t="str">
        <f t="shared" si="43"/>
        <v/>
      </c>
      <c r="N61" s="42" t="str">
        <f>IF(L61&lt;&gt;"", IF(RANK(L61, L$5:L$75)+COUNTIF(L$5:L61, L61)-1=1, 1, ""), "")</f>
        <v/>
      </c>
      <c r="O61" s="43"/>
      <c r="P61" s="102" t="str">
        <f t="shared" si="44"/>
        <v/>
      </c>
      <c r="Q61" s="44" t="str">
        <f>IF(O61&lt;&gt;"", IF(RANK(O61, O$5:O$75)+COUNTIF(O$5:O61, O61)-1=1, 1, ""), "")</f>
        <v/>
      </c>
      <c r="R61" s="41"/>
      <c r="S61" s="102" t="str">
        <f t="shared" si="45"/>
        <v/>
      </c>
      <c r="T61" s="42" t="str">
        <f>IF(R61&lt;&gt;"", IF(RANK(R61, R$5:R$75)+COUNTIF(R$5:R61, R61)-1=1, 1, ""), "")</f>
        <v/>
      </c>
      <c r="U61" s="43"/>
      <c r="V61" s="102" t="str">
        <f t="shared" si="46"/>
        <v/>
      </c>
      <c r="W61" s="44" t="str">
        <f>IF(U61&lt;&gt;"", IF(RANK(U61, U$5:U$75)+COUNTIF(U$5:U61, U61)-1=1, 1, ""), "")</f>
        <v/>
      </c>
      <c r="X61" s="41"/>
      <c r="Y61" s="102" t="str">
        <f t="shared" si="47"/>
        <v/>
      </c>
      <c r="Z61" s="42" t="str">
        <f>IF(X61&lt;&gt;"", IF(RANK(X61, X$5:X$75)+COUNTIF(X$5:X61, X61)-1=1, 1, ""), "")</f>
        <v/>
      </c>
      <c r="AA61" s="43"/>
      <c r="AB61" s="102" t="str">
        <f t="shared" si="48"/>
        <v/>
      </c>
      <c r="AC61" s="44" t="str">
        <f>IF(AA61&lt;&gt;"", IF(RANK(AA61, AA$5:AA$75)+COUNTIF(AA$5:AA61, AA61)-1=1, 1, ""), "")</f>
        <v/>
      </c>
      <c r="AD61" s="41"/>
      <c r="AE61" s="102" t="str">
        <f t="shared" si="49"/>
        <v/>
      </c>
      <c r="AF61" s="42" t="str">
        <f>IF(AD61&lt;&gt;"", IF(RANK(AD61, AD$5:AD$75)+COUNTIF(AD$5:AD61, AD61)-1=1, 1, ""), "")</f>
        <v/>
      </c>
      <c r="AG61" s="43"/>
      <c r="AH61" s="102" t="str">
        <f t="shared" si="50"/>
        <v/>
      </c>
      <c r="AI61" s="44" t="str">
        <f>IF(AG61&lt;&gt;"", IF(RANK(AG61, AG$5:AG$75)+COUNTIF(AG$5:AG61, AG61)-1=1, 1, ""), "")</f>
        <v/>
      </c>
      <c r="AJ61" s="41"/>
      <c r="AK61" s="102" t="str">
        <f t="shared" si="51"/>
        <v/>
      </c>
      <c r="AL61" s="42" t="str">
        <f>IF(AJ61&lt;&gt;"", IF(RANK(AJ61, AJ$5:AJ$75)+COUNTIF(AJ$5:AJ61, AJ61)-1=1, 1, ""), "")</f>
        <v/>
      </c>
      <c r="AM61" s="43"/>
      <c r="AN61" s="102" t="str">
        <f t="shared" si="52"/>
        <v/>
      </c>
      <c r="AO61" s="44" t="str">
        <f>IF(AM61&lt;&gt;"", IF(RANK(AM61, AM$5:AM$75)+COUNTIF(AM$5:AM61, AM61)-1=1, 1, ""), "")</f>
        <v/>
      </c>
      <c r="AP61" s="41"/>
      <c r="AQ61" s="102" t="str">
        <f t="shared" si="53"/>
        <v/>
      </c>
      <c r="AR61" s="42" t="str">
        <f>IF(AP61&lt;&gt;"", IF(RANK(AP61, AP$5:AP$75)+COUNTIF(AP$5:AP61, AP61)-1=1, 1, ""), "")</f>
        <v/>
      </c>
      <c r="AS61" s="43"/>
      <c r="AT61" s="102" t="str">
        <f t="shared" si="54"/>
        <v/>
      </c>
      <c r="AU61" s="44" t="str">
        <f>IF(AS61&lt;&gt;"", IF(RANK(AS61, AS$5:AS$75)+COUNTIF(AS$5:AS61, AS61)-1=1, 1, ""), "")</f>
        <v/>
      </c>
      <c r="AV61" s="41"/>
      <c r="AW61" s="102" t="str">
        <f t="shared" si="55"/>
        <v/>
      </c>
      <c r="AX61" s="42" t="str">
        <f>IF(AV61&lt;&gt;"", IF(RANK(AV61, AV$5:AV$75)+COUNTIF(AV$5:AV61, AV61)-1=1, 1, ""), "")</f>
        <v/>
      </c>
      <c r="AY61" s="43"/>
      <c r="AZ61" s="102" t="str">
        <f t="shared" si="56"/>
        <v/>
      </c>
      <c r="BA61" s="44" t="str">
        <f>IF(AY61&lt;&gt;"", IF(RANK(AY61, AY$5:AY$75)+COUNTIF(AY$5:AY61, AY61)-1=1, 1, ""), "")</f>
        <v/>
      </c>
      <c r="BB61" s="41"/>
      <c r="BC61" s="102" t="str">
        <f t="shared" si="57"/>
        <v/>
      </c>
      <c r="BD61" s="42" t="str">
        <f>IF(BB61&lt;&gt;"", IF(RANK(BB61, BB$5:BB$75)+COUNTIF(BB$5:BB61, BB61)-1=1, 1, ""), "")</f>
        <v/>
      </c>
      <c r="BE61" s="43"/>
      <c r="BF61" s="102" t="str">
        <f t="shared" si="58"/>
        <v/>
      </c>
      <c r="BG61" s="44" t="str">
        <f>IF(BE61&lt;&gt;"", IF(RANK(BE61, BE$5:BE$75)+COUNTIF(BE$5:BE61, BE61)-1=1, 1, ""), "")</f>
        <v/>
      </c>
      <c r="BH61" s="41"/>
      <c r="BI61" s="102" t="str">
        <f t="shared" si="59"/>
        <v/>
      </c>
      <c r="BJ61" s="42" t="str">
        <f>IF(BH61&lt;&gt;"", IF(RANK(BH61, BH$5:BH$75)+COUNTIF(BH$5:BH61, BH61)-1=1, 1, ""), "")</f>
        <v/>
      </c>
      <c r="BK61" s="43"/>
      <c r="BL61" s="102" t="str">
        <f t="shared" si="60"/>
        <v/>
      </c>
      <c r="BM61" s="44" t="str">
        <f>IF(BK61&lt;&gt;"", IF(RANK(BK61, BK$5:BK$75)+COUNTIF(BK$5:BK61, BK61)-1=1, 1, ""), "")</f>
        <v/>
      </c>
      <c r="BN61" s="41"/>
      <c r="BO61" s="102" t="str">
        <f t="shared" si="61"/>
        <v/>
      </c>
      <c r="BP61" s="42" t="str">
        <f>IF(BN61&lt;&gt;"", IF(RANK(BN61, BN$5:BN$75)+COUNTIF(BN$5:BN61, BN61)-1=1, 1, ""), "")</f>
        <v/>
      </c>
      <c r="BQ61" s="43"/>
      <c r="BR61" s="102" t="str">
        <f t="shared" si="62"/>
        <v/>
      </c>
      <c r="BS61" s="44" t="str">
        <f>IF(BQ61&lt;&gt;"", IF(RANK(BQ61, BQ$5:BQ$75)+COUNTIF(BQ$5:BQ61, BQ61)-1=1, 1, ""), "")</f>
        <v/>
      </c>
      <c r="BT61" s="41"/>
      <c r="BU61" s="102" t="str">
        <f t="shared" si="63"/>
        <v/>
      </c>
      <c r="BV61" s="42" t="str">
        <f>IF(BT61&lt;&gt;"", IF(RANK(BT61, BT$5:BT$75)+COUNTIF(BT$5:BT61, BT61)-1=1, 1, ""), "")</f>
        <v/>
      </c>
      <c r="BW61" s="43"/>
      <c r="BX61" s="102" t="str">
        <f t="shared" si="64"/>
        <v/>
      </c>
      <c r="BY61" s="44" t="str">
        <f>IF(BW61&lt;&gt;"", IF(RANK(BW61, BW$5:BW$75)+COUNTIF(BW$5:BW61, BW61)-1=1, 1, ""), "")</f>
        <v/>
      </c>
      <c r="BZ61" s="129" t="str">
        <f t="shared" si="65"/>
        <v/>
      </c>
      <c r="CA61" s="66" t="str">
        <f t="shared" si="66"/>
        <v/>
      </c>
      <c r="CB61" s="60"/>
      <c r="CC61" s="60" t="str">
        <f t="shared" si="67"/>
        <v/>
      </c>
      <c r="CD61" s="60" t="str">
        <f t="shared" si="68"/>
        <v/>
      </c>
      <c r="CE61" s="60"/>
      <c r="CF61" s="85" t="str">
        <f t="shared" si="69"/>
        <v/>
      </c>
      <c r="CG61" s="60" t="str">
        <f t="shared" si="70"/>
        <v/>
      </c>
      <c r="CH61" s="60" t="str">
        <f t="shared" si="71"/>
        <v/>
      </c>
      <c r="CI61" s="60" t="str">
        <f>IF(CC61&lt;&gt;"", IF(RANK(CH61, CH$5:CH$75)+COUNTIF(CH$61:CH61, CH61) -1&lt;=(B$80-CD$76-CG$76), RANK(CH61, CH$5:CH$75)+COUNTIF(CH$61:CH61, CH61) -1, ""), "")</f>
        <v/>
      </c>
      <c r="CJ61" s="72" t="str">
        <f t="shared" si="72"/>
        <v/>
      </c>
      <c r="CK61" s="66" t="str">
        <f t="shared" si="73"/>
        <v/>
      </c>
      <c r="CM61" s="91" t="str">
        <f>IF(CA61&lt;&gt; "", CA61/CA76, "")</f>
        <v/>
      </c>
      <c r="CN61" s="39" t="str">
        <f t="shared" si="74"/>
        <v/>
      </c>
      <c r="CO61" s="92" t="str">
        <f t="shared" si="75"/>
        <v/>
      </c>
      <c r="CQ61" s="65" t="str">
        <f t="shared" si="36"/>
        <v/>
      </c>
      <c r="CR61" s="99" t="str">
        <f t="shared" si="37"/>
        <v/>
      </c>
      <c r="CS61" s="99" t="str">
        <f t="shared" si="38"/>
        <v/>
      </c>
      <c r="CT61" s="100" t="str">
        <f t="shared" si="39"/>
        <v/>
      </c>
    </row>
    <row r="62" spans="1:98" ht="16" x14ac:dyDescent="0.2">
      <c r="A62" s="75" t="s">
        <v>370</v>
      </c>
      <c r="B62" s="76" t="s">
        <v>440</v>
      </c>
      <c r="C62" s="43"/>
      <c r="D62" s="102" t="str">
        <f t="shared" si="40"/>
        <v/>
      </c>
      <c r="E62" s="44" t="str">
        <f>IF(C62&lt;&gt;"", IF(RANK(C62, C$5:C$75)+COUNTIF(C$5:C62, C62)-1=1, 1, ""), "")</f>
        <v/>
      </c>
      <c r="F62" s="41"/>
      <c r="G62" s="102" t="str">
        <f t="shared" si="41"/>
        <v/>
      </c>
      <c r="H62" s="42" t="str">
        <f>IF(F62&lt;&gt;"", IF(RANK(F62, F$5:F$75)+COUNTIF(F$5:F62, F62)-1=1, 1, ""), "")</f>
        <v/>
      </c>
      <c r="I62" s="43"/>
      <c r="J62" s="102" t="str">
        <f t="shared" si="42"/>
        <v/>
      </c>
      <c r="K62" s="44" t="str">
        <f>IF(I62&lt;&gt;"", IF(RANK(I62, I$5:I$75)+COUNTIF(I$5:I62, I62)-1=1, 1, ""), "")</f>
        <v/>
      </c>
      <c r="L62" s="41"/>
      <c r="M62" s="102" t="str">
        <f t="shared" si="43"/>
        <v/>
      </c>
      <c r="N62" s="42" t="str">
        <f>IF(L62&lt;&gt;"", IF(RANK(L62, L$5:L$75)+COUNTIF(L$5:L62, L62)-1=1, 1, ""), "")</f>
        <v/>
      </c>
      <c r="O62" s="43"/>
      <c r="P62" s="102" t="str">
        <f t="shared" si="44"/>
        <v/>
      </c>
      <c r="Q62" s="44" t="str">
        <f>IF(O62&lt;&gt;"", IF(RANK(O62, O$5:O$75)+COUNTIF(O$5:O62, O62)-1=1, 1, ""), "")</f>
        <v/>
      </c>
      <c r="R62" s="41"/>
      <c r="S62" s="102" t="str">
        <f t="shared" si="45"/>
        <v/>
      </c>
      <c r="T62" s="42" t="str">
        <f>IF(R62&lt;&gt;"", IF(RANK(R62, R$5:R$75)+COUNTIF(R$5:R62, R62)-1=1, 1, ""), "")</f>
        <v/>
      </c>
      <c r="U62" s="43"/>
      <c r="V62" s="102" t="str">
        <f t="shared" si="46"/>
        <v/>
      </c>
      <c r="W62" s="44" t="str">
        <f>IF(U62&lt;&gt;"", IF(RANK(U62, U$5:U$75)+COUNTIF(U$5:U62, U62)-1=1, 1, ""), "")</f>
        <v/>
      </c>
      <c r="X62" s="41"/>
      <c r="Y62" s="102" t="str">
        <f t="shared" si="47"/>
        <v/>
      </c>
      <c r="Z62" s="42" t="str">
        <f>IF(X62&lt;&gt;"", IF(RANK(X62, X$5:X$75)+COUNTIF(X$5:X62, X62)-1=1, 1, ""), "")</f>
        <v/>
      </c>
      <c r="AA62" s="43"/>
      <c r="AB62" s="102" t="str">
        <f t="shared" si="48"/>
        <v/>
      </c>
      <c r="AC62" s="44" t="str">
        <f>IF(AA62&lt;&gt;"", IF(RANK(AA62, AA$5:AA$75)+COUNTIF(AA$5:AA62, AA62)-1=1, 1, ""), "")</f>
        <v/>
      </c>
      <c r="AD62" s="41"/>
      <c r="AE62" s="102" t="str">
        <f t="shared" si="49"/>
        <v/>
      </c>
      <c r="AF62" s="42" t="str">
        <f>IF(AD62&lt;&gt;"", IF(RANK(AD62, AD$5:AD$75)+COUNTIF(AD$5:AD62, AD62)-1=1, 1, ""), "")</f>
        <v/>
      </c>
      <c r="AG62" s="43"/>
      <c r="AH62" s="102" t="str">
        <f t="shared" si="50"/>
        <v/>
      </c>
      <c r="AI62" s="44" t="str">
        <f>IF(AG62&lt;&gt;"", IF(RANK(AG62, AG$5:AG$75)+COUNTIF(AG$5:AG62, AG62)-1=1, 1, ""), "")</f>
        <v/>
      </c>
      <c r="AJ62" s="41"/>
      <c r="AK62" s="102" t="str">
        <f t="shared" si="51"/>
        <v/>
      </c>
      <c r="AL62" s="42" t="str">
        <f>IF(AJ62&lt;&gt;"", IF(RANK(AJ62, AJ$5:AJ$75)+COUNTIF(AJ$5:AJ62, AJ62)-1=1, 1, ""), "")</f>
        <v/>
      </c>
      <c r="AM62" s="43"/>
      <c r="AN62" s="102" t="str">
        <f t="shared" si="52"/>
        <v/>
      </c>
      <c r="AO62" s="44" t="str">
        <f>IF(AM62&lt;&gt;"", IF(RANK(AM62, AM$5:AM$75)+COUNTIF(AM$5:AM62, AM62)-1=1, 1, ""), "")</f>
        <v/>
      </c>
      <c r="AP62" s="41"/>
      <c r="AQ62" s="102" t="str">
        <f t="shared" si="53"/>
        <v/>
      </c>
      <c r="AR62" s="42" t="str">
        <f>IF(AP62&lt;&gt;"", IF(RANK(AP62, AP$5:AP$75)+COUNTIF(AP$5:AP62, AP62)-1=1, 1, ""), "")</f>
        <v/>
      </c>
      <c r="AS62" s="43"/>
      <c r="AT62" s="102" t="str">
        <f t="shared" si="54"/>
        <v/>
      </c>
      <c r="AU62" s="44" t="str">
        <f>IF(AS62&lt;&gt;"", IF(RANK(AS62, AS$5:AS$75)+COUNTIF(AS$5:AS62, AS62)-1=1, 1, ""), "")</f>
        <v/>
      </c>
      <c r="AV62" s="41"/>
      <c r="AW62" s="102" t="str">
        <f t="shared" si="55"/>
        <v/>
      </c>
      <c r="AX62" s="42" t="str">
        <f>IF(AV62&lt;&gt;"", IF(RANK(AV62, AV$5:AV$75)+COUNTIF(AV$5:AV62, AV62)-1=1, 1, ""), "")</f>
        <v/>
      </c>
      <c r="AY62" s="43"/>
      <c r="AZ62" s="102" t="str">
        <f t="shared" si="56"/>
        <v/>
      </c>
      <c r="BA62" s="44" t="str">
        <f>IF(AY62&lt;&gt;"", IF(RANK(AY62, AY$5:AY$75)+COUNTIF(AY$5:AY62, AY62)-1=1, 1, ""), "")</f>
        <v/>
      </c>
      <c r="BB62" s="41"/>
      <c r="BC62" s="102" t="str">
        <f t="shared" si="57"/>
        <v/>
      </c>
      <c r="BD62" s="42" t="str">
        <f>IF(BB62&lt;&gt;"", IF(RANK(BB62, BB$5:BB$75)+COUNTIF(BB$5:BB62, BB62)-1=1, 1, ""), "")</f>
        <v/>
      </c>
      <c r="BE62" s="43"/>
      <c r="BF62" s="102" t="str">
        <f t="shared" si="58"/>
        <v/>
      </c>
      <c r="BG62" s="44" t="str">
        <f>IF(BE62&lt;&gt;"", IF(RANK(BE62, BE$5:BE$75)+COUNTIF(BE$5:BE62, BE62)-1=1, 1, ""), "")</f>
        <v/>
      </c>
      <c r="BH62" s="41"/>
      <c r="BI62" s="102" t="str">
        <f t="shared" si="59"/>
        <v/>
      </c>
      <c r="BJ62" s="42" t="str">
        <f>IF(BH62&lt;&gt;"", IF(RANK(BH62, BH$5:BH$75)+COUNTIF(BH$5:BH62, BH62)-1=1, 1, ""), "")</f>
        <v/>
      </c>
      <c r="BK62" s="43"/>
      <c r="BL62" s="102" t="str">
        <f t="shared" si="60"/>
        <v/>
      </c>
      <c r="BM62" s="44" t="str">
        <f>IF(BK62&lt;&gt;"", IF(RANK(BK62, BK$5:BK$75)+COUNTIF(BK$5:BK62, BK62)-1=1, 1, ""), "")</f>
        <v/>
      </c>
      <c r="BN62" s="41"/>
      <c r="BO62" s="102" t="str">
        <f t="shared" si="61"/>
        <v/>
      </c>
      <c r="BP62" s="42" t="str">
        <f>IF(BN62&lt;&gt;"", IF(RANK(BN62, BN$5:BN$75)+COUNTIF(BN$5:BN62, BN62)-1=1, 1, ""), "")</f>
        <v/>
      </c>
      <c r="BQ62" s="43"/>
      <c r="BR62" s="102" t="str">
        <f t="shared" si="62"/>
        <v/>
      </c>
      <c r="BS62" s="44" t="str">
        <f>IF(BQ62&lt;&gt;"", IF(RANK(BQ62, BQ$5:BQ$75)+COUNTIF(BQ$5:BQ62, BQ62)-1=1, 1, ""), "")</f>
        <v/>
      </c>
      <c r="BT62" s="41"/>
      <c r="BU62" s="102" t="str">
        <f t="shared" si="63"/>
        <v/>
      </c>
      <c r="BV62" s="42" t="str">
        <f>IF(BT62&lt;&gt;"", IF(RANK(BT62, BT$5:BT$75)+COUNTIF(BT$5:BT62, BT62)-1=1, 1, ""), "")</f>
        <v/>
      </c>
      <c r="BW62" s="43"/>
      <c r="BX62" s="102" t="str">
        <f t="shared" si="64"/>
        <v/>
      </c>
      <c r="BY62" s="44" t="str">
        <f>IF(BW62&lt;&gt;"", IF(RANK(BW62, BW$5:BW$75)+COUNTIF(BW$5:BW62, BW62)-1=1, 1, ""), "")</f>
        <v/>
      </c>
      <c r="BZ62" s="129" t="str">
        <f t="shared" si="65"/>
        <v/>
      </c>
      <c r="CA62" s="66" t="str">
        <f t="shared" si="66"/>
        <v/>
      </c>
      <c r="CB62" s="60"/>
      <c r="CC62" s="60" t="str">
        <f t="shared" si="67"/>
        <v/>
      </c>
      <c r="CD62" s="60" t="str">
        <f t="shared" si="68"/>
        <v/>
      </c>
      <c r="CE62" s="60"/>
      <c r="CF62" s="85" t="str">
        <f t="shared" si="69"/>
        <v/>
      </c>
      <c r="CG62" s="60" t="str">
        <f t="shared" si="70"/>
        <v/>
      </c>
      <c r="CH62" s="60" t="str">
        <f t="shared" si="71"/>
        <v/>
      </c>
      <c r="CI62" s="60" t="str">
        <f>IF(CC62&lt;&gt;"", IF(RANK(CH62, CH$5:CH$75)+COUNTIF(CH$62:CH62, CH62) -1&lt;=(B$80-CD$76-CG$76), RANK(CH62, CH$5:CH$75)+COUNTIF(CH$62:CH62, CH62) -1, ""), "")</f>
        <v/>
      </c>
      <c r="CJ62" s="72" t="str">
        <f t="shared" si="72"/>
        <v/>
      </c>
      <c r="CK62" s="66" t="str">
        <f t="shared" si="73"/>
        <v/>
      </c>
      <c r="CM62" s="91" t="str">
        <f>IF(CA62&lt;&gt; "", CA62/CA76, "")</f>
        <v/>
      </c>
      <c r="CN62" s="39" t="str">
        <f t="shared" si="74"/>
        <v/>
      </c>
      <c r="CO62" s="92" t="str">
        <f t="shared" si="75"/>
        <v/>
      </c>
      <c r="CQ62" s="65" t="str">
        <f t="shared" si="36"/>
        <v/>
      </c>
      <c r="CR62" s="99" t="str">
        <f t="shared" si="37"/>
        <v/>
      </c>
      <c r="CS62" s="99" t="str">
        <f t="shared" si="38"/>
        <v/>
      </c>
      <c r="CT62" s="100" t="str">
        <f t="shared" si="39"/>
        <v/>
      </c>
    </row>
    <row r="63" spans="1:98" ht="16" x14ac:dyDescent="0.2">
      <c r="A63" s="75" t="s">
        <v>371</v>
      </c>
      <c r="B63" s="76" t="s">
        <v>441</v>
      </c>
      <c r="C63" s="43"/>
      <c r="D63" s="102" t="str">
        <f t="shared" si="40"/>
        <v/>
      </c>
      <c r="E63" s="44" t="str">
        <f>IF(C63&lt;&gt;"", IF(RANK(C63, C$5:C$75)+COUNTIF(C$5:C63, C63)-1=1, 1, ""), "")</f>
        <v/>
      </c>
      <c r="F63" s="41"/>
      <c r="G63" s="102" t="str">
        <f t="shared" si="41"/>
        <v/>
      </c>
      <c r="H63" s="42" t="str">
        <f>IF(F63&lt;&gt;"", IF(RANK(F63, F$5:F$75)+COUNTIF(F$5:F63, F63)-1=1, 1, ""), "")</f>
        <v/>
      </c>
      <c r="I63" s="43"/>
      <c r="J63" s="102" t="str">
        <f t="shared" si="42"/>
        <v/>
      </c>
      <c r="K63" s="44" t="str">
        <f>IF(I63&lt;&gt;"", IF(RANK(I63, I$5:I$75)+COUNTIF(I$5:I63, I63)-1=1, 1, ""), "")</f>
        <v/>
      </c>
      <c r="L63" s="41"/>
      <c r="M63" s="102" t="str">
        <f t="shared" si="43"/>
        <v/>
      </c>
      <c r="N63" s="42" t="str">
        <f>IF(L63&lt;&gt;"", IF(RANK(L63, L$5:L$75)+COUNTIF(L$5:L63, L63)-1=1, 1, ""), "")</f>
        <v/>
      </c>
      <c r="O63" s="43"/>
      <c r="P63" s="102" t="str">
        <f t="shared" si="44"/>
        <v/>
      </c>
      <c r="Q63" s="44" t="str">
        <f>IF(O63&lt;&gt;"", IF(RANK(O63, O$5:O$75)+COUNTIF(O$5:O63, O63)-1=1, 1, ""), "")</f>
        <v/>
      </c>
      <c r="R63" s="41"/>
      <c r="S63" s="102" t="str">
        <f t="shared" si="45"/>
        <v/>
      </c>
      <c r="T63" s="42" t="str">
        <f>IF(R63&lt;&gt;"", IF(RANK(R63, R$5:R$75)+COUNTIF(R$5:R63, R63)-1=1, 1, ""), "")</f>
        <v/>
      </c>
      <c r="U63" s="43"/>
      <c r="V63" s="102" t="str">
        <f t="shared" si="46"/>
        <v/>
      </c>
      <c r="W63" s="44" t="str">
        <f>IF(U63&lt;&gt;"", IF(RANK(U63, U$5:U$75)+COUNTIF(U$5:U63, U63)-1=1, 1, ""), "")</f>
        <v/>
      </c>
      <c r="X63" s="41"/>
      <c r="Y63" s="102" t="str">
        <f t="shared" si="47"/>
        <v/>
      </c>
      <c r="Z63" s="42" t="str">
        <f>IF(X63&lt;&gt;"", IF(RANK(X63, X$5:X$75)+COUNTIF(X$5:X63, X63)-1=1, 1, ""), "")</f>
        <v/>
      </c>
      <c r="AA63" s="43"/>
      <c r="AB63" s="102" t="str">
        <f t="shared" si="48"/>
        <v/>
      </c>
      <c r="AC63" s="44" t="str">
        <f>IF(AA63&lt;&gt;"", IF(RANK(AA63, AA$5:AA$75)+COUNTIF(AA$5:AA63, AA63)-1=1, 1, ""), "")</f>
        <v/>
      </c>
      <c r="AD63" s="41"/>
      <c r="AE63" s="102" t="str">
        <f t="shared" si="49"/>
        <v/>
      </c>
      <c r="AF63" s="42" t="str">
        <f>IF(AD63&lt;&gt;"", IF(RANK(AD63, AD$5:AD$75)+COUNTIF(AD$5:AD63, AD63)-1=1, 1, ""), "")</f>
        <v/>
      </c>
      <c r="AG63" s="43"/>
      <c r="AH63" s="102" t="str">
        <f t="shared" si="50"/>
        <v/>
      </c>
      <c r="AI63" s="44" t="str">
        <f>IF(AG63&lt;&gt;"", IF(RANK(AG63, AG$5:AG$75)+COUNTIF(AG$5:AG63, AG63)-1=1, 1, ""), "")</f>
        <v/>
      </c>
      <c r="AJ63" s="41"/>
      <c r="AK63" s="102" t="str">
        <f t="shared" si="51"/>
        <v/>
      </c>
      <c r="AL63" s="42" t="str">
        <f>IF(AJ63&lt;&gt;"", IF(RANK(AJ63, AJ$5:AJ$75)+COUNTIF(AJ$5:AJ63, AJ63)-1=1, 1, ""), "")</f>
        <v/>
      </c>
      <c r="AM63" s="43"/>
      <c r="AN63" s="102" t="str">
        <f t="shared" si="52"/>
        <v/>
      </c>
      <c r="AO63" s="44" t="str">
        <f>IF(AM63&lt;&gt;"", IF(RANK(AM63, AM$5:AM$75)+COUNTIF(AM$5:AM63, AM63)-1=1, 1, ""), "")</f>
        <v/>
      </c>
      <c r="AP63" s="41"/>
      <c r="AQ63" s="102" t="str">
        <f t="shared" si="53"/>
        <v/>
      </c>
      <c r="AR63" s="42" t="str">
        <f>IF(AP63&lt;&gt;"", IF(RANK(AP63, AP$5:AP$75)+COUNTIF(AP$5:AP63, AP63)-1=1, 1, ""), "")</f>
        <v/>
      </c>
      <c r="AS63" s="43"/>
      <c r="AT63" s="102" t="str">
        <f t="shared" si="54"/>
        <v/>
      </c>
      <c r="AU63" s="44" t="str">
        <f>IF(AS63&lt;&gt;"", IF(RANK(AS63, AS$5:AS$75)+COUNTIF(AS$5:AS63, AS63)-1=1, 1, ""), "")</f>
        <v/>
      </c>
      <c r="AV63" s="41"/>
      <c r="AW63" s="102" t="str">
        <f t="shared" si="55"/>
        <v/>
      </c>
      <c r="AX63" s="42" t="str">
        <f>IF(AV63&lt;&gt;"", IF(RANK(AV63, AV$5:AV$75)+COUNTIF(AV$5:AV63, AV63)-1=1, 1, ""), "")</f>
        <v/>
      </c>
      <c r="AY63" s="43"/>
      <c r="AZ63" s="102" t="str">
        <f t="shared" si="56"/>
        <v/>
      </c>
      <c r="BA63" s="44" t="str">
        <f>IF(AY63&lt;&gt;"", IF(RANK(AY63, AY$5:AY$75)+COUNTIF(AY$5:AY63, AY63)-1=1, 1, ""), "")</f>
        <v/>
      </c>
      <c r="BB63" s="41"/>
      <c r="BC63" s="102" t="str">
        <f t="shared" si="57"/>
        <v/>
      </c>
      <c r="BD63" s="42" t="str">
        <f>IF(BB63&lt;&gt;"", IF(RANK(BB63, BB$5:BB$75)+COUNTIF(BB$5:BB63, BB63)-1=1, 1, ""), "")</f>
        <v/>
      </c>
      <c r="BE63" s="43"/>
      <c r="BF63" s="102" t="str">
        <f t="shared" si="58"/>
        <v/>
      </c>
      <c r="BG63" s="44" t="str">
        <f>IF(BE63&lt;&gt;"", IF(RANK(BE63, BE$5:BE$75)+COUNTIF(BE$5:BE63, BE63)-1=1, 1, ""), "")</f>
        <v/>
      </c>
      <c r="BH63" s="41"/>
      <c r="BI63" s="102" t="str">
        <f t="shared" si="59"/>
        <v/>
      </c>
      <c r="BJ63" s="42" t="str">
        <f>IF(BH63&lt;&gt;"", IF(RANK(BH63, BH$5:BH$75)+COUNTIF(BH$5:BH63, BH63)-1=1, 1, ""), "")</f>
        <v/>
      </c>
      <c r="BK63" s="43"/>
      <c r="BL63" s="102" t="str">
        <f t="shared" si="60"/>
        <v/>
      </c>
      <c r="BM63" s="44" t="str">
        <f>IF(BK63&lt;&gt;"", IF(RANK(BK63, BK$5:BK$75)+COUNTIF(BK$5:BK63, BK63)-1=1, 1, ""), "")</f>
        <v/>
      </c>
      <c r="BN63" s="41"/>
      <c r="BO63" s="102" t="str">
        <f t="shared" si="61"/>
        <v/>
      </c>
      <c r="BP63" s="42" t="str">
        <f>IF(BN63&lt;&gt;"", IF(RANK(BN63, BN$5:BN$75)+COUNTIF(BN$5:BN63, BN63)-1=1, 1, ""), "")</f>
        <v/>
      </c>
      <c r="BQ63" s="43"/>
      <c r="BR63" s="102" t="str">
        <f t="shared" si="62"/>
        <v/>
      </c>
      <c r="BS63" s="44" t="str">
        <f>IF(BQ63&lt;&gt;"", IF(RANK(BQ63, BQ$5:BQ$75)+COUNTIF(BQ$5:BQ63, BQ63)-1=1, 1, ""), "")</f>
        <v/>
      </c>
      <c r="BT63" s="41"/>
      <c r="BU63" s="102" t="str">
        <f t="shared" si="63"/>
        <v/>
      </c>
      <c r="BV63" s="42" t="str">
        <f>IF(BT63&lt;&gt;"", IF(RANK(BT63, BT$5:BT$75)+COUNTIF(BT$5:BT63, BT63)-1=1, 1, ""), "")</f>
        <v/>
      </c>
      <c r="BW63" s="43"/>
      <c r="BX63" s="102" t="str">
        <f t="shared" si="64"/>
        <v/>
      </c>
      <c r="BY63" s="44" t="str">
        <f>IF(BW63&lt;&gt;"", IF(RANK(BW63, BW$5:BW$75)+COUNTIF(BW$5:BW63, BW63)-1=1, 1, ""), "")</f>
        <v/>
      </c>
      <c r="BZ63" s="129" t="str">
        <f t="shared" si="65"/>
        <v/>
      </c>
      <c r="CA63" s="66" t="str">
        <f t="shared" si="66"/>
        <v/>
      </c>
      <c r="CB63" s="60"/>
      <c r="CC63" s="60" t="str">
        <f t="shared" si="67"/>
        <v/>
      </c>
      <c r="CD63" s="60" t="str">
        <f t="shared" si="68"/>
        <v/>
      </c>
      <c r="CE63" s="60"/>
      <c r="CF63" s="85" t="str">
        <f t="shared" si="69"/>
        <v/>
      </c>
      <c r="CG63" s="60" t="str">
        <f t="shared" si="70"/>
        <v/>
      </c>
      <c r="CH63" s="60" t="str">
        <f t="shared" si="71"/>
        <v/>
      </c>
      <c r="CI63" s="60" t="str">
        <f>IF(CC63&lt;&gt;"", IF(RANK(CH63, CH$5:CH$75)+COUNTIF(CH$63:CH63, CH63) -1&lt;=(B$80-CD$76-CG$76), RANK(CH63, CH$5:CH$75)+COUNTIF(CH$63:CH63, CH63) -1, ""), "")</f>
        <v/>
      </c>
      <c r="CJ63" s="72" t="str">
        <f t="shared" si="72"/>
        <v/>
      </c>
      <c r="CK63" s="66" t="str">
        <f t="shared" si="73"/>
        <v/>
      </c>
      <c r="CM63" s="91" t="str">
        <f>IF(CA63&lt;&gt; "", CA63/CA76, "")</f>
        <v/>
      </c>
      <c r="CN63" s="39" t="str">
        <f t="shared" si="74"/>
        <v/>
      </c>
      <c r="CO63" s="92" t="str">
        <f t="shared" si="75"/>
        <v/>
      </c>
      <c r="CQ63" s="65" t="str">
        <f t="shared" si="36"/>
        <v/>
      </c>
      <c r="CR63" s="99" t="str">
        <f t="shared" si="37"/>
        <v/>
      </c>
      <c r="CS63" s="99" t="str">
        <f t="shared" si="38"/>
        <v/>
      </c>
      <c r="CT63" s="100" t="str">
        <f t="shared" si="39"/>
        <v/>
      </c>
    </row>
    <row r="64" spans="1:98" ht="16" x14ac:dyDescent="0.2">
      <c r="A64" s="75" t="s">
        <v>372</v>
      </c>
      <c r="B64" s="76" t="s">
        <v>264</v>
      </c>
      <c r="C64" s="43"/>
      <c r="D64" s="102" t="str">
        <f t="shared" si="40"/>
        <v/>
      </c>
      <c r="E64" s="44" t="str">
        <f>IF(C64&lt;&gt;"", IF(RANK(C64, C$5:C$75)+COUNTIF(C$5:C64, C64)-1=1, 1, ""), "")</f>
        <v/>
      </c>
      <c r="F64" s="41"/>
      <c r="G64" s="102" t="str">
        <f t="shared" si="41"/>
        <v/>
      </c>
      <c r="H64" s="42" t="str">
        <f>IF(F64&lt;&gt;"", IF(RANK(F64, F$5:F$75)+COUNTIF(F$5:F64, F64)-1=1, 1, ""), "")</f>
        <v/>
      </c>
      <c r="I64" s="43"/>
      <c r="J64" s="102" t="str">
        <f t="shared" si="42"/>
        <v/>
      </c>
      <c r="K64" s="44" t="str">
        <f>IF(I64&lt;&gt;"", IF(RANK(I64, I$5:I$75)+COUNTIF(I$5:I64, I64)-1=1, 1, ""), "")</f>
        <v/>
      </c>
      <c r="L64" s="41"/>
      <c r="M64" s="102" t="str">
        <f t="shared" si="43"/>
        <v/>
      </c>
      <c r="N64" s="42" t="str">
        <f>IF(L64&lt;&gt;"", IF(RANK(L64, L$5:L$75)+COUNTIF(L$5:L64, L64)-1=1, 1, ""), "")</f>
        <v/>
      </c>
      <c r="O64" s="43"/>
      <c r="P64" s="102" t="str">
        <f t="shared" si="44"/>
        <v/>
      </c>
      <c r="Q64" s="44" t="str">
        <f>IF(O64&lt;&gt;"", IF(RANK(O64, O$5:O$75)+COUNTIF(O$5:O64, O64)-1=1, 1, ""), "")</f>
        <v/>
      </c>
      <c r="R64" s="41"/>
      <c r="S64" s="102" t="str">
        <f t="shared" si="45"/>
        <v/>
      </c>
      <c r="T64" s="42" t="str">
        <f>IF(R64&lt;&gt;"", IF(RANK(R64, R$5:R$75)+COUNTIF(R$5:R64, R64)-1=1, 1, ""), "")</f>
        <v/>
      </c>
      <c r="U64" s="43"/>
      <c r="V64" s="102" t="str">
        <f t="shared" si="46"/>
        <v/>
      </c>
      <c r="W64" s="44" t="str">
        <f>IF(U64&lt;&gt;"", IF(RANK(U64, U$5:U$75)+COUNTIF(U$5:U64, U64)-1=1, 1, ""), "")</f>
        <v/>
      </c>
      <c r="X64" s="41"/>
      <c r="Y64" s="102" t="str">
        <f t="shared" si="47"/>
        <v/>
      </c>
      <c r="Z64" s="42" t="str">
        <f>IF(X64&lt;&gt;"", IF(RANK(X64, X$5:X$75)+COUNTIF(X$5:X64, X64)-1=1, 1, ""), "")</f>
        <v/>
      </c>
      <c r="AA64" s="43"/>
      <c r="AB64" s="102" t="str">
        <f t="shared" si="48"/>
        <v/>
      </c>
      <c r="AC64" s="44" t="str">
        <f>IF(AA64&lt;&gt;"", IF(RANK(AA64, AA$5:AA$75)+COUNTIF(AA$5:AA64, AA64)-1=1, 1, ""), "")</f>
        <v/>
      </c>
      <c r="AD64" s="41"/>
      <c r="AE64" s="102" t="str">
        <f t="shared" si="49"/>
        <v/>
      </c>
      <c r="AF64" s="42" t="str">
        <f>IF(AD64&lt;&gt;"", IF(RANK(AD64, AD$5:AD$75)+COUNTIF(AD$5:AD64, AD64)-1=1, 1, ""), "")</f>
        <v/>
      </c>
      <c r="AG64" s="43"/>
      <c r="AH64" s="102" t="str">
        <f t="shared" si="50"/>
        <v/>
      </c>
      <c r="AI64" s="44" t="str">
        <f>IF(AG64&lt;&gt;"", IF(RANK(AG64, AG$5:AG$75)+COUNTIF(AG$5:AG64, AG64)-1=1, 1, ""), "")</f>
        <v/>
      </c>
      <c r="AJ64" s="41"/>
      <c r="AK64" s="102" t="str">
        <f t="shared" si="51"/>
        <v/>
      </c>
      <c r="AL64" s="42" t="str">
        <f>IF(AJ64&lt;&gt;"", IF(RANK(AJ64, AJ$5:AJ$75)+COUNTIF(AJ$5:AJ64, AJ64)-1=1, 1, ""), "")</f>
        <v/>
      </c>
      <c r="AM64" s="43"/>
      <c r="AN64" s="102" t="str">
        <f t="shared" si="52"/>
        <v/>
      </c>
      <c r="AO64" s="44" t="str">
        <f>IF(AM64&lt;&gt;"", IF(RANK(AM64, AM$5:AM$75)+COUNTIF(AM$5:AM64, AM64)-1=1, 1, ""), "")</f>
        <v/>
      </c>
      <c r="AP64" s="41"/>
      <c r="AQ64" s="102" t="str">
        <f t="shared" si="53"/>
        <v/>
      </c>
      <c r="AR64" s="42" t="str">
        <f>IF(AP64&lt;&gt;"", IF(RANK(AP64, AP$5:AP$75)+COUNTIF(AP$5:AP64, AP64)-1=1, 1, ""), "")</f>
        <v/>
      </c>
      <c r="AS64" s="43"/>
      <c r="AT64" s="102" t="str">
        <f t="shared" si="54"/>
        <v/>
      </c>
      <c r="AU64" s="44" t="str">
        <f>IF(AS64&lt;&gt;"", IF(RANK(AS64, AS$5:AS$75)+COUNTIF(AS$5:AS64, AS64)-1=1, 1, ""), "")</f>
        <v/>
      </c>
      <c r="AV64" s="41"/>
      <c r="AW64" s="102" t="str">
        <f t="shared" si="55"/>
        <v/>
      </c>
      <c r="AX64" s="42" t="str">
        <f>IF(AV64&lt;&gt;"", IF(RANK(AV64, AV$5:AV$75)+COUNTIF(AV$5:AV64, AV64)-1=1, 1, ""), "")</f>
        <v/>
      </c>
      <c r="AY64" s="43"/>
      <c r="AZ64" s="102" t="str">
        <f t="shared" si="56"/>
        <v/>
      </c>
      <c r="BA64" s="44" t="str">
        <f>IF(AY64&lt;&gt;"", IF(RANK(AY64, AY$5:AY$75)+COUNTIF(AY$5:AY64, AY64)-1=1, 1, ""), "")</f>
        <v/>
      </c>
      <c r="BB64" s="41"/>
      <c r="BC64" s="102" t="str">
        <f t="shared" si="57"/>
        <v/>
      </c>
      <c r="BD64" s="42" t="str">
        <f>IF(BB64&lt;&gt;"", IF(RANK(BB64, BB$5:BB$75)+COUNTIF(BB$5:BB64, BB64)-1=1, 1, ""), "")</f>
        <v/>
      </c>
      <c r="BE64" s="43"/>
      <c r="BF64" s="102" t="str">
        <f t="shared" si="58"/>
        <v/>
      </c>
      <c r="BG64" s="44" t="str">
        <f>IF(BE64&lt;&gt;"", IF(RANK(BE64, BE$5:BE$75)+COUNTIF(BE$5:BE64, BE64)-1=1, 1, ""), "")</f>
        <v/>
      </c>
      <c r="BH64" s="41"/>
      <c r="BI64" s="102" t="str">
        <f t="shared" si="59"/>
        <v/>
      </c>
      <c r="BJ64" s="42" t="str">
        <f>IF(BH64&lt;&gt;"", IF(RANK(BH64, BH$5:BH$75)+COUNTIF(BH$5:BH64, BH64)-1=1, 1, ""), "")</f>
        <v/>
      </c>
      <c r="BK64" s="43"/>
      <c r="BL64" s="102" t="str">
        <f t="shared" si="60"/>
        <v/>
      </c>
      <c r="BM64" s="44" t="str">
        <f>IF(BK64&lt;&gt;"", IF(RANK(BK64, BK$5:BK$75)+COUNTIF(BK$5:BK64, BK64)-1=1, 1, ""), "")</f>
        <v/>
      </c>
      <c r="BN64" s="41"/>
      <c r="BO64" s="102" t="str">
        <f t="shared" si="61"/>
        <v/>
      </c>
      <c r="BP64" s="42" t="str">
        <f>IF(BN64&lt;&gt;"", IF(RANK(BN64, BN$5:BN$75)+COUNTIF(BN$5:BN64, BN64)-1=1, 1, ""), "")</f>
        <v/>
      </c>
      <c r="BQ64" s="43"/>
      <c r="BR64" s="102" t="str">
        <f t="shared" si="62"/>
        <v/>
      </c>
      <c r="BS64" s="44" t="str">
        <f>IF(BQ64&lt;&gt;"", IF(RANK(BQ64, BQ$5:BQ$75)+COUNTIF(BQ$5:BQ64, BQ64)-1=1, 1, ""), "")</f>
        <v/>
      </c>
      <c r="BT64" s="41"/>
      <c r="BU64" s="102" t="str">
        <f t="shared" si="63"/>
        <v/>
      </c>
      <c r="BV64" s="42" t="str">
        <f>IF(BT64&lt;&gt;"", IF(RANK(BT64, BT$5:BT$75)+COUNTIF(BT$5:BT64, BT64)-1=1, 1, ""), "")</f>
        <v/>
      </c>
      <c r="BW64" s="43"/>
      <c r="BX64" s="102" t="str">
        <f t="shared" si="64"/>
        <v/>
      </c>
      <c r="BY64" s="44" t="str">
        <f>IF(BW64&lt;&gt;"", IF(RANK(BW64, BW$5:BW$75)+COUNTIF(BW$5:BW64, BW64)-1=1, 1, ""), "")</f>
        <v/>
      </c>
      <c r="BZ64" s="129" t="str">
        <f t="shared" si="65"/>
        <v/>
      </c>
      <c r="CA64" s="66" t="str">
        <f t="shared" si="66"/>
        <v/>
      </c>
      <c r="CB64" s="60"/>
      <c r="CC64" s="60" t="str">
        <f t="shared" si="67"/>
        <v/>
      </c>
      <c r="CD64" s="60" t="str">
        <f t="shared" si="68"/>
        <v/>
      </c>
      <c r="CE64" s="60"/>
      <c r="CF64" s="85" t="str">
        <f t="shared" si="69"/>
        <v/>
      </c>
      <c r="CG64" s="60" t="str">
        <f t="shared" si="70"/>
        <v/>
      </c>
      <c r="CH64" s="60" t="str">
        <f t="shared" si="71"/>
        <v/>
      </c>
      <c r="CI64" s="60" t="str">
        <f>IF(CC64&lt;&gt;"", IF(RANK(CH64, CH$5:CH$75)+COUNTIF(CH$64:CH64, CH64) -1&lt;=(B$80-CD$76-CG$76), RANK(CH64, CH$5:CH$75)+COUNTIF(CH$64:CH64, CH64) -1, ""), "")</f>
        <v/>
      </c>
      <c r="CJ64" s="72" t="str">
        <f t="shared" si="72"/>
        <v/>
      </c>
      <c r="CK64" s="66" t="str">
        <f t="shared" si="73"/>
        <v/>
      </c>
      <c r="CM64" s="91" t="str">
        <f>IF(CA64&lt;&gt; "", CA64/CA76, "")</f>
        <v/>
      </c>
      <c r="CN64" s="39" t="str">
        <f t="shared" si="74"/>
        <v/>
      </c>
      <c r="CO64" s="92" t="str">
        <f t="shared" si="75"/>
        <v/>
      </c>
      <c r="CQ64" s="65" t="str">
        <f t="shared" si="36"/>
        <v/>
      </c>
      <c r="CR64" s="99" t="str">
        <f t="shared" si="37"/>
        <v/>
      </c>
      <c r="CS64" s="99" t="str">
        <f t="shared" si="38"/>
        <v/>
      </c>
      <c r="CT64" s="100" t="str">
        <f t="shared" si="39"/>
        <v/>
      </c>
    </row>
    <row r="65" spans="1:98" ht="16" x14ac:dyDescent="0.2">
      <c r="A65" s="135" t="s">
        <v>373</v>
      </c>
      <c r="B65" s="136" t="s">
        <v>442</v>
      </c>
      <c r="C65" s="110">
        <v>1796</v>
      </c>
      <c r="D65" s="108" t="str">
        <f t="shared" si="40"/>
        <v/>
      </c>
      <c r="E65" s="124" t="str">
        <f>IF(C65&lt;&gt;"", IF(RANK(C65, C$5:C$75)+COUNTIF(C$5:C65, C65)-1=1, 1, ""), "")</f>
        <v/>
      </c>
      <c r="F65" s="107">
        <v>3719</v>
      </c>
      <c r="G65" s="108" t="str">
        <f t="shared" si="41"/>
        <v/>
      </c>
      <c r="H65" s="123" t="str">
        <f>IF(F65&lt;&gt;"", IF(RANK(F65, F$5:F$75)+COUNTIF(F$5:F65, F65)-1=1, 1, ""), "")</f>
        <v/>
      </c>
      <c r="I65" s="110">
        <v>3612</v>
      </c>
      <c r="J65" s="108" t="str">
        <f t="shared" si="42"/>
        <v/>
      </c>
      <c r="K65" s="124" t="str">
        <f>IF(I65&lt;&gt;"", IF(RANK(I65, I$5:I$75)+COUNTIF(I$5:I65, I65)-1=1, 1, ""), "")</f>
        <v/>
      </c>
      <c r="L65" s="107">
        <v>6322</v>
      </c>
      <c r="M65" s="108" t="str">
        <f t="shared" si="43"/>
        <v/>
      </c>
      <c r="N65" s="123" t="str">
        <f>IF(L65&lt;&gt;"", IF(RANK(L65, L$5:L$75)+COUNTIF(L$5:L65, L65)-1=1, 1, ""), "")</f>
        <v/>
      </c>
      <c r="O65" s="110">
        <v>7411</v>
      </c>
      <c r="P65" s="108" t="str">
        <f t="shared" si="44"/>
        <v/>
      </c>
      <c r="Q65" s="124" t="str">
        <f>IF(O65&lt;&gt;"", IF(RANK(O65, O$5:O$75)+COUNTIF(O$5:O65, O65)-1=1, 1, ""), "")</f>
        <v/>
      </c>
      <c r="R65" s="107">
        <v>7271</v>
      </c>
      <c r="S65" s="108" t="str">
        <f t="shared" si="45"/>
        <v/>
      </c>
      <c r="T65" s="123" t="str">
        <f>IF(R65&lt;&gt;"", IF(RANK(R65, R$5:R$75)+COUNTIF(R$5:R65, R65)-1=1, 1, ""), "")</f>
        <v/>
      </c>
      <c r="U65" s="110">
        <v>8192</v>
      </c>
      <c r="V65" s="108" t="str">
        <f t="shared" si="46"/>
        <v/>
      </c>
      <c r="W65" s="124" t="str">
        <f>IF(U65&lt;&gt;"", IF(RANK(U65, U$5:U$75)+COUNTIF(U$5:U65, U65)-1=1, 1, ""), "")</f>
        <v/>
      </c>
      <c r="X65" s="107">
        <v>12486</v>
      </c>
      <c r="Y65" s="108" t="str">
        <f t="shared" si="47"/>
        <v/>
      </c>
      <c r="Z65" s="123" t="str">
        <f>IF(X65&lt;&gt;"", IF(RANK(X65, X$5:X$75)+COUNTIF(X$5:X65, X65)-1=1, 1, ""), "")</f>
        <v/>
      </c>
      <c r="AA65" s="110">
        <v>12775</v>
      </c>
      <c r="AB65" s="108" t="str">
        <f t="shared" si="48"/>
        <v/>
      </c>
      <c r="AC65" s="124" t="str">
        <f>IF(AA65&lt;&gt;"", IF(RANK(AA65, AA$5:AA$75)+COUNTIF(AA$5:AA65, AA65)-1=1, 1, ""), "")</f>
        <v/>
      </c>
      <c r="AD65" s="107">
        <v>16502</v>
      </c>
      <c r="AE65" s="108" t="str">
        <f t="shared" si="49"/>
        <v/>
      </c>
      <c r="AF65" s="123" t="str">
        <f>IF(AD65&lt;&gt;"", IF(RANK(AD65, AD$5:AD$75)+COUNTIF(AD$5:AD65, AD65)-1=1, 1, ""), "")</f>
        <v/>
      </c>
      <c r="AG65" s="110">
        <v>26078</v>
      </c>
      <c r="AH65" s="108">
        <f t="shared" si="50"/>
        <v>0.52546949302812929</v>
      </c>
      <c r="AI65" s="124">
        <f>IF(AG65&lt;&gt;"", IF(RANK(AG65, AG$5:AG$75)+COUNTIF(AG$5:AG65, AG65)-1=1, 1, ""), "")</f>
        <v>1</v>
      </c>
      <c r="AJ65" s="107">
        <v>13967</v>
      </c>
      <c r="AK65" s="108" t="str">
        <f t="shared" si="51"/>
        <v/>
      </c>
      <c r="AL65" s="123" t="str">
        <f>IF(AJ65&lt;&gt;"", IF(RANK(AJ65, AJ$5:AJ$75)+COUNTIF(AJ$5:AJ65, AJ65)-1=1, 1, ""), "")</f>
        <v/>
      </c>
      <c r="AM65" s="110">
        <v>12735</v>
      </c>
      <c r="AN65" s="108" t="str">
        <f t="shared" si="52"/>
        <v/>
      </c>
      <c r="AO65" s="124" t="str">
        <f>IF(AM65&lt;&gt;"", IF(RANK(AM65, AM$5:AM$75)+COUNTIF(AM$5:AM65, AM65)-1=1, 1, ""), "")</f>
        <v/>
      </c>
      <c r="AP65" s="107">
        <v>5584</v>
      </c>
      <c r="AQ65" s="108" t="str">
        <f t="shared" si="53"/>
        <v/>
      </c>
      <c r="AR65" s="123" t="str">
        <f>IF(AP65&lt;&gt;"", IF(RANK(AP65, AP$5:AP$75)+COUNTIF(AP$5:AP65, AP65)-1=1, 1, ""), "")</f>
        <v/>
      </c>
      <c r="AS65" s="110">
        <v>5126</v>
      </c>
      <c r="AT65" s="108" t="str">
        <f t="shared" si="54"/>
        <v/>
      </c>
      <c r="AU65" s="124" t="str">
        <f>IF(AS65&lt;&gt;"", IF(RANK(AS65, AS$5:AS$75)+COUNTIF(AS$5:AS65, AS65)-1=1, 1, ""), "")</f>
        <v/>
      </c>
      <c r="AV65" s="107">
        <v>5666</v>
      </c>
      <c r="AW65" s="108" t="str">
        <f t="shared" si="55"/>
        <v/>
      </c>
      <c r="AX65" s="123" t="str">
        <f>IF(AV65&lt;&gt;"", IF(RANK(AV65, AV$5:AV$75)+COUNTIF(AV$5:AV65, AV65)-1=1, 1, ""), "")</f>
        <v/>
      </c>
      <c r="AY65" s="110">
        <v>3559</v>
      </c>
      <c r="AZ65" s="108" t="str">
        <f t="shared" si="56"/>
        <v/>
      </c>
      <c r="BA65" s="124" t="str">
        <f>IF(AY65&lt;&gt;"", IF(RANK(AY65, AY$5:AY$75)+COUNTIF(AY$5:AY65, AY65)-1=1, 1, ""), "")</f>
        <v/>
      </c>
      <c r="BB65" s="107">
        <v>6005</v>
      </c>
      <c r="BC65" s="108" t="str">
        <f t="shared" si="57"/>
        <v/>
      </c>
      <c r="BD65" s="123" t="str">
        <f>IF(BB65&lt;&gt;"", IF(RANK(BB65, BB$5:BB$75)+COUNTIF(BB$5:BB65, BB65)-1=1, 1, ""), "")</f>
        <v/>
      </c>
      <c r="BE65" s="110">
        <v>7666</v>
      </c>
      <c r="BF65" s="108" t="str">
        <f t="shared" si="58"/>
        <v/>
      </c>
      <c r="BG65" s="124" t="str">
        <f>IF(BE65&lt;&gt;"", IF(RANK(BE65, BE$5:BE$75)+COUNTIF(BE$5:BE65, BE65)-1=1, 1, ""), "")</f>
        <v/>
      </c>
      <c r="BH65" s="107">
        <v>2698</v>
      </c>
      <c r="BI65" s="108" t="str">
        <f t="shared" si="59"/>
        <v/>
      </c>
      <c r="BJ65" s="123" t="str">
        <f>IF(BH65&lt;&gt;"", IF(RANK(BH65, BH$5:BH$75)+COUNTIF(BH$5:BH65, BH65)-1=1, 1, ""), "")</f>
        <v/>
      </c>
      <c r="BK65" s="110">
        <v>617</v>
      </c>
      <c r="BL65" s="108" t="str">
        <f t="shared" si="60"/>
        <v/>
      </c>
      <c r="BM65" s="124" t="str">
        <f>IF(BK65&lt;&gt;"", IF(RANK(BK65, BK$5:BK$75)+COUNTIF(BK$5:BK65, BK65)-1=1, 1, ""), "")</f>
        <v/>
      </c>
      <c r="BN65" s="107">
        <v>1125</v>
      </c>
      <c r="BO65" s="108" t="str">
        <f t="shared" si="61"/>
        <v/>
      </c>
      <c r="BP65" s="123" t="str">
        <f>IF(BN65&lt;&gt;"", IF(RANK(BN65, BN$5:BN$75)+COUNTIF(BN$5:BN65, BN65)-1=1, 1, ""), "")</f>
        <v/>
      </c>
      <c r="BQ65" s="110">
        <v>3771</v>
      </c>
      <c r="BR65" s="108" t="str">
        <f t="shared" si="62"/>
        <v/>
      </c>
      <c r="BS65" s="124" t="str">
        <f>IF(BQ65&lt;&gt;"", IF(RANK(BQ65, BQ$5:BQ$75)+COUNTIF(BQ$5:BQ65, BQ65)-1=1, 1, ""), "")</f>
        <v/>
      </c>
      <c r="BT65" s="107">
        <v>9345</v>
      </c>
      <c r="BU65" s="108" t="str">
        <f t="shared" si="63"/>
        <v/>
      </c>
      <c r="BV65" s="123" t="str">
        <f>IF(BT65&lt;&gt;"", IF(RANK(BT65, BT$5:BT$75)+COUNTIF(BT$5:BT65, BT65)-1=1, 1, ""), "")</f>
        <v/>
      </c>
      <c r="BW65" s="110">
        <v>9967</v>
      </c>
      <c r="BX65" s="108" t="str">
        <f t="shared" si="64"/>
        <v/>
      </c>
      <c r="BY65" s="124" t="str">
        <f>IF(BW65&lt;&gt;"", IF(RANK(BW65, BW$5:BW$75)+COUNTIF(BW$5:BW65, BW65)-1=1, 1, ""), "")</f>
        <v/>
      </c>
      <c r="BZ65" s="112">
        <f t="shared" si="65"/>
        <v>1</v>
      </c>
      <c r="CA65" s="116">
        <f t="shared" si="66"/>
        <v>193995</v>
      </c>
      <c r="CB65" s="114"/>
      <c r="CC65" s="114">
        <f t="shared" si="67"/>
        <v>193995</v>
      </c>
      <c r="CD65" s="114" t="str">
        <f t="shared" si="68"/>
        <v/>
      </c>
      <c r="CE65" s="114"/>
      <c r="CF65" s="115">
        <f t="shared" si="69"/>
        <v>9.3880662020905916</v>
      </c>
      <c r="CG65" s="114">
        <f t="shared" si="70"/>
        <v>9</v>
      </c>
      <c r="CH65" s="114">
        <f t="shared" si="71"/>
        <v>8019</v>
      </c>
      <c r="CI65" s="114" t="str">
        <f>IF(CC65&lt;&gt;"", IF(RANK(CH65, CH$5:CH$75)+COUNTIF(CH$65:CH65, CH65) -1&lt;=(B$80-CD$76-CG$76), RANK(CH65, CH$5:CH$75)+COUNTIF(CH$65:CH65, CH65) -1, ""), "")</f>
        <v/>
      </c>
      <c r="CJ65" s="114">
        <f t="shared" si="72"/>
        <v>9</v>
      </c>
      <c r="CK65" s="116">
        <f t="shared" si="73"/>
        <v>8</v>
      </c>
      <c r="CM65" s="117">
        <f>IF(CA65&lt;&gt; "", CA65/CA76, "")</f>
        <v>0.16971980637445527</v>
      </c>
      <c r="CN65" s="118">
        <f t="shared" si="74"/>
        <v>0.17647058823529413</v>
      </c>
      <c r="CO65" s="119">
        <f t="shared" si="75"/>
        <v>6.7507818608389947E-3</v>
      </c>
      <c r="CQ65" s="120">
        <f t="shared" si="36"/>
        <v>193995</v>
      </c>
      <c r="CR65" s="121">
        <f t="shared" si="37"/>
        <v>0.18054057474805099</v>
      </c>
      <c r="CS65" s="121">
        <f t="shared" si="38"/>
        <v>0.17647058823529413</v>
      </c>
      <c r="CT65" s="122">
        <f t="shared" si="39"/>
        <v>-4.0699865127568624E-3</v>
      </c>
    </row>
    <row r="66" spans="1:98" ht="16" x14ac:dyDescent="0.2">
      <c r="A66" s="75" t="s">
        <v>374</v>
      </c>
      <c r="B66" s="76" t="s">
        <v>443</v>
      </c>
      <c r="C66" s="46">
        <v>243</v>
      </c>
      <c r="D66" s="102" t="str">
        <f t="shared" si="40"/>
        <v/>
      </c>
      <c r="E66" s="44" t="str">
        <f>IF(C66&lt;&gt;"", IF(RANK(C66, C$5:C$75)+COUNTIF(C$5:C66, C66)-1=1, 1, ""), "")</f>
        <v/>
      </c>
      <c r="F66" s="45">
        <v>293</v>
      </c>
      <c r="G66" s="102" t="str">
        <f t="shared" si="41"/>
        <v/>
      </c>
      <c r="H66" s="42" t="str">
        <f>IF(F66&lt;&gt;"", IF(RANK(F66, F$5:F$75)+COUNTIF(F$5:F66, F66)-1=1, 1, ""), "")</f>
        <v/>
      </c>
      <c r="I66" s="46">
        <v>380</v>
      </c>
      <c r="J66" s="102" t="str">
        <f t="shared" si="42"/>
        <v/>
      </c>
      <c r="K66" s="44" t="str">
        <f>IF(I66&lt;&gt;"", IF(RANK(I66, I$5:I$75)+COUNTIF(I$5:I66, I66)-1=1, 1, ""), "")</f>
        <v/>
      </c>
      <c r="L66" s="45">
        <v>405</v>
      </c>
      <c r="M66" s="102" t="str">
        <f t="shared" si="43"/>
        <v/>
      </c>
      <c r="N66" s="42" t="str">
        <f>IF(L66&lt;&gt;"", IF(RANK(L66, L$5:L$75)+COUNTIF(L$5:L66, L66)-1=1, 1, ""), "")</f>
        <v/>
      </c>
      <c r="O66" s="46">
        <v>220</v>
      </c>
      <c r="P66" s="102" t="str">
        <f t="shared" si="44"/>
        <v/>
      </c>
      <c r="Q66" s="44" t="str">
        <f>IF(O66&lt;&gt;"", IF(RANK(O66, O$5:O$75)+COUNTIF(O$5:O66, O66)-1=1, 1, ""), "")</f>
        <v/>
      </c>
      <c r="R66" s="45">
        <v>154</v>
      </c>
      <c r="S66" s="102" t="str">
        <f t="shared" si="45"/>
        <v/>
      </c>
      <c r="T66" s="42" t="str">
        <f>IF(R66&lt;&gt;"", IF(RANK(R66, R$5:R$75)+COUNTIF(R$5:R66, R66)-1=1, 1, ""), "")</f>
        <v/>
      </c>
      <c r="U66" s="46">
        <v>88</v>
      </c>
      <c r="V66" s="102" t="str">
        <f t="shared" si="46"/>
        <v/>
      </c>
      <c r="W66" s="44" t="str">
        <f>IF(U66&lt;&gt;"", IF(RANK(U66, U$5:U$75)+COUNTIF(U$5:U66, U66)-1=1, 1, ""), "")</f>
        <v/>
      </c>
      <c r="X66" s="45">
        <v>124</v>
      </c>
      <c r="Y66" s="102" t="str">
        <f t="shared" si="47"/>
        <v/>
      </c>
      <c r="Z66" s="42" t="str">
        <f>IF(X66&lt;&gt;"", IF(RANK(X66, X$5:X$75)+COUNTIF(X$5:X66, X66)-1=1, 1, ""), "")</f>
        <v/>
      </c>
      <c r="AA66" s="46">
        <v>129</v>
      </c>
      <c r="AB66" s="102" t="str">
        <f t="shared" si="48"/>
        <v/>
      </c>
      <c r="AC66" s="44" t="str">
        <f>IF(AA66&lt;&gt;"", IF(RANK(AA66, AA$5:AA$75)+COUNTIF(AA$5:AA66, AA66)-1=1, 1, ""), "")</f>
        <v/>
      </c>
      <c r="AD66" s="45">
        <v>78</v>
      </c>
      <c r="AE66" s="102" t="str">
        <f t="shared" si="49"/>
        <v/>
      </c>
      <c r="AF66" s="42" t="str">
        <f>IF(AD66&lt;&gt;"", IF(RANK(AD66, AD$5:AD$75)+COUNTIF(AD$5:AD66, AD66)-1=1, 1, ""), "")</f>
        <v/>
      </c>
      <c r="AG66" s="46">
        <v>40</v>
      </c>
      <c r="AH66" s="102" t="str">
        <f t="shared" si="50"/>
        <v/>
      </c>
      <c r="AI66" s="44" t="str">
        <f>IF(AG66&lt;&gt;"", IF(RANK(AG66, AG$5:AG$75)+COUNTIF(AG$5:AG66, AG66)-1=1, 1, ""), "")</f>
        <v/>
      </c>
      <c r="AJ66" s="45">
        <v>182</v>
      </c>
      <c r="AK66" s="102" t="str">
        <f t="shared" si="51"/>
        <v/>
      </c>
      <c r="AL66" s="42" t="str">
        <f>IF(AJ66&lt;&gt;"", IF(RANK(AJ66, AJ$5:AJ$75)+COUNTIF(AJ$5:AJ66, AJ66)-1=1, 1, ""), "")</f>
        <v/>
      </c>
      <c r="AM66" s="46">
        <v>127</v>
      </c>
      <c r="AN66" s="102" t="str">
        <f t="shared" si="52"/>
        <v/>
      </c>
      <c r="AO66" s="44" t="str">
        <f>IF(AM66&lt;&gt;"", IF(RANK(AM66, AM$5:AM$75)+COUNTIF(AM$5:AM66, AM66)-1=1, 1, ""), "")</f>
        <v/>
      </c>
      <c r="AP66" s="45">
        <v>267</v>
      </c>
      <c r="AQ66" s="102" t="str">
        <f t="shared" si="53"/>
        <v/>
      </c>
      <c r="AR66" s="42" t="str">
        <f>IF(AP66&lt;&gt;"", IF(RANK(AP66, AP$5:AP$75)+COUNTIF(AP$5:AP66, AP66)-1=1, 1, ""), "")</f>
        <v/>
      </c>
      <c r="AS66" s="46">
        <v>250</v>
      </c>
      <c r="AT66" s="102" t="str">
        <f t="shared" si="54"/>
        <v/>
      </c>
      <c r="AU66" s="44" t="str">
        <f>IF(AS66&lt;&gt;"", IF(RANK(AS66, AS$5:AS$75)+COUNTIF(AS$5:AS66, AS66)-1=1, 1, ""), "")</f>
        <v/>
      </c>
      <c r="AV66" s="45">
        <v>70</v>
      </c>
      <c r="AW66" s="102" t="str">
        <f t="shared" si="55"/>
        <v/>
      </c>
      <c r="AX66" s="42" t="str">
        <f>IF(AV66&lt;&gt;"", IF(RANK(AV66, AV$5:AV$75)+COUNTIF(AV$5:AV66, AV66)-1=1, 1, ""), "")</f>
        <v/>
      </c>
      <c r="AY66" s="46">
        <v>232</v>
      </c>
      <c r="AZ66" s="102" t="str">
        <f t="shared" si="56"/>
        <v/>
      </c>
      <c r="BA66" s="44" t="str">
        <f>IF(AY66&lt;&gt;"", IF(RANK(AY66, AY$5:AY$75)+COUNTIF(AY$5:AY66, AY66)-1=1, 1, ""), "")</f>
        <v/>
      </c>
      <c r="BB66" s="45">
        <v>324</v>
      </c>
      <c r="BC66" s="102" t="str">
        <f t="shared" si="57"/>
        <v/>
      </c>
      <c r="BD66" s="42" t="str">
        <f>IF(BB66&lt;&gt;"", IF(RANK(BB66, BB$5:BB$75)+COUNTIF(BB$5:BB66, BB66)-1=1, 1, ""), "")</f>
        <v/>
      </c>
      <c r="BE66" s="46">
        <v>208</v>
      </c>
      <c r="BF66" s="102" t="str">
        <f t="shared" si="58"/>
        <v/>
      </c>
      <c r="BG66" s="44" t="str">
        <f>IF(BE66&lt;&gt;"", IF(RANK(BE66, BE$5:BE$75)+COUNTIF(BE$5:BE66, BE66)-1=1, 1, ""), "")</f>
        <v/>
      </c>
      <c r="BH66" s="45">
        <v>335</v>
      </c>
      <c r="BI66" s="102" t="str">
        <f t="shared" si="59"/>
        <v/>
      </c>
      <c r="BJ66" s="42" t="str">
        <f>IF(BH66&lt;&gt;"", IF(RANK(BH66, BH$5:BH$75)+COUNTIF(BH$5:BH66, BH66)-1=1, 1, ""), "")</f>
        <v/>
      </c>
      <c r="BK66" s="46">
        <v>467</v>
      </c>
      <c r="BL66" s="102" t="str">
        <f t="shared" si="60"/>
        <v/>
      </c>
      <c r="BM66" s="44" t="str">
        <f>IF(BK66&lt;&gt;"", IF(RANK(BK66, BK$5:BK$75)+COUNTIF(BK$5:BK66, BK66)-1=1, 1, ""), "")</f>
        <v/>
      </c>
      <c r="BN66" s="45">
        <v>352</v>
      </c>
      <c r="BO66" s="102" t="str">
        <f t="shared" si="61"/>
        <v/>
      </c>
      <c r="BP66" s="42" t="str">
        <f>IF(BN66&lt;&gt;"", IF(RANK(BN66, BN$5:BN$75)+COUNTIF(BN$5:BN66, BN66)-1=1, 1, ""), "")</f>
        <v/>
      </c>
      <c r="BQ66" s="46">
        <v>254</v>
      </c>
      <c r="BR66" s="102" t="str">
        <f t="shared" si="62"/>
        <v/>
      </c>
      <c r="BS66" s="44" t="str">
        <f>IF(BQ66&lt;&gt;"", IF(RANK(BQ66, BQ$5:BQ$75)+COUNTIF(BQ$5:BQ66, BQ66)-1=1, 1, ""), "")</f>
        <v/>
      </c>
      <c r="BT66" s="45">
        <v>145</v>
      </c>
      <c r="BU66" s="102" t="str">
        <f t="shared" si="63"/>
        <v/>
      </c>
      <c r="BV66" s="42" t="str">
        <f>IF(BT66&lt;&gt;"", IF(RANK(BT66, BT$5:BT$75)+COUNTIF(BT$5:BT66, BT66)-1=1, 1, ""), "")</f>
        <v/>
      </c>
      <c r="BW66" s="46">
        <v>145</v>
      </c>
      <c r="BX66" s="102" t="str">
        <f t="shared" si="64"/>
        <v/>
      </c>
      <c r="BY66" s="44" t="str">
        <f>IF(BW66&lt;&gt;"", IF(RANK(BW66, BW$5:BW$75)+COUNTIF(BW$5:BW66, BW66)-1=1, 1, ""), "")</f>
        <v/>
      </c>
      <c r="BZ66" s="129" t="str">
        <f t="shared" si="65"/>
        <v/>
      </c>
      <c r="CA66" s="66">
        <f t="shared" si="66"/>
        <v>5512</v>
      </c>
      <c r="CB66" s="60"/>
      <c r="CC66" s="60" t="str">
        <f t="shared" si="67"/>
        <v/>
      </c>
      <c r="CD66" s="60" t="str">
        <f t="shared" si="68"/>
        <v/>
      </c>
      <c r="CE66" s="60"/>
      <c r="CF66" s="85" t="str">
        <f t="shared" si="69"/>
        <v/>
      </c>
      <c r="CG66" s="60" t="str">
        <f t="shared" si="70"/>
        <v/>
      </c>
      <c r="CH66" s="60" t="str">
        <f t="shared" si="71"/>
        <v/>
      </c>
      <c r="CI66" s="60" t="str">
        <f>IF(CC66&lt;&gt;"", IF(RANK(CH66, CH$5:CH$75)+COUNTIF(CH$66:CH66, CH66) -1&lt;=(B$80-CD$76-CG$76), RANK(CH66, CH$5:CH$75)+COUNTIF(CH$66:CH66, CH66) -1, ""), "")</f>
        <v/>
      </c>
      <c r="CJ66" s="72" t="str">
        <f t="shared" si="72"/>
        <v/>
      </c>
      <c r="CK66" s="66" t="str">
        <f t="shared" si="73"/>
        <v/>
      </c>
      <c r="CM66" s="91">
        <f>IF(CA66&lt;&gt; "", CA66/CA76, "")</f>
        <v>4.8222664127219646E-3</v>
      </c>
      <c r="CN66" s="39" t="str">
        <f t="shared" si="74"/>
        <v/>
      </c>
      <c r="CO66" s="92">
        <f t="shared" si="75"/>
        <v>-4.8222664127219603E-3</v>
      </c>
      <c r="CQ66" s="65" t="str">
        <f t="shared" si="36"/>
        <v/>
      </c>
      <c r="CR66" s="99" t="str">
        <f t="shared" si="37"/>
        <v/>
      </c>
      <c r="CS66" s="99" t="str">
        <f t="shared" si="38"/>
        <v/>
      </c>
      <c r="CT66" s="100" t="str">
        <f t="shared" si="39"/>
        <v/>
      </c>
    </row>
    <row r="67" spans="1:98" ht="16" x14ac:dyDescent="0.2">
      <c r="A67" s="75" t="s">
        <v>375</v>
      </c>
      <c r="B67" s="76" t="s">
        <v>444</v>
      </c>
      <c r="C67" s="46">
        <v>12</v>
      </c>
      <c r="D67" s="102" t="str">
        <f t="shared" si="40"/>
        <v/>
      </c>
      <c r="E67" s="48" t="str">
        <f>IF(C67&lt;&gt;"", IF(RANK(C67, C$5:C$75)+COUNTIF(C$5:C67, C67)-1=1, 1, ""), "")</f>
        <v/>
      </c>
      <c r="F67" s="45">
        <v>48</v>
      </c>
      <c r="G67" s="102" t="str">
        <f t="shared" si="41"/>
        <v/>
      </c>
      <c r="H67" s="47" t="str">
        <f>IF(F67&lt;&gt;"", IF(RANK(F67, F$5:F$75)+COUNTIF(F$5:F67, F67)-1=1, 1, ""), "")</f>
        <v/>
      </c>
      <c r="I67" s="46">
        <v>49</v>
      </c>
      <c r="J67" s="102" t="str">
        <f t="shared" si="42"/>
        <v/>
      </c>
      <c r="K67" s="48" t="str">
        <f>IF(I67&lt;&gt;"", IF(RANK(I67, I$5:I$75)+COUNTIF(I$5:I67, I67)-1=1, 1, ""), "")</f>
        <v/>
      </c>
      <c r="L67" s="45">
        <v>54</v>
      </c>
      <c r="M67" s="102" t="str">
        <f t="shared" si="43"/>
        <v/>
      </c>
      <c r="N67" s="47" t="str">
        <f>IF(L67&lt;&gt;"", IF(RANK(L67, L$5:L$75)+COUNTIF(L$5:L67, L67)-1=1, 1, ""), "")</f>
        <v/>
      </c>
      <c r="O67" s="46">
        <v>22</v>
      </c>
      <c r="P67" s="102" t="str">
        <f t="shared" si="44"/>
        <v/>
      </c>
      <c r="Q67" s="48" t="str">
        <f>IF(O67&lt;&gt;"", IF(RANK(O67, O$5:O$75)+COUNTIF(O$5:O67, O67)-1=1, 1, ""), "")</f>
        <v/>
      </c>
      <c r="R67" s="45">
        <v>41</v>
      </c>
      <c r="S67" s="102" t="str">
        <f t="shared" si="45"/>
        <v/>
      </c>
      <c r="T67" s="47" t="str">
        <f>IF(R67&lt;&gt;"", IF(RANK(R67, R$5:R$75)+COUNTIF(R$5:R67, R67)-1=1, 1, ""), "")</f>
        <v/>
      </c>
      <c r="U67" s="46">
        <v>76</v>
      </c>
      <c r="V67" s="102" t="str">
        <f t="shared" si="46"/>
        <v/>
      </c>
      <c r="W67" s="48" t="str">
        <f>IF(U67&lt;&gt;"", IF(RANK(U67, U$5:U$75)+COUNTIF(U$5:U67, U67)-1=1, 1, ""), "")</f>
        <v/>
      </c>
      <c r="X67" s="45">
        <v>192</v>
      </c>
      <c r="Y67" s="102" t="str">
        <f t="shared" si="47"/>
        <v/>
      </c>
      <c r="Z67" s="47" t="str">
        <f>IF(X67&lt;&gt;"", IF(RANK(X67, X$5:X$75)+COUNTIF(X$5:X67, X67)-1=1, 1, ""), "")</f>
        <v/>
      </c>
      <c r="AA67" s="46">
        <v>52</v>
      </c>
      <c r="AB67" s="102" t="str">
        <f t="shared" si="48"/>
        <v/>
      </c>
      <c r="AC67" s="48" t="str">
        <f>IF(AA67&lt;&gt;"", IF(RANK(AA67, AA$5:AA$75)+COUNTIF(AA$5:AA67, AA67)-1=1, 1, ""), "")</f>
        <v/>
      </c>
      <c r="AD67" s="45">
        <v>29</v>
      </c>
      <c r="AE67" s="102" t="str">
        <f t="shared" si="49"/>
        <v/>
      </c>
      <c r="AF67" s="47" t="str">
        <f>IF(AD67&lt;&gt;"", IF(RANK(AD67, AD$5:AD$75)+COUNTIF(AD$5:AD67, AD67)-1=1, 1, ""), "")</f>
        <v/>
      </c>
      <c r="AG67" s="46">
        <v>16</v>
      </c>
      <c r="AH67" s="102" t="str">
        <f t="shared" si="50"/>
        <v/>
      </c>
      <c r="AI67" s="48" t="str">
        <f>IF(AG67&lt;&gt;"", IF(RANK(AG67, AG$5:AG$75)+COUNTIF(AG$5:AG67, AG67)-1=1, 1, ""), "")</f>
        <v/>
      </c>
      <c r="AJ67" s="45">
        <v>20</v>
      </c>
      <c r="AK67" s="102" t="str">
        <f t="shared" si="51"/>
        <v/>
      </c>
      <c r="AL67" s="47" t="str">
        <f>IF(AJ67&lt;&gt;"", IF(RANK(AJ67, AJ$5:AJ$75)+COUNTIF(AJ$5:AJ67, AJ67)-1=1, 1, ""), "")</f>
        <v/>
      </c>
      <c r="AM67" s="46">
        <v>18</v>
      </c>
      <c r="AN67" s="102" t="str">
        <f t="shared" si="52"/>
        <v/>
      </c>
      <c r="AO67" s="48" t="str">
        <f>IF(AM67&lt;&gt;"", IF(RANK(AM67, AM$5:AM$75)+COUNTIF(AM$5:AM67, AM67)-1=1, 1, ""), "")</f>
        <v/>
      </c>
      <c r="AP67" s="45">
        <v>25</v>
      </c>
      <c r="AQ67" s="102" t="str">
        <f t="shared" si="53"/>
        <v/>
      </c>
      <c r="AR67" s="47" t="str">
        <f>IF(AP67&lt;&gt;"", IF(RANK(AP67, AP$5:AP$75)+COUNTIF(AP$5:AP67, AP67)-1=1, 1, ""), "")</f>
        <v/>
      </c>
      <c r="AS67" s="46">
        <v>20</v>
      </c>
      <c r="AT67" s="102" t="str">
        <f t="shared" si="54"/>
        <v/>
      </c>
      <c r="AU67" s="48" t="str">
        <f>IF(AS67&lt;&gt;"", IF(RANK(AS67, AS$5:AS$75)+COUNTIF(AS$5:AS67, AS67)-1=1, 1, ""), "")</f>
        <v/>
      </c>
      <c r="AV67" s="45">
        <v>128</v>
      </c>
      <c r="AW67" s="102" t="str">
        <f t="shared" si="55"/>
        <v/>
      </c>
      <c r="AX67" s="47" t="str">
        <f>IF(AV67&lt;&gt;"", IF(RANK(AV67, AV$5:AV$75)+COUNTIF(AV$5:AV67, AV67)-1=1, 1, ""), "")</f>
        <v/>
      </c>
      <c r="AY67" s="46">
        <v>18</v>
      </c>
      <c r="AZ67" s="102" t="str">
        <f t="shared" si="56"/>
        <v/>
      </c>
      <c r="BA67" s="48" t="str">
        <f>IF(AY67&lt;&gt;"", IF(RANK(AY67, AY$5:AY$75)+COUNTIF(AY$5:AY67, AY67)-1=1, 1, ""), "")</f>
        <v/>
      </c>
      <c r="BB67" s="45">
        <v>10</v>
      </c>
      <c r="BC67" s="102" t="str">
        <f t="shared" si="57"/>
        <v/>
      </c>
      <c r="BD67" s="47" t="str">
        <f>IF(BB67&lt;&gt;"", IF(RANK(BB67, BB$5:BB$75)+COUNTIF(BB$5:BB67, BB67)-1=1, 1, ""), "")</f>
        <v/>
      </c>
      <c r="BE67" s="46">
        <v>18</v>
      </c>
      <c r="BF67" s="102" t="str">
        <f t="shared" si="58"/>
        <v/>
      </c>
      <c r="BG67" s="48" t="str">
        <f>IF(BE67&lt;&gt;"", IF(RANK(BE67, BE$5:BE$75)+COUNTIF(BE$5:BE67, BE67)-1=1, 1, ""), "")</f>
        <v/>
      </c>
      <c r="BH67" s="45">
        <v>5</v>
      </c>
      <c r="BI67" s="102" t="str">
        <f t="shared" si="59"/>
        <v/>
      </c>
      <c r="BJ67" s="47" t="str">
        <f>IF(BH67&lt;&gt;"", IF(RANK(BH67, BH$5:BH$75)+COUNTIF(BH$5:BH67, BH67)-1=1, 1, ""), "")</f>
        <v/>
      </c>
      <c r="BK67" s="46">
        <v>9</v>
      </c>
      <c r="BL67" s="102" t="str">
        <f t="shared" si="60"/>
        <v/>
      </c>
      <c r="BM67" s="48" t="str">
        <f>IF(BK67&lt;&gt;"", IF(RANK(BK67, BK$5:BK$75)+COUNTIF(BK$5:BK67, BK67)-1=1, 1, ""), "")</f>
        <v/>
      </c>
      <c r="BN67" s="45">
        <v>9</v>
      </c>
      <c r="BO67" s="102" t="str">
        <f t="shared" si="61"/>
        <v/>
      </c>
      <c r="BP67" s="47" t="str">
        <f>IF(BN67&lt;&gt;"", IF(RANK(BN67, BN$5:BN$75)+COUNTIF(BN$5:BN67, BN67)-1=1, 1, ""), "")</f>
        <v/>
      </c>
      <c r="BQ67" s="46">
        <v>14</v>
      </c>
      <c r="BR67" s="102" t="str">
        <f t="shared" si="62"/>
        <v/>
      </c>
      <c r="BS67" s="48" t="str">
        <f>IF(BQ67&lt;&gt;"", IF(RANK(BQ67, BQ$5:BQ$75)+COUNTIF(BQ$5:BQ67, BQ67)-1=1, 1, ""), "")</f>
        <v/>
      </c>
      <c r="BT67" s="45">
        <v>11</v>
      </c>
      <c r="BU67" s="102" t="str">
        <f t="shared" si="63"/>
        <v/>
      </c>
      <c r="BV67" s="47" t="str">
        <f>IF(BT67&lt;&gt;"", IF(RANK(BT67, BT$5:BT$75)+COUNTIF(BT$5:BT67, BT67)-1=1, 1, ""), "")</f>
        <v/>
      </c>
      <c r="BW67" s="46">
        <v>20</v>
      </c>
      <c r="BX67" s="102" t="str">
        <f t="shared" si="64"/>
        <v/>
      </c>
      <c r="BY67" s="48" t="str">
        <f>IF(BW67&lt;&gt;"", IF(RANK(BW67, BW$5:BW$75)+COUNTIF(BW$5:BW67, BW67)-1=1, 1, ""), "")</f>
        <v/>
      </c>
      <c r="BZ67" s="129" t="str">
        <f t="shared" si="65"/>
        <v/>
      </c>
      <c r="CA67" s="66">
        <f t="shared" si="66"/>
        <v>916</v>
      </c>
      <c r="CB67" s="60"/>
      <c r="CC67" s="60" t="str">
        <f t="shared" si="67"/>
        <v/>
      </c>
      <c r="CD67" s="60" t="str">
        <f t="shared" si="68"/>
        <v/>
      </c>
      <c r="CE67" s="60"/>
      <c r="CF67" s="85" t="str">
        <f t="shared" si="69"/>
        <v/>
      </c>
      <c r="CG67" s="60" t="str">
        <f t="shared" si="70"/>
        <v/>
      </c>
      <c r="CH67" s="60" t="str">
        <f t="shared" si="71"/>
        <v/>
      </c>
      <c r="CI67" s="60" t="str">
        <f>IF(CC67&lt;&gt;"", IF(RANK(CH67, CH$5:CH$75)+COUNTIF(CH$67:CH67, CH67) -1&lt;=(B$80-CD$76-CG$76), RANK(CH67, CH$5:CH$75)+COUNTIF(CH$67:CH67, CH67) -1, ""), "")</f>
        <v/>
      </c>
      <c r="CJ67" s="72" t="str">
        <f t="shared" si="72"/>
        <v/>
      </c>
      <c r="CK67" s="66" t="str">
        <f t="shared" si="73"/>
        <v/>
      </c>
      <c r="CM67" s="91">
        <f>IF(CA67&lt;&gt; "", CA67/CA76, "")</f>
        <v>8.0137809035800433E-4</v>
      </c>
      <c r="CN67" s="39" t="str">
        <f t="shared" si="74"/>
        <v/>
      </c>
      <c r="CO67" s="92">
        <f t="shared" si="75"/>
        <v>-8.0137809035800401E-4</v>
      </c>
      <c r="CQ67" s="65" t="str">
        <f t="shared" si="36"/>
        <v/>
      </c>
      <c r="CR67" s="99" t="str">
        <f t="shared" si="37"/>
        <v/>
      </c>
      <c r="CS67" s="99" t="str">
        <f t="shared" si="38"/>
        <v/>
      </c>
      <c r="CT67" s="100" t="str">
        <f t="shared" si="39"/>
        <v/>
      </c>
    </row>
    <row r="68" spans="1:98" ht="16" x14ac:dyDescent="0.2">
      <c r="A68" s="75" t="s">
        <v>376</v>
      </c>
      <c r="B68" s="76" t="s">
        <v>445</v>
      </c>
      <c r="C68" s="46">
        <v>53</v>
      </c>
      <c r="D68" s="102" t="str">
        <f t="shared" si="40"/>
        <v/>
      </c>
      <c r="E68" s="48" t="str">
        <f>IF(C68&lt;&gt;"", IF(RANK(C68, C$5:C$75)+COUNTIF(C$5:C68, C68)-1=1, 1, ""), "")</f>
        <v/>
      </c>
      <c r="F68" s="45">
        <v>160</v>
      </c>
      <c r="G68" s="102" t="str">
        <f t="shared" si="41"/>
        <v/>
      </c>
      <c r="H68" s="47" t="str">
        <f>IF(F68&lt;&gt;"", IF(RANK(F68, F$5:F$75)+COUNTIF(F$5:F68, F68)-1=1, 1, ""), "")</f>
        <v/>
      </c>
      <c r="I68" s="46">
        <v>122</v>
      </c>
      <c r="J68" s="102" t="str">
        <f t="shared" si="42"/>
        <v/>
      </c>
      <c r="K68" s="48" t="str">
        <f>IF(I68&lt;&gt;"", IF(RANK(I68, I$5:I$75)+COUNTIF(I$5:I68, I68)-1=1, 1, ""), "")</f>
        <v/>
      </c>
      <c r="L68" s="45">
        <v>178</v>
      </c>
      <c r="M68" s="102" t="str">
        <f t="shared" si="43"/>
        <v/>
      </c>
      <c r="N68" s="47" t="str">
        <f>IF(L68&lt;&gt;"", IF(RANK(L68, L$5:L$75)+COUNTIF(L$5:L68, L68)-1=1, 1, ""), "")</f>
        <v/>
      </c>
      <c r="O68" s="46">
        <v>857</v>
      </c>
      <c r="P68" s="102" t="str">
        <f t="shared" si="44"/>
        <v/>
      </c>
      <c r="Q68" s="48" t="str">
        <f>IF(O68&lt;&gt;"", IF(RANK(O68, O$5:O$75)+COUNTIF(O$5:O68, O68)-1=1, 1, ""), "")</f>
        <v/>
      </c>
      <c r="R68" s="45">
        <v>1611</v>
      </c>
      <c r="S68" s="102" t="str">
        <f t="shared" si="45"/>
        <v/>
      </c>
      <c r="T68" s="47" t="str">
        <f>IF(R68&lt;&gt;"", IF(RANK(R68, R$5:R$75)+COUNTIF(R$5:R68, R68)-1=1, 1, ""), "")</f>
        <v/>
      </c>
      <c r="U68" s="46">
        <v>1912</v>
      </c>
      <c r="V68" s="102" t="str">
        <f t="shared" si="46"/>
        <v/>
      </c>
      <c r="W68" s="48" t="str">
        <f>IF(U68&lt;&gt;"", IF(RANK(U68, U$5:U$75)+COUNTIF(U$5:U68, U68)-1=1, 1, ""), "")</f>
        <v/>
      </c>
      <c r="X68" s="45">
        <v>711</v>
      </c>
      <c r="Y68" s="102" t="str">
        <f t="shared" si="47"/>
        <v/>
      </c>
      <c r="Z68" s="47" t="str">
        <f>IF(X68&lt;&gt;"", IF(RANK(X68, X$5:X$75)+COUNTIF(X$5:X68, X68)-1=1, 1, ""), "")</f>
        <v/>
      </c>
      <c r="AA68" s="46">
        <v>1430</v>
      </c>
      <c r="AB68" s="102" t="str">
        <f t="shared" si="48"/>
        <v/>
      </c>
      <c r="AC68" s="48" t="str">
        <f>IF(AA68&lt;&gt;"", IF(RANK(AA68, AA$5:AA$75)+COUNTIF(AA$5:AA68, AA68)-1=1, 1, ""), "")</f>
        <v/>
      </c>
      <c r="AD68" s="45">
        <v>1686</v>
      </c>
      <c r="AE68" s="102" t="str">
        <f t="shared" si="49"/>
        <v/>
      </c>
      <c r="AF68" s="47" t="str">
        <f>IF(AD68&lt;&gt;"", IF(RANK(AD68, AD$5:AD$75)+COUNTIF(AD$5:AD68, AD68)-1=1, 1, ""), "")</f>
        <v/>
      </c>
      <c r="AG68" s="46">
        <v>551</v>
      </c>
      <c r="AH68" s="102" t="str">
        <f t="shared" si="50"/>
        <v/>
      </c>
      <c r="AI68" s="48" t="str">
        <f>IF(AG68&lt;&gt;"", IF(RANK(AG68, AG$5:AG$75)+COUNTIF(AG$5:AG68, AG68)-1=1, 1, ""), "")</f>
        <v/>
      </c>
      <c r="AJ68" s="45">
        <v>898</v>
      </c>
      <c r="AK68" s="102" t="str">
        <f t="shared" si="51"/>
        <v/>
      </c>
      <c r="AL68" s="47" t="str">
        <f>IF(AJ68&lt;&gt;"", IF(RANK(AJ68, AJ$5:AJ$75)+COUNTIF(AJ$5:AJ68, AJ68)-1=1, 1, ""), "")</f>
        <v/>
      </c>
      <c r="AM68" s="46">
        <v>18</v>
      </c>
      <c r="AN68" s="102" t="str">
        <f t="shared" si="52"/>
        <v/>
      </c>
      <c r="AO68" s="48" t="str">
        <f>IF(AM68&lt;&gt;"", IF(RANK(AM68, AM$5:AM$75)+COUNTIF(AM$5:AM68, AM68)-1=1, 1, ""), "")</f>
        <v/>
      </c>
      <c r="AP68" s="45">
        <v>1665</v>
      </c>
      <c r="AQ68" s="102" t="str">
        <f t="shared" si="53"/>
        <v/>
      </c>
      <c r="AR68" s="47" t="str">
        <f>IF(AP68&lt;&gt;"", IF(RANK(AP68, AP$5:AP$75)+COUNTIF(AP$5:AP68, AP68)-1=1, 1, ""), "")</f>
        <v/>
      </c>
      <c r="AS68" s="46">
        <v>1188</v>
      </c>
      <c r="AT68" s="102" t="str">
        <f t="shared" si="54"/>
        <v/>
      </c>
      <c r="AU68" s="48" t="str">
        <f>IF(AS68&lt;&gt;"", IF(RANK(AS68, AS$5:AS$75)+COUNTIF(AS$5:AS68, AS68)-1=1, 1, ""), "")</f>
        <v/>
      </c>
      <c r="AV68" s="45">
        <v>2524</v>
      </c>
      <c r="AW68" s="102" t="str">
        <f t="shared" si="55"/>
        <v/>
      </c>
      <c r="AX68" s="47" t="str">
        <f>IF(AV68&lt;&gt;"", IF(RANK(AV68, AV$5:AV$75)+COUNTIF(AV$5:AV68, AV68)-1=1, 1, ""), "")</f>
        <v/>
      </c>
      <c r="AY68" s="46">
        <v>959</v>
      </c>
      <c r="AZ68" s="102" t="str">
        <f t="shared" si="56"/>
        <v/>
      </c>
      <c r="BA68" s="48" t="str">
        <f>IF(AY68&lt;&gt;"", IF(RANK(AY68, AY$5:AY$75)+COUNTIF(AY$5:AY68, AY68)-1=1, 1, ""), "")</f>
        <v/>
      </c>
      <c r="BB68" s="45">
        <v>12</v>
      </c>
      <c r="BC68" s="102" t="str">
        <f t="shared" si="57"/>
        <v/>
      </c>
      <c r="BD68" s="47" t="str">
        <f>IF(BB68&lt;&gt;"", IF(RANK(BB68, BB$5:BB$75)+COUNTIF(BB$5:BB68, BB68)-1=1, 1, ""), "")</f>
        <v/>
      </c>
      <c r="BE68" s="46">
        <v>167</v>
      </c>
      <c r="BF68" s="102" t="str">
        <f t="shared" si="58"/>
        <v/>
      </c>
      <c r="BG68" s="48" t="str">
        <f>IF(BE68&lt;&gt;"", IF(RANK(BE68, BE$5:BE$75)+COUNTIF(BE$5:BE68, BE68)-1=1, 1, ""), "")</f>
        <v/>
      </c>
      <c r="BH68" s="45">
        <v>357</v>
      </c>
      <c r="BI68" s="102" t="str">
        <f t="shared" si="59"/>
        <v/>
      </c>
      <c r="BJ68" s="47" t="str">
        <f>IF(BH68&lt;&gt;"", IF(RANK(BH68, BH$5:BH$75)+COUNTIF(BH$5:BH68, BH68)-1=1, 1, ""), "")</f>
        <v/>
      </c>
      <c r="BK68" s="46">
        <v>14</v>
      </c>
      <c r="BL68" s="102" t="str">
        <f t="shared" si="60"/>
        <v/>
      </c>
      <c r="BM68" s="48" t="str">
        <f>IF(BK68&lt;&gt;"", IF(RANK(BK68, BK$5:BK$75)+COUNTIF(BK$5:BK68, BK68)-1=1, 1, ""), "")</f>
        <v/>
      </c>
      <c r="BN68" s="45">
        <v>19</v>
      </c>
      <c r="BO68" s="102" t="str">
        <f t="shared" si="61"/>
        <v/>
      </c>
      <c r="BP68" s="47" t="str">
        <f>IF(BN68&lt;&gt;"", IF(RANK(BN68, BN$5:BN$75)+COUNTIF(BN$5:BN68, BN68)-1=1, 1, ""), "")</f>
        <v/>
      </c>
      <c r="BQ68" s="46">
        <v>361</v>
      </c>
      <c r="BR68" s="102" t="str">
        <f t="shared" si="62"/>
        <v/>
      </c>
      <c r="BS68" s="48" t="str">
        <f>IF(BQ68&lt;&gt;"", IF(RANK(BQ68, BQ$5:BQ$75)+COUNTIF(BQ$5:BQ68, BQ68)-1=1, 1, ""), "")</f>
        <v/>
      </c>
      <c r="BT68" s="45">
        <v>31</v>
      </c>
      <c r="BU68" s="102" t="str">
        <f t="shared" si="63"/>
        <v/>
      </c>
      <c r="BV68" s="47" t="str">
        <f>IF(BT68&lt;&gt;"", IF(RANK(BT68, BT$5:BT$75)+COUNTIF(BT$5:BT68, BT68)-1=1, 1, ""), "")</f>
        <v/>
      </c>
      <c r="BW68" s="46">
        <v>30</v>
      </c>
      <c r="BX68" s="102" t="str">
        <f t="shared" si="64"/>
        <v/>
      </c>
      <c r="BY68" s="48" t="str">
        <f>IF(BW68&lt;&gt;"", IF(RANK(BW68, BW$5:BW$75)+COUNTIF(BW$5:BW68, BW68)-1=1, 1, ""), "")</f>
        <v/>
      </c>
      <c r="BZ68" s="129" t="str">
        <f t="shared" si="65"/>
        <v/>
      </c>
      <c r="CA68" s="66">
        <f t="shared" si="66"/>
        <v>17514</v>
      </c>
      <c r="CB68" s="60"/>
      <c r="CC68" s="60" t="str">
        <f t="shared" si="67"/>
        <v/>
      </c>
      <c r="CD68" s="60" t="str">
        <f t="shared" si="68"/>
        <v/>
      </c>
      <c r="CE68" s="60"/>
      <c r="CF68" s="85" t="str">
        <f t="shared" si="69"/>
        <v/>
      </c>
      <c r="CG68" s="60" t="str">
        <f t="shared" si="70"/>
        <v/>
      </c>
      <c r="CH68" s="60" t="str">
        <f t="shared" si="71"/>
        <v/>
      </c>
      <c r="CI68" s="60" t="str">
        <f>IF(CC68&lt;&gt;"", IF(RANK(CH68, CH$5:CH$75)+COUNTIF(CH$68:CH68, CH68) -1&lt;=(B$80-CD$76-CG$76), RANK(CH68, CH$5:CH$75)+COUNTIF(CH$68:CH68, CH68) -1, ""), "")</f>
        <v/>
      </c>
      <c r="CJ68" s="72" t="str">
        <f t="shared" si="72"/>
        <v/>
      </c>
      <c r="CK68" s="66" t="str">
        <f t="shared" si="73"/>
        <v/>
      </c>
      <c r="CM68" s="91">
        <f>IF(CA68&lt;&gt; "", CA68/CA76, "")</f>
        <v>1.5322419076997912E-2</v>
      </c>
      <c r="CN68" s="39" t="str">
        <f t="shared" si="74"/>
        <v/>
      </c>
      <c r="CO68" s="92">
        <f t="shared" si="75"/>
        <v>-1.53224190769979E-2</v>
      </c>
      <c r="CQ68" s="65" t="str">
        <f t="shared" si="36"/>
        <v/>
      </c>
      <c r="CR68" s="99" t="str">
        <f t="shared" si="37"/>
        <v/>
      </c>
      <c r="CS68" s="99" t="str">
        <f t="shared" si="38"/>
        <v/>
      </c>
      <c r="CT68" s="100" t="str">
        <f t="shared" si="39"/>
        <v/>
      </c>
    </row>
    <row r="69" spans="1:98" ht="16" x14ac:dyDescent="0.2">
      <c r="A69" s="75" t="s">
        <v>377</v>
      </c>
      <c r="B69" s="76" t="s">
        <v>446</v>
      </c>
      <c r="C69" s="43"/>
      <c r="D69" s="102" t="str">
        <f t="shared" ref="D69:D75" si="76">IF(E69=1, C69/C$76,"" )</f>
        <v/>
      </c>
      <c r="E69" s="48" t="str">
        <f>IF(C69&lt;&gt;"", IF(RANK(C69, C$5:C$75)+COUNTIF(C$5:C69, C69)-1=1, 1, ""), "")</f>
        <v/>
      </c>
      <c r="F69" s="41"/>
      <c r="G69" s="102" t="str">
        <f t="shared" ref="G69:G75" si="77">IF(H69=1, F69/F$76,"" )</f>
        <v/>
      </c>
      <c r="H69" s="47" t="str">
        <f>IF(F69&lt;&gt;"", IF(RANK(F69, F$5:F$75)+COUNTIF(F$5:F69, F69)-1=1, 1, ""), "")</f>
        <v/>
      </c>
      <c r="I69" s="43"/>
      <c r="J69" s="102" t="str">
        <f t="shared" ref="J69:J75" si="78">IF(K69=1, I69/I$76,"" )</f>
        <v/>
      </c>
      <c r="K69" s="48" t="str">
        <f>IF(I69&lt;&gt;"", IF(RANK(I69, I$5:I$75)+COUNTIF(I$5:I69, I69)-1=1, 1, ""), "")</f>
        <v/>
      </c>
      <c r="L69" s="41"/>
      <c r="M69" s="102" t="str">
        <f t="shared" ref="M69:M75" si="79">IF(N69=1, L69/L$76,"" )</f>
        <v/>
      </c>
      <c r="N69" s="47" t="str">
        <f>IF(L69&lt;&gt;"", IF(RANK(L69, L$5:L$75)+COUNTIF(L$5:L69, L69)-1=1, 1, ""), "")</f>
        <v/>
      </c>
      <c r="O69" s="43"/>
      <c r="P69" s="102" t="str">
        <f t="shared" ref="P69:P75" si="80">IF(Q69=1, O69/O$76,"" )</f>
        <v/>
      </c>
      <c r="Q69" s="48" t="str">
        <f>IF(O69&lt;&gt;"", IF(RANK(O69, O$5:O$75)+COUNTIF(O$5:O69, O69)-1=1, 1, ""), "")</f>
        <v/>
      </c>
      <c r="R69" s="41"/>
      <c r="S69" s="102" t="str">
        <f t="shared" ref="S69:S75" si="81">IF(T69=1, R69/R$76,"" )</f>
        <v/>
      </c>
      <c r="T69" s="47" t="str">
        <f>IF(R69&lt;&gt;"", IF(RANK(R69, R$5:R$75)+COUNTIF(R$5:R69, R69)-1=1, 1, ""), "")</f>
        <v/>
      </c>
      <c r="U69" s="43"/>
      <c r="V69" s="102" t="str">
        <f t="shared" ref="V69:V75" si="82">IF(W69=1, U69/U$76,"" )</f>
        <v/>
      </c>
      <c r="W69" s="48" t="str">
        <f>IF(U69&lt;&gt;"", IF(RANK(U69, U$5:U$75)+COUNTIF(U$5:U69, U69)-1=1, 1, ""), "")</f>
        <v/>
      </c>
      <c r="X69" s="41"/>
      <c r="Y69" s="102" t="str">
        <f t="shared" ref="Y69:Y75" si="83">IF(Z69=1, X69/X$76,"" )</f>
        <v/>
      </c>
      <c r="Z69" s="47" t="str">
        <f>IF(X69&lt;&gt;"", IF(RANK(X69, X$5:X$75)+COUNTIF(X$5:X69, X69)-1=1, 1, ""), "")</f>
        <v/>
      </c>
      <c r="AA69" s="43"/>
      <c r="AB69" s="102" t="str">
        <f t="shared" ref="AB69:AB75" si="84">IF(AC69=1, AA69/AA$76,"" )</f>
        <v/>
      </c>
      <c r="AC69" s="48" t="str">
        <f>IF(AA69&lt;&gt;"", IF(RANK(AA69, AA$5:AA$75)+COUNTIF(AA$5:AA69, AA69)-1=1, 1, ""), "")</f>
        <v/>
      </c>
      <c r="AD69" s="41"/>
      <c r="AE69" s="102" t="str">
        <f t="shared" ref="AE69:AE75" si="85">IF(AF69=1, AD69/AD$76,"" )</f>
        <v/>
      </c>
      <c r="AF69" s="47" t="str">
        <f>IF(AD69&lt;&gt;"", IF(RANK(AD69, AD$5:AD$75)+COUNTIF(AD$5:AD69, AD69)-1=1, 1, ""), "")</f>
        <v/>
      </c>
      <c r="AG69" s="43"/>
      <c r="AH69" s="102" t="str">
        <f t="shared" ref="AH69:AH75" si="86">IF(AI69=1, AG69/AG$76,"" )</f>
        <v/>
      </c>
      <c r="AI69" s="48" t="str">
        <f>IF(AG69&lt;&gt;"", IF(RANK(AG69, AG$5:AG$75)+COUNTIF(AG$5:AG69, AG69)-1=1, 1, ""), "")</f>
        <v/>
      </c>
      <c r="AJ69" s="41"/>
      <c r="AK69" s="102" t="str">
        <f t="shared" ref="AK69:AK75" si="87">IF(AL69=1, AJ69/AJ$76,"" )</f>
        <v/>
      </c>
      <c r="AL69" s="47" t="str">
        <f>IF(AJ69&lt;&gt;"", IF(RANK(AJ69, AJ$5:AJ$75)+COUNTIF(AJ$5:AJ69, AJ69)-1=1, 1, ""), "")</f>
        <v/>
      </c>
      <c r="AM69" s="43"/>
      <c r="AN69" s="102" t="str">
        <f t="shared" ref="AN69:AN75" si="88">IF(AO69=1, AM69/AM$76,"" )</f>
        <v/>
      </c>
      <c r="AO69" s="48" t="str">
        <f>IF(AM69&lt;&gt;"", IF(RANK(AM69, AM$5:AM$75)+COUNTIF(AM$5:AM69, AM69)-1=1, 1, ""), "")</f>
        <v/>
      </c>
      <c r="AP69" s="41"/>
      <c r="AQ69" s="102" t="str">
        <f t="shared" ref="AQ69:AQ75" si="89">IF(AR69=1, AP69/AP$76,"" )</f>
        <v/>
      </c>
      <c r="AR69" s="47" t="str">
        <f>IF(AP69&lt;&gt;"", IF(RANK(AP69, AP$5:AP$75)+COUNTIF(AP$5:AP69, AP69)-1=1, 1, ""), "")</f>
        <v/>
      </c>
      <c r="AS69" s="43"/>
      <c r="AT69" s="102" t="str">
        <f t="shared" ref="AT69:AT75" si="90">IF(AU69=1, AS69/AS$76,"" )</f>
        <v/>
      </c>
      <c r="AU69" s="48" t="str">
        <f>IF(AS69&lt;&gt;"", IF(RANK(AS69, AS$5:AS$75)+COUNTIF(AS$5:AS69, AS69)-1=1, 1, ""), "")</f>
        <v/>
      </c>
      <c r="AV69" s="41"/>
      <c r="AW69" s="102" t="str">
        <f t="shared" ref="AW69:AW75" si="91">IF(AX69=1, AV69/AV$76,"" )</f>
        <v/>
      </c>
      <c r="AX69" s="47" t="str">
        <f>IF(AV69&lt;&gt;"", IF(RANK(AV69, AV$5:AV$75)+COUNTIF(AV$5:AV69, AV69)-1=1, 1, ""), "")</f>
        <v/>
      </c>
      <c r="AY69" s="43"/>
      <c r="AZ69" s="102" t="str">
        <f t="shared" ref="AZ69:AZ75" si="92">IF(BA69=1, AY69/AY$76,"" )</f>
        <v/>
      </c>
      <c r="BA69" s="48" t="str">
        <f>IF(AY69&lt;&gt;"", IF(RANK(AY69, AY$5:AY$75)+COUNTIF(AY$5:AY69, AY69)-1=1, 1, ""), "")</f>
        <v/>
      </c>
      <c r="BB69" s="41"/>
      <c r="BC69" s="102" t="str">
        <f t="shared" ref="BC69:BC75" si="93">IF(BD69=1, BB69/BB$76,"" )</f>
        <v/>
      </c>
      <c r="BD69" s="47" t="str">
        <f>IF(BB69&lt;&gt;"", IF(RANK(BB69, BB$5:BB$75)+COUNTIF(BB$5:BB69, BB69)-1=1, 1, ""), "")</f>
        <v/>
      </c>
      <c r="BE69" s="43"/>
      <c r="BF69" s="102" t="str">
        <f t="shared" ref="BF69:BF75" si="94">IF(BG69=1, BE69/BE$76,"" )</f>
        <v/>
      </c>
      <c r="BG69" s="48" t="str">
        <f>IF(BE69&lt;&gt;"", IF(RANK(BE69, BE$5:BE$75)+COUNTIF(BE$5:BE69, BE69)-1=1, 1, ""), "")</f>
        <v/>
      </c>
      <c r="BH69" s="41"/>
      <c r="BI69" s="102" t="str">
        <f t="shared" ref="BI69:BI75" si="95">IF(BJ69=1, BH69/BH$76,"" )</f>
        <v/>
      </c>
      <c r="BJ69" s="47" t="str">
        <f>IF(BH69&lt;&gt;"", IF(RANK(BH69, BH$5:BH$75)+COUNTIF(BH$5:BH69, BH69)-1=1, 1, ""), "")</f>
        <v/>
      </c>
      <c r="BK69" s="43"/>
      <c r="BL69" s="102" t="str">
        <f t="shared" ref="BL69:BL75" si="96">IF(BM69=1, BK69/BK$76,"" )</f>
        <v/>
      </c>
      <c r="BM69" s="48" t="str">
        <f>IF(BK69&lt;&gt;"", IF(RANK(BK69, BK$5:BK$75)+COUNTIF(BK$5:BK69, BK69)-1=1, 1, ""), "")</f>
        <v/>
      </c>
      <c r="BN69" s="41"/>
      <c r="BO69" s="102" t="str">
        <f t="shared" ref="BO69:BO75" si="97">IF(BP69=1, BN69/BN$76,"" )</f>
        <v/>
      </c>
      <c r="BP69" s="47" t="str">
        <f>IF(BN69&lt;&gt;"", IF(RANK(BN69, BN$5:BN$75)+COUNTIF(BN$5:BN69, BN69)-1=1, 1, ""), "")</f>
        <v/>
      </c>
      <c r="BQ69" s="43"/>
      <c r="BR69" s="102" t="str">
        <f t="shared" ref="BR69:BR75" si="98">IF(BS69=1, BQ69/BQ$76,"" )</f>
        <v/>
      </c>
      <c r="BS69" s="48" t="str">
        <f>IF(BQ69&lt;&gt;"", IF(RANK(BQ69, BQ$5:BQ$75)+COUNTIF(BQ$5:BQ69, BQ69)-1=1, 1, ""), "")</f>
        <v/>
      </c>
      <c r="BT69" s="41"/>
      <c r="BU69" s="102" t="str">
        <f t="shared" ref="BU69:BU75" si="99">IF(BV69=1, BT69/BT$76,"" )</f>
        <v/>
      </c>
      <c r="BV69" s="47" t="str">
        <f>IF(BT69&lt;&gt;"", IF(RANK(BT69, BT$5:BT$75)+COUNTIF(BT$5:BT69, BT69)-1=1, 1, ""), "")</f>
        <v/>
      </c>
      <c r="BW69" s="43"/>
      <c r="BX69" s="102" t="str">
        <f t="shared" ref="BX69:BX75" si="100">IF(BY69=1, BW69/BW$76,"" )</f>
        <v/>
      </c>
      <c r="BY69" s="48" t="str">
        <f>IF(BW69&lt;&gt;"", IF(RANK(BW69, BW$5:BW$75)+COUNTIF(BW$5:BW69, BW69)-1=1, 1, ""), "")</f>
        <v/>
      </c>
      <c r="BZ69" s="129" t="str">
        <f t="shared" ref="BZ69:BZ75" si="101">IF(_xlfn.NUMBERVALUE(E69)+_xlfn.NUMBERVALUE(H69)+_xlfn.NUMBERVALUE(K69)+_xlfn.NUMBERVALUE(N69)+_xlfn.NUMBERVALUE(Q69)+_xlfn.NUMBERVALUE(T69)+_xlfn.NUMBERVALUE(W69)+_xlfn.NUMBERVALUE(Z69)+_xlfn.NUMBERVALUE(AC69)+_xlfn.NUMBERVALUE(AF69)+_xlfn.NUMBERVALUE(AI69)+_xlfn.NUMBERVALUE(AL69)+_xlfn.NUMBERVALUE(AO69)+_xlfn.NUMBERVALUE(AR69)+_xlfn.NUMBERVALUE(AU69)+_xlfn.NUMBERVALUE(AX69)+_xlfn.NUMBERVALUE(BA69)+_xlfn.NUMBERVALUE(BD69)+_xlfn.NUMBERVALUE(BG69)+_xlfn.NUMBERVALUE(BJ69)+_xlfn.NUMBERVALUE(BM69)+_xlfn.NUMBERVALUE(BP69)+_xlfn.NUMBERVALUE(BS69)+_xlfn.NUMBERVALUE(BV69)+_xlfn.NUMBERVALUE(BY69)&lt;&gt;0, _xlfn.NUMBERVALUE(E69)+_xlfn.NUMBERVALUE(H69)+_xlfn.NUMBERVALUE(K69)+_xlfn.NUMBERVALUE(N69)+_xlfn.NUMBERVALUE(Q69)+_xlfn.NUMBERVALUE(T69)+_xlfn.NUMBERVALUE(W69)+_xlfn.NUMBERVALUE(Z69)+_xlfn.NUMBERVALUE(AC69)+_xlfn.NUMBERVALUE(AF69)+_xlfn.NUMBERVALUE(AI69)+_xlfn.NUMBERVALUE(AL69)+_xlfn.NUMBERVALUE(AO69)+_xlfn.NUMBERVALUE(AR69)+_xlfn.NUMBERVALUE(AU69)+_xlfn.NUMBERVALUE(AX69)+_xlfn.NUMBERVALUE(BA69)+_xlfn.NUMBERVALUE(BD69)+_xlfn.NUMBERVALUE(BG69)+_xlfn.NUMBERVALUE(BJ69)+_xlfn.NUMBERVALUE(BM69)+_xlfn.NUMBERVALUE(BP69)+_xlfn.NUMBERVALUE(BS69)+_xlfn.NUMBERVALUE(BV69)+_xlfn.NUMBERVALUE(BY69), "")</f>
        <v/>
      </c>
      <c r="CA69" s="66" t="str">
        <f t="shared" ref="CA69:CA75" si="102">IF(_xlfn.NUMBERVALUE(C69)+_xlfn.NUMBERVALUE(F69)+_xlfn.NUMBERVALUE(I69)+_xlfn.NUMBERVALUE(L69)+_xlfn.NUMBERVALUE(O69)+_xlfn.NUMBERVALUE(R69)+_xlfn.NUMBERVALUE(U69)+_xlfn.NUMBERVALUE(X69)+_xlfn.NUMBERVALUE(AA69)+_xlfn.NUMBERVALUE(AD69)+_xlfn.NUMBERVALUE(AG69)+_xlfn.NUMBERVALUE(AJ69)+_xlfn.NUMBERVALUE(AM69)+_xlfn.NUMBERVALUE(AP69)+_xlfn.NUMBERVALUE(AS69)+_xlfn.NUMBERVALUE(AV69)+_xlfn.NUMBERVALUE(AY69)+_xlfn.NUMBERVALUE(BB69)+_xlfn.NUMBERVALUE(BE69)+_xlfn.NUMBERVALUE(BH69)+_xlfn.NUMBERVALUE(BK69)+_xlfn.NUMBERVALUE(BN69)+_xlfn.NUMBERVALUE(BQ69)+_xlfn.NUMBERVALUE(BT69)+_xlfn.NUMBERVALUE(BW69)&lt;&gt;0, _xlfn.NUMBERVALUE(C69)+_xlfn.NUMBERVALUE(F69)+_xlfn.NUMBERVALUE(I69)+_xlfn.NUMBERVALUE(L69)+_xlfn.NUMBERVALUE(O69)+_xlfn.NUMBERVALUE(R69)+_xlfn.NUMBERVALUE(U69)+_xlfn.NUMBERVALUE(X69)+_xlfn.NUMBERVALUE(AA69)+_xlfn.NUMBERVALUE(AD69)+_xlfn.NUMBERVALUE(AG69)+_xlfn.NUMBERVALUE(AJ69)+_xlfn.NUMBERVALUE(AM69)+_xlfn.NUMBERVALUE(AP69)+_xlfn.NUMBERVALUE(AS69)+_xlfn.NUMBERVALUE(AV69)+_xlfn.NUMBERVALUE(AY69)+_xlfn.NUMBERVALUE(BB69)+_xlfn.NUMBERVALUE(BE69)+_xlfn.NUMBERVALUE(BH69)+_xlfn.NUMBERVALUE(BK69)+_xlfn.NUMBERVALUE(BN69)+_xlfn.NUMBERVALUE(BQ69)+_xlfn.NUMBERVALUE(BT69)+_xlfn.NUMBERVALUE(BW69), "")</f>
        <v/>
      </c>
      <c r="CB69" s="60"/>
      <c r="CC69" s="60" t="str">
        <f t="shared" ref="CC69:CC75" si="103">IF(CA69&gt;=CB$76, CA69, "")</f>
        <v/>
      </c>
      <c r="CD69" s="60" t="str">
        <f t="shared" ref="CD69:CD75" si="104">IF(AND(BZ69&lt;&gt; "", CC69= ""),BZ69, "")</f>
        <v/>
      </c>
      <c r="CE69" s="60"/>
      <c r="CF69" s="85" t="str">
        <f t="shared" ref="CF69:CF75" si="105">IF(CC69&lt;&gt;"", CC69/CE$76, "")</f>
        <v/>
      </c>
      <c r="CG69" s="60" t="str">
        <f t="shared" ref="CG69:CG75" si="106">IF(CF69&lt;&gt;"", _xlfn.FLOOR.MATH(CF69), "")</f>
        <v/>
      </c>
      <c r="CH69" s="60" t="str">
        <f t="shared" ref="CH69:CH75" si="107">IF(CC69&lt;&gt;"", CC69-CG69*CE$76, "")</f>
        <v/>
      </c>
      <c r="CI69" s="60" t="str">
        <f>IF(CC69&lt;&gt;"", IF(RANK(CH69, CH$5:CH$75)+COUNTIF(CH$69:CH69, CH69) -1&lt;=(B$80-CD$76-CG$76), RANK(CH69, CH$5:CH$75)+COUNTIF(CH$69:CH69, CH69) -1, ""), "")</f>
        <v/>
      </c>
      <c r="CJ69" s="72" t="str">
        <f t="shared" ref="CJ69:CJ75" si="108">IF(_xlfn.NUMBERVALUE(IF(CI69&lt;&gt; "", CG69+1, CG69)) + _xlfn.NUMBERVALUE(CD69)&lt;&gt;0, _xlfn.NUMBERVALUE(IF(CI69&lt;&gt; "", CG69+1, CG69)) + _xlfn.NUMBERVALUE(CD69), "")</f>
        <v/>
      </c>
      <c r="CK69" s="66" t="str">
        <f t="shared" ref="CK69:CK75" si="109">IF(_xlfn.NUMBERVALUE(CJ69)-_xlfn.NUMBERVALUE(BZ69)&lt;&gt;0, _xlfn.NUMBERVALUE(CJ69)-_xlfn.NUMBERVALUE(BZ69), "")</f>
        <v/>
      </c>
      <c r="CM69" s="91" t="str">
        <f>IF(CA69&lt;&gt; "", CA69/CA76, "")</f>
        <v/>
      </c>
      <c r="CN69" s="39" t="str">
        <f t="shared" ref="CN69:CN75" si="110">IF(CJ69&lt;&gt; "", CJ69/CJ$76, "")</f>
        <v/>
      </c>
      <c r="CO69" s="92" t="str">
        <f t="shared" ref="CO69:CO75" si="111">IF(_xlfn.NUMBERVALUE(CN69)-_xlfn.NUMBERVALUE(CM69)&lt;&gt; 0, _xlfn.NUMBERVALUE(CN69)-_xlfn.NUMBERVALUE(CM69), "")</f>
        <v/>
      </c>
      <c r="CQ69" s="65" t="str">
        <f t="shared" ref="CQ69:CQ75" si="112">IF(_xlfn.NUMBERVALUE(CJ69)&lt;&gt;0,CA69, "")</f>
        <v/>
      </c>
      <c r="CR69" s="99" t="str">
        <f t="shared" si="37"/>
        <v/>
      </c>
      <c r="CS69" s="99" t="str">
        <f t="shared" si="38"/>
        <v/>
      </c>
      <c r="CT69" s="100" t="str">
        <f t="shared" si="39"/>
        <v/>
      </c>
    </row>
    <row r="70" spans="1:98" ht="16" x14ac:dyDescent="0.2">
      <c r="A70" s="75" t="s">
        <v>378</v>
      </c>
      <c r="B70" s="76" t="s">
        <v>447</v>
      </c>
      <c r="C70" s="43"/>
      <c r="D70" s="102" t="str">
        <f t="shared" si="76"/>
        <v/>
      </c>
      <c r="E70" s="48" t="str">
        <f>IF(C70&lt;&gt;"", IF(RANK(C70, C$5:C$75)+COUNTIF(C$5:C70, C70)-1=1, 1, ""), "")</f>
        <v/>
      </c>
      <c r="F70" s="41"/>
      <c r="G70" s="102" t="str">
        <f t="shared" si="77"/>
        <v/>
      </c>
      <c r="H70" s="47" t="str">
        <f>IF(F70&lt;&gt;"", IF(RANK(F70, F$5:F$75)+COUNTIF(F$5:F70, F70)-1=1, 1, ""), "")</f>
        <v/>
      </c>
      <c r="I70" s="43"/>
      <c r="J70" s="102" t="str">
        <f t="shared" si="78"/>
        <v/>
      </c>
      <c r="K70" s="48" t="str">
        <f>IF(I70&lt;&gt;"", IF(RANK(I70, I$5:I$75)+COUNTIF(I$5:I70, I70)-1=1, 1, ""), "")</f>
        <v/>
      </c>
      <c r="L70" s="41"/>
      <c r="M70" s="102" t="str">
        <f t="shared" si="79"/>
        <v/>
      </c>
      <c r="N70" s="47" t="str">
        <f>IF(L70&lt;&gt;"", IF(RANK(L70, L$5:L$75)+COUNTIF(L$5:L70, L70)-1=1, 1, ""), "")</f>
        <v/>
      </c>
      <c r="O70" s="43"/>
      <c r="P70" s="102" t="str">
        <f t="shared" si="80"/>
        <v/>
      </c>
      <c r="Q70" s="48" t="str">
        <f>IF(O70&lt;&gt;"", IF(RANK(O70, O$5:O$75)+COUNTIF(O$5:O70, O70)-1=1, 1, ""), "")</f>
        <v/>
      </c>
      <c r="R70" s="41"/>
      <c r="S70" s="102" t="str">
        <f t="shared" si="81"/>
        <v/>
      </c>
      <c r="T70" s="47" t="str">
        <f>IF(R70&lt;&gt;"", IF(RANK(R70, R$5:R$75)+COUNTIF(R$5:R70, R70)-1=1, 1, ""), "")</f>
        <v/>
      </c>
      <c r="U70" s="43"/>
      <c r="V70" s="102" t="str">
        <f t="shared" si="82"/>
        <v/>
      </c>
      <c r="W70" s="48" t="str">
        <f>IF(U70&lt;&gt;"", IF(RANK(U70, U$5:U$75)+COUNTIF(U$5:U70, U70)-1=1, 1, ""), "")</f>
        <v/>
      </c>
      <c r="X70" s="41"/>
      <c r="Y70" s="102" t="str">
        <f t="shared" si="83"/>
        <v/>
      </c>
      <c r="Z70" s="47" t="str">
        <f>IF(X70&lt;&gt;"", IF(RANK(X70, X$5:X$75)+COUNTIF(X$5:X70, X70)-1=1, 1, ""), "")</f>
        <v/>
      </c>
      <c r="AA70" s="43"/>
      <c r="AB70" s="102" t="str">
        <f t="shared" si="84"/>
        <v/>
      </c>
      <c r="AC70" s="48" t="str">
        <f>IF(AA70&lt;&gt;"", IF(RANK(AA70, AA$5:AA$75)+COUNTIF(AA$5:AA70, AA70)-1=1, 1, ""), "")</f>
        <v/>
      </c>
      <c r="AD70" s="41"/>
      <c r="AE70" s="102" t="str">
        <f t="shared" si="85"/>
        <v/>
      </c>
      <c r="AF70" s="47" t="str">
        <f>IF(AD70&lt;&gt;"", IF(RANK(AD70, AD$5:AD$75)+COUNTIF(AD$5:AD70, AD70)-1=1, 1, ""), "")</f>
        <v/>
      </c>
      <c r="AG70" s="43"/>
      <c r="AH70" s="102" t="str">
        <f t="shared" si="86"/>
        <v/>
      </c>
      <c r="AI70" s="48" t="str">
        <f>IF(AG70&lt;&gt;"", IF(RANK(AG70, AG$5:AG$75)+COUNTIF(AG$5:AG70, AG70)-1=1, 1, ""), "")</f>
        <v/>
      </c>
      <c r="AJ70" s="41"/>
      <c r="AK70" s="102" t="str">
        <f t="shared" si="87"/>
        <v/>
      </c>
      <c r="AL70" s="47" t="str">
        <f>IF(AJ70&lt;&gt;"", IF(RANK(AJ70, AJ$5:AJ$75)+COUNTIF(AJ$5:AJ70, AJ70)-1=1, 1, ""), "")</f>
        <v/>
      </c>
      <c r="AM70" s="43"/>
      <c r="AN70" s="102" t="str">
        <f t="shared" si="88"/>
        <v/>
      </c>
      <c r="AO70" s="48" t="str">
        <f>IF(AM70&lt;&gt;"", IF(RANK(AM70, AM$5:AM$75)+COUNTIF(AM$5:AM70, AM70)-1=1, 1, ""), "")</f>
        <v/>
      </c>
      <c r="AP70" s="41"/>
      <c r="AQ70" s="102" t="str">
        <f t="shared" si="89"/>
        <v/>
      </c>
      <c r="AR70" s="47" t="str">
        <f>IF(AP70&lt;&gt;"", IF(RANK(AP70, AP$5:AP$75)+COUNTIF(AP$5:AP70, AP70)-1=1, 1, ""), "")</f>
        <v/>
      </c>
      <c r="AS70" s="43"/>
      <c r="AT70" s="102" t="str">
        <f t="shared" si="90"/>
        <v/>
      </c>
      <c r="AU70" s="48" t="str">
        <f>IF(AS70&lt;&gt;"", IF(RANK(AS70, AS$5:AS$75)+COUNTIF(AS$5:AS70, AS70)-1=1, 1, ""), "")</f>
        <v/>
      </c>
      <c r="AV70" s="41"/>
      <c r="AW70" s="102" t="str">
        <f t="shared" si="91"/>
        <v/>
      </c>
      <c r="AX70" s="47" t="str">
        <f>IF(AV70&lt;&gt;"", IF(RANK(AV70, AV$5:AV$75)+COUNTIF(AV$5:AV70, AV70)-1=1, 1, ""), "")</f>
        <v/>
      </c>
      <c r="AY70" s="43"/>
      <c r="AZ70" s="102" t="str">
        <f t="shared" si="92"/>
        <v/>
      </c>
      <c r="BA70" s="48" t="str">
        <f>IF(AY70&lt;&gt;"", IF(RANK(AY70, AY$5:AY$75)+COUNTIF(AY$5:AY70, AY70)-1=1, 1, ""), "")</f>
        <v/>
      </c>
      <c r="BB70" s="41"/>
      <c r="BC70" s="102" t="str">
        <f t="shared" si="93"/>
        <v/>
      </c>
      <c r="BD70" s="47" t="str">
        <f>IF(BB70&lt;&gt;"", IF(RANK(BB70, BB$5:BB$75)+COUNTIF(BB$5:BB70, BB70)-1=1, 1, ""), "")</f>
        <v/>
      </c>
      <c r="BE70" s="43"/>
      <c r="BF70" s="102" t="str">
        <f t="shared" si="94"/>
        <v/>
      </c>
      <c r="BG70" s="48" t="str">
        <f>IF(BE70&lt;&gt;"", IF(RANK(BE70, BE$5:BE$75)+COUNTIF(BE$5:BE70, BE70)-1=1, 1, ""), "")</f>
        <v/>
      </c>
      <c r="BH70" s="41"/>
      <c r="BI70" s="102" t="str">
        <f t="shared" si="95"/>
        <v/>
      </c>
      <c r="BJ70" s="47" t="str">
        <f>IF(BH70&lt;&gt;"", IF(RANK(BH70, BH$5:BH$75)+COUNTIF(BH$5:BH70, BH70)-1=1, 1, ""), "")</f>
        <v/>
      </c>
      <c r="BK70" s="43"/>
      <c r="BL70" s="102" t="str">
        <f t="shared" si="96"/>
        <v/>
      </c>
      <c r="BM70" s="48" t="str">
        <f>IF(BK70&lt;&gt;"", IF(RANK(BK70, BK$5:BK$75)+COUNTIF(BK$5:BK70, BK70)-1=1, 1, ""), "")</f>
        <v/>
      </c>
      <c r="BN70" s="41"/>
      <c r="BO70" s="102" t="str">
        <f t="shared" si="97"/>
        <v/>
      </c>
      <c r="BP70" s="47" t="str">
        <f>IF(BN70&lt;&gt;"", IF(RANK(BN70, BN$5:BN$75)+COUNTIF(BN$5:BN70, BN70)-1=1, 1, ""), "")</f>
        <v/>
      </c>
      <c r="BQ70" s="43"/>
      <c r="BR70" s="102" t="str">
        <f t="shared" si="98"/>
        <v/>
      </c>
      <c r="BS70" s="48" t="str">
        <f>IF(BQ70&lt;&gt;"", IF(RANK(BQ70, BQ$5:BQ$75)+COUNTIF(BQ$5:BQ70, BQ70)-1=1, 1, ""), "")</f>
        <v/>
      </c>
      <c r="BT70" s="41"/>
      <c r="BU70" s="102" t="str">
        <f t="shared" si="99"/>
        <v/>
      </c>
      <c r="BV70" s="47" t="str">
        <f>IF(BT70&lt;&gt;"", IF(RANK(BT70, BT$5:BT$75)+COUNTIF(BT$5:BT70, BT70)-1=1, 1, ""), "")</f>
        <v/>
      </c>
      <c r="BW70" s="43"/>
      <c r="BX70" s="102" t="str">
        <f t="shared" si="100"/>
        <v/>
      </c>
      <c r="BY70" s="48" t="str">
        <f>IF(BW70&lt;&gt;"", IF(RANK(BW70, BW$5:BW$75)+COUNTIF(BW$5:BW70, BW70)-1=1, 1, ""), "")</f>
        <v/>
      </c>
      <c r="BZ70" s="129" t="str">
        <f t="shared" si="101"/>
        <v/>
      </c>
      <c r="CA70" s="66" t="str">
        <f t="shared" si="102"/>
        <v/>
      </c>
      <c r="CB70" s="60"/>
      <c r="CC70" s="60" t="str">
        <f t="shared" si="103"/>
        <v/>
      </c>
      <c r="CD70" s="60" t="str">
        <f t="shared" si="104"/>
        <v/>
      </c>
      <c r="CE70" s="60"/>
      <c r="CF70" s="85" t="str">
        <f t="shared" si="105"/>
        <v/>
      </c>
      <c r="CG70" s="60" t="str">
        <f t="shared" si="106"/>
        <v/>
      </c>
      <c r="CH70" s="60" t="str">
        <f t="shared" si="107"/>
        <v/>
      </c>
      <c r="CI70" s="60" t="str">
        <f>IF(CC70&lt;&gt;"", IF(RANK(CH70, CH$5:CH$75)+COUNTIF(CH$70:CH70, CH70) -1&lt;=(B$80-CD$76-CG$76), RANK(CH70, CH$5:CH$75)+COUNTIF(CH$70:CH70, CH70) -1, ""), "")</f>
        <v/>
      </c>
      <c r="CJ70" s="72" t="str">
        <f t="shared" si="108"/>
        <v/>
      </c>
      <c r="CK70" s="66" t="str">
        <f t="shared" si="109"/>
        <v/>
      </c>
      <c r="CM70" s="91" t="str">
        <f>IF(CA70&lt;&gt; "", CA70/CA76, "")</f>
        <v/>
      </c>
      <c r="CN70" s="39" t="str">
        <f t="shared" si="110"/>
        <v/>
      </c>
      <c r="CO70" s="92" t="str">
        <f t="shared" si="111"/>
        <v/>
      </c>
      <c r="CQ70" s="65" t="str">
        <f t="shared" si="112"/>
        <v/>
      </c>
      <c r="CR70" s="99" t="str">
        <f t="shared" ref="CR70:CR75" si="113">IF(CQ70&lt;&gt;"", CQ70/CQ$76, "")</f>
        <v/>
      </c>
      <c r="CS70" s="99" t="str">
        <f t="shared" ref="CS70:CS75" si="114">IF(_xlfn.NUMBERVALUE(CJ70)&lt;&gt;0, CJ70/CJ$76, "")</f>
        <v/>
      </c>
      <c r="CT70" s="100" t="str">
        <f t="shared" ref="CT70:CT75" si="115">IF(CR70&lt;&gt;"", CS70-CR70, "")</f>
        <v/>
      </c>
    </row>
    <row r="71" spans="1:98" ht="16" x14ac:dyDescent="0.2">
      <c r="A71" s="75" t="s">
        <v>379</v>
      </c>
      <c r="B71" s="76" t="s">
        <v>447</v>
      </c>
      <c r="C71" s="43"/>
      <c r="D71" s="102" t="str">
        <f t="shared" si="76"/>
        <v/>
      </c>
      <c r="E71" s="44" t="str">
        <f>IF(C71&lt;&gt;"", IF(RANK(C71, C$5:C$75)+COUNTIF(C$5:C71, C71)-1=1, 1, ""), "")</f>
        <v/>
      </c>
      <c r="F71" s="41"/>
      <c r="G71" s="102" t="str">
        <f t="shared" si="77"/>
        <v/>
      </c>
      <c r="H71" s="42" t="str">
        <f>IF(F71&lt;&gt;"", IF(RANK(F71, F$5:F$75)+COUNTIF(F$5:F71, F71)-1=1, 1, ""), "")</f>
        <v/>
      </c>
      <c r="I71" s="43"/>
      <c r="J71" s="102" t="str">
        <f t="shared" si="78"/>
        <v/>
      </c>
      <c r="K71" s="44" t="str">
        <f>IF(I71&lt;&gt;"", IF(RANK(I71, I$5:I$75)+COUNTIF(I$5:I71, I71)-1=1, 1, ""), "")</f>
        <v/>
      </c>
      <c r="L71" s="41"/>
      <c r="M71" s="102" t="str">
        <f t="shared" si="79"/>
        <v/>
      </c>
      <c r="N71" s="42" t="str">
        <f>IF(L71&lt;&gt;"", IF(RANK(L71, L$5:L$75)+COUNTIF(L$5:L71, L71)-1=1, 1, ""), "")</f>
        <v/>
      </c>
      <c r="O71" s="43"/>
      <c r="P71" s="102" t="str">
        <f t="shared" si="80"/>
        <v/>
      </c>
      <c r="Q71" s="44" t="str">
        <f>IF(O71&lt;&gt;"", IF(RANK(O71, O$5:O$75)+COUNTIF(O$5:O71, O71)-1=1, 1, ""), "")</f>
        <v/>
      </c>
      <c r="R71" s="41"/>
      <c r="S71" s="102" t="str">
        <f t="shared" si="81"/>
        <v/>
      </c>
      <c r="T71" s="42" t="str">
        <f>IF(R71&lt;&gt;"", IF(RANK(R71, R$5:R$75)+COUNTIF(R$5:R71, R71)-1=1, 1, ""), "")</f>
        <v/>
      </c>
      <c r="U71" s="43"/>
      <c r="V71" s="102" t="str">
        <f t="shared" si="82"/>
        <v/>
      </c>
      <c r="W71" s="44" t="str">
        <f>IF(U71&lt;&gt;"", IF(RANK(U71, U$5:U$75)+COUNTIF(U$5:U71, U71)-1=1, 1, ""), "")</f>
        <v/>
      </c>
      <c r="X71" s="41"/>
      <c r="Y71" s="102" t="str">
        <f t="shared" si="83"/>
        <v/>
      </c>
      <c r="Z71" s="42" t="str">
        <f>IF(X71&lt;&gt;"", IF(RANK(X71, X$5:X$75)+COUNTIF(X$5:X71, X71)-1=1, 1, ""), "")</f>
        <v/>
      </c>
      <c r="AA71" s="43"/>
      <c r="AB71" s="102" t="str">
        <f t="shared" si="84"/>
        <v/>
      </c>
      <c r="AC71" s="44" t="str">
        <f>IF(AA71&lt;&gt;"", IF(RANK(AA71, AA$5:AA$75)+COUNTIF(AA$5:AA71, AA71)-1=1, 1, ""), "")</f>
        <v/>
      </c>
      <c r="AD71" s="41"/>
      <c r="AE71" s="102" t="str">
        <f t="shared" si="85"/>
        <v/>
      </c>
      <c r="AF71" s="42" t="str">
        <f>IF(AD71&lt;&gt;"", IF(RANK(AD71, AD$5:AD$75)+COUNTIF(AD$5:AD71, AD71)-1=1, 1, ""), "")</f>
        <v/>
      </c>
      <c r="AG71" s="43"/>
      <c r="AH71" s="102" t="str">
        <f t="shared" si="86"/>
        <v/>
      </c>
      <c r="AI71" s="44" t="str">
        <f>IF(AG71&lt;&gt;"", IF(RANK(AG71, AG$5:AG$75)+COUNTIF(AG$5:AG71, AG71)-1=1, 1, ""), "")</f>
        <v/>
      </c>
      <c r="AJ71" s="41"/>
      <c r="AK71" s="102" t="str">
        <f t="shared" si="87"/>
        <v/>
      </c>
      <c r="AL71" s="42" t="str">
        <f>IF(AJ71&lt;&gt;"", IF(RANK(AJ71, AJ$5:AJ$75)+COUNTIF(AJ$5:AJ71, AJ71)-1=1, 1, ""), "")</f>
        <v/>
      </c>
      <c r="AM71" s="43"/>
      <c r="AN71" s="102" t="str">
        <f t="shared" si="88"/>
        <v/>
      </c>
      <c r="AO71" s="44" t="str">
        <f>IF(AM71&lt;&gt;"", IF(RANK(AM71, AM$5:AM$75)+COUNTIF(AM$5:AM71, AM71)-1=1, 1, ""), "")</f>
        <v/>
      </c>
      <c r="AP71" s="41"/>
      <c r="AQ71" s="102" t="str">
        <f t="shared" si="89"/>
        <v/>
      </c>
      <c r="AR71" s="42" t="str">
        <f>IF(AP71&lt;&gt;"", IF(RANK(AP71, AP$5:AP$75)+COUNTIF(AP$5:AP71, AP71)-1=1, 1, ""), "")</f>
        <v/>
      </c>
      <c r="AS71" s="43"/>
      <c r="AT71" s="102" t="str">
        <f t="shared" si="90"/>
        <v/>
      </c>
      <c r="AU71" s="44" t="str">
        <f>IF(AS71&lt;&gt;"", IF(RANK(AS71, AS$5:AS$75)+COUNTIF(AS$5:AS71, AS71)-1=1, 1, ""), "")</f>
        <v/>
      </c>
      <c r="AV71" s="41"/>
      <c r="AW71" s="102" t="str">
        <f t="shared" si="91"/>
        <v/>
      </c>
      <c r="AX71" s="42" t="str">
        <f>IF(AV71&lt;&gt;"", IF(RANK(AV71, AV$5:AV$75)+COUNTIF(AV$5:AV71, AV71)-1=1, 1, ""), "")</f>
        <v/>
      </c>
      <c r="AY71" s="43"/>
      <c r="AZ71" s="102" t="str">
        <f t="shared" si="92"/>
        <v/>
      </c>
      <c r="BA71" s="44" t="str">
        <f>IF(AY71&lt;&gt;"", IF(RANK(AY71, AY$5:AY$75)+COUNTIF(AY$5:AY71, AY71)-1=1, 1, ""), "")</f>
        <v/>
      </c>
      <c r="BB71" s="41"/>
      <c r="BC71" s="102" t="str">
        <f t="shared" si="93"/>
        <v/>
      </c>
      <c r="BD71" s="42" t="str">
        <f>IF(BB71&lt;&gt;"", IF(RANK(BB71, BB$5:BB$75)+COUNTIF(BB$5:BB71, BB71)-1=1, 1, ""), "")</f>
        <v/>
      </c>
      <c r="BE71" s="43"/>
      <c r="BF71" s="102" t="str">
        <f t="shared" si="94"/>
        <v/>
      </c>
      <c r="BG71" s="44" t="str">
        <f>IF(BE71&lt;&gt;"", IF(RANK(BE71, BE$5:BE$75)+COUNTIF(BE$5:BE71, BE71)-1=1, 1, ""), "")</f>
        <v/>
      </c>
      <c r="BH71" s="41"/>
      <c r="BI71" s="102" t="str">
        <f t="shared" si="95"/>
        <v/>
      </c>
      <c r="BJ71" s="42" t="str">
        <f>IF(BH71&lt;&gt;"", IF(RANK(BH71, BH$5:BH$75)+COUNTIF(BH$5:BH71, BH71)-1=1, 1, ""), "")</f>
        <v/>
      </c>
      <c r="BK71" s="43"/>
      <c r="BL71" s="102" t="str">
        <f t="shared" si="96"/>
        <v/>
      </c>
      <c r="BM71" s="44" t="str">
        <f>IF(BK71&lt;&gt;"", IF(RANK(BK71, BK$5:BK$75)+COUNTIF(BK$5:BK71, BK71)-1=1, 1, ""), "")</f>
        <v/>
      </c>
      <c r="BN71" s="41"/>
      <c r="BO71" s="102" t="str">
        <f t="shared" si="97"/>
        <v/>
      </c>
      <c r="BP71" s="42" t="str">
        <f>IF(BN71&lt;&gt;"", IF(RANK(BN71, BN$5:BN$75)+COUNTIF(BN$5:BN71, BN71)-1=1, 1, ""), "")</f>
        <v/>
      </c>
      <c r="BQ71" s="43"/>
      <c r="BR71" s="102" t="str">
        <f t="shared" si="98"/>
        <v/>
      </c>
      <c r="BS71" s="44" t="str">
        <f>IF(BQ71&lt;&gt;"", IF(RANK(BQ71, BQ$5:BQ$75)+COUNTIF(BQ$5:BQ71, BQ71)-1=1, 1, ""), "")</f>
        <v/>
      </c>
      <c r="BT71" s="41"/>
      <c r="BU71" s="102" t="str">
        <f t="shared" si="99"/>
        <v/>
      </c>
      <c r="BV71" s="42" t="str">
        <f>IF(BT71&lt;&gt;"", IF(RANK(BT71, BT$5:BT$75)+COUNTIF(BT$5:BT71, BT71)-1=1, 1, ""), "")</f>
        <v/>
      </c>
      <c r="BW71" s="43"/>
      <c r="BX71" s="102" t="str">
        <f t="shared" si="100"/>
        <v/>
      </c>
      <c r="BY71" s="44" t="str">
        <f>IF(BW71&lt;&gt;"", IF(RANK(BW71, BW$5:BW$75)+COUNTIF(BW$5:BW71, BW71)-1=1, 1, ""), "")</f>
        <v/>
      </c>
      <c r="BZ71" s="129" t="str">
        <f t="shared" si="101"/>
        <v/>
      </c>
      <c r="CA71" s="66" t="str">
        <f t="shared" si="102"/>
        <v/>
      </c>
      <c r="CB71" s="60"/>
      <c r="CC71" s="60" t="str">
        <f t="shared" si="103"/>
        <v/>
      </c>
      <c r="CD71" s="60" t="str">
        <f t="shared" si="104"/>
        <v/>
      </c>
      <c r="CE71" s="60"/>
      <c r="CF71" s="85" t="str">
        <f t="shared" si="105"/>
        <v/>
      </c>
      <c r="CG71" s="60" t="str">
        <f t="shared" si="106"/>
        <v/>
      </c>
      <c r="CH71" s="60" t="str">
        <f t="shared" si="107"/>
        <v/>
      </c>
      <c r="CI71" s="60" t="str">
        <f>IF(CC71&lt;&gt;"", IF(RANK(CH71, CH$5:CH$75)+COUNTIF(CH$71:CH71, CH71) -1&lt;=(B$80-CD$76-CG$76), RANK(CH71, CH$5:CH$75)+COUNTIF(CH$71:CH71, CH71) -1, ""), "")</f>
        <v/>
      </c>
      <c r="CJ71" s="72" t="str">
        <f t="shared" si="108"/>
        <v/>
      </c>
      <c r="CK71" s="66" t="str">
        <f t="shared" si="109"/>
        <v/>
      </c>
      <c r="CM71" s="91" t="str">
        <f>IF(CA71&lt;&gt; "", CA71/CA76, "")</f>
        <v/>
      </c>
      <c r="CN71" s="39" t="str">
        <f t="shared" si="110"/>
        <v/>
      </c>
      <c r="CO71" s="92" t="str">
        <f t="shared" si="111"/>
        <v/>
      </c>
      <c r="CQ71" s="65" t="str">
        <f t="shared" si="112"/>
        <v/>
      </c>
      <c r="CR71" s="99" t="str">
        <f t="shared" si="113"/>
        <v/>
      </c>
      <c r="CS71" s="99" t="str">
        <f t="shared" si="114"/>
        <v/>
      </c>
      <c r="CT71" s="100" t="str">
        <f t="shared" si="115"/>
        <v/>
      </c>
    </row>
    <row r="72" spans="1:98" ht="16" x14ac:dyDescent="0.2">
      <c r="A72" s="75" t="s">
        <v>380</v>
      </c>
      <c r="B72" s="76" t="s">
        <v>447</v>
      </c>
      <c r="C72" s="43"/>
      <c r="D72" s="102" t="str">
        <f t="shared" si="76"/>
        <v/>
      </c>
      <c r="E72" s="44" t="str">
        <f>IF(C72&lt;&gt;"", IF(RANK(C72, C$5:C$75)+COUNTIF(C$5:C72, C72)-1=1, 1, ""), "")</f>
        <v/>
      </c>
      <c r="F72" s="41"/>
      <c r="G72" s="102" t="str">
        <f t="shared" si="77"/>
        <v/>
      </c>
      <c r="H72" s="42" t="str">
        <f>IF(F72&lt;&gt;"", IF(RANK(F72, F$5:F$75)+COUNTIF(F$5:F72, F72)-1=1, 1, ""), "")</f>
        <v/>
      </c>
      <c r="I72" s="43"/>
      <c r="J72" s="102" t="str">
        <f t="shared" si="78"/>
        <v/>
      </c>
      <c r="K72" s="44" t="str">
        <f>IF(I72&lt;&gt;"", IF(RANK(I72, I$5:I$75)+COUNTIF(I$5:I72, I72)-1=1, 1, ""), "")</f>
        <v/>
      </c>
      <c r="L72" s="41"/>
      <c r="M72" s="102" t="str">
        <f t="shared" si="79"/>
        <v/>
      </c>
      <c r="N72" s="42" t="str">
        <f>IF(L72&lt;&gt;"", IF(RANK(L72, L$5:L$75)+COUNTIF(L$5:L72, L72)-1=1, 1, ""), "")</f>
        <v/>
      </c>
      <c r="O72" s="43"/>
      <c r="P72" s="102" t="str">
        <f t="shared" si="80"/>
        <v/>
      </c>
      <c r="Q72" s="44" t="str">
        <f>IF(O72&lt;&gt;"", IF(RANK(O72, O$5:O$75)+COUNTIF(O$5:O72, O72)-1=1, 1, ""), "")</f>
        <v/>
      </c>
      <c r="R72" s="41"/>
      <c r="S72" s="102" t="str">
        <f t="shared" si="81"/>
        <v/>
      </c>
      <c r="T72" s="42" t="str">
        <f>IF(R72&lt;&gt;"", IF(RANK(R72, R$5:R$75)+COUNTIF(R$5:R72, R72)-1=1, 1, ""), "")</f>
        <v/>
      </c>
      <c r="U72" s="43"/>
      <c r="V72" s="102" t="str">
        <f t="shared" si="82"/>
        <v/>
      </c>
      <c r="W72" s="44" t="str">
        <f>IF(U72&lt;&gt;"", IF(RANK(U72, U$5:U$75)+COUNTIF(U$5:U72, U72)-1=1, 1, ""), "")</f>
        <v/>
      </c>
      <c r="X72" s="41"/>
      <c r="Y72" s="102" t="str">
        <f t="shared" si="83"/>
        <v/>
      </c>
      <c r="Z72" s="42" t="str">
        <f>IF(X72&lt;&gt;"", IF(RANK(X72, X$5:X$75)+COUNTIF(X$5:X72, X72)-1=1, 1, ""), "")</f>
        <v/>
      </c>
      <c r="AA72" s="43"/>
      <c r="AB72" s="102" t="str">
        <f t="shared" si="84"/>
        <v/>
      </c>
      <c r="AC72" s="44" t="str">
        <f>IF(AA72&lt;&gt;"", IF(RANK(AA72, AA$5:AA$75)+COUNTIF(AA$5:AA72, AA72)-1=1, 1, ""), "")</f>
        <v/>
      </c>
      <c r="AD72" s="41"/>
      <c r="AE72" s="102" t="str">
        <f t="shared" si="85"/>
        <v/>
      </c>
      <c r="AF72" s="42" t="str">
        <f>IF(AD72&lt;&gt;"", IF(RANK(AD72, AD$5:AD$75)+COUNTIF(AD$5:AD72, AD72)-1=1, 1, ""), "")</f>
        <v/>
      </c>
      <c r="AG72" s="43"/>
      <c r="AH72" s="102" t="str">
        <f t="shared" si="86"/>
        <v/>
      </c>
      <c r="AI72" s="44" t="str">
        <f>IF(AG72&lt;&gt;"", IF(RANK(AG72, AG$5:AG$75)+COUNTIF(AG$5:AG72, AG72)-1=1, 1, ""), "")</f>
        <v/>
      </c>
      <c r="AJ72" s="41"/>
      <c r="AK72" s="102" t="str">
        <f t="shared" si="87"/>
        <v/>
      </c>
      <c r="AL72" s="42" t="str">
        <f>IF(AJ72&lt;&gt;"", IF(RANK(AJ72, AJ$5:AJ$75)+COUNTIF(AJ$5:AJ72, AJ72)-1=1, 1, ""), "")</f>
        <v/>
      </c>
      <c r="AM72" s="43"/>
      <c r="AN72" s="102" t="str">
        <f t="shared" si="88"/>
        <v/>
      </c>
      <c r="AO72" s="44" t="str">
        <f>IF(AM72&lt;&gt;"", IF(RANK(AM72, AM$5:AM$75)+COUNTIF(AM$5:AM72, AM72)-1=1, 1, ""), "")</f>
        <v/>
      </c>
      <c r="AP72" s="41"/>
      <c r="AQ72" s="102" t="str">
        <f t="shared" si="89"/>
        <v/>
      </c>
      <c r="AR72" s="42" t="str">
        <f>IF(AP72&lt;&gt;"", IF(RANK(AP72, AP$5:AP$75)+COUNTIF(AP$5:AP72, AP72)-1=1, 1, ""), "")</f>
        <v/>
      </c>
      <c r="AS72" s="43"/>
      <c r="AT72" s="102" t="str">
        <f t="shared" si="90"/>
        <v/>
      </c>
      <c r="AU72" s="44" t="str">
        <f>IF(AS72&lt;&gt;"", IF(RANK(AS72, AS$5:AS$75)+COUNTIF(AS$5:AS72, AS72)-1=1, 1, ""), "")</f>
        <v/>
      </c>
      <c r="AV72" s="41"/>
      <c r="AW72" s="102" t="str">
        <f t="shared" si="91"/>
        <v/>
      </c>
      <c r="AX72" s="42" t="str">
        <f>IF(AV72&lt;&gt;"", IF(RANK(AV72, AV$5:AV$75)+COUNTIF(AV$5:AV72, AV72)-1=1, 1, ""), "")</f>
        <v/>
      </c>
      <c r="AY72" s="43"/>
      <c r="AZ72" s="102" t="str">
        <f t="shared" si="92"/>
        <v/>
      </c>
      <c r="BA72" s="44" t="str">
        <f>IF(AY72&lt;&gt;"", IF(RANK(AY72, AY$5:AY$75)+COUNTIF(AY$5:AY72, AY72)-1=1, 1, ""), "")</f>
        <v/>
      </c>
      <c r="BB72" s="41"/>
      <c r="BC72" s="102" t="str">
        <f t="shared" si="93"/>
        <v/>
      </c>
      <c r="BD72" s="42" t="str">
        <f>IF(BB72&lt;&gt;"", IF(RANK(BB72, BB$5:BB$75)+COUNTIF(BB$5:BB72, BB72)-1=1, 1, ""), "")</f>
        <v/>
      </c>
      <c r="BE72" s="43"/>
      <c r="BF72" s="102" t="str">
        <f t="shared" si="94"/>
        <v/>
      </c>
      <c r="BG72" s="44" t="str">
        <f>IF(BE72&lt;&gt;"", IF(RANK(BE72, BE$5:BE$75)+COUNTIF(BE$5:BE72, BE72)-1=1, 1, ""), "")</f>
        <v/>
      </c>
      <c r="BH72" s="41"/>
      <c r="BI72" s="102" t="str">
        <f t="shared" si="95"/>
        <v/>
      </c>
      <c r="BJ72" s="42" t="str">
        <f>IF(BH72&lt;&gt;"", IF(RANK(BH72, BH$5:BH$75)+COUNTIF(BH$5:BH72, BH72)-1=1, 1, ""), "")</f>
        <v/>
      </c>
      <c r="BK72" s="43"/>
      <c r="BL72" s="102" t="str">
        <f t="shared" si="96"/>
        <v/>
      </c>
      <c r="BM72" s="44" t="str">
        <f>IF(BK72&lt;&gt;"", IF(RANK(BK72, BK$5:BK$75)+COUNTIF(BK$5:BK72, BK72)-1=1, 1, ""), "")</f>
        <v/>
      </c>
      <c r="BN72" s="41"/>
      <c r="BO72" s="102" t="str">
        <f t="shared" si="97"/>
        <v/>
      </c>
      <c r="BP72" s="42" t="str">
        <f>IF(BN72&lt;&gt;"", IF(RANK(BN72, BN$5:BN$75)+COUNTIF(BN$5:BN72, BN72)-1=1, 1, ""), "")</f>
        <v/>
      </c>
      <c r="BQ72" s="43"/>
      <c r="BR72" s="102" t="str">
        <f t="shared" si="98"/>
        <v/>
      </c>
      <c r="BS72" s="44" t="str">
        <f>IF(BQ72&lt;&gt;"", IF(RANK(BQ72, BQ$5:BQ$75)+COUNTIF(BQ$5:BQ72, BQ72)-1=1, 1, ""), "")</f>
        <v/>
      </c>
      <c r="BT72" s="41"/>
      <c r="BU72" s="102" t="str">
        <f t="shared" si="99"/>
        <v/>
      </c>
      <c r="BV72" s="42" t="str">
        <f>IF(BT72&lt;&gt;"", IF(RANK(BT72, BT$5:BT$75)+COUNTIF(BT$5:BT72, BT72)-1=1, 1, ""), "")</f>
        <v/>
      </c>
      <c r="BW72" s="43"/>
      <c r="BX72" s="102" t="str">
        <f t="shared" si="100"/>
        <v/>
      </c>
      <c r="BY72" s="44" t="str">
        <f>IF(BW72&lt;&gt;"", IF(RANK(BW72, BW$5:BW$75)+COUNTIF(BW$5:BW72, BW72)-1=1, 1, ""), "")</f>
        <v/>
      </c>
      <c r="BZ72" s="129" t="str">
        <f t="shared" si="101"/>
        <v/>
      </c>
      <c r="CA72" s="66" t="str">
        <f t="shared" si="102"/>
        <v/>
      </c>
      <c r="CB72" s="60"/>
      <c r="CC72" s="60" t="str">
        <f t="shared" si="103"/>
        <v/>
      </c>
      <c r="CD72" s="60" t="str">
        <f t="shared" si="104"/>
        <v/>
      </c>
      <c r="CE72" s="60"/>
      <c r="CF72" s="85" t="str">
        <f t="shared" si="105"/>
        <v/>
      </c>
      <c r="CG72" s="60" t="str">
        <f t="shared" si="106"/>
        <v/>
      </c>
      <c r="CH72" s="60" t="str">
        <f t="shared" si="107"/>
        <v/>
      </c>
      <c r="CI72" s="60" t="str">
        <f>IF(CC72&lt;&gt;"", IF(RANK(CH72, CH$5:CH$75)+COUNTIF(CH$72:CH72, CH72) -1&lt;=(B$80-CD$76-CG$76), RANK(CH72, CH$5:CH$75)+COUNTIF(CH$72:CH72, CH72) -1, ""), "")</f>
        <v/>
      </c>
      <c r="CJ72" s="72" t="str">
        <f t="shared" si="108"/>
        <v/>
      </c>
      <c r="CK72" s="66" t="str">
        <f t="shared" si="109"/>
        <v/>
      </c>
      <c r="CM72" s="91" t="str">
        <f>IF(CA72&lt;&gt; "", CA72/CA76, "")</f>
        <v/>
      </c>
      <c r="CN72" s="39" t="str">
        <f t="shared" si="110"/>
        <v/>
      </c>
      <c r="CO72" s="92" t="str">
        <f t="shared" si="111"/>
        <v/>
      </c>
      <c r="CQ72" s="65" t="str">
        <f t="shared" si="112"/>
        <v/>
      </c>
      <c r="CR72" s="99" t="str">
        <f t="shared" si="113"/>
        <v/>
      </c>
      <c r="CS72" s="99" t="str">
        <f t="shared" si="114"/>
        <v/>
      </c>
      <c r="CT72" s="100" t="str">
        <f t="shared" si="115"/>
        <v/>
      </c>
    </row>
    <row r="73" spans="1:98" ht="16" x14ac:dyDescent="0.2">
      <c r="A73" s="75" t="s">
        <v>381</v>
      </c>
      <c r="B73" s="76" t="s">
        <v>447</v>
      </c>
      <c r="C73" s="43"/>
      <c r="D73" s="102" t="str">
        <f t="shared" si="76"/>
        <v/>
      </c>
      <c r="E73" s="44" t="str">
        <f>IF(C73&lt;&gt;"", IF(RANK(C73, C$5:C$75)+COUNTIF(C$5:C73, C73)-1=1, 1, ""), "")</f>
        <v/>
      </c>
      <c r="F73" s="41"/>
      <c r="G73" s="102" t="str">
        <f t="shared" si="77"/>
        <v/>
      </c>
      <c r="H73" s="42" t="str">
        <f>IF(F73&lt;&gt;"", IF(RANK(F73, F$5:F$75)+COUNTIF(F$5:F73, F73)-1=1, 1, ""), "")</f>
        <v/>
      </c>
      <c r="I73" s="43"/>
      <c r="J73" s="102" t="str">
        <f t="shared" si="78"/>
        <v/>
      </c>
      <c r="K73" s="44" t="str">
        <f>IF(I73&lt;&gt;"", IF(RANK(I73, I$5:I$75)+COUNTIF(I$5:I73, I73)-1=1, 1, ""), "")</f>
        <v/>
      </c>
      <c r="L73" s="41"/>
      <c r="M73" s="102" t="str">
        <f t="shared" si="79"/>
        <v/>
      </c>
      <c r="N73" s="42" t="str">
        <f>IF(L73&lt;&gt;"", IF(RANK(L73, L$5:L$75)+COUNTIF(L$5:L73, L73)-1=1, 1, ""), "")</f>
        <v/>
      </c>
      <c r="O73" s="43"/>
      <c r="P73" s="102" t="str">
        <f t="shared" si="80"/>
        <v/>
      </c>
      <c r="Q73" s="44" t="str">
        <f>IF(O73&lt;&gt;"", IF(RANK(O73, O$5:O$75)+COUNTIF(O$5:O73, O73)-1=1, 1, ""), "")</f>
        <v/>
      </c>
      <c r="R73" s="41"/>
      <c r="S73" s="102" t="str">
        <f t="shared" si="81"/>
        <v/>
      </c>
      <c r="T73" s="42" t="str">
        <f>IF(R73&lt;&gt;"", IF(RANK(R73, R$5:R$75)+COUNTIF(R$5:R73, R73)-1=1, 1, ""), "")</f>
        <v/>
      </c>
      <c r="U73" s="43"/>
      <c r="V73" s="102" t="str">
        <f t="shared" si="82"/>
        <v/>
      </c>
      <c r="W73" s="44" t="str">
        <f>IF(U73&lt;&gt;"", IF(RANK(U73, U$5:U$75)+COUNTIF(U$5:U73, U73)-1=1, 1, ""), "")</f>
        <v/>
      </c>
      <c r="X73" s="41"/>
      <c r="Y73" s="102" t="str">
        <f t="shared" si="83"/>
        <v/>
      </c>
      <c r="Z73" s="42" t="str">
        <f>IF(X73&lt;&gt;"", IF(RANK(X73, X$5:X$75)+COUNTIF(X$5:X73, X73)-1=1, 1, ""), "")</f>
        <v/>
      </c>
      <c r="AA73" s="43"/>
      <c r="AB73" s="102" t="str">
        <f t="shared" si="84"/>
        <v/>
      </c>
      <c r="AC73" s="44" t="str">
        <f>IF(AA73&lt;&gt;"", IF(RANK(AA73, AA$5:AA$75)+COUNTIF(AA$5:AA73, AA73)-1=1, 1, ""), "")</f>
        <v/>
      </c>
      <c r="AD73" s="41"/>
      <c r="AE73" s="102" t="str">
        <f t="shared" si="85"/>
        <v/>
      </c>
      <c r="AF73" s="42" t="str">
        <f>IF(AD73&lt;&gt;"", IF(RANK(AD73, AD$5:AD$75)+COUNTIF(AD$5:AD73, AD73)-1=1, 1, ""), "")</f>
        <v/>
      </c>
      <c r="AG73" s="43"/>
      <c r="AH73" s="102" t="str">
        <f t="shared" si="86"/>
        <v/>
      </c>
      <c r="AI73" s="44" t="str">
        <f>IF(AG73&lt;&gt;"", IF(RANK(AG73, AG$5:AG$75)+COUNTIF(AG$5:AG73, AG73)-1=1, 1, ""), "")</f>
        <v/>
      </c>
      <c r="AJ73" s="41"/>
      <c r="AK73" s="102" t="str">
        <f t="shared" si="87"/>
        <v/>
      </c>
      <c r="AL73" s="42" t="str">
        <f>IF(AJ73&lt;&gt;"", IF(RANK(AJ73, AJ$5:AJ$75)+COUNTIF(AJ$5:AJ73, AJ73)-1=1, 1, ""), "")</f>
        <v/>
      </c>
      <c r="AM73" s="43"/>
      <c r="AN73" s="102" t="str">
        <f t="shared" si="88"/>
        <v/>
      </c>
      <c r="AO73" s="44" t="str">
        <f>IF(AM73&lt;&gt;"", IF(RANK(AM73, AM$5:AM$75)+COUNTIF(AM$5:AM73, AM73)-1=1, 1, ""), "")</f>
        <v/>
      </c>
      <c r="AP73" s="41"/>
      <c r="AQ73" s="102" t="str">
        <f t="shared" si="89"/>
        <v/>
      </c>
      <c r="AR73" s="42" t="str">
        <f>IF(AP73&lt;&gt;"", IF(RANK(AP73, AP$5:AP$75)+COUNTIF(AP$5:AP73, AP73)-1=1, 1, ""), "")</f>
        <v/>
      </c>
      <c r="AS73" s="43"/>
      <c r="AT73" s="102" t="str">
        <f t="shared" si="90"/>
        <v/>
      </c>
      <c r="AU73" s="44" t="str">
        <f>IF(AS73&lt;&gt;"", IF(RANK(AS73, AS$5:AS$75)+COUNTIF(AS$5:AS73, AS73)-1=1, 1, ""), "")</f>
        <v/>
      </c>
      <c r="AV73" s="41"/>
      <c r="AW73" s="102" t="str">
        <f t="shared" si="91"/>
        <v/>
      </c>
      <c r="AX73" s="42" t="str">
        <f>IF(AV73&lt;&gt;"", IF(RANK(AV73, AV$5:AV$75)+COUNTIF(AV$5:AV73, AV73)-1=1, 1, ""), "")</f>
        <v/>
      </c>
      <c r="AY73" s="43"/>
      <c r="AZ73" s="102" t="str">
        <f t="shared" si="92"/>
        <v/>
      </c>
      <c r="BA73" s="44" t="str">
        <f>IF(AY73&lt;&gt;"", IF(RANK(AY73, AY$5:AY$75)+COUNTIF(AY$5:AY73, AY73)-1=1, 1, ""), "")</f>
        <v/>
      </c>
      <c r="BB73" s="41"/>
      <c r="BC73" s="102" t="str">
        <f t="shared" si="93"/>
        <v/>
      </c>
      <c r="BD73" s="42" t="str">
        <f>IF(BB73&lt;&gt;"", IF(RANK(BB73, BB$5:BB$75)+COUNTIF(BB$5:BB73, BB73)-1=1, 1, ""), "")</f>
        <v/>
      </c>
      <c r="BE73" s="43"/>
      <c r="BF73" s="102" t="str">
        <f t="shared" si="94"/>
        <v/>
      </c>
      <c r="BG73" s="44" t="str">
        <f>IF(BE73&lt;&gt;"", IF(RANK(BE73, BE$5:BE$75)+COUNTIF(BE$5:BE73, BE73)-1=1, 1, ""), "")</f>
        <v/>
      </c>
      <c r="BH73" s="41"/>
      <c r="BI73" s="102" t="str">
        <f t="shared" si="95"/>
        <v/>
      </c>
      <c r="BJ73" s="42" t="str">
        <f>IF(BH73&lt;&gt;"", IF(RANK(BH73, BH$5:BH$75)+COUNTIF(BH$5:BH73, BH73)-1=1, 1, ""), "")</f>
        <v/>
      </c>
      <c r="BK73" s="43"/>
      <c r="BL73" s="102" t="str">
        <f t="shared" si="96"/>
        <v/>
      </c>
      <c r="BM73" s="44" t="str">
        <f>IF(BK73&lt;&gt;"", IF(RANK(BK73, BK$5:BK$75)+COUNTIF(BK$5:BK73, BK73)-1=1, 1, ""), "")</f>
        <v/>
      </c>
      <c r="BN73" s="41"/>
      <c r="BO73" s="102" t="str">
        <f t="shared" si="97"/>
        <v/>
      </c>
      <c r="BP73" s="42" t="str">
        <f>IF(BN73&lt;&gt;"", IF(RANK(BN73, BN$5:BN$75)+COUNTIF(BN$5:BN73, BN73)-1=1, 1, ""), "")</f>
        <v/>
      </c>
      <c r="BQ73" s="43"/>
      <c r="BR73" s="102" t="str">
        <f t="shared" si="98"/>
        <v/>
      </c>
      <c r="BS73" s="44" t="str">
        <f>IF(BQ73&lt;&gt;"", IF(RANK(BQ73, BQ$5:BQ$75)+COUNTIF(BQ$5:BQ73, BQ73)-1=1, 1, ""), "")</f>
        <v/>
      </c>
      <c r="BT73" s="41"/>
      <c r="BU73" s="102" t="str">
        <f t="shared" si="99"/>
        <v/>
      </c>
      <c r="BV73" s="42" t="str">
        <f>IF(BT73&lt;&gt;"", IF(RANK(BT73, BT$5:BT$75)+COUNTIF(BT$5:BT73, BT73)-1=1, 1, ""), "")</f>
        <v/>
      </c>
      <c r="BW73" s="43"/>
      <c r="BX73" s="102" t="str">
        <f t="shared" si="100"/>
        <v/>
      </c>
      <c r="BY73" s="44" t="str">
        <f>IF(BW73&lt;&gt;"", IF(RANK(BW73, BW$5:BW$75)+COUNTIF(BW$5:BW73, BW73)-1=1, 1, ""), "")</f>
        <v/>
      </c>
      <c r="BZ73" s="129" t="str">
        <f t="shared" si="101"/>
        <v/>
      </c>
      <c r="CA73" s="66" t="str">
        <f t="shared" si="102"/>
        <v/>
      </c>
      <c r="CB73" s="60"/>
      <c r="CC73" s="60" t="str">
        <f t="shared" si="103"/>
        <v/>
      </c>
      <c r="CD73" s="60" t="str">
        <f t="shared" si="104"/>
        <v/>
      </c>
      <c r="CE73" s="60"/>
      <c r="CF73" s="85" t="str">
        <f t="shared" si="105"/>
        <v/>
      </c>
      <c r="CG73" s="60" t="str">
        <f t="shared" si="106"/>
        <v/>
      </c>
      <c r="CH73" s="60" t="str">
        <f t="shared" si="107"/>
        <v/>
      </c>
      <c r="CI73" s="60" t="str">
        <f>IF(CC73&lt;&gt;"", IF(RANK(CH73, CH$5:CH$75)+COUNTIF(CH$73:CH73, CH73) -1&lt;=(B$80-CD$76-CG$76), RANK(CH73, CH$5:CH$75)+COUNTIF(CH$73:CH73, CH73) -1, ""), "")</f>
        <v/>
      </c>
      <c r="CJ73" s="72" t="str">
        <f t="shared" si="108"/>
        <v/>
      </c>
      <c r="CK73" s="66" t="str">
        <f t="shared" si="109"/>
        <v/>
      </c>
      <c r="CM73" s="91" t="str">
        <f>IF(CA73&lt;&gt; "", CA73/CA76, "")</f>
        <v/>
      </c>
      <c r="CN73" s="39" t="str">
        <f t="shared" si="110"/>
        <v/>
      </c>
      <c r="CO73" s="92" t="str">
        <f t="shared" si="111"/>
        <v/>
      </c>
      <c r="CQ73" s="65" t="str">
        <f t="shared" si="112"/>
        <v/>
      </c>
      <c r="CR73" s="99" t="str">
        <f t="shared" si="113"/>
        <v/>
      </c>
      <c r="CS73" s="99" t="str">
        <f t="shared" si="114"/>
        <v/>
      </c>
      <c r="CT73" s="100" t="str">
        <f t="shared" si="115"/>
        <v/>
      </c>
    </row>
    <row r="74" spans="1:98" ht="16" x14ac:dyDescent="0.2">
      <c r="A74" s="75" t="s">
        <v>382</v>
      </c>
      <c r="B74" s="76" t="s">
        <v>447</v>
      </c>
      <c r="C74" s="43"/>
      <c r="D74" s="102" t="str">
        <f t="shared" si="76"/>
        <v/>
      </c>
      <c r="E74" s="44" t="str">
        <f>IF(C74&lt;&gt;"", IF(RANK(C74, C$5:C$75)+COUNTIF(C$5:C74, C74)-1=1, 1, ""), "")</f>
        <v/>
      </c>
      <c r="F74" s="41"/>
      <c r="G74" s="102" t="str">
        <f t="shared" si="77"/>
        <v/>
      </c>
      <c r="H74" s="42" t="str">
        <f>IF(F74&lt;&gt;"", IF(RANK(F74, F$5:F$75)+COUNTIF(F$5:F74, F74)-1=1, 1, ""), "")</f>
        <v/>
      </c>
      <c r="I74" s="43"/>
      <c r="J74" s="102" t="str">
        <f t="shared" si="78"/>
        <v/>
      </c>
      <c r="K74" s="44" t="str">
        <f>IF(I74&lt;&gt;"", IF(RANK(I74, I$5:I$75)+COUNTIF(I$5:I74, I74)-1=1, 1, ""), "")</f>
        <v/>
      </c>
      <c r="L74" s="41"/>
      <c r="M74" s="102" t="str">
        <f t="shared" si="79"/>
        <v/>
      </c>
      <c r="N74" s="42" t="str">
        <f>IF(L74&lt;&gt;"", IF(RANK(L74, L$5:L$75)+COUNTIF(L$5:L74, L74)-1=1, 1, ""), "")</f>
        <v/>
      </c>
      <c r="O74" s="43"/>
      <c r="P74" s="102" t="str">
        <f t="shared" si="80"/>
        <v/>
      </c>
      <c r="Q74" s="44" t="str">
        <f>IF(O74&lt;&gt;"", IF(RANK(O74, O$5:O$75)+COUNTIF(O$5:O74, O74)-1=1, 1, ""), "")</f>
        <v/>
      </c>
      <c r="R74" s="41"/>
      <c r="S74" s="102" t="str">
        <f t="shared" si="81"/>
        <v/>
      </c>
      <c r="T74" s="42" t="str">
        <f>IF(R74&lt;&gt;"", IF(RANK(R74, R$5:R$75)+COUNTIF(R$5:R74, R74)-1=1, 1, ""), "")</f>
        <v/>
      </c>
      <c r="U74" s="43"/>
      <c r="V74" s="102" t="str">
        <f t="shared" si="82"/>
        <v/>
      </c>
      <c r="W74" s="44" t="str">
        <f>IF(U74&lt;&gt;"", IF(RANK(U74, U$5:U$75)+COUNTIF(U$5:U74, U74)-1=1, 1, ""), "")</f>
        <v/>
      </c>
      <c r="X74" s="41"/>
      <c r="Y74" s="102" t="str">
        <f t="shared" si="83"/>
        <v/>
      </c>
      <c r="Z74" s="42" t="str">
        <f>IF(X74&lt;&gt;"", IF(RANK(X74, X$5:X$75)+COUNTIF(X$5:X74, X74)-1=1, 1, ""), "")</f>
        <v/>
      </c>
      <c r="AA74" s="43"/>
      <c r="AB74" s="102" t="str">
        <f t="shared" si="84"/>
        <v/>
      </c>
      <c r="AC74" s="44" t="str">
        <f>IF(AA74&lt;&gt;"", IF(RANK(AA74, AA$5:AA$75)+COUNTIF(AA$5:AA74, AA74)-1=1, 1, ""), "")</f>
        <v/>
      </c>
      <c r="AD74" s="41"/>
      <c r="AE74" s="102" t="str">
        <f t="shared" si="85"/>
        <v/>
      </c>
      <c r="AF74" s="42" t="str">
        <f>IF(AD74&lt;&gt;"", IF(RANK(AD74, AD$5:AD$75)+COUNTIF(AD$5:AD74, AD74)-1=1, 1, ""), "")</f>
        <v/>
      </c>
      <c r="AG74" s="43"/>
      <c r="AH74" s="102" t="str">
        <f t="shared" si="86"/>
        <v/>
      </c>
      <c r="AI74" s="44" t="str">
        <f>IF(AG74&lt;&gt;"", IF(RANK(AG74, AG$5:AG$75)+COUNTIF(AG$5:AG74, AG74)-1=1, 1, ""), "")</f>
        <v/>
      </c>
      <c r="AJ74" s="41"/>
      <c r="AK74" s="102" t="str">
        <f t="shared" si="87"/>
        <v/>
      </c>
      <c r="AL74" s="42" t="str">
        <f>IF(AJ74&lt;&gt;"", IF(RANK(AJ74, AJ$5:AJ$75)+COUNTIF(AJ$5:AJ74, AJ74)-1=1, 1, ""), "")</f>
        <v/>
      </c>
      <c r="AM74" s="43"/>
      <c r="AN74" s="102" t="str">
        <f t="shared" si="88"/>
        <v/>
      </c>
      <c r="AO74" s="44" t="str">
        <f>IF(AM74&lt;&gt;"", IF(RANK(AM74, AM$5:AM$75)+COUNTIF(AM$5:AM74, AM74)-1=1, 1, ""), "")</f>
        <v/>
      </c>
      <c r="AP74" s="41"/>
      <c r="AQ74" s="102" t="str">
        <f t="shared" si="89"/>
        <v/>
      </c>
      <c r="AR74" s="42" t="str">
        <f>IF(AP74&lt;&gt;"", IF(RANK(AP74, AP$5:AP$75)+COUNTIF(AP$5:AP74, AP74)-1=1, 1, ""), "")</f>
        <v/>
      </c>
      <c r="AS74" s="43"/>
      <c r="AT74" s="102" t="str">
        <f t="shared" si="90"/>
        <v/>
      </c>
      <c r="AU74" s="44" t="str">
        <f>IF(AS74&lt;&gt;"", IF(RANK(AS74, AS$5:AS$75)+COUNTIF(AS$5:AS74, AS74)-1=1, 1, ""), "")</f>
        <v/>
      </c>
      <c r="AV74" s="41"/>
      <c r="AW74" s="102" t="str">
        <f t="shared" si="91"/>
        <v/>
      </c>
      <c r="AX74" s="42" t="str">
        <f>IF(AV74&lt;&gt;"", IF(RANK(AV74, AV$5:AV$75)+COUNTIF(AV$5:AV74, AV74)-1=1, 1, ""), "")</f>
        <v/>
      </c>
      <c r="AY74" s="43"/>
      <c r="AZ74" s="102" t="str">
        <f t="shared" si="92"/>
        <v/>
      </c>
      <c r="BA74" s="44" t="str">
        <f>IF(AY74&lt;&gt;"", IF(RANK(AY74, AY$5:AY$75)+COUNTIF(AY$5:AY74, AY74)-1=1, 1, ""), "")</f>
        <v/>
      </c>
      <c r="BB74" s="41"/>
      <c r="BC74" s="102" t="str">
        <f t="shared" si="93"/>
        <v/>
      </c>
      <c r="BD74" s="42" t="str">
        <f>IF(BB74&lt;&gt;"", IF(RANK(BB74, BB$5:BB$75)+COUNTIF(BB$5:BB74, BB74)-1=1, 1, ""), "")</f>
        <v/>
      </c>
      <c r="BE74" s="43"/>
      <c r="BF74" s="102" t="str">
        <f t="shared" si="94"/>
        <v/>
      </c>
      <c r="BG74" s="44" t="str">
        <f>IF(BE74&lt;&gt;"", IF(RANK(BE74, BE$5:BE$75)+COUNTIF(BE$5:BE74, BE74)-1=1, 1, ""), "")</f>
        <v/>
      </c>
      <c r="BH74" s="41"/>
      <c r="BI74" s="102" t="str">
        <f t="shared" si="95"/>
        <v/>
      </c>
      <c r="BJ74" s="42" t="str">
        <f>IF(BH74&lt;&gt;"", IF(RANK(BH74, BH$5:BH$75)+COUNTIF(BH$5:BH74, BH74)-1=1, 1, ""), "")</f>
        <v/>
      </c>
      <c r="BK74" s="43"/>
      <c r="BL74" s="102" t="str">
        <f t="shared" si="96"/>
        <v/>
      </c>
      <c r="BM74" s="44" t="str">
        <f>IF(BK74&lt;&gt;"", IF(RANK(BK74, BK$5:BK$75)+COUNTIF(BK$5:BK74, BK74)-1=1, 1, ""), "")</f>
        <v/>
      </c>
      <c r="BN74" s="41"/>
      <c r="BO74" s="102" t="str">
        <f t="shared" si="97"/>
        <v/>
      </c>
      <c r="BP74" s="42" t="str">
        <f>IF(BN74&lt;&gt;"", IF(RANK(BN74, BN$5:BN$75)+COUNTIF(BN$5:BN74, BN74)-1=1, 1, ""), "")</f>
        <v/>
      </c>
      <c r="BQ74" s="43"/>
      <c r="BR74" s="102" t="str">
        <f t="shared" si="98"/>
        <v/>
      </c>
      <c r="BS74" s="44" t="str">
        <f>IF(BQ74&lt;&gt;"", IF(RANK(BQ74, BQ$5:BQ$75)+COUNTIF(BQ$5:BQ74, BQ74)-1=1, 1, ""), "")</f>
        <v/>
      </c>
      <c r="BT74" s="41"/>
      <c r="BU74" s="102" t="str">
        <f t="shared" si="99"/>
        <v/>
      </c>
      <c r="BV74" s="42" t="str">
        <f>IF(BT74&lt;&gt;"", IF(RANK(BT74, BT$5:BT$75)+COUNTIF(BT$5:BT74, BT74)-1=1, 1, ""), "")</f>
        <v/>
      </c>
      <c r="BW74" s="43"/>
      <c r="BX74" s="102" t="str">
        <f t="shared" si="100"/>
        <v/>
      </c>
      <c r="BY74" s="44" t="str">
        <f>IF(BW74&lt;&gt;"", IF(RANK(BW74, BW$5:BW$75)+COUNTIF(BW$5:BW74, BW74)-1=1, 1, ""), "")</f>
        <v/>
      </c>
      <c r="BZ74" s="129" t="str">
        <f t="shared" si="101"/>
        <v/>
      </c>
      <c r="CA74" s="66" t="str">
        <f t="shared" si="102"/>
        <v/>
      </c>
      <c r="CB74" s="60"/>
      <c r="CC74" s="60" t="str">
        <f t="shared" si="103"/>
        <v/>
      </c>
      <c r="CD74" s="60" t="str">
        <f t="shared" si="104"/>
        <v/>
      </c>
      <c r="CE74" s="60"/>
      <c r="CF74" s="85" t="str">
        <f t="shared" si="105"/>
        <v/>
      </c>
      <c r="CG74" s="60" t="str">
        <f t="shared" si="106"/>
        <v/>
      </c>
      <c r="CH74" s="60" t="str">
        <f t="shared" si="107"/>
        <v/>
      </c>
      <c r="CI74" s="60" t="str">
        <f>IF(CC74&lt;&gt;"", IF(RANK(CH74, CH$5:CH$75)+COUNTIF(CH$74:CH74, CH74) -1&lt;=(B$80-CD$76-CG$76), RANK(CH74, CH$5:CH$75)+COUNTIF(CH$74:CH74, CH74) -1, ""), "")</f>
        <v/>
      </c>
      <c r="CJ74" s="72" t="str">
        <f t="shared" si="108"/>
        <v/>
      </c>
      <c r="CK74" s="66" t="str">
        <f t="shared" si="109"/>
        <v/>
      </c>
      <c r="CM74" s="91" t="str">
        <f>IF(CA74&lt;&gt; "", CA74/CA76, "")</f>
        <v/>
      </c>
      <c r="CN74" s="39" t="str">
        <f t="shared" si="110"/>
        <v/>
      </c>
      <c r="CO74" s="92" t="str">
        <f t="shared" si="111"/>
        <v/>
      </c>
      <c r="CQ74" s="65" t="str">
        <f t="shared" si="112"/>
        <v/>
      </c>
      <c r="CR74" s="99" t="str">
        <f t="shared" si="113"/>
        <v/>
      </c>
      <c r="CS74" s="99" t="str">
        <f t="shared" si="114"/>
        <v/>
      </c>
      <c r="CT74" s="100" t="str">
        <f t="shared" si="115"/>
        <v/>
      </c>
    </row>
    <row r="75" spans="1:98" ht="17" thickBot="1" x14ac:dyDescent="0.25">
      <c r="A75" s="75" t="s">
        <v>383</v>
      </c>
      <c r="B75" s="76" t="s">
        <v>447</v>
      </c>
      <c r="C75" s="43"/>
      <c r="D75" s="104" t="str">
        <f t="shared" si="76"/>
        <v/>
      </c>
      <c r="E75" s="51" t="str">
        <f>IF(C75&lt;&gt;"", IF(RANK(C75, C$5:C$75)+COUNTIF(C$5:C75, C75)-1=1, 1, ""), "")</f>
        <v/>
      </c>
      <c r="F75" s="49"/>
      <c r="G75" s="103" t="str">
        <f t="shared" si="77"/>
        <v/>
      </c>
      <c r="H75" s="50" t="str">
        <f>IF(F75&lt;&gt;"", IF(RANK(F75, F$5:F$75)+COUNTIF(F$5:F75, F75)-1=1, 1, ""), "")</f>
        <v/>
      </c>
      <c r="I75" s="43"/>
      <c r="J75" s="104" t="str">
        <f t="shared" si="78"/>
        <v/>
      </c>
      <c r="K75" s="51" t="str">
        <f>IF(I75&lt;&gt;"", IF(RANK(I75, I$5:I$75)+COUNTIF(I$5:I75, I75)-1=1, 1, ""), "")</f>
        <v/>
      </c>
      <c r="L75" s="49"/>
      <c r="M75" s="103" t="str">
        <f t="shared" si="79"/>
        <v/>
      </c>
      <c r="N75" s="50" t="str">
        <f>IF(L75&lt;&gt;"", IF(RANK(L75, L$5:L$75)+COUNTIF(L$5:L75, L75)-1=1, 1, ""), "")</f>
        <v/>
      </c>
      <c r="O75" s="43"/>
      <c r="P75" s="104" t="str">
        <f t="shared" si="80"/>
        <v/>
      </c>
      <c r="Q75" s="51" t="str">
        <f>IF(O75&lt;&gt;"", IF(RANK(O75, O$5:O$75)+COUNTIF(O$5:O75, O75)-1=1, 1, ""), "")</f>
        <v/>
      </c>
      <c r="R75" s="49"/>
      <c r="S75" s="103" t="str">
        <f t="shared" si="81"/>
        <v/>
      </c>
      <c r="T75" s="50" t="str">
        <f>IF(R75&lt;&gt;"", IF(RANK(R75, R$5:R$75)+COUNTIF(R$5:R75, R75)-1=1, 1, ""), "")</f>
        <v/>
      </c>
      <c r="U75" s="43"/>
      <c r="V75" s="104" t="str">
        <f t="shared" si="82"/>
        <v/>
      </c>
      <c r="W75" s="51" t="str">
        <f>IF(U75&lt;&gt;"", IF(RANK(U75, U$5:U$75)+COUNTIF(U$5:U75, U75)-1=1, 1, ""), "")</f>
        <v/>
      </c>
      <c r="X75" s="49"/>
      <c r="Y75" s="103" t="str">
        <f t="shared" si="83"/>
        <v/>
      </c>
      <c r="Z75" s="50" t="str">
        <f>IF(X75&lt;&gt;"", IF(RANK(X75, X$5:X$75)+COUNTIF(X$5:X75, X75)-1=1, 1, ""), "")</f>
        <v/>
      </c>
      <c r="AA75" s="43"/>
      <c r="AB75" s="104" t="str">
        <f t="shared" si="84"/>
        <v/>
      </c>
      <c r="AC75" s="51" t="str">
        <f>IF(AA75&lt;&gt;"", IF(RANK(AA75, AA$5:AA$75)+COUNTIF(AA$5:AA75, AA75)-1=1, 1, ""), "")</f>
        <v/>
      </c>
      <c r="AD75" s="49"/>
      <c r="AE75" s="103" t="str">
        <f t="shared" si="85"/>
        <v/>
      </c>
      <c r="AF75" s="50" t="str">
        <f>IF(AD75&lt;&gt;"", IF(RANK(AD75, AD$5:AD$75)+COUNTIF(AD$5:AD75, AD75)-1=1, 1, ""), "")</f>
        <v/>
      </c>
      <c r="AG75" s="43"/>
      <c r="AH75" s="104" t="str">
        <f t="shared" si="86"/>
        <v/>
      </c>
      <c r="AI75" s="51" t="str">
        <f>IF(AG75&lt;&gt;"", IF(RANK(AG75, AG$5:AG$75)+COUNTIF(AG$5:AG75, AG75)-1=1, 1, ""), "")</f>
        <v/>
      </c>
      <c r="AJ75" s="49"/>
      <c r="AK75" s="103" t="str">
        <f t="shared" si="87"/>
        <v/>
      </c>
      <c r="AL75" s="50" t="str">
        <f>IF(AJ75&lt;&gt;"", IF(RANK(AJ75, AJ$5:AJ$75)+COUNTIF(AJ$5:AJ75, AJ75)-1=1, 1, ""), "")</f>
        <v/>
      </c>
      <c r="AM75" s="43"/>
      <c r="AN75" s="104" t="str">
        <f t="shared" si="88"/>
        <v/>
      </c>
      <c r="AO75" s="51" t="str">
        <f>IF(AM75&lt;&gt;"", IF(RANK(AM75, AM$5:AM$75)+COUNTIF(AM$5:AM75, AM75)-1=1, 1, ""), "")</f>
        <v/>
      </c>
      <c r="AP75" s="49"/>
      <c r="AQ75" s="103" t="str">
        <f t="shared" si="89"/>
        <v/>
      </c>
      <c r="AR75" s="50" t="str">
        <f>IF(AP75&lt;&gt;"", IF(RANK(AP75, AP$5:AP$75)+COUNTIF(AP$5:AP75, AP75)-1=1, 1, ""), "")</f>
        <v/>
      </c>
      <c r="AS75" s="43"/>
      <c r="AT75" s="104" t="str">
        <f t="shared" si="90"/>
        <v/>
      </c>
      <c r="AU75" s="51" t="str">
        <f>IF(AS75&lt;&gt;"", IF(RANK(AS75, AS$5:AS$75)+COUNTIF(AS$5:AS75, AS75)-1=1, 1, ""), "")</f>
        <v/>
      </c>
      <c r="AV75" s="49"/>
      <c r="AW75" s="103" t="str">
        <f t="shared" si="91"/>
        <v/>
      </c>
      <c r="AX75" s="50" t="str">
        <f>IF(AV75&lt;&gt;"", IF(RANK(AV75, AV$5:AV$75)+COUNTIF(AV$5:AV75, AV75)-1=1, 1, ""), "")</f>
        <v/>
      </c>
      <c r="AY75" s="43"/>
      <c r="AZ75" s="104" t="str">
        <f t="shared" si="92"/>
        <v/>
      </c>
      <c r="BA75" s="51" t="str">
        <f>IF(AY75&lt;&gt;"", IF(RANK(AY75, AY$5:AY$75)+COUNTIF(AY$5:AY75, AY75)-1=1, 1, ""), "")</f>
        <v/>
      </c>
      <c r="BB75" s="49"/>
      <c r="BC75" s="103" t="str">
        <f t="shared" si="93"/>
        <v/>
      </c>
      <c r="BD75" s="50" t="str">
        <f>IF(BB75&lt;&gt;"", IF(RANK(BB75, BB$5:BB$75)+COUNTIF(BB$5:BB75, BB75)-1=1, 1, ""), "")</f>
        <v/>
      </c>
      <c r="BE75" s="43"/>
      <c r="BF75" s="104" t="str">
        <f t="shared" si="94"/>
        <v/>
      </c>
      <c r="BG75" s="51" t="str">
        <f>IF(BE75&lt;&gt;"", IF(RANK(BE75, BE$5:BE$75)+COUNTIF(BE$5:BE75, BE75)-1=1, 1, ""), "")</f>
        <v/>
      </c>
      <c r="BH75" s="49"/>
      <c r="BI75" s="103" t="str">
        <f t="shared" si="95"/>
        <v/>
      </c>
      <c r="BJ75" s="50" t="str">
        <f>IF(BH75&lt;&gt;"", IF(RANK(BH75, BH$5:BH$75)+COUNTIF(BH$5:BH75, BH75)-1=1, 1, ""), "")</f>
        <v/>
      </c>
      <c r="BK75" s="43"/>
      <c r="BL75" s="104" t="str">
        <f t="shared" si="96"/>
        <v/>
      </c>
      <c r="BM75" s="51" t="str">
        <f>IF(BK75&lt;&gt;"", IF(RANK(BK75, BK$5:BK$75)+COUNTIF(BK$5:BK75, BK75)-1=1, 1, ""), "")</f>
        <v/>
      </c>
      <c r="BN75" s="49"/>
      <c r="BO75" s="103" t="str">
        <f t="shared" si="97"/>
        <v/>
      </c>
      <c r="BP75" s="50" t="str">
        <f>IF(BN75&lt;&gt;"", IF(RANK(BN75, BN$5:BN$75)+COUNTIF(BN$5:BN75, BN75)-1=1, 1, ""), "")</f>
        <v/>
      </c>
      <c r="BQ75" s="43"/>
      <c r="BR75" s="104" t="str">
        <f t="shared" si="98"/>
        <v/>
      </c>
      <c r="BS75" s="51" t="str">
        <f>IF(BQ75&lt;&gt;"", IF(RANK(BQ75, BQ$5:BQ$75)+COUNTIF(BQ$5:BQ75, BQ75)-1=1, 1, ""), "")</f>
        <v/>
      </c>
      <c r="BT75" s="49"/>
      <c r="BU75" s="103" t="str">
        <f t="shared" si="99"/>
        <v/>
      </c>
      <c r="BV75" s="50" t="str">
        <f>IF(BT75&lt;&gt;"", IF(RANK(BT75, BT$5:BT$75)+COUNTIF(BT$5:BT75, BT75)-1=1, 1, ""), "")</f>
        <v/>
      </c>
      <c r="BW75" s="43"/>
      <c r="BX75" s="104" t="str">
        <f t="shared" si="100"/>
        <v/>
      </c>
      <c r="BY75" s="51" t="str">
        <f>IF(BW75&lt;&gt;"", IF(RANK(BW75, BW$5:BW$75)+COUNTIF(BW$5:BW75, BW75)-1=1, 1, ""), "")</f>
        <v/>
      </c>
      <c r="BZ75" s="130" t="str">
        <f t="shared" si="101"/>
        <v/>
      </c>
      <c r="CA75" s="67" t="str">
        <f t="shared" si="102"/>
        <v/>
      </c>
      <c r="CB75" s="70"/>
      <c r="CC75" s="70" t="str">
        <f t="shared" si="103"/>
        <v/>
      </c>
      <c r="CD75" s="70" t="str">
        <f t="shared" si="104"/>
        <v/>
      </c>
      <c r="CE75" s="70"/>
      <c r="CF75" s="86" t="str">
        <f t="shared" si="105"/>
        <v/>
      </c>
      <c r="CG75" s="70" t="str">
        <f t="shared" si="106"/>
        <v/>
      </c>
      <c r="CH75" s="70" t="str">
        <f t="shared" si="107"/>
        <v/>
      </c>
      <c r="CI75" s="70" t="str">
        <f>IF(CC75&lt;&gt;"", IF(RANK(CH75, CH$5:CH$75)+COUNTIF(CH$75:CH75, CH75) -1&lt;=(B$80-CD$76-CG$76), RANK(CH75, CH$5:CH$75)+COUNTIF(CH$75:CH75, CH75) -1, ""), "")</f>
        <v/>
      </c>
      <c r="CJ75" s="73" t="str">
        <f t="shared" si="108"/>
        <v/>
      </c>
      <c r="CK75" s="67" t="str">
        <f t="shared" si="109"/>
        <v/>
      </c>
      <c r="CM75" s="93" t="str">
        <f>IF(CA75&lt;&gt; "", CA75/CA76, "")</f>
        <v/>
      </c>
      <c r="CN75" s="94" t="str">
        <f t="shared" si="110"/>
        <v/>
      </c>
      <c r="CO75" s="95" t="str">
        <f t="shared" si="111"/>
        <v/>
      </c>
      <c r="CQ75" s="65" t="str">
        <f t="shared" si="112"/>
        <v/>
      </c>
      <c r="CR75" s="99" t="str">
        <f t="shared" si="113"/>
        <v/>
      </c>
      <c r="CS75" s="99" t="str">
        <f t="shared" si="114"/>
        <v/>
      </c>
      <c r="CT75" s="100" t="str">
        <f t="shared" si="115"/>
        <v/>
      </c>
    </row>
    <row r="76" spans="1:98" ht="16" thickBot="1" x14ac:dyDescent="0.25">
      <c r="A76" s="206" t="s">
        <v>12</v>
      </c>
      <c r="B76" s="207"/>
      <c r="C76" s="74">
        <f>SUM(C5:C75)</f>
        <v>40176</v>
      </c>
      <c r="D76" s="56"/>
      <c r="E76" s="57">
        <f>SUM(E5:E75)</f>
        <v>1</v>
      </c>
      <c r="F76" s="55">
        <f>SUM(F5:F75)</f>
        <v>43378</v>
      </c>
      <c r="G76" s="56"/>
      <c r="H76" s="57">
        <f>SUM(H5:H75)</f>
        <v>1</v>
      </c>
      <c r="I76" s="55">
        <f>SUM(I5:I75)</f>
        <v>45988</v>
      </c>
      <c r="J76" s="56"/>
      <c r="K76" s="57">
        <f>SUM(K5:K75)</f>
        <v>1</v>
      </c>
      <c r="L76" s="55">
        <f>SUM(L5:L75)</f>
        <v>46589</v>
      </c>
      <c r="M76" s="56"/>
      <c r="N76" s="57">
        <f>SUM(N5:N75)</f>
        <v>1</v>
      </c>
      <c r="O76" s="55">
        <f>SUM(O5:O75)</f>
        <v>43561</v>
      </c>
      <c r="P76" s="56"/>
      <c r="Q76" s="57">
        <f>SUM(Q5:Q75)</f>
        <v>1</v>
      </c>
      <c r="R76" s="55">
        <f>SUM(R5:R75)</f>
        <v>49148</v>
      </c>
      <c r="S76" s="56"/>
      <c r="T76" s="57">
        <f>SUM(T5:T75)</f>
        <v>1</v>
      </c>
      <c r="U76" s="55">
        <f>SUM(U5:U75)</f>
        <v>49107</v>
      </c>
      <c r="V76" s="56"/>
      <c r="W76" s="57">
        <f>SUM(W5:W75)</f>
        <v>1</v>
      </c>
      <c r="X76" s="55">
        <f>SUM(X5:X75)</f>
        <v>45608</v>
      </c>
      <c r="Y76" s="56"/>
      <c r="Z76" s="57">
        <f>SUM(Z5:Z75)</f>
        <v>1</v>
      </c>
      <c r="AA76" s="55">
        <f>SUM(AA5:AA75)</f>
        <v>48866</v>
      </c>
      <c r="AB76" s="56"/>
      <c r="AC76" s="57">
        <f>SUM(AC5:AC75)</f>
        <v>1</v>
      </c>
      <c r="AD76" s="55">
        <f>SUM(AD5:AD75)</f>
        <v>46226</v>
      </c>
      <c r="AE76" s="56"/>
      <c r="AF76" s="57">
        <f>SUM(AF5:AF75)</f>
        <v>1</v>
      </c>
      <c r="AG76" s="55">
        <f>SUM(AG5:AG75)</f>
        <v>49628</v>
      </c>
      <c r="AH76" s="56"/>
      <c r="AI76" s="57">
        <f>SUM(AI5:AI75)</f>
        <v>1</v>
      </c>
      <c r="AJ76" s="55">
        <f>SUM(AJ5:AJ75)</f>
        <v>47768</v>
      </c>
      <c r="AK76" s="56"/>
      <c r="AL76" s="57">
        <f>SUM(AL5:AL75)</f>
        <v>1</v>
      </c>
      <c r="AM76" s="55">
        <f>SUM(AM5:AM75)</f>
        <v>44742</v>
      </c>
      <c r="AN76" s="56"/>
      <c r="AO76" s="57">
        <f>SUM(AO5:AO75)</f>
        <v>1</v>
      </c>
      <c r="AP76" s="55">
        <f>SUM(AP5:AP75)</f>
        <v>45634</v>
      </c>
      <c r="AQ76" s="56"/>
      <c r="AR76" s="57">
        <f>SUM(AR5:AR75)</f>
        <v>1</v>
      </c>
      <c r="AS76" s="55">
        <f>SUM(AS5:AS75)</f>
        <v>45162</v>
      </c>
      <c r="AT76" s="56"/>
      <c r="AU76" s="57">
        <f>SUM(AU5:AU75)</f>
        <v>1</v>
      </c>
      <c r="AV76" s="55">
        <f>SUM(AV5:AV75)</f>
        <v>50152</v>
      </c>
      <c r="AW76" s="56"/>
      <c r="AX76" s="57">
        <f>SUM(AX5:AX75)</f>
        <v>1</v>
      </c>
      <c r="AY76" s="55">
        <f>SUM(AY5:AY75)</f>
        <v>42459</v>
      </c>
      <c r="AZ76" s="56"/>
      <c r="BA76" s="57">
        <f>SUM(BA5:BA75)</f>
        <v>1</v>
      </c>
      <c r="BB76" s="55">
        <f>SUM(BB5:BB75)</f>
        <v>48081</v>
      </c>
      <c r="BC76" s="56"/>
      <c r="BD76" s="57">
        <f>SUM(BD5:BD75)</f>
        <v>1</v>
      </c>
      <c r="BE76" s="55">
        <f>SUM(BE5:BE75)</f>
        <v>50641</v>
      </c>
      <c r="BF76" s="56"/>
      <c r="BG76" s="57">
        <f>SUM(BG5:BG75)</f>
        <v>1</v>
      </c>
      <c r="BH76" s="55">
        <f>SUM(BH5:BH75)</f>
        <v>43462</v>
      </c>
      <c r="BI76" s="56"/>
      <c r="BJ76" s="57">
        <f>SUM(BJ5:BJ75)</f>
        <v>1</v>
      </c>
      <c r="BK76" s="55">
        <f>SUM(BK5:BK75)</f>
        <v>41017</v>
      </c>
      <c r="BL76" s="56"/>
      <c r="BM76" s="57">
        <f>SUM(BM5:BM75)</f>
        <v>1</v>
      </c>
      <c r="BN76" s="55">
        <f>SUM(BN5:BN75)</f>
        <v>41327</v>
      </c>
      <c r="BO76" s="56"/>
      <c r="BP76" s="57">
        <f>SUM(BP5:BP75)</f>
        <v>1</v>
      </c>
      <c r="BQ76" s="55">
        <f>SUM(BQ5:BQ75)</f>
        <v>42985</v>
      </c>
      <c r="BR76" s="56"/>
      <c r="BS76" s="57">
        <f>SUM(BS5:BS75)</f>
        <v>1</v>
      </c>
      <c r="BT76" s="55">
        <f>SUM(BT5:BT75)</f>
        <v>43352</v>
      </c>
      <c r="BU76" s="56"/>
      <c r="BV76" s="57">
        <f>SUM(BV5:BV75)</f>
        <v>1</v>
      </c>
      <c r="BW76" s="55">
        <f>SUM(BW5:BW75)</f>
        <v>47974</v>
      </c>
      <c r="BX76" s="56"/>
      <c r="BY76" s="57">
        <f>SUM(BY5:BY75)</f>
        <v>1</v>
      </c>
      <c r="BZ76" s="137">
        <f>SUM(BZ5:BZ75)</f>
        <v>25</v>
      </c>
      <c r="CA76" s="79">
        <f>SUM(CA5:CA75)</f>
        <v>1143031</v>
      </c>
      <c r="CB76" s="78">
        <f>_xlfn.FLOOR.MATH(CA76/(B80+1)) +1</f>
        <v>21982</v>
      </c>
      <c r="CC76" s="78">
        <f>SUM(CC5:CC75)</f>
        <v>1074523</v>
      </c>
      <c r="CD76" s="78">
        <f>SUM(CD5:CD75)</f>
        <v>0</v>
      </c>
      <c r="CE76" s="78">
        <f>_xlfn.FLOOR.MATH(CC76/(B80-CD76+1))+1</f>
        <v>20664</v>
      </c>
      <c r="CF76" s="78"/>
      <c r="CG76" s="78">
        <f>SUM(CG5:CG75)</f>
        <v>50</v>
      </c>
      <c r="CH76" s="78"/>
      <c r="CI76" s="78"/>
      <c r="CJ76" s="80">
        <f>SUM(CJ5:CJ75)</f>
        <v>51</v>
      </c>
      <c r="CK76" s="79">
        <f>SUM(CK5:CK75)</f>
        <v>26</v>
      </c>
      <c r="CL76" s="58"/>
      <c r="CM76" s="96">
        <f>SUM(CM5:CM75)</f>
        <v>1</v>
      </c>
      <c r="CN76" s="97">
        <f>SUM(CN5:CN75)</f>
        <v>1</v>
      </c>
      <c r="CO76" s="98">
        <f>SUM(CO5:CO75)</f>
        <v>-1.0911410663894117E-15</v>
      </c>
      <c r="CP76" s="58"/>
      <c r="CQ76" s="77">
        <f>SUM(CQ5:CQ75)</f>
        <v>1074523</v>
      </c>
      <c r="CR76" s="97">
        <f>SUM(CR5:CR75)</f>
        <v>1</v>
      </c>
      <c r="CS76" s="97">
        <f>SUM(CS5:CS75)</f>
        <v>1</v>
      </c>
      <c r="CT76" s="98">
        <f>SUM(CT5:CT75)</f>
        <v>8.3266726846886741E-17</v>
      </c>
    </row>
    <row r="77" spans="1:98" x14ac:dyDescent="0.2">
      <c r="A77" s="27"/>
      <c r="B77" s="27"/>
    </row>
    <row r="78" spans="1:98" ht="32" x14ac:dyDescent="0.2">
      <c r="A78" s="28" t="s">
        <v>277</v>
      </c>
      <c r="C78" s="58"/>
      <c r="E78" s="29"/>
      <c r="F78" s="58"/>
      <c r="H78" s="29"/>
      <c r="I78" s="58"/>
      <c r="K78" s="29"/>
      <c r="L78" s="58"/>
      <c r="N78" s="29"/>
      <c r="O78" s="58"/>
      <c r="Q78" s="29"/>
      <c r="R78" s="58"/>
      <c r="T78" s="29"/>
      <c r="U78" s="58"/>
      <c r="W78" s="29"/>
      <c r="X78" s="58"/>
      <c r="Z78" s="29"/>
      <c r="AA78" s="58"/>
      <c r="AC78" s="29"/>
      <c r="AD78" s="58"/>
      <c r="AF78" s="29"/>
      <c r="AG78" s="58"/>
      <c r="AI78" s="29"/>
      <c r="AJ78" s="58"/>
      <c r="AL78" s="29"/>
      <c r="AM78" s="58"/>
      <c r="AO78" s="29"/>
      <c r="AP78" s="58"/>
      <c r="AR78" s="29"/>
      <c r="AS78" s="58"/>
      <c r="AU78" s="29"/>
      <c r="AV78" s="58"/>
      <c r="AX78" s="29"/>
      <c r="AY78" s="58"/>
      <c r="BA78" s="29"/>
      <c r="BB78" s="58"/>
      <c r="BD78" s="29"/>
      <c r="BE78" s="58"/>
      <c r="BG78" s="29"/>
      <c r="BH78" s="58"/>
      <c r="BJ78" s="29"/>
      <c r="BK78" s="58"/>
      <c r="BM78" s="29"/>
      <c r="BN78" s="58"/>
      <c r="BP78" s="29"/>
      <c r="BQ78" s="58"/>
      <c r="BS78" s="29"/>
      <c r="BT78" s="58"/>
      <c r="BV78" s="29"/>
      <c r="BW78" s="58"/>
      <c r="BY78" s="29"/>
      <c r="CH78" s="58"/>
      <c r="CI78" s="58"/>
      <c r="CJ78" s="58"/>
      <c r="CK78" s="58"/>
      <c r="CL78" s="58"/>
      <c r="CM78" s="58"/>
      <c r="CN78" s="58" t="s">
        <v>303</v>
      </c>
      <c r="CO78" s="82" cm="1">
        <f t="array" ref="CO78">SUM(IF(CO5:CO75&lt;&gt;"", ABS(CO5:CO75), 0))/COUNT(CO5:CO75)</f>
        <v>4.6297804441052959E-3</v>
      </c>
      <c r="CP78" s="58"/>
      <c r="CQ78" s="58"/>
      <c r="CR78" s="58"/>
      <c r="CS78" s="58" t="s">
        <v>303</v>
      </c>
      <c r="CT78" s="82" cm="1">
        <f t="array" ref="CT78">SUM(IF(CT5:CT75&lt;&gt;"", ABS(CT5:CT75), 0))/COUNT(CT5:CT75)</f>
        <v>7.1505326221085116E-3</v>
      </c>
    </row>
    <row r="79" spans="1:98" x14ac:dyDescent="0.2">
      <c r="CH79" s="58">
        <f>COUNT(CJ5:CJ75)</f>
        <v>4</v>
      </c>
      <c r="CI79" s="58" t="s">
        <v>304</v>
      </c>
      <c r="CJ79" s="58"/>
      <c r="CK79" s="58"/>
      <c r="CL79" s="58"/>
      <c r="CM79" s="58"/>
      <c r="CN79" s="58"/>
      <c r="CO79" s="58"/>
      <c r="CP79" s="58"/>
      <c r="CQ79" s="58"/>
      <c r="CR79" s="58"/>
      <c r="CS79" s="58"/>
      <c r="CT79" s="58"/>
    </row>
    <row r="80" spans="1:98" ht="16" x14ac:dyDescent="0.2">
      <c r="A80" s="87" t="s">
        <v>306</v>
      </c>
      <c r="B80" s="87">
        <v>51</v>
      </c>
      <c r="CH80" s="83">
        <f>CQ76/CA76</f>
        <v>0.94006461767003691</v>
      </c>
      <c r="CI80" s="58" t="s">
        <v>305</v>
      </c>
      <c r="CJ80" s="58"/>
      <c r="CK80" s="58"/>
      <c r="CL80" s="58"/>
      <c r="CM80" s="58"/>
      <c r="CN80" s="58"/>
      <c r="CO80" s="58"/>
      <c r="CP80" s="58"/>
      <c r="CQ80" s="58"/>
      <c r="CR80" s="58"/>
      <c r="CS80" s="58"/>
      <c r="CT80" s="58"/>
    </row>
    <row r="81" spans="1:2" x14ac:dyDescent="0.2">
      <c r="A81" s="101" t="s">
        <v>307</v>
      </c>
      <c r="B81" s="101">
        <v>25</v>
      </c>
    </row>
    <row r="82" spans="1:2" x14ac:dyDescent="0.2">
      <c r="A82" s="58" t="str">
        <f>"Constituencies with minority win = " &amp; COUNTIFS(C5:BY75, "&lt;&gt;0", C5:BY75, "&lt;0.5") &amp; " = " &amp; ROUND(COUNTIFS(C5:BY75, "&lt;&gt;0", C5:BY75, "&lt;0.5") /B$81*100,2) &amp; "%"</f>
        <v>Constituencies with minority win = 9 = 36%</v>
      </c>
    </row>
    <row r="83" spans="1:2" x14ac:dyDescent="0.2">
      <c r="A83" s="58" t="str" cm="1">
        <f t="array" ref="A83">"Smallest minority win = " &amp; ROUND(MIN(IF( C5:BY75&lt;&gt;0,  C5:BY75))*100,2) &amp; "% of votes"</f>
        <v>Smallest minority win = 33.14% of votes</v>
      </c>
    </row>
    <row r="84" spans="1:2" x14ac:dyDescent="0.2">
      <c r="A84" s="58" t="str" cm="1">
        <f t="array" ref="A84">"Average % for constituency win = " &amp; ROUND(AVERAGE(IF(IF( C5:BY75&lt;&gt;0, C5:BY75)&lt;1,  C5:BY75))*100,2) &amp; "%"</f>
        <v>Average % for constituency win = 53.12%</v>
      </c>
    </row>
  </sheetData>
  <mergeCells count="44">
    <mergeCell ref="A2:A4"/>
    <mergeCell ref="B2:B4"/>
    <mergeCell ref="A76:B76"/>
    <mergeCell ref="C2:BY2"/>
    <mergeCell ref="C3:E3"/>
    <mergeCell ref="F3:H3"/>
    <mergeCell ref="I3:K3"/>
    <mergeCell ref="L3:N3"/>
    <mergeCell ref="O3:Q3"/>
    <mergeCell ref="R3:T3"/>
    <mergeCell ref="BB3:BD3"/>
    <mergeCell ref="U3:W3"/>
    <mergeCell ref="X3:Z3"/>
    <mergeCell ref="AA3:AC3"/>
    <mergeCell ref="AD3:AF3"/>
    <mergeCell ref="AG3:AI3"/>
    <mergeCell ref="AJ3:AL3"/>
    <mergeCell ref="AM3:AO3"/>
    <mergeCell ref="AP3:AR3"/>
    <mergeCell ref="AS3:AU3"/>
    <mergeCell ref="AV3:AX3"/>
    <mergeCell ref="AY3:BA3"/>
    <mergeCell ref="BW3:BY3"/>
    <mergeCell ref="BZ2:BZ4"/>
    <mergeCell ref="CA2:CA4"/>
    <mergeCell ref="BE3:BG3"/>
    <mergeCell ref="BH3:BJ3"/>
    <mergeCell ref="BK3:BM3"/>
    <mergeCell ref="BN3:BP3"/>
    <mergeCell ref="BQ3:BS3"/>
    <mergeCell ref="BT3:BV3"/>
    <mergeCell ref="CQ3:CT3"/>
    <mergeCell ref="CC1:CJ1"/>
    <mergeCell ref="CB2:CB4"/>
    <mergeCell ref="CC2:CC4"/>
    <mergeCell ref="CD2:CD4"/>
    <mergeCell ref="CE2:CE4"/>
    <mergeCell ref="CF2:CF4"/>
    <mergeCell ref="CG2:CG4"/>
    <mergeCell ref="CH2:CH4"/>
    <mergeCell ref="CI2:CI4"/>
    <mergeCell ref="CJ2:CJ4"/>
    <mergeCell ref="CK2:CK4"/>
    <mergeCell ref="CM3:CO3"/>
  </mergeCells>
  <conditionalFormatting sqref="D5:D76">
    <cfRule type="cellIs" dxfId="111" priority="1" stopIfTrue="1" operator="lessThan">
      <formula>0.5</formula>
    </cfRule>
  </conditionalFormatting>
  <conditionalFormatting sqref="G5:G76">
    <cfRule type="cellIs" dxfId="110" priority="2" stopIfTrue="1" operator="lessThan">
      <formula>0.5</formula>
    </cfRule>
  </conditionalFormatting>
  <conditionalFormatting sqref="J5:J76">
    <cfRule type="cellIs" dxfId="109" priority="3" stopIfTrue="1" operator="lessThan">
      <formula>0.5</formula>
    </cfRule>
  </conditionalFormatting>
  <conditionalFormatting sqref="M5:M76">
    <cfRule type="cellIs" dxfId="108" priority="4" stopIfTrue="1" operator="lessThan">
      <formula>0.5</formula>
    </cfRule>
  </conditionalFormatting>
  <conditionalFormatting sqref="P5:P76">
    <cfRule type="cellIs" dxfId="107" priority="5" stopIfTrue="1" operator="lessThan">
      <formula>0.5</formula>
    </cfRule>
  </conditionalFormatting>
  <conditionalFormatting sqref="S5:S76">
    <cfRule type="cellIs" dxfId="106" priority="6" stopIfTrue="1" operator="lessThan">
      <formula>0.5</formula>
    </cfRule>
  </conditionalFormatting>
  <conditionalFormatting sqref="V5:V76">
    <cfRule type="cellIs" dxfId="105" priority="7" stopIfTrue="1" operator="lessThan">
      <formula>0.5</formula>
    </cfRule>
  </conditionalFormatting>
  <conditionalFormatting sqref="Y5:Y76">
    <cfRule type="cellIs" dxfId="104" priority="8" stopIfTrue="1" operator="lessThan">
      <formula>0.5</formula>
    </cfRule>
  </conditionalFormatting>
  <conditionalFormatting sqref="AB5:AB76">
    <cfRule type="cellIs" dxfId="103" priority="9" stopIfTrue="1" operator="lessThan">
      <formula>0.5</formula>
    </cfRule>
  </conditionalFormatting>
  <conditionalFormatting sqref="AE5:AE76">
    <cfRule type="cellIs" dxfId="102" priority="10" stopIfTrue="1" operator="lessThan">
      <formula>0.5</formula>
    </cfRule>
  </conditionalFormatting>
  <conditionalFormatting sqref="AH5:AH76">
    <cfRule type="cellIs" dxfId="101" priority="11" stopIfTrue="1" operator="lessThan">
      <formula>0.5</formula>
    </cfRule>
  </conditionalFormatting>
  <conditionalFormatting sqref="AK5:AK76">
    <cfRule type="cellIs" dxfId="100" priority="12" stopIfTrue="1" operator="lessThan">
      <formula>0.5</formula>
    </cfRule>
  </conditionalFormatting>
  <conditionalFormatting sqref="AN5:AN76">
    <cfRule type="cellIs" dxfId="99" priority="13" stopIfTrue="1" operator="lessThan">
      <formula>0.5</formula>
    </cfRule>
  </conditionalFormatting>
  <conditionalFormatting sqref="AQ5:AQ76">
    <cfRule type="cellIs" dxfId="98" priority="14" stopIfTrue="1" operator="lessThan">
      <formula>0.5</formula>
    </cfRule>
  </conditionalFormatting>
  <conditionalFormatting sqref="AT5:AT76">
    <cfRule type="cellIs" dxfId="97" priority="15" stopIfTrue="1" operator="lessThan">
      <formula>0.5</formula>
    </cfRule>
  </conditionalFormatting>
  <conditionalFormatting sqref="AW5:AW76">
    <cfRule type="cellIs" dxfId="96" priority="16" stopIfTrue="1" operator="lessThan">
      <formula>0.5</formula>
    </cfRule>
  </conditionalFormatting>
  <conditionalFormatting sqref="AZ5:AZ76">
    <cfRule type="cellIs" dxfId="95" priority="17" stopIfTrue="1" operator="lessThan">
      <formula>0.5</formula>
    </cfRule>
  </conditionalFormatting>
  <conditionalFormatting sqref="BC5:BC76">
    <cfRule type="cellIs" dxfId="94" priority="18" stopIfTrue="1" operator="lessThan">
      <formula>0.5</formula>
    </cfRule>
  </conditionalFormatting>
  <conditionalFormatting sqref="BF5:BF76">
    <cfRule type="cellIs" dxfId="93" priority="19" stopIfTrue="1" operator="lessThan">
      <formula>0.5</formula>
    </cfRule>
  </conditionalFormatting>
  <conditionalFormatting sqref="BI5:BI76">
    <cfRule type="cellIs" dxfId="92" priority="20" stopIfTrue="1" operator="lessThan">
      <formula>0.5</formula>
    </cfRule>
  </conditionalFormatting>
  <conditionalFormatting sqref="BL5:BL76">
    <cfRule type="cellIs" dxfId="91" priority="21" stopIfTrue="1" operator="lessThan">
      <formula>0.5</formula>
    </cfRule>
  </conditionalFormatting>
  <conditionalFormatting sqref="BO5:BO76">
    <cfRule type="cellIs" dxfId="90" priority="22" stopIfTrue="1" operator="lessThan">
      <formula>0.5</formula>
    </cfRule>
  </conditionalFormatting>
  <conditionalFormatting sqref="BR5:BR76">
    <cfRule type="cellIs" dxfId="89" priority="23" stopIfTrue="1" operator="lessThan">
      <formula>0.5</formula>
    </cfRule>
  </conditionalFormatting>
  <conditionalFormatting sqref="BU5:BU76">
    <cfRule type="cellIs" dxfId="88" priority="24" stopIfTrue="1" operator="lessThan">
      <formula>0.5</formula>
    </cfRule>
  </conditionalFormatting>
  <conditionalFormatting sqref="BX5:BX76">
    <cfRule type="cellIs" dxfId="87" priority="25" stopIfTrue="1" operator="lessThan">
      <formula>0.5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1E9E4-F08E-C743-8751-A885BB3CF188}">
  <sheetPr codeName="Sheet9"/>
  <dimension ref="A1:BP84"/>
  <sheetViews>
    <sheetView topLeftCell="AU1" zoomScale="78" zoomScaleNormal="78" workbookViewId="0">
      <selection activeCell="BQ10" sqref="BQ10"/>
    </sheetView>
  </sheetViews>
  <sheetFormatPr baseColWidth="10" defaultRowHeight="15" x14ac:dyDescent="0.2"/>
  <cols>
    <col min="1" max="1" width="53.1640625" customWidth="1"/>
    <col min="2" max="2" width="10.6640625" bestFit="1" customWidth="1"/>
    <col min="3" max="47" width="8.83203125" customWidth="1"/>
    <col min="48" max="48" width="12.33203125" customWidth="1"/>
    <col min="49" max="49" width="12.83203125" customWidth="1"/>
    <col min="52" max="52" width="13.6640625" customWidth="1"/>
    <col min="65" max="65" width="11.83203125" customWidth="1"/>
  </cols>
  <sheetData>
    <row r="1" spans="1:68" ht="54" customHeight="1" thickBot="1" x14ac:dyDescent="0.3">
      <c r="AX1" s="81"/>
      <c r="AY1" s="154" t="s">
        <v>295</v>
      </c>
      <c r="AZ1" s="155"/>
      <c r="BA1" s="156"/>
      <c r="BB1" s="156"/>
      <c r="BC1" s="156"/>
      <c r="BD1" s="156"/>
      <c r="BE1" s="156"/>
      <c r="BF1" s="157"/>
    </row>
    <row r="2" spans="1:68" ht="16" customHeight="1" thickBot="1" x14ac:dyDescent="0.25">
      <c r="A2" s="184" t="s">
        <v>265</v>
      </c>
      <c r="B2" s="187" t="s">
        <v>266</v>
      </c>
      <c r="C2" s="190" t="s">
        <v>272</v>
      </c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9"/>
      <c r="AV2" s="192" t="s">
        <v>308</v>
      </c>
      <c r="AW2" s="172" t="s">
        <v>310</v>
      </c>
      <c r="AX2" s="158" t="s">
        <v>296</v>
      </c>
      <c r="AY2" s="160" t="s">
        <v>297</v>
      </c>
      <c r="AZ2" s="160" t="s">
        <v>298</v>
      </c>
      <c r="BA2" s="160" t="s">
        <v>299</v>
      </c>
      <c r="BB2" s="160" t="s">
        <v>300</v>
      </c>
      <c r="BC2" s="160" t="s">
        <v>301</v>
      </c>
      <c r="BD2" s="160" t="s">
        <v>287</v>
      </c>
      <c r="BE2" s="160" t="s">
        <v>288</v>
      </c>
      <c r="BF2" s="175" t="s">
        <v>302</v>
      </c>
      <c r="BG2" s="178" t="s">
        <v>289</v>
      </c>
    </row>
    <row r="3" spans="1:68" ht="17" thickBot="1" x14ac:dyDescent="0.25">
      <c r="A3" s="185"/>
      <c r="B3" s="185"/>
      <c r="C3" s="181" t="s">
        <v>176</v>
      </c>
      <c r="D3" s="182"/>
      <c r="E3" s="183"/>
      <c r="F3" s="182" t="s">
        <v>177</v>
      </c>
      <c r="G3" s="182"/>
      <c r="H3" s="182"/>
      <c r="I3" s="181" t="s">
        <v>178</v>
      </c>
      <c r="J3" s="182"/>
      <c r="K3" s="183"/>
      <c r="L3" s="182" t="s">
        <v>179</v>
      </c>
      <c r="M3" s="182"/>
      <c r="N3" s="182"/>
      <c r="O3" s="181" t="s">
        <v>180</v>
      </c>
      <c r="P3" s="182"/>
      <c r="Q3" s="183"/>
      <c r="R3" s="182" t="s">
        <v>181</v>
      </c>
      <c r="S3" s="182"/>
      <c r="T3" s="182"/>
      <c r="U3" s="181" t="s">
        <v>182</v>
      </c>
      <c r="V3" s="182"/>
      <c r="W3" s="183"/>
      <c r="X3" s="182" t="s">
        <v>183</v>
      </c>
      <c r="Y3" s="182"/>
      <c r="Z3" s="182"/>
      <c r="AA3" s="181" t="s">
        <v>184</v>
      </c>
      <c r="AB3" s="182"/>
      <c r="AC3" s="183"/>
      <c r="AD3" s="182" t="s">
        <v>185</v>
      </c>
      <c r="AE3" s="182"/>
      <c r="AF3" s="182"/>
      <c r="AG3" s="181" t="s">
        <v>186</v>
      </c>
      <c r="AH3" s="182"/>
      <c r="AI3" s="183"/>
      <c r="AJ3" s="182" t="s">
        <v>187</v>
      </c>
      <c r="AK3" s="182"/>
      <c r="AL3" s="182"/>
      <c r="AM3" s="181" t="s">
        <v>188</v>
      </c>
      <c r="AN3" s="182"/>
      <c r="AO3" s="183"/>
      <c r="AP3" s="182" t="s">
        <v>189</v>
      </c>
      <c r="AQ3" s="182"/>
      <c r="AR3" s="182"/>
      <c r="AS3" s="181" t="s">
        <v>190</v>
      </c>
      <c r="AT3" s="182"/>
      <c r="AU3" s="183"/>
      <c r="AV3" s="193"/>
      <c r="AW3" s="173"/>
      <c r="AX3" s="159"/>
      <c r="AY3" s="161"/>
      <c r="AZ3" s="161"/>
      <c r="BA3" s="161"/>
      <c r="BB3" s="161"/>
      <c r="BC3" s="161"/>
      <c r="BD3" s="161"/>
      <c r="BE3" s="161"/>
      <c r="BF3" s="176"/>
      <c r="BG3" s="179"/>
      <c r="BI3" s="163" t="s">
        <v>290</v>
      </c>
      <c r="BJ3" s="164"/>
      <c r="BK3" s="165"/>
      <c r="BM3" s="166" t="s">
        <v>291</v>
      </c>
      <c r="BN3" s="167"/>
      <c r="BO3" s="167"/>
      <c r="BP3" s="168"/>
    </row>
    <row r="4" spans="1:68" ht="35" thickBot="1" x14ac:dyDescent="0.25">
      <c r="A4" s="186"/>
      <c r="B4" s="186"/>
      <c r="C4" s="21" t="s">
        <v>276</v>
      </c>
      <c r="D4" s="22" t="s">
        <v>285</v>
      </c>
      <c r="E4" s="23" t="s">
        <v>286</v>
      </c>
      <c r="F4" s="26" t="s">
        <v>276</v>
      </c>
      <c r="G4" s="22" t="s">
        <v>285</v>
      </c>
      <c r="H4" s="24" t="s">
        <v>286</v>
      </c>
      <c r="I4" s="21" t="s">
        <v>276</v>
      </c>
      <c r="J4" s="22" t="s">
        <v>285</v>
      </c>
      <c r="K4" s="23" t="s">
        <v>286</v>
      </c>
      <c r="L4" s="26" t="s">
        <v>276</v>
      </c>
      <c r="M4" s="22" t="s">
        <v>285</v>
      </c>
      <c r="N4" s="24" t="s">
        <v>286</v>
      </c>
      <c r="O4" s="21" t="s">
        <v>276</v>
      </c>
      <c r="P4" s="22" t="s">
        <v>285</v>
      </c>
      <c r="Q4" s="23" t="s">
        <v>286</v>
      </c>
      <c r="R4" s="26" t="s">
        <v>276</v>
      </c>
      <c r="S4" s="22" t="s">
        <v>285</v>
      </c>
      <c r="T4" s="24" t="s">
        <v>286</v>
      </c>
      <c r="U4" s="21" t="s">
        <v>276</v>
      </c>
      <c r="V4" s="22" t="s">
        <v>285</v>
      </c>
      <c r="W4" s="23" t="s">
        <v>286</v>
      </c>
      <c r="X4" s="26" t="s">
        <v>276</v>
      </c>
      <c r="Y4" s="22" t="s">
        <v>285</v>
      </c>
      <c r="Z4" s="24" t="s">
        <v>286</v>
      </c>
      <c r="AA4" s="21" t="s">
        <v>276</v>
      </c>
      <c r="AB4" s="22" t="s">
        <v>285</v>
      </c>
      <c r="AC4" s="23" t="s">
        <v>286</v>
      </c>
      <c r="AD4" s="26" t="s">
        <v>276</v>
      </c>
      <c r="AE4" s="22" t="s">
        <v>285</v>
      </c>
      <c r="AF4" s="24" t="s">
        <v>286</v>
      </c>
      <c r="AG4" s="21" t="s">
        <v>276</v>
      </c>
      <c r="AH4" s="22" t="s">
        <v>285</v>
      </c>
      <c r="AI4" s="23" t="s">
        <v>286</v>
      </c>
      <c r="AJ4" s="26" t="s">
        <v>276</v>
      </c>
      <c r="AK4" s="22" t="s">
        <v>285</v>
      </c>
      <c r="AL4" s="24" t="s">
        <v>286</v>
      </c>
      <c r="AM4" s="21" t="s">
        <v>276</v>
      </c>
      <c r="AN4" s="22" t="s">
        <v>285</v>
      </c>
      <c r="AO4" s="23" t="s">
        <v>286</v>
      </c>
      <c r="AP4" s="26" t="s">
        <v>276</v>
      </c>
      <c r="AQ4" s="22" t="s">
        <v>285</v>
      </c>
      <c r="AR4" s="24" t="s">
        <v>286</v>
      </c>
      <c r="AS4" s="21" t="s">
        <v>276</v>
      </c>
      <c r="AT4" s="22" t="s">
        <v>285</v>
      </c>
      <c r="AU4" s="23" t="s">
        <v>286</v>
      </c>
      <c r="AV4" s="194"/>
      <c r="AW4" s="195"/>
      <c r="AX4" s="159"/>
      <c r="AY4" s="162"/>
      <c r="AZ4" s="162"/>
      <c r="BA4" s="162"/>
      <c r="BB4" s="162"/>
      <c r="BC4" s="162"/>
      <c r="BD4" s="162"/>
      <c r="BE4" s="162"/>
      <c r="BF4" s="177"/>
      <c r="BG4" s="180"/>
      <c r="BI4" s="61" t="s">
        <v>285</v>
      </c>
      <c r="BJ4" s="62" t="s">
        <v>292</v>
      </c>
      <c r="BK4" s="63" t="s">
        <v>293</v>
      </c>
      <c r="BM4" s="64" t="s">
        <v>294</v>
      </c>
      <c r="BN4" s="62" t="s">
        <v>285</v>
      </c>
      <c r="BO4" s="62" t="s">
        <v>292</v>
      </c>
      <c r="BP4" s="63" t="s">
        <v>293</v>
      </c>
    </row>
    <row r="5" spans="1:68" ht="16" x14ac:dyDescent="0.2">
      <c r="A5" s="20" t="s">
        <v>313</v>
      </c>
      <c r="B5" s="33" t="s">
        <v>384</v>
      </c>
      <c r="C5" s="45">
        <v>241</v>
      </c>
      <c r="D5" s="102" t="str">
        <f t="shared" ref="D5:D36" si="0">IF(E5=1, C5/C$76,"" )</f>
        <v/>
      </c>
      <c r="E5" s="42" t="str">
        <f>IF(C5&lt;&gt;"", IF(RANK(C5, C$5:C$75)+COUNTIF(C$5:C5, C5)-1=1, 1, ""), "")</f>
        <v/>
      </c>
      <c r="F5" s="46">
        <v>40</v>
      </c>
      <c r="G5" s="102" t="str">
        <f t="shared" ref="G5:G36" si="1">IF(H5=1, F5/F$76,"" )</f>
        <v/>
      </c>
      <c r="H5" s="44" t="str">
        <f>IF(F5&lt;&gt;"", IF(RANK(F5, F$5:F$75)+COUNTIF(F$5:F5, F5)-1=1, 1, ""), "")</f>
        <v/>
      </c>
      <c r="I5" s="45">
        <v>157</v>
      </c>
      <c r="J5" s="102" t="str">
        <f t="shared" ref="J5:J36" si="2">IF(K5=1, I5/I$76,"" )</f>
        <v/>
      </c>
      <c r="K5" s="42" t="str">
        <f>IF(I5&lt;&gt;"", IF(RANK(I5, I$5:I$75)+COUNTIF(I$5:I5, I5)-1=1, 1, ""), "")</f>
        <v/>
      </c>
      <c r="L5" s="46">
        <v>71</v>
      </c>
      <c r="M5" s="102" t="str">
        <f t="shared" ref="M5:M36" si="3">IF(N5=1, L5/L$76,"" )</f>
        <v/>
      </c>
      <c r="N5" s="44" t="str">
        <f>IF(L5&lt;&gt;"", IF(RANK(L5, L$5:L$75)+COUNTIF(L$5:L5, L5)-1=1, 1, ""), "")</f>
        <v/>
      </c>
      <c r="O5" s="45">
        <v>116</v>
      </c>
      <c r="P5" s="102" t="str">
        <f t="shared" ref="P5:P36" si="4">IF(Q5=1, O5/O$76,"" )</f>
        <v/>
      </c>
      <c r="Q5" s="42" t="str">
        <f>IF(O5&lt;&gt;"", IF(RANK(O5, O$5:O$75)+COUNTIF(O$5:O5, O5)-1=1, 1, ""), "")</f>
        <v/>
      </c>
      <c r="R5" s="46">
        <v>13</v>
      </c>
      <c r="S5" s="102" t="str">
        <f t="shared" ref="S5:S36" si="5">IF(T5=1, R5/R$76,"" )</f>
        <v/>
      </c>
      <c r="T5" s="44" t="str">
        <f>IF(R5&lt;&gt;"", IF(RANK(R5, R$5:R$75)+COUNTIF(R$5:R5, R5)-1=1, 1, ""), "")</f>
        <v/>
      </c>
      <c r="U5" s="45">
        <v>74</v>
      </c>
      <c r="V5" s="102" t="str">
        <f t="shared" ref="V5:V36" si="6">IF(W5=1, U5/U$76,"" )</f>
        <v/>
      </c>
      <c r="W5" s="42" t="str">
        <f>IF(U5&lt;&gt;"", IF(RANK(U5, U$5:U$75)+COUNTIF(U$5:U5, U5)-1=1, 1, ""), "")</f>
        <v/>
      </c>
      <c r="X5" s="46">
        <v>96</v>
      </c>
      <c r="Y5" s="102" t="str">
        <f t="shared" ref="Y5:Y36" si="7">IF(Z5=1, X5/X$76,"" )</f>
        <v/>
      </c>
      <c r="Z5" s="44" t="str">
        <f>IF(X5&lt;&gt;"", IF(RANK(X5, X$5:X$75)+COUNTIF(X$5:X5, X5)-1=1, 1, ""), "")</f>
        <v/>
      </c>
      <c r="AA5" s="45">
        <v>129</v>
      </c>
      <c r="AB5" s="102" t="str">
        <f t="shared" ref="AB5:AB36" si="8">IF(AC5=1, AA5/AA$76,"" )</f>
        <v/>
      </c>
      <c r="AC5" s="42" t="str">
        <f>IF(AA5&lt;&gt;"", IF(RANK(AA5, AA$5:AA$75)+COUNTIF(AA$5:AA5, AA5)-1=1, 1, ""), "")</f>
        <v/>
      </c>
      <c r="AD5" s="46">
        <v>151</v>
      </c>
      <c r="AE5" s="102" t="str">
        <f t="shared" ref="AE5:AE36" si="9">IF(AF5=1, AD5/AD$76,"" )</f>
        <v/>
      </c>
      <c r="AF5" s="44" t="str">
        <f>IF(AD5&lt;&gt;"", IF(RANK(AD5, AD$5:AD$75)+COUNTIF(AD$5:AD5, AD5)-1=1, 1, ""), "")</f>
        <v/>
      </c>
      <c r="AG5" s="45">
        <v>142</v>
      </c>
      <c r="AH5" s="102" t="str">
        <f t="shared" ref="AH5:AH36" si="10">IF(AI5=1, AG5/AG$76,"" )</f>
        <v/>
      </c>
      <c r="AI5" s="42" t="str">
        <f>IF(AG5&lt;&gt;"", IF(RANK(AG5, AG$5:AG$75)+COUNTIF(AG$5:AG5, AG5)-1=1, 1, ""), "")</f>
        <v/>
      </c>
      <c r="AJ5" s="46">
        <v>77</v>
      </c>
      <c r="AK5" s="102" t="str">
        <f t="shared" ref="AK5:AK36" si="11">IF(AL5=1, AJ5/AJ$76,"" )</f>
        <v/>
      </c>
      <c r="AL5" s="44" t="str">
        <f>IF(AJ5&lt;&gt;"", IF(RANK(AJ5, AJ$5:AJ$75)+COUNTIF(AJ$5:AJ5, AJ5)-1=1, 1, ""), "")</f>
        <v/>
      </c>
      <c r="AM5" s="45">
        <v>224</v>
      </c>
      <c r="AN5" s="102" t="str">
        <f t="shared" ref="AN5:AN36" si="12">IF(AO5=1, AM5/AM$76,"" )</f>
        <v/>
      </c>
      <c r="AO5" s="42" t="str">
        <f>IF(AM5&lt;&gt;"", IF(RANK(AM5, AM$5:AM$75)+COUNTIF(AM$5:AM5, AM5)-1=1, 1, ""), "")</f>
        <v/>
      </c>
      <c r="AP5" s="46">
        <v>137</v>
      </c>
      <c r="AQ5" s="102" t="str">
        <f t="shared" ref="AQ5:AQ36" si="13">IF(AR5=1, AP5/AP$76,"" )</f>
        <v/>
      </c>
      <c r="AR5" s="44" t="str">
        <f>IF(AP5&lt;&gt;"", IF(RANK(AP5, AP$5:AP$75)+COUNTIF(AP$5:AP5, AP5)-1=1, 1, ""), "")</f>
        <v/>
      </c>
      <c r="AS5" s="45">
        <v>77</v>
      </c>
      <c r="AT5" s="102" t="str">
        <f t="shared" ref="AT5:AT36" si="14">IF(AU5=1, AS5/AS$76,"" )</f>
        <v/>
      </c>
      <c r="AU5" s="42" t="str">
        <f>IF(AS5&lt;&gt;"", IF(RANK(AS5, AS$5:AS$75)+COUNTIF(AS$5:AS5, AS5)-1=1, 1, ""), "")</f>
        <v/>
      </c>
      <c r="AV5" s="133" t="str">
        <f t="shared" ref="AV5:AV36" si="15">IF(_xlfn.NUMBERVALUE(E5)+_xlfn.NUMBERVALUE(H5)+_xlfn.NUMBERVALUE(K5)+_xlfn.NUMBERVALUE(N5)+_xlfn.NUMBERVALUE(Q5)+_xlfn.NUMBERVALUE(T5)+_xlfn.NUMBERVALUE(W5)+_xlfn.NUMBERVALUE(Z5)+_xlfn.NUMBERVALUE(AC5)+_xlfn.NUMBERVALUE(AF5)+_xlfn.NUMBERVALUE(AI5)+_xlfn.NUMBERVALUE(AL5)+_xlfn.NUMBERVALUE(AO5)+_xlfn.NUMBERVALUE(AR5)+_xlfn.NUMBERVALUE(AU5)&lt;&gt;0, _xlfn.NUMBERVALUE(E5)+_xlfn.NUMBERVALUE(H5)+_xlfn.NUMBERVALUE(K5)+_xlfn.NUMBERVALUE(N5)+_xlfn.NUMBERVALUE(Q5)+_xlfn.NUMBERVALUE(T5)+_xlfn.NUMBERVALUE(W5)+_xlfn.NUMBERVALUE(Z5)+_xlfn.NUMBERVALUE(AC5)+_xlfn.NUMBERVALUE(AF5)+_xlfn.NUMBERVALUE(AI5)+_xlfn.NUMBERVALUE(AL5)+_xlfn.NUMBERVALUE(AO5)+_xlfn.NUMBERVALUE(AR5)+_xlfn.NUMBERVALUE(AU5), "")</f>
        <v/>
      </c>
      <c r="AW5" s="134">
        <f t="shared" ref="AW5:AW36" si="16">IF(_xlfn.NUMBERVALUE(C5)+_xlfn.NUMBERVALUE(F5)+_xlfn.NUMBERVALUE(I5)+_xlfn.NUMBERVALUE(L5)+_xlfn.NUMBERVALUE(O5)+_xlfn.NUMBERVALUE(R5)+_xlfn.NUMBERVALUE(U5)+_xlfn.NUMBERVALUE(X5)+_xlfn.NUMBERVALUE(AA5)+_xlfn.NUMBERVALUE(AD5)+_xlfn.NUMBERVALUE(AG5)+_xlfn.NUMBERVALUE(AJ5)+_xlfn.NUMBERVALUE(AM5)+_xlfn.NUMBERVALUE(AP5)+_xlfn.NUMBERVALUE(AS5)&lt;&gt;0, _xlfn.NUMBERVALUE(C5)+_xlfn.NUMBERVALUE(F5)+_xlfn.NUMBERVALUE(I5)+_xlfn.NUMBERVALUE(L5)+_xlfn.NUMBERVALUE(O5)+_xlfn.NUMBERVALUE(R5)+_xlfn.NUMBERVALUE(U5)+_xlfn.NUMBERVALUE(X5)+_xlfn.NUMBERVALUE(AA5)+_xlfn.NUMBERVALUE(AD5)+_xlfn.NUMBERVALUE(AG5)+_xlfn.NUMBERVALUE(AJ5)+_xlfn.NUMBERVALUE(AM5)+_xlfn.NUMBERVALUE(AP5)+_xlfn.NUMBERVALUE(AS5), "")</f>
        <v>1745</v>
      </c>
      <c r="AX5" s="68"/>
      <c r="AY5" s="68" t="str">
        <f t="shared" ref="AY5:AY36" si="17">IF(AW5&gt;=AX$76, AW5, "")</f>
        <v/>
      </c>
      <c r="AZ5" s="68" t="str">
        <f t="shared" ref="AZ5:AZ36" si="18">IF(AND(AV5&lt;&gt; "", AY5= ""),AV5, "")</f>
        <v/>
      </c>
      <c r="BA5" s="68"/>
      <c r="BB5" s="84" t="str">
        <f t="shared" ref="BB5:BB36" si="19">IF(AY5&lt;&gt;"", AY5/BA$76, "")</f>
        <v/>
      </c>
      <c r="BC5" s="68" t="str">
        <f t="shared" ref="BC5:BC36" si="20">IF(BB5&lt;&gt;"", _xlfn.FLOOR.MATH(BB5), "")</f>
        <v/>
      </c>
      <c r="BD5" s="68" t="str">
        <f t="shared" ref="BD5:BD36" si="21">IF(AY5&lt;&gt;"", AY5-BC5*BA$76, "")</f>
        <v/>
      </c>
      <c r="BE5" s="68" t="str">
        <f>IF(AY5&lt;&gt;"", IF(RANK(BD5, BD$5:BD$75)+COUNTIF(BD$5:BD5, BD5) -1&lt;=(B$80-AZ$76-BC$76), RANK(BD5, BD$5:BD$75)+COUNTIF(BD$5:BD5, BD5) -1, ""), "")</f>
        <v/>
      </c>
      <c r="BF5" s="71" t="str">
        <f t="shared" ref="BF5:BF36" si="22">IF(_xlfn.NUMBERVALUE(IF(BE5&lt;&gt; "", BC5+1, BC5)) + _xlfn.NUMBERVALUE(AZ5)&lt;&gt;0, _xlfn.NUMBERVALUE(IF(BE5&lt;&gt; "", BC5+1, BC5)) + _xlfn.NUMBERVALUE(AZ5), "")</f>
        <v/>
      </c>
      <c r="BG5" s="69" t="str">
        <f t="shared" ref="BG5:BG36" si="23">IF(_xlfn.NUMBERVALUE(BF5)-_xlfn.NUMBERVALUE(AV5)&lt;&gt;0, _xlfn.NUMBERVALUE(BF5)-_xlfn.NUMBERVALUE(AV5), "")</f>
        <v/>
      </c>
      <c r="BI5" s="88">
        <f>IF(AW5&lt;&gt; "", AW5/AW76, "")</f>
        <v>4.4089928293858738E-3</v>
      </c>
      <c r="BJ5" s="89" t="str">
        <f t="shared" ref="BJ5:BJ36" si="24">IF(BF5&lt;&gt; "", BF5/BF$76, "")</f>
        <v/>
      </c>
      <c r="BK5" s="90">
        <f t="shared" ref="BK5:BK36" si="25">IF(_xlfn.NUMBERVALUE(BJ5)-_xlfn.NUMBERVALUE(BI5)&lt;&gt; 0, _xlfn.NUMBERVALUE(BJ5)-_xlfn.NUMBERVALUE(BI5), "")</f>
        <v>-4.4089928293858703E-3</v>
      </c>
      <c r="BM5" s="65" t="str">
        <f t="shared" ref="BM5:BM68" si="26">IF(_xlfn.NUMBERVALUE(BF5)&lt;&gt;0,AW5, "")</f>
        <v/>
      </c>
      <c r="BN5" s="99" t="str">
        <f>IF(BM5&lt;&gt;"", BM5/BM$76, "")</f>
        <v/>
      </c>
      <c r="BO5" s="99" t="str">
        <f>IF(_xlfn.NUMBERVALUE(BF5)&lt;&gt;0, BF5/BF$76, "")</f>
        <v/>
      </c>
      <c r="BP5" s="100" t="str">
        <f>IF(BN5&lt;&gt;"", BO5-BN5, "")</f>
        <v/>
      </c>
    </row>
    <row r="6" spans="1:68" ht="16" x14ac:dyDescent="0.2">
      <c r="A6" s="20" t="s">
        <v>314</v>
      </c>
      <c r="B6" s="33" t="s">
        <v>385</v>
      </c>
      <c r="C6" s="41"/>
      <c r="D6" s="102" t="str">
        <f t="shared" si="0"/>
        <v/>
      </c>
      <c r="E6" s="42" t="str">
        <f>IF(C6&lt;&gt;"", IF(RANK(C6, C$5:C$75)+COUNTIF(C$5:C6, C6)-1=1, 1, ""), "")</f>
        <v/>
      </c>
      <c r="F6" s="43"/>
      <c r="G6" s="102" t="str">
        <f t="shared" si="1"/>
        <v/>
      </c>
      <c r="H6" s="44" t="str">
        <f>IF(F6&lt;&gt;"", IF(RANK(F6, F$5:F$75)+COUNTIF(F$5:F6, F6)-1=1, 1, ""), "")</f>
        <v/>
      </c>
      <c r="I6" s="41"/>
      <c r="J6" s="102" t="str">
        <f t="shared" si="2"/>
        <v/>
      </c>
      <c r="K6" s="42" t="str">
        <f>IF(I6&lt;&gt;"", IF(RANK(I6, I$5:I$75)+COUNTIF(I$5:I6, I6)-1=1, 1, ""), "")</f>
        <v/>
      </c>
      <c r="L6" s="43"/>
      <c r="M6" s="102" t="str">
        <f t="shared" si="3"/>
        <v/>
      </c>
      <c r="N6" s="44" t="str">
        <f>IF(L6&lt;&gt;"", IF(RANK(L6, L$5:L$75)+COUNTIF(L$5:L6, L6)-1=1, 1, ""), "")</f>
        <v/>
      </c>
      <c r="O6" s="41"/>
      <c r="P6" s="102" t="str">
        <f t="shared" si="4"/>
        <v/>
      </c>
      <c r="Q6" s="42" t="str">
        <f>IF(O6&lt;&gt;"", IF(RANK(O6, O$5:O$75)+COUNTIF(O$5:O6, O6)-1=1, 1, ""), "")</f>
        <v/>
      </c>
      <c r="R6" s="43"/>
      <c r="S6" s="102" t="str">
        <f t="shared" si="5"/>
        <v/>
      </c>
      <c r="T6" s="44" t="str">
        <f>IF(R6&lt;&gt;"", IF(RANK(R6, R$5:R$75)+COUNTIF(R$5:R6, R6)-1=1, 1, ""), "")</f>
        <v/>
      </c>
      <c r="U6" s="41"/>
      <c r="V6" s="102" t="str">
        <f t="shared" si="6"/>
        <v/>
      </c>
      <c r="W6" s="42" t="str">
        <f>IF(U6&lt;&gt;"", IF(RANK(U6, U$5:U$75)+COUNTIF(U$5:U6, U6)-1=1, 1, ""), "")</f>
        <v/>
      </c>
      <c r="X6" s="43"/>
      <c r="Y6" s="102" t="str">
        <f t="shared" si="7"/>
        <v/>
      </c>
      <c r="Z6" s="44" t="str">
        <f>IF(X6&lt;&gt;"", IF(RANK(X6, X$5:X$75)+COUNTIF(X$5:X6, X6)-1=1, 1, ""), "")</f>
        <v/>
      </c>
      <c r="AA6" s="41"/>
      <c r="AB6" s="102" t="str">
        <f t="shared" si="8"/>
        <v/>
      </c>
      <c r="AC6" s="42" t="str">
        <f>IF(AA6&lt;&gt;"", IF(RANK(AA6, AA$5:AA$75)+COUNTIF(AA$5:AA6, AA6)-1=1, 1, ""), "")</f>
        <v/>
      </c>
      <c r="AD6" s="43"/>
      <c r="AE6" s="102" t="str">
        <f t="shared" si="9"/>
        <v/>
      </c>
      <c r="AF6" s="44" t="str">
        <f>IF(AD6&lt;&gt;"", IF(RANK(AD6, AD$5:AD$75)+COUNTIF(AD$5:AD6, AD6)-1=1, 1, ""), "")</f>
        <v/>
      </c>
      <c r="AG6" s="41"/>
      <c r="AH6" s="102" t="str">
        <f t="shared" si="10"/>
        <v/>
      </c>
      <c r="AI6" s="42" t="str">
        <f>IF(AG6&lt;&gt;"", IF(RANK(AG6, AG$5:AG$75)+COUNTIF(AG$5:AG6, AG6)-1=1, 1, ""), "")</f>
        <v/>
      </c>
      <c r="AJ6" s="43"/>
      <c r="AK6" s="102" t="str">
        <f t="shared" si="11"/>
        <v/>
      </c>
      <c r="AL6" s="44" t="str">
        <f>IF(AJ6&lt;&gt;"", IF(RANK(AJ6, AJ$5:AJ$75)+COUNTIF(AJ$5:AJ6, AJ6)-1=1, 1, ""), "")</f>
        <v/>
      </c>
      <c r="AM6" s="41"/>
      <c r="AN6" s="102" t="str">
        <f t="shared" si="12"/>
        <v/>
      </c>
      <c r="AO6" s="42" t="str">
        <f>IF(AM6&lt;&gt;"", IF(RANK(AM6, AM$5:AM$75)+COUNTIF(AM$5:AM6, AM6)-1=1, 1, ""), "")</f>
        <v/>
      </c>
      <c r="AP6" s="43"/>
      <c r="AQ6" s="102" t="str">
        <f t="shared" si="13"/>
        <v/>
      </c>
      <c r="AR6" s="44" t="str">
        <f>IF(AP6&lt;&gt;"", IF(RANK(AP6, AP$5:AP$75)+COUNTIF(AP$5:AP6, AP6)-1=1, 1, ""), "")</f>
        <v/>
      </c>
      <c r="AS6" s="41"/>
      <c r="AT6" s="102" t="str">
        <f t="shared" si="14"/>
        <v/>
      </c>
      <c r="AU6" s="42" t="str">
        <f>IF(AS6&lt;&gt;"", IF(RANK(AS6, AS$5:AS$75)+COUNTIF(AS$5:AS6, AS6)-1=1, 1, ""), "")</f>
        <v/>
      </c>
      <c r="AV6" s="129" t="str">
        <f t="shared" si="15"/>
        <v/>
      </c>
      <c r="AW6" s="66" t="str">
        <f t="shared" si="16"/>
        <v/>
      </c>
      <c r="AX6" s="60"/>
      <c r="AY6" s="60" t="str">
        <f t="shared" si="17"/>
        <v/>
      </c>
      <c r="AZ6" s="60" t="str">
        <f t="shared" si="18"/>
        <v/>
      </c>
      <c r="BA6" s="60"/>
      <c r="BB6" s="85" t="str">
        <f t="shared" si="19"/>
        <v/>
      </c>
      <c r="BC6" s="60" t="str">
        <f t="shared" si="20"/>
        <v/>
      </c>
      <c r="BD6" s="60" t="str">
        <f t="shared" si="21"/>
        <v/>
      </c>
      <c r="BE6" s="60" t="str">
        <f>IF(AY6&lt;&gt;"", IF(RANK(BD6, BD$5:BD$75)+COUNTIF(BD$6:BD6, BD6) -1&lt;=(B$80-AZ$76-BC$76), RANK(BD6, BD$5:BD$75)+COUNTIF(BD$6:BD6, BD6) -1, ""), "")</f>
        <v/>
      </c>
      <c r="BF6" s="72" t="str">
        <f t="shared" si="22"/>
        <v/>
      </c>
      <c r="BG6" s="66" t="str">
        <f t="shared" si="23"/>
        <v/>
      </c>
      <c r="BI6" s="91" t="str">
        <f>IF(AW6&lt;&gt; "", AW6/AW76, "")</f>
        <v/>
      </c>
      <c r="BJ6" s="39" t="str">
        <f t="shared" si="24"/>
        <v/>
      </c>
      <c r="BK6" s="92" t="str">
        <f t="shared" si="25"/>
        <v/>
      </c>
      <c r="BM6" s="65" t="str">
        <f t="shared" si="26"/>
        <v/>
      </c>
      <c r="BN6" s="99" t="str">
        <f t="shared" ref="BN6:BN69" si="27">IF(BM6&lt;&gt;"", BM6/BM$76, "")</f>
        <v/>
      </c>
      <c r="BO6" s="99" t="str">
        <f t="shared" ref="BO6:BO69" si="28">IF(_xlfn.NUMBERVALUE(BF6)&lt;&gt;0, BF6/BF$76, "")</f>
        <v/>
      </c>
      <c r="BP6" s="100" t="str">
        <f t="shared" ref="BP6:BP69" si="29">IF(BN6&lt;&gt;"", BO6-BN6, "")</f>
        <v/>
      </c>
    </row>
    <row r="7" spans="1:68" ht="16" x14ac:dyDescent="0.2">
      <c r="A7" s="20" t="s">
        <v>315</v>
      </c>
      <c r="B7" s="33" t="s">
        <v>386</v>
      </c>
      <c r="C7" s="41"/>
      <c r="D7" s="102" t="str">
        <f t="shared" si="0"/>
        <v/>
      </c>
      <c r="E7" s="42" t="str">
        <f>IF(C7&lt;&gt;"", IF(RANK(C7, C$5:C$75)+COUNTIF(C$5:C7, C7)-1=1, 1, ""), "")</f>
        <v/>
      </c>
      <c r="F7" s="43"/>
      <c r="G7" s="102" t="str">
        <f t="shared" si="1"/>
        <v/>
      </c>
      <c r="H7" s="44" t="str">
        <f>IF(F7&lt;&gt;"", IF(RANK(F7, F$5:F$75)+COUNTIF(F$5:F7, F7)-1=1, 1, ""), "")</f>
        <v/>
      </c>
      <c r="I7" s="41"/>
      <c r="J7" s="102" t="str">
        <f t="shared" si="2"/>
        <v/>
      </c>
      <c r="K7" s="42" t="str">
        <f>IF(I7&lt;&gt;"", IF(RANK(I7, I$5:I$75)+COUNTIF(I$5:I7, I7)-1=1, 1, ""), "")</f>
        <v/>
      </c>
      <c r="L7" s="43"/>
      <c r="M7" s="102" t="str">
        <f t="shared" si="3"/>
        <v/>
      </c>
      <c r="N7" s="44" t="str">
        <f>IF(L7&lt;&gt;"", IF(RANK(L7, L$5:L$75)+COUNTIF(L$5:L7, L7)-1=1, 1, ""), "")</f>
        <v/>
      </c>
      <c r="O7" s="41"/>
      <c r="P7" s="102" t="str">
        <f t="shared" si="4"/>
        <v/>
      </c>
      <c r="Q7" s="42" t="str">
        <f>IF(O7&lt;&gt;"", IF(RANK(O7, O$5:O$75)+COUNTIF(O$5:O7, O7)-1=1, 1, ""), "")</f>
        <v/>
      </c>
      <c r="R7" s="43"/>
      <c r="S7" s="102" t="str">
        <f t="shared" si="5"/>
        <v/>
      </c>
      <c r="T7" s="44" t="str">
        <f>IF(R7&lt;&gt;"", IF(RANK(R7, R$5:R$75)+COUNTIF(R$5:R7, R7)-1=1, 1, ""), "")</f>
        <v/>
      </c>
      <c r="U7" s="41"/>
      <c r="V7" s="102" t="str">
        <f t="shared" si="6"/>
        <v/>
      </c>
      <c r="W7" s="42" t="str">
        <f>IF(U7&lt;&gt;"", IF(RANK(U7, U$5:U$75)+COUNTIF(U$5:U7, U7)-1=1, 1, ""), "")</f>
        <v/>
      </c>
      <c r="X7" s="43"/>
      <c r="Y7" s="102" t="str">
        <f t="shared" si="7"/>
        <v/>
      </c>
      <c r="Z7" s="44" t="str">
        <f>IF(X7&lt;&gt;"", IF(RANK(X7, X$5:X$75)+COUNTIF(X$5:X7, X7)-1=1, 1, ""), "")</f>
        <v/>
      </c>
      <c r="AA7" s="41"/>
      <c r="AB7" s="102" t="str">
        <f t="shared" si="8"/>
        <v/>
      </c>
      <c r="AC7" s="42" t="str">
        <f>IF(AA7&lt;&gt;"", IF(RANK(AA7, AA$5:AA$75)+COUNTIF(AA$5:AA7, AA7)-1=1, 1, ""), "")</f>
        <v/>
      </c>
      <c r="AD7" s="43"/>
      <c r="AE7" s="102" t="str">
        <f t="shared" si="9"/>
        <v/>
      </c>
      <c r="AF7" s="44" t="str">
        <f>IF(AD7&lt;&gt;"", IF(RANK(AD7, AD$5:AD$75)+COUNTIF(AD$5:AD7, AD7)-1=1, 1, ""), "")</f>
        <v/>
      </c>
      <c r="AG7" s="41"/>
      <c r="AH7" s="102" t="str">
        <f t="shared" si="10"/>
        <v/>
      </c>
      <c r="AI7" s="42" t="str">
        <f>IF(AG7&lt;&gt;"", IF(RANK(AG7, AG$5:AG$75)+COUNTIF(AG$5:AG7, AG7)-1=1, 1, ""), "")</f>
        <v/>
      </c>
      <c r="AJ7" s="43"/>
      <c r="AK7" s="102" t="str">
        <f t="shared" si="11"/>
        <v/>
      </c>
      <c r="AL7" s="44" t="str">
        <f>IF(AJ7&lt;&gt;"", IF(RANK(AJ7, AJ$5:AJ$75)+COUNTIF(AJ$5:AJ7, AJ7)-1=1, 1, ""), "")</f>
        <v/>
      </c>
      <c r="AM7" s="41"/>
      <c r="AN7" s="102" t="str">
        <f t="shared" si="12"/>
        <v/>
      </c>
      <c r="AO7" s="42" t="str">
        <f>IF(AM7&lt;&gt;"", IF(RANK(AM7, AM$5:AM$75)+COUNTIF(AM$5:AM7, AM7)-1=1, 1, ""), "")</f>
        <v/>
      </c>
      <c r="AP7" s="43"/>
      <c r="AQ7" s="102" t="str">
        <f t="shared" si="13"/>
        <v/>
      </c>
      <c r="AR7" s="44" t="str">
        <f>IF(AP7&lt;&gt;"", IF(RANK(AP7, AP$5:AP$75)+COUNTIF(AP$5:AP7, AP7)-1=1, 1, ""), "")</f>
        <v/>
      </c>
      <c r="AS7" s="41"/>
      <c r="AT7" s="102" t="str">
        <f t="shared" si="14"/>
        <v/>
      </c>
      <c r="AU7" s="42" t="str">
        <f>IF(AS7&lt;&gt;"", IF(RANK(AS7, AS$5:AS$75)+COUNTIF(AS$5:AS7, AS7)-1=1, 1, ""), "")</f>
        <v/>
      </c>
      <c r="AV7" s="129" t="str">
        <f t="shared" si="15"/>
        <v/>
      </c>
      <c r="AW7" s="66" t="str">
        <f t="shared" si="16"/>
        <v/>
      </c>
      <c r="AX7" s="60"/>
      <c r="AY7" s="60" t="str">
        <f t="shared" si="17"/>
        <v/>
      </c>
      <c r="AZ7" s="60" t="str">
        <f t="shared" si="18"/>
        <v/>
      </c>
      <c r="BA7" s="60"/>
      <c r="BB7" s="85" t="str">
        <f t="shared" si="19"/>
        <v/>
      </c>
      <c r="BC7" s="60" t="str">
        <f t="shared" si="20"/>
        <v/>
      </c>
      <c r="BD7" s="60" t="str">
        <f t="shared" si="21"/>
        <v/>
      </c>
      <c r="BE7" s="60" t="str">
        <f>IF(AY7&lt;&gt;"", IF(RANK(BD7, BD$5:BD$75)+COUNTIF(BD$7:BD7, BD7) -1&lt;=(B$80-AZ$76-BC$76), RANK(BD7, BD$5:BD$75)+COUNTIF(BD$7:BD7, BD7) -1, ""), "")</f>
        <v/>
      </c>
      <c r="BF7" s="72" t="str">
        <f t="shared" si="22"/>
        <v/>
      </c>
      <c r="BG7" s="66" t="str">
        <f t="shared" si="23"/>
        <v/>
      </c>
      <c r="BI7" s="91" t="str">
        <f>IF(AW7&lt;&gt; "", AW7/AW76, "")</f>
        <v/>
      </c>
      <c r="BJ7" s="39" t="str">
        <f t="shared" si="24"/>
        <v/>
      </c>
      <c r="BK7" s="92" t="str">
        <f t="shared" si="25"/>
        <v/>
      </c>
      <c r="BM7" s="65" t="str">
        <f t="shared" si="26"/>
        <v/>
      </c>
      <c r="BN7" s="99" t="str">
        <f t="shared" si="27"/>
        <v/>
      </c>
      <c r="BO7" s="99" t="str">
        <f t="shared" si="28"/>
        <v/>
      </c>
      <c r="BP7" s="100" t="str">
        <f t="shared" si="29"/>
        <v/>
      </c>
    </row>
    <row r="8" spans="1:68" ht="16" x14ac:dyDescent="0.2">
      <c r="A8" s="20" t="s">
        <v>316</v>
      </c>
      <c r="B8" s="33" t="s">
        <v>387</v>
      </c>
      <c r="C8" s="41"/>
      <c r="D8" s="102" t="str">
        <f t="shared" si="0"/>
        <v/>
      </c>
      <c r="E8" s="42" t="str">
        <f>IF(C8&lt;&gt;"", IF(RANK(C8, C$5:C$75)+COUNTIF(C$5:C8, C8)-1=1, 1, ""), "")</f>
        <v/>
      </c>
      <c r="F8" s="43"/>
      <c r="G8" s="102" t="str">
        <f t="shared" si="1"/>
        <v/>
      </c>
      <c r="H8" s="44" t="str">
        <f>IF(F8&lt;&gt;"", IF(RANK(F8, F$5:F$75)+COUNTIF(F$5:F8, F8)-1=1, 1, ""), "")</f>
        <v/>
      </c>
      <c r="I8" s="41"/>
      <c r="J8" s="102" t="str">
        <f t="shared" si="2"/>
        <v/>
      </c>
      <c r="K8" s="42" t="str">
        <f>IF(I8&lt;&gt;"", IF(RANK(I8, I$5:I$75)+COUNTIF(I$5:I8, I8)-1=1, 1, ""), "")</f>
        <v/>
      </c>
      <c r="L8" s="43"/>
      <c r="M8" s="102" t="str">
        <f t="shared" si="3"/>
        <v/>
      </c>
      <c r="N8" s="44" t="str">
        <f>IF(L8&lt;&gt;"", IF(RANK(L8, L$5:L$75)+COUNTIF(L$5:L8, L8)-1=1, 1, ""), "")</f>
        <v/>
      </c>
      <c r="O8" s="41"/>
      <c r="P8" s="102" t="str">
        <f t="shared" si="4"/>
        <v/>
      </c>
      <c r="Q8" s="42" t="str">
        <f>IF(O8&lt;&gt;"", IF(RANK(O8, O$5:O$75)+COUNTIF(O$5:O8, O8)-1=1, 1, ""), "")</f>
        <v/>
      </c>
      <c r="R8" s="43"/>
      <c r="S8" s="102" t="str">
        <f t="shared" si="5"/>
        <v/>
      </c>
      <c r="T8" s="44" t="str">
        <f>IF(R8&lt;&gt;"", IF(RANK(R8, R$5:R$75)+COUNTIF(R$5:R8, R8)-1=1, 1, ""), "")</f>
        <v/>
      </c>
      <c r="U8" s="41"/>
      <c r="V8" s="102" t="str">
        <f t="shared" si="6"/>
        <v/>
      </c>
      <c r="W8" s="42" t="str">
        <f>IF(U8&lt;&gt;"", IF(RANK(U8, U$5:U$75)+COUNTIF(U$5:U8, U8)-1=1, 1, ""), "")</f>
        <v/>
      </c>
      <c r="X8" s="43"/>
      <c r="Y8" s="102" t="str">
        <f t="shared" si="7"/>
        <v/>
      </c>
      <c r="Z8" s="44" t="str">
        <f>IF(X8&lt;&gt;"", IF(RANK(X8, X$5:X$75)+COUNTIF(X$5:X8, X8)-1=1, 1, ""), "")</f>
        <v/>
      </c>
      <c r="AA8" s="41"/>
      <c r="AB8" s="102" t="str">
        <f t="shared" si="8"/>
        <v/>
      </c>
      <c r="AC8" s="42" t="str">
        <f>IF(AA8&lt;&gt;"", IF(RANK(AA8, AA$5:AA$75)+COUNTIF(AA$5:AA8, AA8)-1=1, 1, ""), "")</f>
        <v/>
      </c>
      <c r="AD8" s="43"/>
      <c r="AE8" s="102" t="str">
        <f t="shared" si="9"/>
        <v/>
      </c>
      <c r="AF8" s="44" t="str">
        <f>IF(AD8&lt;&gt;"", IF(RANK(AD8, AD$5:AD$75)+COUNTIF(AD$5:AD8, AD8)-1=1, 1, ""), "")</f>
        <v/>
      </c>
      <c r="AG8" s="41"/>
      <c r="AH8" s="102" t="str">
        <f t="shared" si="10"/>
        <v/>
      </c>
      <c r="AI8" s="42" t="str">
        <f>IF(AG8&lt;&gt;"", IF(RANK(AG8, AG$5:AG$75)+COUNTIF(AG$5:AG8, AG8)-1=1, 1, ""), "")</f>
        <v/>
      </c>
      <c r="AJ8" s="43"/>
      <c r="AK8" s="102" t="str">
        <f t="shared" si="11"/>
        <v/>
      </c>
      <c r="AL8" s="44" t="str">
        <f>IF(AJ8&lt;&gt;"", IF(RANK(AJ8, AJ$5:AJ$75)+COUNTIF(AJ$5:AJ8, AJ8)-1=1, 1, ""), "")</f>
        <v/>
      </c>
      <c r="AM8" s="41"/>
      <c r="AN8" s="102" t="str">
        <f t="shared" si="12"/>
        <v/>
      </c>
      <c r="AO8" s="42" t="str">
        <f>IF(AM8&lt;&gt;"", IF(RANK(AM8, AM$5:AM$75)+COUNTIF(AM$5:AM8, AM8)-1=1, 1, ""), "")</f>
        <v/>
      </c>
      <c r="AP8" s="43"/>
      <c r="AQ8" s="102" t="str">
        <f t="shared" si="13"/>
        <v/>
      </c>
      <c r="AR8" s="44" t="str">
        <f>IF(AP8&lt;&gt;"", IF(RANK(AP8, AP$5:AP$75)+COUNTIF(AP$5:AP8, AP8)-1=1, 1, ""), "")</f>
        <v/>
      </c>
      <c r="AS8" s="41"/>
      <c r="AT8" s="102" t="str">
        <f t="shared" si="14"/>
        <v/>
      </c>
      <c r="AU8" s="42" t="str">
        <f>IF(AS8&lt;&gt;"", IF(RANK(AS8, AS$5:AS$75)+COUNTIF(AS$5:AS8, AS8)-1=1, 1, ""), "")</f>
        <v/>
      </c>
      <c r="AV8" s="129" t="str">
        <f t="shared" si="15"/>
        <v/>
      </c>
      <c r="AW8" s="66" t="str">
        <f t="shared" si="16"/>
        <v/>
      </c>
      <c r="AX8" s="60"/>
      <c r="AY8" s="60" t="str">
        <f t="shared" si="17"/>
        <v/>
      </c>
      <c r="AZ8" s="60" t="str">
        <f t="shared" si="18"/>
        <v/>
      </c>
      <c r="BA8" s="60"/>
      <c r="BB8" s="85" t="str">
        <f t="shared" si="19"/>
        <v/>
      </c>
      <c r="BC8" s="60" t="str">
        <f t="shared" si="20"/>
        <v/>
      </c>
      <c r="BD8" s="60" t="str">
        <f t="shared" si="21"/>
        <v/>
      </c>
      <c r="BE8" s="60" t="str">
        <f>IF(AY8&lt;&gt;"", IF(RANK(BD8, BD$5:BD$75)+COUNTIF(BD$8:BD8, BD8) -1&lt;=(B$80-AZ$76-BC$76), RANK(BD8, BD$5:BD$75)+COUNTIF(BD$8:BD8, BD8) -1, ""), "")</f>
        <v/>
      </c>
      <c r="BF8" s="72" t="str">
        <f t="shared" si="22"/>
        <v/>
      </c>
      <c r="BG8" s="66" t="str">
        <f t="shared" si="23"/>
        <v/>
      </c>
      <c r="BI8" s="91" t="str">
        <f>IF(AW8&lt;&gt; "", AW8/AW76, "")</f>
        <v/>
      </c>
      <c r="BJ8" s="39" t="str">
        <f t="shared" si="24"/>
        <v/>
      </c>
      <c r="BK8" s="92" t="str">
        <f t="shared" si="25"/>
        <v/>
      </c>
      <c r="BM8" s="65" t="str">
        <f t="shared" si="26"/>
        <v/>
      </c>
      <c r="BN8" s="99" t="str">
        <f t="shared" si="27"/>
        <v/>
      </c>
      <c r="BO8" s="99" t="str">
        <f t="shared" si="28"/>
        <v/>
      </c>
      <c r="BP8" s="100" t="str">
        <f t="shared" si="29"/>
        <v/>
      </c>
    </row>
    <row r="9" spans="1:68" ht="16" x14ac:dyDescent="0.2">
      <c r="A9" s="20" t="s">
        <v>317</v>
      </c>
      <c r="B9" s="33" t="s">
        <v>388</v>
      </c>
      <c r="C9" s="45">
        <v>494</v>
      </c>
      <c r="D9" s="102" t="str">
        <f t="shared" si="0"/>
        <v/>
      </c>
      <c r="E9" s="47" t="str">
        <f>IF(C9&lt;&gt;"", IF(RANK(C9, C$5:C$75)+COUNTIF(C$5:C9, C9)-1=1, 1, ""), "")</f>
        <v/>
      </c>
      <c r="F9" s="46">
        <v>338</v>
      </c>
      <c r="G9" s="102" t="str">
        <f t="shared" si="1"/>
        <v/>
      </c>
      <c r="H9" s="48" t="str">
        <f>IF(F9&lt;&gt;"", IF(RANK(F9, F$5:F$75)+COUNTIF(F$5:F9, F9)-1=1, 1, ""), "")</f>
        <v/>
      </c>
      <c r="I9" s="45">
        <v>200</v>
      </c>
      <c r="J9" s="102" t="str">
        <f t="shared" si="2"/>
        <v/>
      </c>
      <c r="K9" s="47" t="str">
        <f>IF(I9&lt;&gt;"", IF(RANK(I9, I$5:I$75)+COUNTIF(I$5:I9, I9)-1=1, 1, ""), "")</f>
        <v/>
      </c>
      <c r="L9" s="46">
        <v>172</v>
      </c>
      <c r="M9" s="102" t="str">
        <f t="shared" si="3"/>
        <v/>
      </c>
      <c r="N9" s="48" t="str">
        <f>IF(L9&lt;&gt;"", IF(RANK(L9, L$5:L$75)+COUNTIF(L$5:L9, L9)-1=1, 1, ""), "")</f>
        <v/>
      </c>
      <c r="O9" s="45">
        <v>72</v>
      </c>
      <c r="P9" s="102" t="str">
        <f t="shared" si="4"/>
        <v/>
      </c>
      <c r="Q9" s="47" t="str">
        <f>IF(O9&lt;&gt;"", IF(RANK(O9, O$5:O$75)+COUNTIF(O$5:O9, O9)-1=1, 1, ""), "")</f>
        <v/>
      </c>
      <c r="R9" s="46">
        <v>19</v>
      </c>
      <c r="S9" s="102" t="str">
        <f t="shared" si="5"/>
        <v/>
      </c>
      <c r="T9" s="48" t="str">
        <f>IF(R9&lt;&gt;"", IF(RANK(R9, R$5:R$75)+COUNTIF(R$5:R9, R9)-1=1, 1, ""), "")</f>
        <v/>
      </c>
      <c r="U9" s="45">
        <v>142</v>
      </c>
      <c r="V9" s="102" t="str">
        <f t="shared" si="6"/>
        <v/>
      </c>
      <c r="W9" s="47" t="str">
        <f>IF(U9&lt;&gt;"", IF(RANK(U9, U$5:U$75)+COUNTIF(U$5:U9, U9)-1=1, 1, ""), "")</f>
        <v/>
      </c>
      <c r="X9" s="46">
        <v>153</v>
      </c>
      <c r="Y9" s="102" t="str">
        <f t="shared" si="7"/>
        <v/>
      </c>
      <c r="Z9" s="48" t="str">
        <f>IF(X9&lt;&gt;"", IF(RANK(X9, X$5:X$75)+COUNTIF(X$5:X9, X9)-1=1, 1, ""), "")</f>
        <v/>
      </c>
      <c r="AA9" s="45">
        <v>62</v>
      </c>
      <c r="AB9" s="102" t="str">
        <f t="shared" si="8"/>
        <v/>
      </c>
      <c r="AC9" s="47" t="str">
        <f>IF(AA9&lt;&gt;"", IF(RANK(AA9, AA$5:AA$75)+COUNTIF(AA$5:AA9, AA9)-1=1, 1, ""), "")</f>
        <v/>
      </c>
      <c r="AD9" s="46">
        <v>48</v>
      </c>
      <c r="AE9" s="102" t="str">
        <f t="shared" si="9"/>
        <v/>
      </c>
      <c r="AF9" s="48" t="str">
        <f>IF(AD9&lt;&gt;"", IF(RANK(AD9, AD$5:AD$75)+COUNTIF(AD$5:AD9, AD9)-1=1, 1, ""), "")</f>
        <v/>
      </c>
      <c r="AG9" s="45">
        <v>98</v>
      </c>
      <c r="AH9" s="102" t="str">
        <f t="shared" si="10"/>
        <v/>
      </c>
      <c r="AI9" s="47" t="str">
        <f>IF(AG9&lt;&gt;"", IF(RANK(AG9, AG$5:AG$75)+COUNTIF(AG$5:AG9, AG9)-1=1, 1, ""), "")</f>
        <v/>
      </c>
      <c r="AJ9" s="46">
        <v>127</v>
      </c>
      <c r="AK9" s="102" t="str">
        <f t="shared" si="11"/>
        <v/>
      </c>
      <c r="AL9" s="48" t="str">
        <f>IF(AJ9&lt;&gt;"", IF(RANK(AJ9, AJ$5:AJ$75)+COUNTIF(AJ$5:AJ9, AJ9)-1=1, 1, ""), "")</f>
        <v/>
      </c>
      <c r="AM9" s="45">
        <v>37</v>
      </c>
      <c r="AN9" s="102" t="str">
        <f t="shared" si="12"/>
        <v/>
      </c>
      <c r="AO9" s="47" t="str">
        <f>IF(AM9&lt;&gt;"", IF(RANK(AM9, AM$5:AM$75)+COUNTIF(AM$5:AM9, AM9)-1=1, 1, ""), "")</f>
        <v/>
      </c>
      <c r="AP9" s="46">
        <v>22</v>
      </c>
      <c r="AQ9" s="102" t="str">
        <f t="shared" si="13"/>
        <v/>
      </c>
      <c r="AR9" s="48" t="str">
        <f>IF(AP9&lt;&gt;"", IF(RANK(AP9, AP$5:AP$75)+COUNTIF(AP$5:AP9, AP9)-1=1, 1, ""), "")</f>
        <v/>
      </c>
      <c r="AS9" s="45">
        <v>31</v>
      </c>
      <c r="AT9" s="102" t="str">
        <f t="shared" si="14"/>
        <v/>
      </c>
      <c r="AU9" s="47" t="str">
        <f>IF(AS9&lt;&gt;"", IF(RANK(AS9, AS$5:AS$75)+COUNTIF(AS$5:AS9, AS9)-1=1, 1, ""), "")</f>
        <v/>
      </c>
      <c r="AV9" s="129" t="str">
        <f t="shared" si="15"/>
        <v/>
      </c>
      <c r="AW9" s="66">
        <f t="shared" si="16"/>
        <v>2015</v>
      </c>
      <c r="AX9" s="60"/>
      <c r="AY9" s="60" t="str">
        <f t="shared" si="17"/>
        <v/>
      </c>
      <c r="AZ9" s="60" t="str">
        <f t="shared" si="18"/>
        <v/>
      </c>
      <c r="BA9" s="60"/>
      <c r="BB9" s="85" t="str">
        <f t="shared" si="19"/>
        <v/>
      </c>
      <c r="BC9" s="60" t="str">
        <f t="shared" si="20"/>
        <v/>
      </c>
      <c r="BD9" s="60" t="str">
        <f t="shared" si="21"/>
        <v/>
      </c>
      <c r="BE9" s="60" t="str">
        <f>IF(AY9&lt;&gt;"", IF(RANK(BD9, BD$5:BD$75)+COUNTIF(BD$9:BD9, BD9) -1&lt;=(B$80-AZ$76-BC$76), RANK(BD9, BD$5:BD$75)+COUNTIF(BD$9:BD9, BD9) -1, ""), "")</f>
        <v/>
      </c>
      <c r="BF9" s="72" t="str">
        <f t="shared" si="22"/>
        <v/>
      </c>
      <c r="BG9" s="66" t="str">
        <f t="shared" si="23"/>
        <v/>
      </c>
      <c r="BI9" s="91">
        <f>IF(AW9&lt;&gt; "", AW9/AW76, "")</f>
        <v>5.0911865622994476E-3</v>
      </c>
      <c r="BJ9" s="39" t="str">
        <f t="shared" si="24"/>
        <v/>
      </c>
      <c r="BK9" s="92">
        <f t="shared" si="25"/>
        <v>-5.0911865622994502E-3</v>
      </c>
      <c r="BM9" s="65" t="str">
        <f t="shared" si="26"/>
        <v/>
      </c>
      <c r="BN9" s="99" t="str">
        <f t="shared" si="27"/>
        <v/>
      </c>
      <c r="BO9" s="99" t="str">
        <f t="shared" si="28"/>
        <v/>
      </c>
      <c r="BP9" s="100" t="str">
        <f t="shared" si="29"/>
        <v/>
      </c>
    </row>
    <row r="10" spans="1:68" ht="16" x14ac:dyDescent="0.2">
      <c r="A10" s="20" t="s">
        <v>318</v>
      </c>
      <c r="B10" s="33" t="s">
        <v>389</v>
      </c>
      <c r="C10" s="41"/>
      <c r="D10" s="102" t="str">
        <f t="shared" si="0"/>
        <v/>
      </c>
      <c r="E10" s="47" t="str">
        <f>IF(C10&lt;&gt;"", IF(RANK(C10, C$5:C$75)+COUNTIF(C$5:C10, C10)-1=1, 1, ""), "")</f>
        <v/>
      </c>
      <c r="F10" s="43"/>
      <c r="G10" s="102" t="str">
        <f t="shared" si="1"/>
        <v/>
      </c>
      <c r="H10" s="48" t="str">
        <f>IF(F10&lt;&gt;"", IF(RANK(F10, F$5:F$75)+COUNTIF(F$5:F10, F10)-1=1, 1, ""), "")</f>
        <v/>
      </c>
      <c r="I10" s="41"/>
      <c r="J10" s="102" t="str">
        <f t="shared" si="2"/>
        <v/>
      </c>
      <c r="K10" s="47" t="str">
        <f>IF(I10&lt;&gt;"", IF(RANK(I10, I$5:I$75)+COUNTIF(I$5:I10, I10)-1=1, 1, ""), "")</f>
        <v/>
      </c>
      <c r="L10" s="43"/>
      <c r="M10" s="102" t="str">
        <f t="shared" si="3"/>
        <v/>
      </c>
      <c r="N10" s="48" t="str">
        <f>IF(L10&lt;&gt;"", IF(RANK(L10, L$5:L$75)+COUNTIF(L$5:L10, L10)-1=1, 1, ""), "")</f>
        <v/>
      </c>
      <c r="O10" s="41"/>
      <c r="P10" s="102" t="str">
        <f t="shared" si="4"/>
        <v/>
      </c>
      <c r="Q10" s="47" t="str">
        <f>IF(O10&lt;&gt;"", IF(RANK(O10, O$5:O$75)+COUNTIF(O$5:O10, O10)-1=1, 1, ""), "")</f>
        <v/>
      </c>
      <c r="R10" s="43"/>
      <c r="S10" s="102" t="str">
        <f t="shared" si="5"/>
        <v/>
      </c>
      <c r="T10" s="48" t="str">
        <f>IF(R10&lt;&gt;"", IF(RANK(R10, R$5:R$75)+COUNTIF(R$5:R10, R10)-1=1, 1, ""), "")</f>
        <v/>
      </c>
      <c r="U10" s="41"/>
      <c r="V10" s="102" t="str">
        <f t="shared" si="6"/>
        <v/>
      </c>
      <c r="W10" s="47" t="str">
        <f>IF(U10&lt;&gt;"", IF(RANK(U10, U$5:U$75)+COUNTIF(U$5:U10, U10)-1=1, 1, ""), "")</f>
        <v/>
      </c>
      <c r="X10" s="43"/>
      <c r="Y10" s="102" t="str">
        <f t="shared" si="7"/>
        <v/>
      </c>
      <c r="Z10" s="48" t="str">
        <f>IF(X10&lt;&gt;"", IF(RANK(X10, X$5:X$75)+COUNTIF(X$5:X10, X10)-1=1, 1, ""), "")</f>
        <v/>
      </c>
      <c r="AA10" s="41"/>
      <c r="AB10" s="102" t="str">
        <f t="shared" si="8"/>
        <v/>
      </c>
      <c r="AC10" s="47" t="str">
        <f>IF(AA10&lt;&gt;"", IF(RANK(AA10, AA$5:AA$75)+COUNTIF(AA$5:AA10, AA10)-1=1, 1, ""), "")</f>
        <v/>
      </c>
      <c r="AD10" s="43"/>
      <c r="AE10" s="102" t="str">
        <f t="shared" si="9"/>
        <v/>
      </c>
      <c r="AF10" s="48" t="str">
        <f>IF(AD10&lt;&gt;"", IF(RANK(AD10, AD$5:AD$75)+COUNTIF(AD$5:AD10, AD10)-1=1, 1, ""), "")</f>
        <v/>
      </c>
      <c r="AG10" s="41"/>
      <c r="AH10" s="102" t="str">
        <f t="shared" si="10"/>
        <v/>
      </c>
      <c r="AI10" s="47" t="str">
        <f>IF(AG10&lt;&gt;"", IF(RANK(AG10, AG$5:AG$75)+COUNTIF(AG$5:AG10, AG10)-1=1, 1, ""), "")</f>
        <v/>
      </c>
      <c r="AJ10" s="43"/>
      <c r="AK10" s="102" t="str">
        <f t="shared" si="11"/>
        <v/>
      </c>
      <c r="AL10" s="48" t="str">
        <f>IF(AJ10&lt;&gt;"", IF(RANK(AJ10, AJ$5:AJ$75)+COUNTIF(AJ$5:AJ10, AJ10)-1=1, 1, ""), "")</f>
        <v/>
      </c>
      <c r="AM10" s="41"/>
      <c r="AN10" s="102" t="str">
        <f t="shared" si="12"/>
        <v/>
      </c>
      <c r="AO10" s="47" t="str">
        <f>IF(AM10&lt;&gt;"", IF(RANK(AM10, AM$5:AM$75)+COUNTIF(AM$5:AM10, AM10)-1=1, 1, ""), "")</f>
        <v/>
      </c>
      <c r="AP10" s="43"/>
      <c r="AQ10" s="102" t="str">
        <f t="shared" si="13"/>
        <v/>
      </c>
      <c r="AR10" s="48" t="str">
        <f>IF(AP10&lt;&gt;"", IF(RANK(AP10, AP$5:AP$75)+COUNTIF(AP$5:AP10, AP10)-1=1, 1, ""), "")</f>
        <v/>
      </c>
      <c r="AS10" s="41"/>
      <c r="AT10" s="102" t="str">
        <f t="shared" si="14"/>
        <v/>
      </c>
      <c r="AU10" s="47" t="str">
        <f>IF(AS10&lt;&gt;"", IF(RANK(AS10, AS$5:AS$75)+COUNTIF(AS$5:AS10, AS10)-1=1, 1, ""), "")</f>
        <v/>
      </c>
      <c r="AV10" s="129" t="str">
        <f t="shared" si="15"/>
        <v/>
      </c>
      <c r="AW10" s="66" t="str">
        <f t="shared" si="16"/>
        <v/>
      </c>
      <c r="AX10" s="60"/>
      <c r="AY10" s="60" t="str">
        <f t="shared" si="17"/>
        <v/>
      </c>
      <c r="AZ10" s="60" t="str">
        <f t="shared" si="18"/>
        <v/>
      </c>
      <c r="BA10" s="60"/>
      <c r="BB10" s="85" t="str">
        <f t="shared" si="19"/>
        <v/>
      </c>
      <c r="BC10" s="60" t="str">
        <f t="shared" si="20"/>
        <v/>
      </c>
      <c r="BD10" s="60" t="str">
        <f t="shared" si="21"/>
        <v/>
      </c>
      <c r="BE10" s="60" t="str">
        <f>IF(AY10&lt;&gt;"", IF(RANK(BD10, BD$5:BD$75)+COUNTIF(BD$10:BD10, BD10) -1&lt;=(B$80-AZ$76-BC$76), RANK(BD10, BD$5:BD$75)+COUNTIF(BD$10:BD10, BD10) -1, ""), "")</f>
        <v/>
      </c>
      <c r="BF10" s="72" t="str">
        <f t="shared" si="22"/>
        <v/>
      </c>
      <c r="BG10" s="66" t="str">
        <f t="shared" si="23"/>
        <v/>
      </c>
      <c r="BI10" s="91" t="str">
        <f>IF(AW10&lt;&gt; "", AW10/AW76, "")</f>
        <v/>
      </c>
      <c r="BJ10" s="39" t="str">
        <f t="shared" si="24"/>
        <v/>
      </c>
      <c r="BK10" s="92" t="str">
        <f t="shared" si="25"/>
        <v/>
      </c>
      <c r="BM10" s="65" t="str">
        <f t="shared" si="26"/>
        <v/>
      </c>
      <c r="BN10" s="99" t="str">
        <f t="shared" si="27"/>
        <v/>
      </c>
      <c r="BO10" s="99" t="str">
        <f t="shared" si="28"/>
        <v/>
      </c>
      <c r="BP10" s="100" t="str">
        <f t="shared" si="29"/>
        <v/>
      </c>
    </row>
    <row r="11" spans="1:68" ht="16" x14ac:dyDescent="0.2">
      <c r="A11" s="20" t="s">
        <v>319</v>
      </c>
      <c r="B11" s="33" t="s">
        <v>390</v>
      </c>
      <c r="C11" s="45">
        <v>175</v>
      </c>
      <c r="D11" s="102" t="str">
        <f t="shared" si="0"/>
        <v/>
      </c>
      <c r="E11" s="47" t="str">
        <f>IF(C11&lt;&gt;"", IF(RANK(C11, C$5:C$75)+COUNTIF(C$5:C11, C11)-1=1, 1, ""), "")</f>
        <v/>
      </c>
      <c r="F11" s="46">
        <v>22</v>
      </c>
      <c r="G11" s="102" t="str">
        <f t="shared" si="1"/>
        <v/>
      </c>
      <c r="H11" s="48" t="str">
        <f>IF(F11&lt;&gt;"", IF(RANK(F11, F$5:F$75)+COUNTIF(F$5:F11, F11)-1=1, 1, ""), "")</f>
        <v/>
      </c>
      <c r="I11" s="45">
        <v>27</v>
      </c>
      <c r="J11" s="102" t="str">
        <f t="shared" si="2"/>
        <v/>
      </c>
      <c r="K11" s="47" t="str">
        <f>IF(I11&lt;&gt;"", IF(RANK(I11, I$5:I$75)+COUNTIF(I$5:I11, I11)-1=1, 1, ""), "")</f>
        <v/>
      </c>
      <c r="L11" s="46">
        <v>4</v>
      </c>
      <c r="M11" s="102" t="str">
        <f t="shared" si="3"/>
        <v/>
      </c>
      <c r="N11" s="48" t="str">
        <f>IF(L11&lt;&gt;"", IF(RANK(L11, L$5:L$75)+COUNTIF(L$5:L11, L11)-1=1, 1, ""), "")</f>
        <v/>
      </c>
      <c r="O11" s="45">
        <v>14</v>
      </c>
      <c r="P11" s="102" t="str">
        <f t="shared" si="4"/>
        <v/>
      </c>
      <c r="Q11" s="47" t="str">
        <f>IF(O11&lt;&gt;"", IF(RANK(O11, O$5:O$75)+COUNTIF(O$5:O11, O11)-1=1, 1, ""), "")</f>
        <v/>
      </c>
      <c r="R11" s="46">
        <v>3</v>
      </c>
      <c r="S11" s="102" t="str">
        <f t="shared" si="5"/>
        <v/>
      </c>
      <c r="T11" s="48" t="str">
        <f>IF(R11&lt;&gt;"", IF(RANK(R11, R$5:R$75)+COUNTIF(R$5:R11, R11)-1=1, 1, ""), "")</f>
        <v/>
      </c>
      <c r="U11" s="45">
        <v>5</v>
      </c>
      <c r="V11" s="102" t="str">
        <f t="shared" si="6"/>
        <v/>
      </c>
      <c r="W11" s="47" t="str">
        <f>IF(U11&lt;&gt;"", IF(RANK(U11, U$5:U$75)+COUNTIF(U$5:U11, U11)-1=1, 1, ""), "")</f>
        <v/>
      </c>
      <c r="X11" s="46"/>
      <c r="Y11" s="102" t="str">
        <f t="shared" si="7"/>
        <v/>
      </c>
      <c r="Z11" s="48" t="str">
        <f>IF(X11&lt;&gt;"", IF(RANK(X11, X$5:X$75)+COUNTIF(X$5:X11, X11)-1=1, 1, ""), "")</f>
        <v/>
      </c>
      <c r="AA11" s="45">
        <v>17</v>
      </c>
      <c r="AB11" s="102" t="str">
        <f t="shared" si="8"/>
        <v/>
      </c>
      <c r="AC11" s="47" t="str">
        <f>IF(AA11&lt;&gt;"", IF(RANK(AA11, AA$5:AA$75)+COUNTIF(AA$5:AA11, AA11)-1=1, 1, ""), "")</f>
        <v/>
      </c>
      <c r="AD11" s="46">
        <v>6</v>
      </c>
      <c r="AE11" s="102" t="str">
        <f t="shared" si="9"/>
        <v/>
      </c>
      <c r="AF11" s="48" t="str">
        <f>IF(AD11&lt;&gt;"", IF(RANK(AD11, AD$5:AD$75)+COUNTIF(AD$5:AD11, AD11)-1=1, 1, ""), "")</f>
        <v/>
      </c>
      <c r="AG11" s="45">
        <v>5</v>
      </c>
      <c r="AH11" s="102" t="str">
        <f t="shared" si="10"/>
        <v/>
      </c>
      <c r="AI11" s="47" t="str">
        <f>IF(AG11&lt;&gt;"", IF(RANK(AG11, AG$5:AG$75)+COUNTIF(AG$5:AG11, AG11)-1=1, 1, ""), "")</f>
        <v/>
      </c>
      <c r="AJ11" s="46">
        <v>2</v>
      </c>
      <c r="AK11" s="102" t="str">
        <f t="shared" si="11"/>
        <v/>
      </c>
      <c r="AL11" s="48" t="str">
        <f>IF(AJ11&lt;&gt;"", IF(RANK(AJ11, AJ$5:AJ$75)+COUNTIF(AJ$5:AJ11, AJ11)-1=1, 1, ""), "")</f>
        <v/>
      </c>
      <c r="AM11" s="45">
        <v>6</v>
      </c>
      <c r="AN11" s="102" t="str">
        <f t="shared" si="12"/>
        <v/>
      </c>
      <c r="AO11" s="47" t="str">
        <f>IF(AM11&lt;&gt;"", IF(RANK(AM11, AM$5:AM$75)+COUNTIF(AM$5:AM11, AM11)-1=1, 1, ""), "")</f>
        <v/>
      </c>
      <c r="AP11" s="46">
        <v>62</v>
      </c>
      <c r="AQ11" s="102" t="str">
        <f t="shared" si="13"/>
        <v/>
      </c>
      <c r="AR11" s="48" t="str">
        <f>IF(AP11&lt;&gt;"", IF(RANK(AP11, AP$5:AP$75)+COUNTIF(AP$5:AP11, AP11)-1=1, 1, ""), "")</f>
        <v/>
      </c>
      <c r="AS11" s="45">
        <v>110</v>
      </c>
      <c r="AT11" s="102" t="str">
        <f t="shared" si="14"/>
        <v/>
      </c>
      <c r="AU11" s="47" t="str">
        <f>IF(AS11&lt;&gt;"", IF(RANK(AS11, AS$5:AS$75)+COUNTIF(AS$5:AS11, AS11)-1=1, 1, ""), "")</f>
        <v/>
      </c>
      <c r="AV11" s="129" t="str">
        <f t="shared" si="15"/>
        <v/>
      </c>
      <c r="AW11" s="66">
        <f t="shared" si="16"/>
        <v>458</v>
      </c>
      <c r="AX11" s="60"/>
      <c r="AY11" s="60" t="str">
        <f t="shared" si="17"/>
        <v/>
      </c>
      <c r="AZ11" s="60" t="str">
        <f t="shared" si="18"/>
        <v/>
      </c>
      <c r="BA11" s="60"/>
      <c r="BB11" s="85" t="str">
        <f t="shared" si="19"/>
        <v/>
      </c>
      <c r="BC11" s="60" t="str">
        <f t="shared" si="20"/>
        <v/>
      </c>
      <c r="BD11" s="60" t="str">
        <f t="shared" si="21"/>
        <v/>
      </c>
      <c r="BE11" s="60" t="str">
        <f>IF(AY11&lt;&gt;"", IF(RANK(BD11, BD$5:BD$75)+COUNTIF(BD$11:BD11, BD11) -1&lt;=(B$80-AZ$76-BC$76), RANK(BD11, BD$5:BD$75)+COUNTIF(BD$11:BD11, BD11) -1, ""), "")</f>
        <v/>
      </c>
      <c r="BF11" s="72" t="str">
        <f t="shared" si="22"/>
        <v/>
      </c>
      <c r="BG11" s="66" t="str">
        <f t="shared" si="23"/>
        <v/>
      </c>
      <c r="BI11" s="91">
        <f>IF(AW11&lt;&gt; "", AW11/AW76, "")</f>
        <v>1.1572027024978398E-3</v>
      </c>
      <c r="BJ11" s="39" t="str">
        <f t="shared" si="24"/>
        <v/>
      </c>
      <c r="BK11" s="92">
        <f t="shared" si="25"/>
        <v>-1.15720270249784E-3</v>
      </c>
      <c r="BM11" s="65" t="str">
        <f t="shared" si="26"/>
        <v/>
      </c>
      <c r="BN11" s="99" t="str">
        <f t="shared" si="27"/>
        <v/>
      </c>
      <c r="BO11" s="99" t="str">
        <f t="shared" si="28"/>
        <v/>
      </c>
      <c r="BP11" s="100" t="str">
        <f t="shared" si="29"/>
        <v/>
      </c>
    </row>
    <row r="12" spans="1:68" ht="16" x14ac:dyDescent="0.2">
      <c r="A12" s="20" t="s">
        <v>320</v>
      </c>
      <c r="B12" s="33" t="s">
        <v>391</v>
      </c>
      <c r="C12" s="45">
        <v>269</v>
      </c>
      <c r="D12" s="102" t="str">
        <f t="shared" si="0"/>
        <v/>
      </c>
      <c r="E12" s="47" t="str">
        <f>IF(C12&lt;&gt;"", IF(RANK(C12, C$5:C$75)+COUNTIF(C$5:C12, C12)-1=1, 1, ""), "")</f>
        <v/>
      </c>
      <c r="F12" s="46">
        <v>181</v>
      </c>
      <c r="G12" s="102" t="str">
        <f t="shared" si="1"/>
        <v/>
      </c>
      <c r="H12" s="48" t="str">
        <f>IF(F12&lt;&gt;"", IF(RANK(F12, F$5:F$75)+COUNTIF(F$5:F12, F12)-1=1, 1, ""), "")</f>
        <v/>
      </c>
      <c r="I12" s="45">
        <v>142</v>
      </c>
      <c r="J12" s="102" t="str">
        <f t="shared" si="2"/>
        <v/>
      </c>
      <c r="K12" s="47" t="str">
        <f>IF(I12&lt;&gt;"", IF(RANK(I12, I$5:I$75)+COUNTIF(I$5:I12, I12)-1=1, 1, ""), "")</f>
        <v/>
      </c>
      <c r="L12" s="46">
        <v>150</v>
      </c>
      <c r="M12" s="102" t="str">
        <f t="shared" si="3"/>
        <v/>
      </c>
      <c r="N12" s="48" t="str">
        <f>IF(L12&lt;&gt;"", IF(RANK(L12, L$5:L$75)+COUNTIF(L$5:L12, L12)-1=1, 1, ""), "")</f>
        <v/>
      </c>
      <c r="O12" s="45">
        <v>82</v>
      </c>
      <c r="P12" s="102" t="str">
        <f t="shared" si="4"/>
        <v/>
      </c>
      <c r="Q12" s="47" t="str">
        <f>IF(O12&lt;&gt;"", IF(RANK(O12, O$5:O$75)+COUNTIF(O$5:O12, O12)-1=1, 1, ""), "")</f>
        <v/>
      </c>
      <c r="R12" s="46">
        <v>27</v>
      </c>
      <c r="S12" s="102" t="str">
        <f t="shared" si="5"/>
        <v/>
      </c>
      <c r="T12" s="48" t="str">
        <f>IF(R12&lt;&gt;"", IF(RANK(R12, R$5:R$75)+COUNTIF(R$5:R12, R12)-1=1, 1, ""), "")</f>
        <v/>
      </c>
      <c r="U12" s="45">
        <v>84</v>
      </c>
      <c r="V12" s="102" t="str">
        <f t="shared" si="6"/>
        <v/>
      </c>
      <c r="W12" s="47" t="str">
        <f>IF(U12&lt;&gt;"", IF(RANK(U12, U$5:U$75)+COUNTIF(U$5:U12, U12)-1=1, 1, ""), "")</f>
        <v/>
      </c>
      <c r="X12" s="46">
        <v>53</v>
      </c>
      <c r="Y12" s="102" t="str">
        <f t="shared" si="7"/>
        <v/>
      </c>
      <c r="Z12" s="48" t="str">
        <f>IF(X12&lt;&gt;"", IF(RANK(X12, X$5:X$75)+COUNTIF(X$5:X12, X12)-1=1, 1, ""), "")</f>
        <v/>
      </c>
      <c r="AA12" s="45">
        <v>52</v>
      </c>
      <c r="AB12" s="102" t="str">
        <f t="shared" si="8"/>
        <v/>
      </c>
      <c r="AC12" s="47" t="str">
        <f>IF(AA12&lt;&gt;"", IF(RANK(AA12, AA$5:AA$75)+COUNTIF(AA$5:AA12, AA12)-1=1, 1, ""), "")</f>
        <v/>
      </c>
      <c r="AD12" s="46">
        <v>148</v>
      </c>
      <c r="AE12" s="102" t="str">
        <f t="shared" si="9"/>
        <v/>
      </c>
      <c r="AF12" s="48" t="str">
        <f>IF(AD12&lt;&gt;"", IF(RANK(AD12, AD$5:AD$75)+COUNTIF(AD$5:AD12, AD12)-1=1, 1, ""), "")</f>
        <v/>
      </c>
      <c r="AG12" s="45">
        <v>66</v>
      </c>
      <c r="AH12" s="102" t="str">
        <f t="shared" si="10"/>
        <v/>
      </c>
      <c r="AI12" s="47" t="str">
        <f>IF(AG12&lt;&gt;"", IF(RANK(AG12, AG$5:AG$75)+COUNTIF(AG$5:AG12, AG12)-1=1, 1, ""), "")</f>
        <v/>
      </c>
      <c r="AJ12" s="46">
        <v>68</v>
      </c>
      <c r="AK12" s="102" t="str">
        <f t="shared" si="11"/>
        <v/>
      </c>
      <c r="AL12" s="48" t="str">
        <f>IF(AJ12&lt;&gt;"", IF(RANK(AJ12, AJ$5:AJ$75)+COUNTIF(AJ$5:AJ12, AJ12)-1=1, 1, ""), "")</f>
        <v/>
      </c>
      <c r="AM12" s="45">
        <v>66</v>
      </c>
      <c r="AN12" s="102" t="str">
        <f t="shared" si="12"/>
        <v/>
      </c>
      <c r="AO12" s="47" t="str">
        <f>IF(AM12&lt;&gt;"", IF(RANK(AM12, AM$5:AM$75)+COUNTIF(AM$5:AM12, AM12)-1=1, 1, ""), "")</f>
        <v/>
      </c>
      <c r="AP12" s="46">
        <v>60</v>
      </c>
      <c r="AQ12" s="102" t="str">
        <f t="shared" si="13"/>
        <v/>
      </c>
      <c r="AR12" s="48" t="str">
        <f>IF(AP12&lt;&gt;"", IF(RANK(AP12, AP$5:AP$75)+COUNTIF(AP$5:AP12, AP12)-1=1, 1, ""), "")</f>
        <v/>
      </c>
      <c r="AS12" s="45">
        <v>50</v>
      </c>
      <c r="AT12" s="102" t="str">
        <f t="shared" si="14"/>
        <v/>
      </c>
      <c r="AU12" s="47" t="str">
        <f>IF(AS12&lt;&gt;"", IF(RANK(AS12, AS$5:AS$75)+COUNTIF(AS$5:AS12, AS12)-1=1, 1, ""), "")</f>
        <v/>
      </c>
      <c r="AV12" s="129" t="str">
        <f t="shared" si="15"/>
        <v/>
      </c>
      <c r="AW12" s="66">
        <f t="shared" si="16"/>
        <v>1498</v>
      </c>
      <c r="AX12" s="60"/>
      <c r="AY12" s="60" t="str">
        <f t="shared" si="17"/>
        <v/>
      </c>
      <c r="AZ12" s="60" t="str">
        <f t="shared" si="18"/>
        <v/>
      </c>
      <c r="BA12" s="60"/>
      <c r="BB12" s="85" t="str">
        <f t="shared" si="19"/>
        <v/>
      </c>
      <c r="BC12" s="60" t="str">
        <f t="shared" si="20"/>
        <v/>
      </c>
      <c r="BD12" s="60" t="str">
        <f t="shared" si="21"/>
        <v/>
      </c>
      <c r="BE12" s="60" t="str">
        <f>IF(AY12&lt;&gt;"", IF(RANK(BD12, BD$5:BD$75)+COUNTIF(BD$12:BD12, BD12) -1&lt;=(B$80-AZ$76-BC$76), RANK(BD12, BD$5:BD$75)+COUNTIF(BD$12:BD12, BD12) -1, ""), "")</f>
        <v/>
      </c>
      <c r="BF12" s="72" t="str">
        <f t="shared" si="22"/>
        <v/>
      </c>
      <c r="BG12" s="66" t="str">
        <f t="shared" si="23"/>
        <v/>
      </c>
      <c r="BI12" s="91">
        <f>IF(AW12&lt;&gt; "", AW12/AW76, "")</f>
        <v>3.784911895942716E-3</v>
      </c>
      <c r="BJ12" s="39" t="str">
        <f t="shared" si="24"/>
        <v/>
      </c>
      <c r="BK12" s="92">
        <f t="shared" si="25"/>
        <v>-3.7849118959427199E-3</v>
      </c>
      <c r="BM12" s="65" t="str">
        <f t="shared" si="26"/>
        <v/>
      </c>
      <c r="BN12" s="99" t="str">
        <f t="shared" si="27"/>
        <v/>
      </c>
      <c r="BO12" s="99" t="str">
        <f t="shared" si="28"/>
        <v/>
      </c>
      <c r="BP12" s="100" t="str">
        <f t="shared" si="29"/>
        <v/>
      </c>
    </row>
    <row r="13" spans="1:68" ht="16" x14ac:dyDescent="0.2">
      <c r="A13" s="20" t="s">
        <v>321</v>
      </c>
      <c r="B13" s="33" t="s">
        <v>392</v>
      </c>
      <c r="C13" s="45">
        <v>23</v>
      </c>
      <c r="D13" s="102" t="str">
        <f t="shared" si="0"/>
        <v/>
      </c>
      <c r="E13" s="42" t="str">
        <f>IF(C13&lt;&gt;"", IF(RANK(C13, C$5:C$75)+COUNTIF(C$5:C13, C13)-1=1, 1, ""), "")</f>
        <v/>
      </c>
      <c r="F13" s="46">
        <v>29</v>
      </c>
      <c r="G13" s="102" t="str">
        <f t="shared" si="1"/>
        <v/>
      </c>
      <c r="H13" s="44" t="str">
        <f>IF(F13&lt;&gt;"", IF(RANK(F13, F$5:F$75)+COUNTIF(F$5:F13, F13)-1=1, 1, ""), "")</f>
        <v/>
      </c>
      <c r="I13" s="45">
        <v>29</v>
      </c>
      <c r="J13" s="102" t="str">
        <f t="shared" si="2"/>
        <v/>
      </c>
      <c r="K13" s="42" t="str">
        <f>IF(I13&lt;&gt;"", IF(RANK(I13, I$5:I$75)+COUNTIF(I$5:I13, I13)-1=1, 1, ""), "")</f>
        <v/>
      </c>
      <c r="L13" s="46">
        <v>260</v>
      </c>
      <c r="M13" s="102" t="str">
        <f t="shared" si="3"/>
        <v/>
      </c>
      <c r="N13" s="44" t="str">
        <f>IF(L13&lt;&gt;"", IF(RANK(L13, L$5:L$75)+COUNTIF(L$5:L13, L13)-1=1, 1, ""), "")</f>
        <v/>
      </c>
      <c r="O13" s="45">
        <v>17</v>
      </c>
      <c r="P13" s="102" t="str">
        <f t="shared" si="4"/>
        <v/>
      </c>
      <c r="Q13" s="42" t="str">
        <f>IF(O13&lt;&gt;"", IF(RANK(O13, O$5:O$75)+COUNTIF(O$5:O13, O13)-1=1, 1, ""), "")</f>
        <v/>
      </c>
      <c r="R13" s="46">
        <v>10</v>
      </c>
      <c r="S13" s="102" t="str">
        <f t="shared" si="5"/>
        <v/>
      </c>
      <c r="T13" s="44" t="str">
        <f>IF(R13&lt;&gt;"", IF(RANK(R13, R$5:R$75)+COUNTIF(R$5:R13, R13)-1=1, 1, ""), "")</f>
        <v/>
      </c>
      <c r="U13" s="45">
        <v>55</v>
      </c>
      <c r="V13" s="102" t="str">
        <f t="shared" si="6"/>
        <v/>
      </c>
      <c r="W13" s="42" t="str">
        <f>IF(U13&lt;&gt;"", IF(RANK(U13, U$5:U$75)+COUNTIF(U$5:U13, U13)-1=1, 1, ""), "")</f>
        <v/>
      </c>
      <c r="X13" s="46">
        <v>10</v>
      </c>
      <c r="Y13" s="102" t="str">
        <f t="shared" si="7"/>
        <v/>
      </c>
      <c r="Z13" s="44" t="str">
        <f>IF(X13&lt;&gt;"", IF(RANK(X13, X$5:X$75)+COUNTIF(X$5:X13, X13)-1=1, 1, ""), "")</f>
        <v/>
      </c>
      <c r="AA13" s="45">
        <v>5</v>
      </c>
      <c r="AB13" s="102" t="str">
        <f t="shared" si="8"/>
        <v/>
      </c>
      <c r="AC13" s="42" t="str">
        <f>IF(AA13&lt;&gt;"", IF(RANK(AA13, AA$5:AA$75)+COUNTIF(AA$5:AA13, AA13)-1=1, 1, ""), "")</f>
        <v/>
      </c>
      <c r="AD13" s="46">
        <v>1</v>
      </c>
      <c r="AE13" s="102" t="str">
        <f t="shared" si="9"/>
        <v/>
      </c>
      <c r="AF13" s="44" t="str">
        <f>IF(AD13&lt;&gt;"", IF(RANK(AD13, AD$5:AD$75)+COUNTIF(AD$5:AD13, AD13)-1=1, 1, ""), "")</f>
        <v/>
      </c>
      <c r="AG13" s="45">
        <v>3</v>
      </c>
      <c r="AH13" s="102" t="str">
        <f t="shared" si="10"/>
        <v/>
      </c>
      <c r="AI13" s="42" t="str">
        <f>IF(AG13&lt;&gt;"", IF(RANK(AG13, AG$5:AG$75)+COUNTIF(AG$5:AG13, AG13)-1=1, 1, ""), "")</f>
        <v/>
      </c>
      <c r="AJ13" s="46"/>
      <c r="AK13" s="102" t="str">
        <f t="shared" si="11"/>
        <v/>
      </c>
      <c r="AL13" s="44" t="str">
        <f>IF(AJ13&lt;&gt;"", IF(RANK(AJ13, AJ$5:AJ$75)+COUNTIF(AJ$5:AJ13, AJ13)-1=1, 1, ""), "")</f>
        <v/>
      </c>
      <c r="AM13" s="45">
        <v>5</v>
      </c>
      <c r="AN13" s="102" t="str">
        <f t="shared" si="12"/>
        <v/>
      </c>
      <c r="AO13" s="42" t="str">
        <f>IF(AM13&lt;&gt;"", IF(RANK(AM13, AM$5:AM$75)+COUNTIF(AM$5:AM13, AM13)-1=1, 1, ""), "")</f>
        <v/>
      </c>
      <c r="AP13" s="46">
        <v>2</v>
      </c>
      <c r="AQ13" s="102" t="str">
        <f t="shared" si="13"/>
        <v/>
      </c>
      <c r="AR13" s="44" t="str">
        <f>IF(AP13&lt;&gt;"", IF(RANK(AP13, AP$5:AP$75)+COUNTIF(AP$5:AP13, AP13)-1=1, 1, ""), "")</f>
        <v/>
      </c>
      <c r="AS13" s="45">
        <v>4</v>
      </c>
      <c r="AT13" s="102" t="str">
        <f t="shared" si="14"/>
        <v/>
      </c>
      <c r="AU13" s="42" t="str">
        <f>IF(AS13&lt;&gt;"", IF(RANK(AS13, AS$5:AS$75)+COUNTIF(AS$5:AS13, AS13)-1=1, 1, ""), "")</f>
        <v/>
      </c>
      <c r="AV13" s="129" t="str">
        <f t="shared" si="15"/>
        <v/>
      </c>
      <c r="AW13" s="66">
        <f t="shared" si="16"/>
        <v>453</v>
      </c>
      <c r="AX13" s="60"/>
      <c r="AY13" s="60" t="str">
        <f t="shared" si="17"/>
        <v/>
      </c>
      <c r="AZ13" s="60" t="str">
        <f t="shared" si="18"/>
        <v/>
      </c>
      <c r="BA13" s="60"/>
      <c r="BB13" s="85" t="str">
        <f t="shared" si="19"/>
        <v/>
      </c>
      <c r="BC13" s="60" t="str">
        <f t="shared" si="20"/>
        <v/>
      </c>
      <c r="BD13" s="60" t="str">
        <f t="shared" si="21"/>
        <v/>
      </c>
      <c r="BE13" s="60" t="str">
        <f>IF(AY13&lt;&gt;"", IF(RANK(BD13, BD$5:BD$75)+COUNTIF(BD$13:BD13, BD13) -1&lt;=(B$80-AZ$76-BC$76), RANK(BD13, BD$5:BD$75)+COUNTIF(BD$13:BD13, BD13) -1, ""), "")</f>
        <v/>
      </c>
      <c r="BF13" s="72" t="str">
        <f t="shared" si="22"/>
        <v/>
      </c>
      <c r="BG13" s="66" t="str">
        <f t="shared" si="23"/>
        <v/>
      </c>
      <c r="BI13" s="91">
        <f>IF(AW13&lt;&gt; "", AW13/AW76, "")</f>
        <v>1.1445694852216623E-3</v>
      </c>
      <c r="BJ13" s="39" t="str">
        <f t="shared" si="24"/>
        <v/>
      </c>
      <c r="BK13" s="92">
        <f t="shared" si="25"/>
        <v>-1.14456948522166E-3</v>
      </c>
      <c r="BM13" s="65" t="str">
        <f t="shared" si="26"/>
        <v/>
      </c>
      <c r="BN13" s="99" t="str">
        <f t="shared" si="27"/>
        <v/>
      </c>
      <c r="BO13" s="99" t="str">
        <f t="shared" si="28"/>
        <v/>
      </c>
      <c r="BP13" s="100" t="str">
        <f t="shared" si="29"/>
        <v/>
      </c>
    </row>
    <row r="14" spans="1:68" ht="16" x14ac:dyDescent="0.2">
      <c r="A14" s="20" t="s">
        <v>322</v>
      </c>
      <c r="B14" s="33" t="s">
        <v>393</v>
      </c>
      <c r="C14" s="41"/>
      <c r="D14" s="102" t="str">
        <f t="shared" si="0"/>
        <v/>
      </c>
      <c r="E14" s="42" t="str">
        <f>IF(C14&lt;&gt;"", IF(RANK(C14, C$5:C$75)+COUNTIF(C$5:C14, C14)-1=1, 1, ""), "")</f>
        <v/>
      </c>
      <c r="F14" s="43"/>
      <c r="G14" s="102" t="str">
        <f t="shared" si="1"/>
        <v/>
      </c>
      <c r="H14" s="44" t="str">
        <f>IF(F14&lt;&gt;"", IF(RANK(F14, F$5:F$75)+COUNTIF(F$5:F14, F14)-1=1, 1, ""), "")</f>
        <v/>
      </c>
      <c r="I14" s="41"/>
      <c r="J14" s="102" t="str">
        <f t="shared" si="2"/>
        <v/>
      </c>
      <c r="K14" s="42" t="str">
        <f>IF(I14&lt;&gt;"", IF(RANK(I14, I$5:I$75)+COUNTIF(I$5:I14, I14)-1=1, 1, ""), "")</f>
        <v/>
      </c>
      <c r="L14" s="43"/>
      <c r="M14" s="102" t="str">
        <f t="shared" si="3"/>
        <v/>
      </c>
      <c r="N14" s="44" t="str">
        <f>IF(L14&lt;&gt;"", IF(RANK(L14, L$5:L$75)+COUNTIF(L$5:L14, L14)-1=1, 1, ""), "")</f>
        <v/>
      </c>
      <c r="O14" s="41"/>
      <c r="P14" s="102" t="str">
        <f t="shared" si="4"/>
        <v/>
      </c>
      <c r="Q14" s="42" t="str">
        <f>IF(O14&lt;&gt;"", IF(RANK(O14, O$5:O$75)+COUNTIF(O$5:O14, O14)-1=1, 1, ""), "")</f>
        <v/>
      </c>
      <c r="R14" s="43"/>
      <c r="S14" s="102" t="str">
        <f t="shared" si="5"/>
        <v/>
      </c>
      <c r="T14" s="44" t="str">
        <f>IF(R14&lt;&gt;"", IF(RANK(R14, R$5:R$75)+COUNTIF(R$5:R14, R14)-1=1, 1, ""), "")</f>
        <v/>
      </c>
      <c r="U14" s="41"/>
      <c r="V14" s="102" t="str">
        <f t="shared" si="6"/>
        <v/>
      </c>
      <c r="W14" s="42" t="str">
        <f>IF(U14&lt;&gt;"", IF(RANK(U14, U$5:U$75)+COUNTIF(U$5:U14, U14)-1=1, 1, ""), "")</f>
        <v/>
      </c>
      <c r="X14" s="43"/>
      <c r="Y14" s="102" t="str">
        <f t="shared" si="7"/>
        <v/>
      </c>
      <c r="Z14" s="44" t="str">
        <f>IF(X14&lt;&gt;"", IF(RANK(X14, X$5:X$75)+COUNTIF(X$5:X14, X14)-1=1, 1, ""), "")</f>
        <v/>
      </c>
      <c r="AA14" s="41"/>
      <c r="AB14" s="102" t="str">
        <f t="shared" si="8"/>
        <v/>
      </c>
      <c r="AC14" s="42" t="str">
        <f>IF(AA14&lt;&gt;"", IF(RANK(AA14, AA$5:AA$75)+COUNTIF(AA$5:AA14, AA14)-1=1, 1, ""), "")</f>
        <v/>
      </c>
      <c r="AD14" s="43"/>
      <c r="AE14" s="102" t="str">
        <f t="shared" si="9"/>
        <v/>
      </c>
      <c r="AF14" s="44" t="str">
        <f>IF(AD14&lt;&gt;"", IF(RANK(AD14, AD$5:AD$75)+COUNTIF(AD$5:AD14, AD14)-1=1, 1, ""), "")</f>
        <v/>
      </c>
      <c r="AG14" s="41"/>
      <c r="AH14" s="102" t="str">
        <f t="shared" si="10"/>
        <v/>
      </c>
      <c r="AI14" s="42" t="str">
        <f>IF(AG14&lt;&gt;"", IF(RANK(AG14, AG$5:AG$75)+COUNTIF(AG$5:AG14, AG14)-1=1, 1, ""), "")</f>
        <v/>
      </c>
      <c r="AJ14" s="43"/>
      <c r="AK14" s="102" t="str">
        <f t="shared" si="11"/>
        <v/>
      </c>
      <c r="AL14" s="44" t="str">
        <f>IF(AJ14&lt;&gt;"", IF(RANK(AJ14, AJ$5:AJ$75)+COUNTIF(AJ$5:AJ14, AJ14)-1=1, 1, ""), "")</f>
        <v/>
      </c>
      <c r="AM14" s="41"/>
      <c r="AN14" s="102" t="str">
        <f t="shared" si="12"/>
        <v/>
      </c>
      <c r="AO14" s="42" t="str">
        <f>IF(AM14&lt;&gt;"", IF(RANK(AM14, AM$5:AM$75)+COUNTIF(AM$5:AM14, AM14)-1=1, 1, ""), "")</f>
        <v/>
      </c>
      <c r="AP14" s="43"/>
      <c r="AQ14" s="102" t="str">
        <f t="shared" si="13"/>
        <v/>
      </c>
      <c r="AR14" s="44" t="str">
        <f>IF(AP14&lt;&gt;"", IF(RANK(AP14, AP$5:AP$75)+COUNTIF(AP$5:AP14, AP14)-1=1, 1, ""), "")</f>
        <v/>
      </c>
      <c r="AS14" s="41"/>
      <c r="AT14" s="102" t="str">
        <f t="shared" si="14"/>
        <v/>
      </c>
      <c r="AU14" s="42" t="str">
        <f>IF(AS14&lt;&gt;"", IF(RANK(AS14, AS$5:AS$75)+COUNTIF(AS$5:AS14, AS14)-1=1, 1, ""), "")</f>
        <v/>
      </c>
      <c r="AV14" s="129" t="str">
        <f t="shared" si="15"/>
        <v/>
      </c>
      <c r="AW14" s="66" t="str">
        <f t="shared" si="16"/>
        <v/>
      </c>
      <c r="AX14" s="60"/>
      <c r="AY14" s="60" t="str">
        <f t="shared" si="17"/>
        <v/>
      </c>
      <c r="AZ14" s="60" t="str">
        <f t="shared" si="18"/>
        <v/>
      </c>
      <c r="BA14" s="60"/>
      <c r="BB14" s="85" t="str">
        <f t="shared" si="19"/>
        <v/>
      </c>
      <c r="BC14" s="60" t="str">
        <f t="shared" si="20"/>
        <v/>
      </c>
      <c r="BD14" s="60" t="str">
        <f t="shared" si="21"/>
        <v/>
      </c>
      <c r="BE14" s="60" t="str">
        <f>IF(AY14&lt;&gt;"", IF(RANK(BD14, BD$5:BD$75)+COUNTIF(BD$14:BD14, BD14) -1&lt;=(B$80-AZ$76-BC$76), RANK(BD14, BD$5:BD$75)+COUNTIF(BD$14:BD14, BD14) -1, ""), "")</f>
        <v/>
      </c>
      <c r="BF14" s="72" t="str">
        <f t="shared" si="22"/>
        <v/>
      </c>
      <c r="BG14" s="66" t="str">
        <f t="shared" si="23"/>
        <v/>
      </c>
      <c r="BI14" s="91" t="str">
        <f>IF(AW14&lt;&gt; "", AW14/AW76, "")</f>
        <v/>
      </c>
      <c r="BJ14" s="39" t="str">
        <f t="shared" si="24"/>
        <v/>
      </c>
      <c r="BK14" s="92" t="str">
        <f t="shared" si="25"/>
        <v/>
      </c>
      <c r="BM14" s="65" t="str">
        <f t="shared" si="26"/>
        <v/>
      </c>
      <c r="BN14" s="99" t="str">
        <f t="shared" si="27"/>
        <v/>
      </c>
      <c r="BO14" s="99" t="str">
        <f t="shared" si="28"/>
        <v/>
      </c>
      <c r="BP14" s="100" t="str">
        <f t="shared" si="29"/>
        <v/>
      </c>
    </row>
    <row r="15" spans="1:68" ht="16" x14ac:dyDescent="0.2">
      <c r="A15" s="20" t="s">
        <v>323</v>
      </c>
      <c r="B15" s="33" t="s">
        <v>394</v>
      </c>
      <c r="C15" s="41"/>
      <c r="D15" s="102" t="str">
        <f t="shared" si="0"/>
        <v/>
      </c>
      <c r="E15" s="42" t="str">
        <f>IF(C15&lt;&gt;"", IF(RANK(C15, C$5:C$75)+COUNTIF(C$5:C15, C15)-1=1, 1, ""), "")</f>
        <v/>
      </c>
      <c r="F15" s="43"/>
      <c r="G15" s="102" t="str">
        <f t="shared" si="1"/>
        <v/>
      </c>
      <c r="H15" s="44" t="str">
        <f>IF(F15&lt;&gt;"", IF(RANK(F15, F$5:F$75)+COUNTIF(F$5:F15, F15)-1=1, 1, ""), "")</f>
        <v/>
      </c>
      <c r="I15" s="41"/>
      <c r="J15" s="102" t="str">
        <f t="shared" si="2"/>
        <v/>
      </c>
      <c r="K15" s="42" t="str">
        <f>IF(I15&lt;&gt;"", IF(RANK(I15, I$5:I$75)+COUNTIF(I$5:I15, I15)-1=1, 1, ""), "")</f>
        <v/>
      </c>
      <c r="L15" s="43"/>
      <c r="M15" s="102" t="str">
        <f t="shared" si="3"/>
        <v/>
      </c>
      <c r="N15" s="44" t="str">
        <f>IF(L15&lt;&gt;"", IF(RANK(L15, L$5:L$75)+COUNTIF(L$5:L15, L15)-1=1, 1, ""), "")</f>
        <v/>
      </c>
      <c r="O15" s="41"/>
      <c r="P15" s="102" t="str">
        <f t="shared" si="4"/>
        <v/>
      </c>
      <c r="Q15" s="42" t="str">
        <f>IF(O15&lt;&gt;"", IF(RANK(O15, O$5:O$75)+COUNTIF(O$5:O15, O15)-1=1, 1, ""), "")</f>
        <v/>
      </c>
      <c r="R15" s="43"/>
      <c r="S15" s="102" t="str">
        <f t="shared" si="5"/>
        <v/>
      </c>
      <c r="T15" s="44" t="str">
        <f>IF(R15&lt;&gt;"", IF(RANK(R15, R$5:R$75)+COUNTIF(R$5:R15, R15)-1=1, 1, ""), "")</f>
        <v/>
      </c>
      <c r="U15" s="41"/>
      <c r="V15" s="102" t="str">
        <f t="shared" si="6"/>
        <v/>
      </c>
      <c r="W15" s="42" t="str">
        <f>IF(U15&lt;&gt;"", IF(RANK(U15, U$5:U$75)+COUNTIF(U$5:U15, U15)-1=1, 1, ""), "")</f>
        <v/>
      </c>
      <c r="X15" s="43"/>
      <c r="Y15" s="102" t="str">
        <f t="shared" si="7"/>
        <v/>
      </c>
      <c r="Z15" s="44" t="str">
        <f>IF(X15&lt;&gt;"", IF(RANK(X15, X$5:X$75)+COUNTIF(X$5:X15, X15)-1=1, 1, ""), "")</f>
        <v/>
      </c>
      <c r="AA15" s="41"/>
      <c r="AB15" s="102" t="str">
        <f t="shared" si="8"/>
        <v/>
      </c>
      <c r="AC15" s="42" t="str">
        <f>IF(AA15&lt;&gt;"", IF(RANK(AA15, AA$5:AA$75)+COUNTIF(AA$5:AA15, AA15)-1=1, 1, ""), "")</f>
        <v/>
      </c>
      <c r="AD15" s="43"/>
      <c r="AE15" s="102" t="str">
        <f t="shared" si="9"/>
        <v/>
      </c>
      <c r="AF15" s="44" t="str">
        <f>IF(AD15&lt;&gt;"", IF(RANK(AD15, AD$5:AD$75)+COUNTIF(AD$5:AD15, AD15)-1=1, 1, ""), "")</f>
        <v/>
      </c>
      <c r="AG15" s="41"/>
      <c r="AH15" s="102" t="str">
        <f t="shared" si="10"/>
        <v/>
      </c>
      <c r="AI15" s="42" t="str">
        <f>IF(AG15&lt;&gt;"", IF(RANK(AG15, AG$5:AG$75)+COUNTIF(AG$5:AG15, AG15)-1=1, 1, ""), "")</f>
        <v/>
      </c>
      <c r="AJ15" s="43"/>
      <c r="AK15" s="102" t="str">
        <f t="shared" si="11"/>
        <v/>
      </c>
      <c r="AL15" s="44" t="str">
        <f>IF(AJ15&lt;&gt;"", IF(RANK(AJ15, AJ$5:AJ$75)+COUNTIF(AJ$5:AJ15, AJ15)-1=1, 1, ""), "")</f>
        <v/>
      </c>
      <c r="AM15" s="41"/>
      <c r="AN15" s="102" t="str">
        <f t="shared" si="12"/>
        <v/>
      </c>
      <c r="AO15" s="42" t="str">
        <f>IF(AM15&lt;&gt;"", IF(RANK(AM15, AM$5:AM$75)+COUNTIF(AM$5:AM15, AM15)-1=1, 1, ""), "")</f>
        <v/>
      </c>
      <c r="AP15" s="43"/>
      <c r="AQ15" s="102" t="str">
        <f t="shared" si="13"/>
        <v/>
      </c>
      <c r="AR15" s="44" t="str">
        <f>IF(AP15&lt;&gt;"", IF(RANK(AP15, AP$5:AP$75)+COUNTIF(AP$5:AP15, AP15)-1=1, 1, ""), "")</f>
        <v/>
      </c>
      <c r="AS15" s="41"/>
      <c r="AT15" s="102" t="str">
        <f t="shared" si="14"/>
        <v/>
      </c>
      <c r="AU15" s="42" t="str">
        <f>IF(AS15&lt;&gt;"", IF(RANK(AS15, AS$5:AS$75)+COUNTIF(AS$5:AS15, AS15)-1=1, 1, ""), "")</f>
        <v/>
      </c>
      <c r="AV15" s="129" t="str">
        <f t="shared" si="15"/>
        <v/>
      </c>
      <c r="AW15" s="66" t="str">
        <f t="shared" si="16"/>
        <v/>
      </c>
      <c r="AX15" s="60"/>
      <c r="AY15" s="60" t="str">
        <f t="shared" si="17"/>
        <v/>
      </c>
      <c r="AZ15" s="60" t="str">
        <f t="shared" si="18"/>
        <v/>
      </c>
      <c r="BA15" s="60"/>
      <c r="BB15" s="85" t="str">
        <f t="shared" si="19"/>
        <v/>
      </c>
      <c r="BC15" s="60" t="str">
        <f t="shared" si="20"/>
        <v/>
      </c>
      <c r="BD15" s="60" t="str">
        <f t="shared" si="21"/>
        <v/>
      </c>
      <c r="BE15" s="60" t="str">
        <f>IF(AY15&lt;&gt;"", IF(RANK(BD15, BD$5:BD$75)+COUNTIF(BD$15:BD15, BD15) -1&lt;=(B$80-AZ$76-BC$76), RANK(BD15, BD$5:BD$75)+COUNTIF(BD$15:BD15, BD15) -1, ""), "")</f>
        <v/>
      </c>
      <c r="BF15" s="72" t="str">
        <f t="shared" si="22"/>
        <v/>
      </c>
      <c r="BG15" s="66" t="str">
        <f t="shared" si="23"/>
        <v/>
      </c>
      <c r="BI15" s="91" t="str">
        <f>IF(AW15&lt;&gt; "", AW15/AW76, "")</f>
        <v/>
      </c>
      <c r="BJ15" s="39" t="str">
        <f t="shared" si="24"/>
        <v/>
      </c>
      <c r="BK15" s="92" t="str">
        <f t="shared" si="25"/>
        <v/>
      </c>
      <c r="BM15" s="65" t="str">
        <f t="shared" si="26"/>
        <v/>
      </c>
      <c r="BN15" s="99" t="str">
        <f t="shared" si="27"/>
        <v/>
      </c>
      <c r="BO15" s="99" t="str">
        <f t="shared" si="28"/>
        <v/>
      </c>
      <c r="BP15" s="100" t="str">
        <f t="shared" si="29"/>
        <v/>
      </c>
    </row>
    <row r="16" spans="1:68" ht="16" x14ac:dyDescent="0.2">
      <c r="A16" s="20" t="s">
        <v>324</v>
      </c>
      <c r="B16" s="33" t="s">
        <v>395</v>
      </c>
      <c r="C16" s="41"/>
      <c r="D16" s="102" t="str">
        <f t="shared" si="0"/>
        <v/>
      </c>
      <c r="E16" s="42" t="str">
        <f>IF(C16&lt;&gt;"", IF(RANK(C16, C$5:C$75)+COUNTIF(C$5:C16, C16)-1=1, 1, ""), "")</f>
        <v/>
      </c>
      <c r="F16" s="43"/>
      <c r="G16" s="102" t="str">
        <f t="shared" si="1"/>
        <v/>
      </c>
      <c r="H16" s="44" t="str">
        <f>IF(F16&lt;&gt;"", IF(RANK(F16, F$5:F$75)+COUNTIF(F$5:F16, F16)-1=1, 1, ""), "")</f>
        <v/>
      </c>
      <c r="I16" s="41"/>
      <c r="J16" s="102" t="str">
        <f t="shared" si="2"/>
        <v/>
      </c>
      <c r="K16" s="42" t="str">
        <f>IF(I16&lt;&gt;"", IF(RANK(I16, I$5:I$75)+COUNTIF(I$5:I16, I16)-1=1, 1, ""), "")</f>
        <v/>
      </c>
      <c r="L16" s="43"/>
      <c r="M16" s="102" t="str">
        <f t="shared" si="3"/>
        <v/>
      </c>
      <c r="N16" s="44" t="str">
        <f>IF(L16&lt;&gt;"", IF(RANK(L16, L$5:L$75)+COUNTIF(L$5:L16, L16)-1=1, 1, ""), "")</f>
        <v/>
      </c>
      <c r="O16" s="41"/>
      <c r="P16" s="102" t="str">
        <f t="shared" si="4"/>
        <v/>
      </c>
      <c r="Q16" s="42" t="str">
        <f>IF(O16&lt;&gt;"", IF(RANK(O16, O$5:O$75)+COUNTIF(O$5:O16, O16)-1=1, 1, ""), "")</f>
        <v/>
      </c>
      <c r="R16" s="43"/>
      <c r="S16" s="102" t="str">
        <f t="shared" si="5"/>
        <v/>
      </c>
      <c r="T16" s="44" t="str">
        <f>IF(R16&lt;&gt;"", IF(RANK(R16, R$5:R$75)+COUNTIF(R$5:R16, R16)-1=1, 1, ""), "")</f>
        <v/>
      </c>
      <c r="U16" s="41"/>
      <c r="V16" s="102" t="str">
        <f t="shared" si="6"/>
        <v/>
      </c>
      <c r="W16" s="42" t="str">
        <f>IF(U16&lt;&gt;"", IF(RANK(U16, U$5:U$75)+COUNTIF(U$5:U16, U16)-1=1, 1, ""), "")</f>
        <v/>
      </c>
      <c r="X16" s="43"/>
      <c r="Y16" s="102" t="str">
        <f t="shared" si="7"/>
        <v/>
      </c>
      <c r="Z16" s="44" t="str">
        <f>IF(X16&lt;&gt;"", IF(RANK(X16, X$5:X$75)+COUNTIF(X$5:X16, X16)-1=1, 1, ""), "")</f>
        <v/>
      </c>
      <c r="AA16" s="41"/>
      <c r="AB16" s="102" t="str">
        <f t="shared" si="8"/>
        <v/>
      </c>
      <c r="AC16" s="42" t="str">
        <f>IF(AA16&lt;&gt;"", IF(RANK(AA16, AA$5:AA$75)+COUNTIF(AA$5:AA16, AA16)-1=1, 1, ""), "")</f>
        <v/>
      </c>
      <c r="AD16" s="43"/>
      <c r="AE16" s="102" t="str">
        <f t="shared" si="9"/>
        <v/>
      </c>
      <c r="AF16" s="44" t="str">
        <f>IF(AD16&lt;&gt;"", IF(RANK(AD16, AD$5:AD$75)+COUNTIF(AD$5:AD16, AD16)-1=1, 1, ""), "")</f>
        <v/>
      </c>
      <c r="AG16" s="41"/>
      <c r="AH16" s="102" t="str">
        <f t="shared" si="10"/>
        <v/>
      </c>
      <c r="AI16" s="42" t="str">
        <f>IF(AG16&lt;&gt;"", IF(RANK(AG16, AG$5:AG$75)+COUNTIF(AG$5:AG16, AG16)-1=1, 1, ""), "")</f>
        <v/>
      </c>
      <c r="AJ16" s="43"/>
      <c r="AK16" s="102" t="str">
        <f t="shared" si="11"/>
        <v/>
      </c>
      <c r="AL16" s="44" t="str">
        <f>IF(AJ16&lt;&gt;"", IF(RANK(AJ16, AJ$5:AJ$75)+COUNTIF(AJ$5:AJ16, AJ16)-1=1, 1, ""), "")</f>
        <v/>
      </c>
      <c r="AM16" s="41"/>
      <c r="AN16" s="102" t="str">
        <f t="shared" si="12"/>
        <v/>
      </c>
      <c r="AO16" s="42" t="str">
        <f>IF(AM16&lt;&gt;"", IF(RANK(AM16, AM$5:AM$75)+COUNTIF(AM$5:AM16, AM16)-1=1, 1, ""), "")</f>
        <v/>
      </c>
      <c r="AP16" s="43"/>
      <c r="AQ16" s="102" t="str">
        <f t="shared" si="13"/>
        <v/>
      </c>
      <c r="AR16" s="44" t="str">
        <f>IF(AP16&lt;&gt;"", IF(RANK(AP16, AP$5:AP$75)+COUNTIF(AP$5:AP16, AP16)-1=1, 1, ""), "")</f>
        <v/>
      </c>
      <c r="AS16" s="41"/>
      <c r="AT16" s="102" t="str">
        <f t="shared" si="14"/>
        <v/>
      </c>
      <c r="AU16" s="42" t="str">
        <f>IF(AS16&lt;&gt;"", IF(RANK(AS16, AS$5:AS$75)+COUNTIF(AS$5:AS16, AS16)-1=1, 1, ""), "")</f>
        <v/>
      </c>
      <c r="AV16" s="129" t="str">
        <f t="shared" si="15"/>
        <v/>
      </c>
      <c r="AW16" s="66" t="str">
        <f t="shared" si="16"/>
        <v/>
      </c>
      <c r="AX16" s="60"/>
      <c r="AY16" s="60" t="str">
        <f t="shared" si="17"/>
        <v/>
      </c>
      <c r="AZ16" s="60" t="str">
        <f t="shared" si="18"/>
        <v/>
      </c>
      <c r="BA16" s="60"/>
      <c r="BB16" s="85" t="str">
        <f t="shared" si="19"/>
        <v/>
      </c>
      <c r="BC16" s="60" t="str">
        <f t="shared" si="20"/>
        <v/>
      </c>
      <c r="BD16" s="60" t="str">
        <f t="shared" si="21"/>
        <v/>
      </c>
      <c r="BE16" s="60" t="str">
        <f>IF(AY16&lt;&gt;"", IF(RANK(BD16, BD$5:BD$75)+COUNTIF(BD$16:BD16, BD16) -1&lt;=(B$80-AZ$76-BC$76), RANK(BD16, BD$5:BD$75)+COUNTIF(BD$16:BD16, BD16) -1, ""), "")</f>
        <v/>
      </c>
      <c r="BF16" s="72" t="str">
        <f t="shared" si="22"/>
        <v/>
      </c>
      <c r="BG16" s="66" t="str">
        <f t="shared" si="23"/>
        <v/>
      </c>
      <c r="BI16" s="91" t="str">
        <f>IF(AW16&lt;&gt; "", AW16/AW76, "")</f>
        <v/>
      </c>
      <c r="BJ16" s="39" t="str">
        <f t="shared" si="24"/>
        <v/>
      </c>
      <c r="BK16" s="92" t="str">
        <f t="shared" si="25"/>
        <v/>
      </c>
      <c r="BM16" s="65" t="str">
        <f t="shared" si="26"/>
        <v/>
      </c>
      <c r="BN16" s="99" t="str">
        <f t="shared" si="27"/>
        <v/>
      </c>
      <c r="BO16" s="99" t="str">
        <f t="shared" si="28"/>
        <v/>
      </c>
      <c r="BP16" s="100" t="str">
        <f t="shared" si="29"/>
        <v/>
      </c>
    </row>
    <row r="17" spans="1:68" ht="16" x14ac:dyDescent="0.2">
      <c r="A17" s="20" t="s">
        <v>325</v>
      </c>
      <c r="B17" s="33" t="s">
        <v>396</v>
      </c>
      <c r="C17" s="41"/>
      <c r="D17" s="102" t="str">
        <f t="shared" si="0"/>
        <v/>
      </c>
      <c r="E17" s="42" t="str">
        <f>IF(C17&lt;&gt;"", IF(RANK(C17, C$5:C$75)+COUNTIF(C$5:C17, C17)-1=1, 1, ""), "")</f>
        <v/>
      </c>
      <c r="F17" s="43"/>
      <c r="G17" s="102" t="str">
        <f t="shared" si="1"/>
        <v/>
      </c>
      <c r="H17" s="44" t="str">
        <f>IF(F17&lt;&gt;"", IF(RANK(F17, F$5:F$75)+COUNTIF(F$5:F17, F17)-1=1, 1, ""), "")</f>
        <v/>
      </c>
      <c r="I17" s="41"/>
      <c r="J17" s="102" t="str">
        <f t="shared" si="2"/>
        <v/>
      </c>
      <c r="K17" s="42" t="str">
        <f>IF(I17&lt;&gt;"", IF(RANK(I17, I$5:I$75)+COUNTIF(I$5:I17, I17)-1=1, 1, ""), "")</f>
        <v/>
      </c>
      <c r="L17" s="43"/>
      <c r="M17" s="102" t="str">
        <f t="shared" si="3"/>
        <v/>
      </c>
      <c r="N17" s="44" t="str">
        <f>IF(L17&lt;&gt;"", IF(RANK(L17, L$5:L$75)+COUNTIF(L$5:L17, L17)-1=1, 1, ""), "")</f>
        <v/>
      </c>
      <c r="O17" s="41"/>
      <c r="P17" s="102" t="str">
        <f t="shared" si="4"/>
        <v/>
      </c>
      <c r="Q17" s="42" t="str">
        <f>IF(O17&lt;&gt;"", IF(RANK(O17, O$5:O$75)+COUNTIF(O$5:O17, O17)-1=1, 1, ""), "")</f>
        <v/>
      </c>
      <c r="R17" s="43"/>
      <c r="S17" s="102" t="str">
        <f t="shared" si="5"/>
        <v/>
      </c>
      <c r="T17" s="44" t="str">
        <f>IF(R17&lt;&gt;"", IF(RANK(R17, R$5:R$75)+COUNTIF(R$5:R17, R17)-1=1, 1, ""), "")</f>
        <v/>
      </c>
      <c r="U17" s="41"/>
      <c r="V17" s="102" t="str">
        <f t="shared" si="6"/>
        <v/>
      </c>
      <c r="W17" s="42" t="str">
        <f>IF(U17&lt;&gt;"", IF(RANK(U17, U$5:U$75)+COUNTIF(U$5:U17, U17)-1=1, 1, ""), "")</f>
        <v/>
      </c>
      <c r="X17" s="43"/>
      <c r="Y17" s="102" t="str">
        <f t="shared" si="7"/>
        <v/>
      </c>
      <c r="Z17" s="44" t="str">
        <f>IF(X17&lt;&gt;"", IF(RANK(X17, X$5:X$75)+COUNTIF(X$5:X17, X17)-1=1, 1, ""), "")</f>
        <v/>
      </c>
      <c r="AA17" s="41"/>
      <c r="AB17" s="102" t="str">
        <f t="shared" si="8"/>
        <v/>
      </c>
      <c r="AC17" s="42" t="str">
        <f>IF(AA17&lt;&gt;"", IF(RANK(AA17, AA$5:AA$75)+COUNTIF(AA$5:AA17, AA17)-1=1, 1, ""), "")</f>
        <v/>
      </c>
      <c r="AD17" s="43"/>
      <c r="AE17" s="102" t="str">
        <f t="shared" si="9"/>
        <v/>
      </c>
      <c r="AF17" s="44" t="str">
        <f>IF(AD17&lt;&gt;"", IF(RANK(AD17, AD$5:AD$75)+COUNTIF(AD$5:AD17, AD17)-1=1, 1, ""), "")</f>
        <v/>
      </c>
      <c r="AG17" s="41"/>
      <c r="AH17" s="102" t="str">
        <f t="shared" si="10"/>
        <v/>
      </c>
      <c r="AI17" s="42" t="str">
        <f>IF(AG17&lt;&gt;"", IF(RANK(AG17, AG$5:AG$75)+COUNTIF(AG$5:AG17, AG17)-1=1, 1, ""), "")</f>
        <v/>
      </c>
      <c r="AJ17" s="43"/>
      <c r="AK17" s="102" t="str">
        <f t="shared" si="11"/>
        <v/>
      </c>
      <c r="AL17" s="44" t="str">
        <f>IF(AJ17&lt;&gt;"", IF(RANK(AJ17, AJ$5:AJ$75)+COUNTIF(AJ$5:AJ17, AJ17)-1=1, 1, ""), "")</f>
        <v/>
      </c>
      <c r="AM17" s="41"/>
      <c r="AN17" s="102" t="str">
        <f t="shared" si="12"/>
        <v/>
      </c>
      <c r="AO17" s="42" t="str">
        <f>IF(AM17&lt;&gt;"", IF(RANK(AM17, AM$5:AM$75)+COUNTIF(AM$5:AM17, AM17)-1=1, 1, ""), "")</f>
        <v/>
      </c>
      <c r="AP17" s="43"/>
      <c r="AQ17" s="102" t="str">
        <f t="shared" si="13"/>
        <v/>
      </c>
      <c r="AR17" s="44" t="str">
        <f>IF(AP17&lt;&gt;"", IF(RANK(AP17, AP$5:AP$75)+COUNTIF(AP$5:AP17, AP17)-1=1, 1, ""), "")</f>
        <v/>
      </c>
      <c r="AS17" s="41"/>
      <c r="AT17" s="102" t="str">
        <f t="shared" si="14"/>
        <v/>
      </c>
      <c r="AU17" s="42" t="str">
        <f>IF(AS17&lt;&gt;"", IF(RANK(AS17, AS$5:AS$75)+COUNTIF(AS$5:AS17, AS17)-1=1, 1, ""), "")</f>
        <v/>
      </c>
      <c r="AV17" s="129" t="str">
        <f t="shared" si="15"/>
        <v/>
      </c>
      <c r="AW17" s="66" t="str">
        <f t="shared" si="16"/>
        <v/>
      </c>
      <c r="AX17" s="60"/>
      <c r="AY17" s="60" t="str">
        <f t="shared" si="17"/>
        <v/>
      </c>
      <c r="AZ17" s="60" t="str">
        <f t="shared" si="18"/>
        <v/>
      </c>
      <c r="BA17" s="60"/>
      <c r="BB17" s="85" t="str">
        <f t="shared" si="19"/>
        <v/>
      </c>
      <c r="BC17" s="60" t="str">
        <f t="shared" si="20"/>
        <v/>
      </c>
      <c r="BD17" s="60" t="str">
        <f t="shared" si="21"/>
        <v/>
      </c>
      <c r="BE17" s="60" t="str">
        <f>IF(AY17&lt;&gt;"", IF(RANK(BD17, BD$5:BD$75)+COUNTIF(BD$17:BD17, BD17) -1&lt;=(B$80-AZ$76-BC$76), RANK(BD17, BD$5:BD$75)+COUNTIF(BD$17:BD17, BD17) -1, ""), "")</f>
        <v/>
      </c>
      <c r="BF17" s="72" t="str">
        <f t="shared" si="22"/>
        <v/>
      </c>
      <c r="BG17" s="66" t="str">
        <f t="shared" si="23"/>
        <v/>
      </c>
      <c r="BI17" s="91" t="str">
        <f>IF(AW17&lt;&gt; "", AW17/AW76, "")</f>
        <v/>
      </c>
      <c r="BJ17" s="39" t="str">
        <f t="shared" si="24"/>
        <v/>
      </c>
      <c r="BK17" s="92" t="str">
        <f t="shared" si="25"/>
        <v/>
      </c>
      <c r="BM17" s="65" t="str">
        <f t="shared" si="26"/>
        <v/>
      </c>
      <c r="BN17" s="99" t="str">
        <f t="shared" si="27"/>
        <v/>
      </c>
      <c r="BO17" s="99" t="str">
        <f t="shared" si="28"/>
        <v/>
      </c>
      <c r="BP17" s="100" t="str">
        <f t="shared" si="29"/>
        <v/>
      </c>
    </row>
    <row r="18" spans="1:68" ht="16" x14ac:dyDescent="0.2">
      <c r="A18" s="20" t="s">
        <v>326</v>
      </c>
      <c r="B18" s="33" t="s">
        <v>397</v>
      </c>
      <c r="C18" s="41"/>
      <c r="D18" s="102" t="str">
        <f t="shared" si="0"/>
        <v/>
      </c>
      <c r="E18" s="47" t="str">
        <f>IF(C18&lt;&gt;"", IF(RANK(C18, C$5:C$75)+COUNTIF(C$5:C18, C18)-1=1, 1, ""), "")</f>
        <v/>
      </c>
      <c r="F18" s="43"/>
      <c r="G18" s="102" t="str">
        <f t="shared" si="1"/>
        <v/>
      </c>
      <c r="H18" s="48" t="str">
        <f>IF(F18&lt;&gt;"", IF(RANK(F18, F$5:F$75)+COUNTIF(F$5:F18, F18)-1=1, 1, ""), "")</f>
        <v/>
      </c>
      <c r="I18" s="41"/>
      <c r="J18" s="102" t="str">
        <f t="shared" si="2"/>
        <v/>
      </c>
      <c r="K18" s="47" t="str">
        <f>IF(I18&lt;&gt;"", IF(RANK(I18, I$5:I$75)+COUNTIF(I$5:I18, I18)-1=1, 1, ""), "")</f>
        <v/>
      </c>
      <c r="L18" s="43"/>
      <c r="M18" s="102" t="str">
        <f t="shared" si="3"/>
        <v/>
      </c>
      <c r="N18" s="48" t="str">
        <f>IF(L18&lt;&gt;"", IF(RANK(L18, L$5:L$75)+COUNTIF(L$5:L18, L18)-1=1, 1, ""), "")</f>
        <v/>
      </c>
      <c r="O18" s="41"/>
      <c r="P18" s="102" t="str">
        <f t="shared" si="4"/>
        <v/>
      </c>
      <c r="Q18" s="47" t="str">
        <f>IF(O18&lt;&gt;"", IF(RANK(O18, O$5:O$75)+COUNTIF(O$5:O18, O18)-1=1, 1, ""), "")</f>
        <v/>
      </c>
      <c r="R18" s="43"/>
      <c r="S18" s="102" t="str">
        <f t="shared" si="5"/>
        <v/>
      </c>
      <c r="T18" s="48" t="str">
        <f>IF(R18&lt;&gt;"", IF(RANK(R18, R$5:R$75)+COUNTIF(R$5:R18, R18)-1=1, 1, ""), "")</f>
        <v/>
      </c>
      <c r="U18" s="41"/>
      <c r="V18" s="102" t="str">
        <f t="shared" si="6"/>
        <v/>
      </c>
      <c r="W18" s="47" t="str">
        <f>IF(U18&lt;&gt;"", IF(RANK(U18, U$5:U$75)+COUNTIF(U$5:U18, U18)-1=1, 1, ""), "")</f>
        <v/>
      </c>
      <c r="X18" s="43"/>
      <c r="Y18" s="102" t="str">
        <f t="shared" si="7"/>
        <v/>
      </c>
      <c r="Z18" s="48" t="str">
        <f>IF(X18&lt;&gt;"", IF(RANK(X18, X$5:X$75)+COUNTIF(X$5:X18, X18)-1=1, 1, ""), "")</f>
        <v/>
      </c>
      <c r="AA18" s="41"/>
      <c r="AB18" s="102" t="str">
        <f t="shared" si="8"/>
        <v/>
      </c>
      <c r="AC18" s="47" t="str">
        <f>IF(AA18&lt;&gt;"", IF(RANK(AA18, AA$5:AA$75)+COUNTIF(AA$5:AA18, AA18)-1=1, 1, ""), "")</f>
        <v/>
      </c>
      <c r="AD18" s="43"/>
      <c r="AE18" s="102" t="str">
        <f t="shared" si="9"/>
        <v/>
      </c>
      <c r="AF18" s="48" t="str">
        <f>IF(AD18&lt;&gt;"", IF(RANK(AD18, AD$5:AD$75)+COUNTIF(AD$5:AD18, AD18)-1=1, 1, ""), "")</f>
        <v/>
      </c>
      <c r="AG18" s="41"/>
      <c r="AH18" s="102" t="str">
        <f t="shared" si="10"/>
        <v/>
      </c>
      <c r="AI18" s="47" t="str">
        <f>IF(AG18&lt;&gt;"", IF(RANK(AG18, AG$5:AG$75)+COUNTIF(AG$5:AG18, AG18)-1=1, 1, ""), "")</f>
        <v/>
      </c>
      <c r="AJ18" s="43"/>
      <c r="AK18" s="102" t="str">
        <f t="shared" si="11"/>
        <v/>
      </c>
      <c r="AL18" s="48" t="str">
        <f>IF(AJ18&lt;&gt;"", IF(RANK(AJ18, AJ$5:AJ$75)+COUNTIF(AJ$5:AJ18, AJ18)-1=1, 1, ""), "")</f>
        <v/>
      </c>
      <c r="AM18" s="41"/>
      <c r="AN18" s="102" t="str">
        <f t="shared" si="12"/>
        <v/>
      </c>
      <c r="AO18" s="47" t="str">
        <f>IF(AM18&lt;&gt;"", IF(RANK(AM18, AM$5:AM$75)+COUNTIF(AM$5:AM18, AM18)-1=1, 1, ""), "")</f>
        <v/>
      </c>
      <c r="AP18" s="43"/>
      <c r="AQ18" s="102" t="str">
        <f t="shared" si="13"/>
        <v/>
      </c>
      <c r="AR18" s="48" t="str">
        <f>IF(AP18&lt;&gt;"", IF(RANK(AP18, AP$5:AP$75)+COUNTIF(AP$5:AP18, AP18)-1=1, 1, ""), "")</f>
        <v/>
      </c>
      <c r="AS18" s="41"/>
      <c r="AT18" s="102" t="str">
        <f t="shared" si="14"/>
        <v/>
      </c>
      <c r="AU18" s="47" t="str">
        <f>IF(AS18&lt;&gt;"", IF(RANK(AS18, AS$5:AS$75)+COUNTIF(AS$5:AS18, AS18)-1=1, 1, ""), "")</f>
        <v/>
      </c>
      <c r="AV18" s="129" t="str">
        <f t="shared" si="15"/>
        <v/>
      </c>
      <c r="AW18" s="66" t="str">
        <f t="shared" si="16"/>
        <v/>
      </c>
      <c r="AX18" s="60"/>
      <c r="AY18" s="60" t="str">
        <f t="shared" si="17"/>
        <v/>
      </c>
      <c r="AZ18" s="60" t="str">
        <f t="shared" si="18"/>
        <v/>
      </c>
      <c r="BA18" s="60"/>
      <c r="BB18" s="85" t="str">
        <f t="shared" si="19"/>
        <v/>
      </c>
      <c r="BC18" s="60" t="str">
        <f t="shared" si="20"/>
        <v/>
      </c>
      <c r="BD18" s="60" t="str">
        <f t="shared" si="21"/>
        <v/>
      </c>
      <c r="BE18" s="60" t="str">
        <f>IF(AY18&lt;&gt;"", IF(RANK(BD18, BD$5:BD$75)+COUNTIF(BD$18:BD18, BD18) -1&lt;=(B$80-AZ$76-BC$76), RANK(BD18, BD$5:BD$75)+COUNTIF(BD$18:BD18, BD18) -1, ""), "")</f>
        <v/>
      </c>
      <c r="BF18" s="72" t="str">
        <f t="shared" si="22"/>
        <v/>
      </c>
      <c r="BG18" s="66" t="str">
        <f t="shared" si="23"/>
        <v/>
      </c>
      <c r="BI18" s="91" t="str">
        <f>IF(AW18&lt;&gt; "", AW18/AW76, "")</f>
        <v/>
      </c>
      <c r="BJ18" s="39" t="str">
        <f t="shared" si="24"/>
        <v/>
      </c>
      <c r="BK18" s="92" t="str">
        <f t="shared" si="25"/>
        <v/>
      </c>
      <c r="BM18" s="65" t="str">
        <f t="shared" si="26"/>
        <v/>
      </c>
      <c r="BN18" s="99" t="str">
        <f t="shared" si="27"/>
        <v/>
      </c>
      <c r="BO18" s="99" t="str">
        <f t="shared" si="28"/>
        <v/>
      </c>
      <c r="BP18" s="100" t="str">
        <f t="shared" si="29"/>
        <v/>
      </c>
    </row>
    <row r="19" spans="1:68" ht="16" x14ac:dyDescent="0.2">
      <c r="A19" s="105" t="s">
        <v>327</v>
      </c>
      <c r="B19" s="106" t="s">
        <v>398</v>
      </c>
      <c r="C19" s="107">
        <v>8438</v>
      </c>
      <c r="D19" s="108" t="str">
        <f t="shared" si="0"/>
        <v/>
      </c>
      <c r="E19" s="109" t="str">
        <f>IF(C19&lt;&gt;"", IF(RANK(C19, C$5:C$75)+COUNTIF(C$5:C19, C19)-1=1, 1, ""), "")</f>
        <v/>
      </c>
      <c r="F19" s="110">
        <v>18501</v>
      </c>
      <c r="G19" s="108">
        <f t="shared" si="1"/>
        <v>0.62583722346255333</v>
      </c>
      <c r="H19" s="111">
        <f>IF(F19&lt;&gt;"", IF(RANK(F19, F$5:F$75)+COUNTIF(F$5:F19, F19)-1=1, 1, ""), "")</f>
        <v>1</v>
      </c>
      <c r="I19" s="107">
        <v>10406</v>
      </c>
      <c r="J19" s="108">
        <f t="shared" si="2"/>
        <v>0.42335231895850284</v>
      </c>
      <c r="K19" s="109">
        <f>IF(I19&lt;&gt;"", IF(RANK(I19, I$5:I$75)+COUNTIF(I$5:I19, I19)-1=1, 1, ""), "")</f>
        <v>1</v>
      </c>
      <c r="L19" s="110">
        <v>14539</v>
      </c>
      <c r="M19" s="108">
        <f t="shared" si="3"/>
        <v>0.53409007420468735</v>
      </c>
      <c r="N19" s="111">
        <f>IF(L19&lt;&gt;"", IF(RANK(L19, L$5:L$75)+COUNTIF(L$5:L19, L19)-1=1, 1, ""), "")</f>
        <v>1</v>
      </c>
      <c r="O19" s="107">
        <v>13192</v>
      </c>
      <c r="P19" s="108">
        <f t="shared" si="4"/>
        <v>0.48767143543676761</v>
      </c>
      <c r="Q19" s="109">
        <f>IF(O19&lt;&gt;"", IF(RANK(O19, O$5:O$75)+COUNTIF(O$5:O19, O19)-1=1, 1, ""), "")</f>
        <v>1</v>
      </c>
      <c r="R19" s="110">
        <v>18188</v>
      </c>
      <c r="S19" s="108">
        <f t="shared" si="5"/>
        <v>0.67875802358560977</v>
      </c>
      <c r="T19" s="111">
        <f>IF(R19&lt;&gt;"", IF(RANK(R19, R$5:R$75)+COUNTIF(R$5:R19, R19)-1=1, 1, ""), "")</f>
        <v>1</v>
      </c>
      <c r="U19" s="107">
        <v>13814</v>
      </c>
      <c r="V19" s="108">
        <f t="shared" si="6"/>
        <v>0.54609424414927266</v>
      </c>
      <c r="W19" s="109">
        <f>IF(U19&lt;&gt;"", IF(RANK(U19, U$5:U$75)+COUNTIF(U$5:U19, U19)-1=1, 1, ""), "")</f>
        <v>1</v>
      </c>
      <c r="X19" s="110">
        <v>11004</v>
      </c>
      <c r="Y19" s="108">
        <f t="shared" si="7"/>
        <v>0.45527513446421181</v>
      </c>
      <c r="Z19" s="111">
        <f>IF(X19&lt;&gt;"", IF(RANK(X19, X$5:X$75)+COUNTIF(X$5:X19, X19)-1=1, 1, ""), "")</f>
        <v>1</v>
      </c>
      <c r="AA19" s="107">
        <v>12031</v>
      </c>
      <c r="AB19" s="108">
        <f t="shared" si="8"/>
        <v>0.47949463951217569</v>
      </c>
      <c r="AC19" s="109">
        <f>IF(AA19&lt;&gt;"", IF(RANK(AA19, AA$5:AA$75)+COUNTIF(AA$5:AA19, AA19)-1=1, 1, ""), "")</f>
        <v>1</v>
      </c>
      <c r="AD19" s="110">
        <v>15766</v>
      </c>
      <c r="AE19" s="108">
        <f t="shared" si="9"/>
        <v>0.54792521025926189</v>
      </c>
      <c r="AF19" s="111">
        <f>IF(AD19&lt;&gt;"", IF(RANK(AD19, AD$5:AD$75)+COUNTIF(AD$5:AD19, AD19)-1=1, 1, ""), "")</f>
        <v>1</v>
      </c>
      <c r="AG19" s="107">
        <v>13424</v>
      </c>
      <c r="AH19" s="108">
        <f t="shared" si="10"/>
        <v>0.48625348643459992</v>
      </c>
      <c r="AI19" s="109">
        <f>IF(AG19&lt;&gt;"", IF(RANK(AG19, AG$5:AG$75)+COUNTIF(AG$5:AG19, AG19)-1=1, 1, ""), "")</f>
        <v>1</v>
      </c>
      <c r="AJ19" s="110">
        <v>12461</v>
      </c>
      <c r="AK19" s="108">
        <f t="shared" si="11"/>
        <v>0.5070187573747813</v>
      </c>
      <c r="AL19" s="111">
        <f>IF(AJ19&lt;&gt;"", IF(RANK(AJ19, AJ$5:AJ$75)+COUNTIF(AJ$5:AJ19, AJ19)-1=1, 1, ""), "")</f>
        <v>1</v>
      </c>
      <c r="AM19" s="107">
        <v>12221</v>
      </c>
      <c r="AN19" s="108">
        <f t="shared" si="12"/>
        <v>0.44291823717019424</v>
      </c>
      <c r="AO19" s="109">
        <f>IF(AM19&lt;&gt;"", IF(RANK(AM19, AM$5:AM$75)+COUNTIF(AM$5:AM19, AM19)-1=1, 1, ""), "")</f>
        <v>1</v>
      </c>
      <c r="AP19" s="110">
        <v>11960</v>
      </c>
      <c r="AQ19" s="108">
        <f t="shared" si="13"/>
        <v>0.48548812664907653</v>
      </c>
      <c r="AR19" s="111">
        <f>IF(AP19&lt;&gt;"", IF(RANK(AP19, AP$5:AP$75)+COUNTIF(AP$5:AP19, AP19)-1=1, 1, ""), "")</f>
        <v>1</v>
      </c>
      <c r="AS19" s="107">
        <v>9322</v>
      </c>
      <c r="AT19" s="108">
        <f t="shared" si="14"/>
        <v>0.38978089981602276</v>
      </c>
      <c r="AU19" s="109">
        <f>IF(AS19&lt;&gt;"", IF(RANK(AS19, AS$5:AS$75)+COUNTIF(AS$5:AS19, AS19)-1=1, 1, ""), "")</f>
        <v>1</v>
      </c>
      <c r="AV19" s="112">
        <f t="shared" si="15"/>
        <v>14</v>
      </c>
      <c r="AW19" s="116">
        <f t="shared" si="16"/>
        <v>195267</v>
      </c>
      <c r="AX19" s="114"/>
      <c r="AY19" s="114">
        <f t="shared" si="17"/>
        <v>195267</v>
      </c>
      <c r="AZ19" s="114" t="str">
        <f t="shared" si="18"/>
        <v/>
      </c>
      <c r="BA19" s="114"/>
      <c r="BB19" s="115">
        <f t="shared" si="19"/>
        <v>16.550856077301237</v>
      </c>
      <c r="BC19" s="114">
        <f t="shared" si="20"/>
        <v>16</v>
      </c>
      <c r="BD19" s="114">
        <f t="shared" si="21"/>
        <v>6499</v>
      </c>
      <c r="BE19" s="114" t="str">
        <f>IF(AY19&lt;&gt;"", IF(RANK(BD19, BD$5:BD$75)+COUNTIF(BD$19:BD19, BD19) -1&lt;=(B$80-AZ$76-BC$76), RANK(BD19, BD$5:BD$75)+COUNTIF(BD$19:BD19, BD19) -1, ""), "")</f>
        <v/>
      </c>
      <c r="BF19" s="114">
        <f t="shared" si="22"/>
        <v>16</v>
      </c>
      <c r="BG19" s="116">
        <f t="shared" si="23"/>
        <v>2</v>
      </c>
      <c r="BI19" s="117">
        <f>IF(AW19&lt;&gt; "", AW19/AW76, "")</f>
        <v>0.49337008757346218</v>
      </c>
      <c r="BJ19" s="118">
        <f t="shared" si="24"/>
        <v>0.53333333333333333</v>
      </c>
      <c r="BK19" s="119">
        <f t="shared" si="25"/>
        <v>3.996324575987098E-2</v>
      </c>
      <c r="BM19" s="120">
        <f t="shared" si="26"/>
        <v>195267</v>
      </c>
      <c r="BN19" s="121">
        <f t="shared" si="27"/>
        <v>0.53391318138069821</v>
      </c>
      <c r="BO19" s="121">
        <f t="shared" si="28"/>
        <v>0.53333333333333333</v>
      </c>
      <c r="BP19" s="122">
        <f t="shared" si="29"/>
        <v>-5.7984804736488371E-4</v>
      </c>
    </row>
    <row r="20" spans="1:68" ht="16" x14ac:dyDescent="0.2">
      <c r="A20" s="20" t="s">
        <v>328</v>
      </c>
      <c r="B20" s="33" t="s">
        <v>399</v>
      </c>
      <c r="C20" s="41"/>
      <c r="D20" s="102" t="str">
        <f t="shared" si="0"/>
        <v/>
      </c>
      <c r="E20" s="42" t="str">
        <f>IF(C20&lt;&gt;"", IF(RANK(C20, C$5:C$75)+COUNTIF(C$5:C20, C20)-1=1, 1, ""), "")</f>
        <v/>
      </c>
      <c r="F20" s="43"/>
      <c r="G20" s="102" t="str">
        <f t="shared" si="1"/>
        <v/>
      </c>
      <c r="H20" s="44" t="str">
        <f>IF(F20&lt;&gt;"", IF(RANK(F20, F$5:F$75)+COUNTIF(F$5:F20, F20)-1=1, 1, ""), "")</f>
        <v/>
      </c>
      <c r="I20" s="41"/>
      <c r="J20" s="102" t="str">
        <f t="shared" si="2"/>
        <v/>
      </c>
      <c r="K20" s="42" t="str">
        <f>IF(I20&lt;&gt;"", IF(RANK(I20, I$5:I$75)+COUNTIF(I$5:I20, I20)-1=1, 1, ""), "")</f>
        <v/>
      </c>
      <c r="L20" s="43"/>
      <c r="M20" s="102" t="str">
        <f t="shared" si="3"/>
        <v/>
      </c>
      <c r="N20" s="44" t="str">
        <f>IF(L20&lt;&gt;"", IF(RANK(L20, L$5:L$75)+COUNTIF(L$5:L20, L20)-1=1, 1, ""), "")</f>
        <v/>
      </c>
      <c r="O20" s="41"/>
      <c r="P20" s="102" t="str">
        <f t="shared" si="4"/>
        <v/>
      </c>
      <c r="Q20" s="42" t="str">
        <f>IF(O20&lt;&gt;"", IF(RANK(O20, O$5:O$75)+COUNTIF(O$5:O20, O20)-1=1, 1, ""), "")</f>
        <v/>
      </c>
      <c r="R20" s="43"/>
      <c r="S20" s="102" t="str">
        <f t="shared" si="5"/>
        <v/>
      </c>
      <c r="T20" s="44" t="str">
        <f>IF(R20&lt;&gt;"", IF(RANK(R20, R$5:R$75)+COUNTIF(R$5:R20, R20)-1=1, 1, ""), "")</f>
        <v/>
      </c>
      <c r="U20" s="41"/>
      <c r="V20" s="102" t="str">
        <f t="shared" si="6"/>
        <v/>
      </c>
      <c r="W20" s="42" t="str">
        <f>IF(U20&lt;&gt;"", IF(RANK(U20, U$5:U$75)+COUNTIF(U$5:U20, U20)-1=1, 1, ""), "")</f>
        <v/>
      </c>
      <c r="X20" s="43"/>
      <c r="Y20" s="102" t="str">
        <f t="shared" si="7"/>
        <v/>
      </c>
      <c r="Z20" s="44" t="str">
        <f>IF(X20&lt;&gt;"", IF(RANK(X20, X$5:X$75)+COUNTIF(X$5:X20, X20)-1=1, 1, ""), "")</f>
        <v/>
      </c>
      <c r="AA20" s="41"/>
      <c r="AB20" s="102" t="str">
        <f t="shared" si="8"/>
        <v/>
      </c>
      <c r="AC20" s="42" t="str">
        <f>IF(AA20&lt;&gt;"", IF(RANK(AA20, AA$5:AA$75)+COUNTIF(AA$5:AA20, AA20)-1=1, 1, ""), "")</f>
        <v/>
      </c>
      <c r="AD20" s="43"/>
      <c r="AE20" s="102" t="str">
        <f t="shared" si="9"/>
        <v/>
      </c>
      <c r="AF20" s="44" t="str">
        <f>IF(AD20&lt;&gt;"", IF(RANK(AD20, AD$5:AD$75)+COUNTIF(AD$5:AD20, AD20)-1=1, 1, ""), "")</f>
        <v/>
      </c>
      <c r="AG20" s="41"/>
      <c r="AH20" s="102" t="str">
        <f t="shared" si="10"/>
        <v/>
      </c>
      <c r="AI20" s="42" t="str">
        <f>IF(AG20&lt;&gt;"", IF(RANK(AG20, AG$5:AG$75)+COUNTIF(AG$5:AG20, AG20)-1=1, 1, ""), "")</f>
        <v/>
      </c>
      <c r="AJ20" s="43"/>
      <c r="AK20" s="102" t="str">
        <f t="shared" si="11"/>
        <v/>
      </c>
      <c r="AL20" s="44" t="str">
        <f>IF(AJ20&lt;&gt;"", IF(RANK(AJ20, AJ$5:AJ$75)+COUNTIF(AJ$5:AJ20, AJ20)-1=1, 1, ""), "")</f>
        <v/>
      </c>
      <c r="AM20" s="41"/>
      <c r="AN20" s="102" t="str">
        <f t="shared" si="12"/>
        <v/>
      </c>
      <c r="AO20" s="42" t="str">
        <f>IF(AM20&lt;&gt;"", IF(RANK(AM20, AM$5:AM$75)+COUNTIF(AM$5:AM20, AM20)-1=1, 1, ""), "")</f>
        <v/>
      </c>
      <c r="AP20" s="43"/>
      <c r="AQ20" s="102" t="str">
        <f t="shared" si="13"/>
        <v/>
      </c>
      <c r="AR20" s="44" t="str">
        <f>IF(AP20&lt;&gt;"", IF(RANK(AP20, AP$5:AP$75)+COUNTIF(AP$5:AP20, AP20)-1=1, 1, ""), "")</f>
        <v/>
      </c>
      <c r="AS20" s="41"/>
      <c r="AT20" s="102" t="str">
        <f t="shared" si="14"/>
        <v/>
      </c>
      <c r="AU20" s="42" t="str">
        <f>IF(AS20&lt;&gt;"", IF(RANK(AS20, AS$5:AS$75)+COUNTIF(AS$5:AS20, AS20)-1=1, 1, ""), "")</f>
        <v/>
      </c>
      <c r="AV20" s="129" t="str">
        <f t="shared" si="15"/>
        <v/>
      </c>
      <c r="AW20" s="66" t="str">
        <f t="shared" si="16"/>
        <v/>
      </c>
      <c r="AX20" s="60"/>
      <c r="AY20" s="60" t="str">
        <f t="shared" si="17"/>
        <v/>
      </c>
      <c r="AZ20" s="60" t="str">
        <f t="shared" si="18"/>
        <v/>
      </c>
      <c r="BA20" s="60"/>
      <c r="BB20" s="85" t="str">
        <f t="shared" si="19"/>
        <v/>
      </c>
      <c r="BC20" s="60" t="str">
        <f t="shared" si="20"/>
        <v/>
      </c>
      <c r="BD20" s="60" t="str">
        <f t="shared" si="21"/>
        <v/>
      </c>
      <c r="BE20" s="60" t="str">
        <f>IF(AY20&lt;&gt;"", IF(RANK(BD20, BD$5:BD$75)+COUNTIF(BD$20:BD20, BD20) -1&lt;=(B$80-AZ$76-BC$76), RANK(BD20, BD$5:BD$75)+COUNTIF(BD$20:BD20, BD20) -1, ""), "")</f>
        <v/>
      </c>
      <c r="BF20" s="72" t="str">
        <f t="shared" si="22"/>
        <v/>
      </c>
      <c r="BG20" s="66" t="str">
        <f t="shared" si="23"/>
        <v/>
      </c>
      <c r="BI20" s="91" t="str">
        <f>IF(AW20&lt;&gt; "", AW20/AW76, "")</f>
        <v/>
      </c>
      <c r="BJ20" s="39" t="str">
        <f t="shared" si="24"/>
        <v/>
      </c>
      <c r="BK20" s="92" t="str">
        <f t="shared" si="25"/>
        <v/>
      </c>
      <c r="BM20" s="65" t="str">
        <f t="shared" si="26"/>
        <v/>
      </c>
      <c r="BN20" s="99" t="str">
        <f t="shared" si="27"/>
        <v/>
      </c>
      <c r="BO20" s="99" t="str">
        <f t="shared" si="28"/>
        <v/>
      </c>
      <c r="BP20" s="100" t="str">
        <f t="shared" si="29"/>
        <v/>
      </c>
    </row>
    <row r="21" spans="1:68" ht="16" x14ac:dyDescent="0.2">
      <c r="A21" s="20" t="s">
        <v>329</v>
      </c>
      <c r="B21" s="33" t="s">
        <v>400</v>
      </c>
      <c r="C21" s="41"/>
      <c r="D21" s="102" t="str">
        <f t="shared" si="0"/>
        <v/>
      </c>
      <c r="E21" s="47" t="str">
        <f>IF(C21&lt;&gt;"", IF(RANK(C21, C$5:C$75)+COUNTIF(C$5:C21, C21)-1=1, 1, ""), "")</f>
        <v/>
      </c>
      <c r="F21" s="43"/>
      <c r="G21" s="102" t="str">
        <f t="shared" si="1"/>
        <v/>
      </c>
      <c r="H21" s="48" t="str">
        <f>IF(F21&lt;&gt;"", IF(RANK(F21, F$5:F$75)+COUNTIF(F$5:F21, F21)-1=1, 1, ""), "")</f>
        <v/>
      </c>
      <c r="I21" s="41"/>
      <c r="J21" s="102" t="str">
        <f t="shared" si="2"/>
        <v/>
      </c>
      <c r="K21" s="47" t="str">
        <f>IF(I21&lt;&gt;"", IF(RANK(I21, I$5:I$75)+COUNTIF(I$5:I21, I21)-1=1, 1, ""), "")</f>
        <v/>
      </c>
      <c r="L21" s="43"/>
      <c r="M21" s="102" t="str">
        <f t="shared" si="3"/>
        <v/>
      </c>
      <c r="N21" s="48" t="str">
        <f>IF(L21&lt;&gt;"", IF(RANK(L21, L$5:L$75)+COUNTIF(L$5:L21, L21)-1=1, 1, ""), "")</f>
        <v/>
      </c>
      <c r="O21" s="41"/>
      <c r="P21" s="102" t="str">
        <f t="shared" si="4"/>
        <v/>
      </c>
      <c r="Q21" s="47" t="str">
        <f>IF(O21&lt;&gt;"", IF(RANK(O21, O$5:O$75)+COUNTIF(O$5:O21, O21)-1=1, 1, ""), "")</f>
        <v/>
      </c>
      <c r="R21" s="43"/>
      <c r="S21" s="102" t="str">
        <f t="shared" si="5"/>
        <v/>
      </c>
      <c r="T21" s="48" t="str">
        <f>IF(R21&lt;&gt;"", IF(RANK(R21, R$5:R$75)+COUNTIF(R$5:R21, R21)-1=1, 1, ""), "")</f>
        <v/>
      </c>
      <c r="U21" s="41"/>
      <c r="V21" s="102" t="str">
        <f t="shared" si="6"/>
        <v/>
      </c>
      <c r="W21" s="47" t="str">
        <f>IF(U21&lt;&gt;"", IF(RANK(U21, U$5:U$75)+COUNTIF(U$5:U21, U21)-1=1, 1, ""), "")</f>
        <v/>
      </c>
      <c r="X21" s="43"/>
      <c r="Y21" s="102" t="str">
        <f t="shared" si="7"/>
        <v/>
      </c>
      <c r="Z21" s="48" t="str">
        <f>IF(X21&lt;&gt;"", IF(RANK(X21, X$5:X$75)+COUNTIF(X$5:X21, X21)-1=1, 1, ""), "")</f>
        <v/>
      </c>
      <c r="AA21" s="41"/>
      <c r="AB21" s="102" t="str">
        <f t="shared" si="8"/>
        <v/>
      </c>
      <c r="AC21" s="47" t="str">
        <f>IF(AA21&lt;&gt;"", IF(RANK(AA21, AA$5:AA$75)+COUNTIF(AA$5:AA21, AA21)-1=1, 1, ""), "")</f>
        <v/>
      </c>
      <c r="AD21" s="43"/>
      <c r="AE21" s="102" t="str">
        <f t="shared" si="9"/>
        <v/>
      </c>
      <c r="AF21" s="48" t="str">
        <f>IF(AD21&lt;&gt;"", IF(RANK(AD21, AD$5:AD$75)+COUNTIF(AD$5:AD21, AD21)-1=1, 1, ""), "")</f>
        <v/>
      </c>
      <c r="AG21" s="41"/>
      <c r="AH21" s="102" t="str">
        <f t="shared" si="10"/>
        <v/>
      </c>
      <c r="AI21" s="47" t="str">
        <f>IF(AG21&lt;&gt;"", IF(RANK(AG21, AG$5:AG$75)+COUNTIF(AG$5:AG21, AG21)-1=1, 1, ""), "")</f>
        <v/>
      </c>
      <c r="AJ21" s="43"/>
      <c r="AK21" s="102" t="str">
        <f t="shared" si="11"/>
        <v/>
      </c>
      <c r="AL21" s="48" t="str">
        <f>IF(AJ21&lt;&gt;"", IF(RANK(AJ21, AJ$5:AJ$75)+COUNTIF(AJ$5:AJ21, AJ21)-1=1, 1, ""), "")</f>
        <v/>
      </c>
      <c r="AM21" s="41"/>
      <c r="AN21" s="102" t="str">
        <f t="shared" si="12"/>
        <v/>
      </c>
      <c r="AO21" s="47" t="str">
        <f>IF(AM21&lt;&gt;"", IF(RANK(AM21, AM$5:AM$75)+COUNTIF(AM$5:AM21, AM21)-1=1, 1, ""), "")</f>
        <v/>
      </c>
      <c r="AP21" s="43"/>
      <c r="AQ21" s="102" t="str">
        <f t="shared" si="13"/>
        <v/>
      </c>
      <c r="AR21" s="48" t="str">
        <f>IF(AP21&lt;&gt;"", IF(RANK(AP21, AP$5:AP$75)+COUNTIF(AP$5:AP21, AP21)-1=1, 1, ""), "")</f>
        <v/>
      </c>
      <c r="AS21" s="41"/>
      <c r="AT21" s="102" t="str">
        <f t="shared" si="14"/>
        <v/>
      </c>
      <c r="AU21" s="47" t="str">
        <f>IF(AS21&lt;&gt;"", IF(RANK(AS21, AS$5:AS$75)+COUNTIF(AS$5:AS21, AS21)-1=1, 1, ""), "")</f>
        <v/>
      </c>
      <c r="AV21" s="129" t="str">
        <f t="shared" si="15"/>
        <v/>
      </c>
      <c r="AW21" s="66" t="str">
        <f t="shared" si="16"/>
        <v/>
      </c>
      <c r="AX21" s="60"/>
      <c r="AY21" s="60" t="str">
        <f t="shared" si="17"/>
        <v/>
      </c>
      <c r="AZ21" s="60" t="str">
        <f t="shared" si="18"/>
        <v/>
      </c>
      <c r="BA21" s="60"/>
      <c r="BB21" s="85" t="str">
        <f t="shared" si="19"/>
        <v/>
      </c>
      <c r="BC21" s="60" t="str">
        <f t="shared" si="20"/>
        <v/>
      </c>
      <c r="BD21" s="60" t="str">
        <f t="shared" si="21"/>
        <v/>
      </c>
      <c r="BE21" s="60" t="str">
        <f>IF(AY21&lt;&gt;"", IF(RANK(BD21, BD$5:BD$75)+COUNTIF(BD$21:BD21, BD21) -1&lt;=(B$80-AZ$76-BC$76), RANK(BD21, BD$5:BD$75)+COUNTIF(BD$21:BD21, BD21) -1, ""), "")</f>
        <v/>
      </c>
      <c r="BF21" s="72" t="str">
        <f t="shared" si="22"/>
        <v/>
      </c>
      <c r="BG21" s="66" t="str">
        <f t="shared" si="23"/>
        <v/>
      </c>
      <c r="BI21" s="91" t="str">
        <f>IF(AW21&lt;&gt; "", AW21/AW76, "")</f>
        <v/>
      </c>
      <c r="BJ21" s="39" t="str">
        <f t="shared" si="24"/>
        <v/>
      </c>
      <c r="BK21" s="92" t="str">
        <f t="shared" si="25"/>
        <v/>
      </c>
      <c r="BM21" s="65" t="str">
        <f t="shared" si="26"/>
        <v/>
      </c>
      <c r="BN21" s="99" t="str">
        <f t="shared" si="27"/>
        <v/>
      </c>
      <c r="BO21" s="99" t="str">
        <f t="shared" si="28"/>
        <v/>
      </c>
      <c r="BP21" s="100" t="str">
        <f t="shared" si="29"/>
        <v/>
      </c>
    </row>
    <row r="22" spans="1:68" ht="16" x14ac:dyDescent="0.2">
      <c r="A22" s="20" t="s">
        <v>330</v>
      </c>
      <c r="B22" s="33" t="s">
        <v>401</v>
      </c>
      <c r="C22" s="41"/>
      <c r="D22" s="102" t="str">
        <f t="shared" si="0"/>
        <v/>
      </c>
      <c r="E22" s="47" t="str">
        <f>IF(C22&lt;&gt;"", IF(RANK(C22, C$5:C$75)+COUNTIF(C$5:C22, C22)-1=1, 1, ""), "")</f>
        <v/>
      </c>
      <c r="F22" s="43"/>
      <c r="G22" s="102" t="str">
        <f t="shared" si="1"/>
        <v/>
      </c>
      <c r="H22" s="48" t="str">
        <f>IF(F22&lt;&gt;"", IF(RANK(F22, F$5:F$75)+COUNTIF(F$5:F22, F22)-1=1, 1, ""), "")</f>
        <v/>
      </c>
      <c r="I22" s="41"/>
      <c r="J22" s="102" t="str">
        <f t="shared" si="2"/>
        <v/>
      </c>
      <c r="K22" s="47" t="str">
        <f>IF(I22&lt;&gt;"", IF(RANK(I22, I$5:I$75)+COUNTIF(I$5:I22, I22)-1=1, 1, ""), "")</f>
        <v/>
      </c>
      <c r="L22" s="43"/>
      <c r="M22" s="102" t="str">
        <f t="shared" si="3"/>
        <v/>
      </c>
      <c r="N22" s="48" t="str">
        <f>IF(L22&lt;&gt;"", IF(RANK(L22, L$5:L$75)+COUNTIF(L$5:L22, L22)-1=1, 1, ""), "")</f>
        <v/>
      </c>
      <c r="O22" s="41"/>
      <c r="P22" s="102" t="str">
        <f t="shared" si="4"/>
        <v/>
      </c>
      <c r="Q22" s="47" t="str">
        <f>IF(O22&lt;&gt;"", IF(RANK(O22, O$5:O$75)+COUNTIF(O$5:O22, O22)-1=1, 1, ""), "")</f>
        <v/>
      </c>
      <c r="R22" s="43"/>
      <c r="S22" s="102" t="str">
        <f t="shared" si="5"/>
        <v/>
      </c>
      <c r="T22" s="48" t="str">
        <f>IF(R22&lt;&gt;"", IF(RANK(R22, R$5:R$75)+COUNTIF(R$5:R22, R22)-1=1, 1, ""), "")</f>
        <v/>
      </c>
      <c r="U22" s="41"/>
      <c r="V22" s="102" t="str">
        <f t="shared" si="6"/>
        <v/>
      </c>
      <c r="W22" s="47" t="str">
        <f>IF(U22&lt;&gt;"", IF(RANK(U22, U$5:U$75)+COUNTIF(U$5:U22, U22)-1=1, 1, ""), "")</f>
        <v/>
      </c>
      <c r="X22" s="43"/>
      <c r="Y22" s="102" t="str">
        <f t="shared" si="7"/>
        <v/>
      </c>
      <c r="Z22" s="48" t="str">
        <f>IF(X22&lt;&gt;"", IF(RANK(X22, X$5:X$75)+COUNTIF(X$5:X22, X22)-1=1, 1, ""), "")</f>
        <v/>
      </c>
      <c r="AA22" s="41"/>
      <c r="AB22" s="102" t="str">
        <f t="shared" si="8"/>
        <v/>
      </c>
      <c r="AC22" s="47" t="str">
        <f>IF(AA22&lt;&gt;"", IF(RANK(AA22, AA$5:AA$75)+COUNTIF(AA$5:AA22, AA22)-1=1, 1, ""), "")</f>
        <v/>
      </c>
      <c r="AD22" s="43"/>
      <c r="AE22" s="102" t="str">
        <f t="shared" si="9"/>
        <v/>
      </c>
      <c r="AF22" s="48" t="str">
        <f>IF(AD22&lt;&gt;"", IF(RANK(AD22, AD$5:AD$75)+COUNTIF(AD$5:AD22, AD22)-1=1, 1, ""), "")</f>
        <v/>
      </c>
      <c r="AG22" s="41"/>
      <c r="AH22" s="102" t="str">
        <f t="shared" si="10"/>
        <v/>
      </c>
      <c r="AI22" s="47" t="str">
        <f>IF(AG22&lt;&gt;"", IF(RANK(AG22, AG$5:AG$75)+COUNTIF(AG$5:AG22, AG22)-1=1, 1, ""), "")</f>
        <v/>
      </c>
      <c r="AJ22" s="43"/>
      <c r="AK22" s="102" t="str">
        <f t="shared" si="11"/>
        <v/>
      </c>
      <c r="AL22" s="48" t="str">
        <f>IF(AJ22&lt;&gt;"", IF(RANK(AJ22, AJ$5:AJ$75)+COUNTIF(AJ$5:AJ22, AJ22)-1=1, 1, ""), "")</f>
        <v/>
      </c>
      <c r="AM22" s="41"/>
      <c r="AN22" s="102" t="str">
        <f t="shared" si="12"/>
        <v/>
      </c>
      <c r="AO22" s="47" t="str">
        <f>IF(AM22&lt;&gt;"", IF(RANK(AM22, AM$5:AM$75)+COUNTIF(AM$5:AM22, AM22)-1=1, 1, ""), "")</f>
        <v/>
      </c>
      <c r="AP22" s="43"/>
      <c r="AQ22" s="102" t="str">
        <f t="shared" si="13"/>
        <v/>
      </c>
      <c r="AR22" s="48" t="str">
        <f>IF(AP22&lt;&gt;"", IF(RANK(AP22, AP$5:AP$75)+COUNTIF(AP$5:AP22, AP22)-1=1, 1, ""), "")</f>
        <v/>
      </c>
      <c r="AS22" s="41"/>
      <c r="AT22" s="102" t="str">
        <f t="shared" si="14"/>
        <v/>
      </c>
      <c r="AU22" s="47" t="str">
        <f>IF(AS22&lt;&gt;"", IF(RANK(AS22, AS$5:AS$75)+COUNTIF(AS$5:AS22, AS22)-1=1, 1, ""), "")</f>
        <v/>
      </c>
      <c r="AV22" s="129" t="str">
        <f t="shared" si="15"/>
        <v/>
      </c>
      <c r="AW22" s="66" t="str">
        <f t="shared" si="16"/>
        <v/>
      </c>
      <c r="AX22" s="60"/>
      <c r="AY22" s="60" t="str">
        <f t="shared" si="17"/>
        <v/>
      </c>
      <c r="AZ22" s="60" t="str">
        <f t="shared" si="18"/>
        <v/>
      </c>
      <c r="BA22" s="60"/>
      <c r="BB22" s="85" t="str">
        <f t="shared" si="19"/>
        <v/>
      </c>
      <c r="BC22" s="60" t="str">
        <f t="shared" si="20"/>
        <v/>
      </c>
      <c r="BD22" s="60" t="str">
        <f t="shared" si="21"/>
        <v/>
      </c>
      <c r="BE22" s="60" t="str">
        <f>IF(AY22&lt;&gt;"", IF(RANK(BD22, BD$5:BD$75)+COUNTIF(BD$22:BD22, BD22) -1&lt;=(B$80-AZ$76-BC$76), RANK(BD22, BD$5:BD$75)+COUNTIF(BD$22:BD22, BD22) -1, ""), "")</f>
        <v/>
      </c>
      <c r="BF22" s="72" t="str">
        <f t="shared" si="22"/>
        <v/>
      </c>
      <c r="BG22" s="66" t="str">
        <f t="shared" si="23"/>
        <v/>
      </c>
      <c r="BI22" s="91" t="str">
        <f>IF(AW22&lt;&gt; "", AW22/AW76, "")</f>
        <v/>
      </c>
      <c r="BJ22" s="39" t="str">
        <f t="shared" si="24"/>
        <v/>
      </c>
      <c r="BK22" s="92" t="str">
        <f t="shared" si="25"/>
        <v/>
      </c>
      <c r="BM22" s="65" t="str">
        <f t="shared" si="26"/>
        <v/>
      </c>
      <c r="BN22" s="99" t="str">
        <f t="shared" si="27"/>
        <v/>
      </c>
      <c r="BO22" s="99" t="str">
        <f t="shared" si="28"/>
        <v/>
      </c>
      <c r="BP22" s="100" t="str">
        <f t="shared" si="29"/>
        <v/>
      </c>
    </row>
    <row r="23" spans="1:68" ht="16" x14ac:dyDescent="0.2">
      <c r="A23" s="20" t="s">
        <v>331</v>
      </c>
      <c r="B23" s="33" t="s">
        <v>402</v>
      </c>
      <c r="C23" s="45">
        <v>44</v>
      </c>
      <c r="D23" s="102" t="str">
        <f t="shared" si="0"/>
        <v/>
      </c>
      <c r="E23" s="42" t="str">
        <f>IF(C23&lt;&gt;"", IF(RANK(C23, C$5:C$75)+COUNTIF(C$5:C23, C23)-1=1, 1, ""), "")</f>
        <v/>
      </c>
      <c r="F23" s="46">
        <v>87</v>
      </c>
      <c r="G23" s="102" t="str">
        <f t="shared" si="1"/>
        <v/>
      </c>
      <c r="H23" s="44" t="str">
        <f>IF(F23&lt;&gt;"", IF(RANK(F23, F$5:F$75)+COUNTIF(F$5:F23, F23)-1=1, 1, ""), "")</f>
        <v/>
      </c>
      <c r="I23" s="45">
        <v>105</v>
      </c>
      <c r="J23" s="102" t="str">
        <f t="shared" si="2"/>
        <v/>
      </c>
      <c r="K23" s="42" t="str">
        <f>IF(I23&lt;&gt;"", IF(RANK(I23, I$5:I$75)+COUNTIF(I$5:I23, I23)-1=1, 1, ""), "")</f>
        <v/>
      </c>
      <c r="L23" s="46">
        <v>14</v>
      </c>
      <c r="M23" s="102" t="str">
        <f t="shared" si="3"/>
        <v/>
      </c>
      <c r="N23" s="44" t="str">
        <f>IF(L23&lt;&gt;"", IF(RANK(L23, L$5:L$75)+COUNTIF(L$5:L23, L23)-1=1, 1, ""), "")</f>
        <v/>
      </c>
      <c r="O23" s="45">
        <v>42</v>
      </c>
      <c r="P23" s="102" t="str">
        <f t="shared" si="4"/>
        <v/>
      </c>
      <c r="Q23" s="42" t="str">
        <f>IF(O23&lt;&gt;"", IF(RANK(O23, O$5:O$75)+COUNTIF(O$5:O23, O23)-1=1, 1, ""), "")</f>
        <v/>
      </c>
      <c r="R23" s="46">
        <v>8</v>
      </c>
      <c r="S23" s="102" t="str">
        <f t="shared" si="5"/>
        <v/>
      </c>
      <c r="T23" s="44" t="str">
        <f>IF(R23&lt;&gt;"", IF(RANK(R23, R$5:R$75)+COUNTIF(R$5:R23, R23)-1=1, 1, ""), "")</f>
        <v/>
      </c>
      <c r="U23" s="45">
        <v>25</v>
      </c>
      <c r="V23" s="102" t="str">
        <f t="shared" si="6"/>
        <v/>
      </c>
      <c r="W23" s="42" t="str">
        <f>IF(U23&lt;&gt;"", IF(RANK(U23, U$5:U$75)+COUNTIF(U$5:U23, U23)-1=1, 1, ""), "")</f>
        <v/>
      </c>
      <c r="X23" s="46">
        <v>12</v>
      </c>
      <c r="Y23" s="102" t="str">
        <f t="shared" si="7"/>
        <v/>
      </c>
      <c r="Z23" s="44" t="str">
        <f>IF(X23&lt;&gt;"", IF(RANK(X23, X$5:X$75)+COUNTIF(X$5:X23, X23)-1=1, 1, ""), "")</f>
        <v/>
      </c>
      <c r="AA23" s="45">
        <v>8</v>
      </c>
      <c r="AB23" s="102" t="str">
        <f t="shared" si="8"/>
        <v/>
      </c>
      <c r="AC23" s="42" t="str">
        <f>IF(AA23&lt;&gt;"", IF(RANK(AA23, AA$5:AA$75)+COUNTIF(AA$5:AA23, AA23)-1=1, 1, ""), "")</f>
        <v/>
      </c>
      <c r="AD23" s="46">
        <v>10</v>
      </c>
      <c r="AE23" s="102" t="str">
        <f t="shared" si="9"/>
        <v/>
      </c>
      <c r="AF23" s="44" t="str">
        <f>IF(AD23&lt;&gt;"", IF(RANK(AD23, AD$5:AD$75)+COUNTIF(AD$5:AD23, AD23)-1=1, 1, ""), "")</f>
        <v/>
      </c>
      <c r="AG23" s="45">
        <v>6</v>
      </c>
      <c r="AH23" s="102" t="str">
        <f t="shared" si="10"/>
        <v/>
      </c>
      <c r="AI23" s="42" t="str">
        <f>IF(AG23&lt;&gt;"", IF(RANK(AG23, AG$5:AG$75)+COUNTIF(AG$5:AG23, AG23)-1=1, 1, ""), "")</f>
        <v/>
      </c>
      <c r="AJ23" s="46">
        <v>12</v>
      </c>
      <c r="AK23" s="102" t="str">
        <f t="shared" si="11"/>
        <v/>
      </c>
      <c r="AL23" s="44" t="str">
        <f>IF(AJ23&lt;&gt;"", IF(RANK(AJ23, AJ$5:AJ$75)+COUNTIF(AJ$5:AJ23, AJ23)-1=1, 1, ""), "")</f>
        <v/>
      </c>
      <c r="AM23" s="45">
        <v>9</v>
      </c>
      <c r="AN23" s="102" t="str">
        <f t="shared" si="12"/>
        <v/>
      </c>
      <c r="AO23" s="42" t="str">
        <f>IF(AM23&lt;&gt;"", IF(RANK(AM23, AM$5:AM$75)+COUNTIF(AM$5:AM23, AM23)-1=1, 1, ""), "")</f>
        <v/>
      </c>
      <c r="AP23" s="46">
        <v>26</v>
      </c>
      <c r="AQ23" s="102" t="str">
        <f t="shared" si="13"/>
        <v/>
      </c>
      <c r="AR23" s="44" t="str">
        <f>IF(AP23&lt;&gt;"", IF(RANK(AP23, AP$5:AP$75)+COUNTIF(AP$5:AP23, AP23)-1=1, 1, ""), "")</f>
        <v/>
      </c>
      <c r="AS23" s="45">
        <v>4</v>
      </c>
      <c r="AT23" s="102" t="str">
        <f t="shared" si="14"/>
        <v/>
      </c>
      <c r="AU23" s="42" t="str">
        <f>IF(AS23&lt;&gt;"", IF(RANK(AS23, AS$5:AS$75)+COUNTIF(AS$5:AS23, AS23)-1=1, 1, ""), "")</f>
        <v/>
      </c>
      <c r="AV23" s="129" t="str">
        <f t="shared" si="15"/>
        <v/>
      </c>
      <c r="AW23" s="66">
        <f t="shared" si="16"/>
        <v>412</v>
      </c>
      <c r="AX23" s="60"/>
      <c r="AY23" s="60" t="str">
        <f t="shared" si="17"/>
        <v/>
      </c>
      <c r="AZ23" s="60" t="str">
        <f t="shared" si="18"/>
        <v/>
      </c>
      <c r="BA23" s="60"/>
      <c r="BB23" s="85" t="str">
        <f t="shared" si="19"/>
        <v/>
      </c>
      <c r="BC23" s="60" t="str">
        <f t="shared" si="20"/>
        <v/>
      </c>
      <c r="BD23" s="60" t="str">
        <f t="shared" si="21"/>
        <v/>
      </c>
      <c r="BE23" s="60" t="str">
        <f>IF(AY23&lt;&gt;"", IF(RANK(BD23, BD$5:BD$75)+COUNTIF(BD$23:BD23, BD23) -1&lt;=(B$80-AZ$76-BC$76), RANK(BD23, BD$5:BD$75)+COUNTIF(BD$23:BD23, BD23) -1, ""), "")</f>
        <v/>
      </c>
      <c r="BF23" s="72" t="str">
        <f t="shared" si="22"/>
        <v/>
      </c>
      <c r="BG23" s="66" t="str">
        <f t="shared" si="23"/>
        <v/>
      </c>
      <c r="BI23" s="91">
        <f>IF(AW23&lt;&gt; "", AW23/AW76, "")</f>
        <v>1.0409771035570087E-3</v>
      </c>
      <c r="BJ23" s="39" t="str">
        <f t="shared" si="24"/>
        <v/>
      </c>
      <c r="BK23" s="92">
        <f t="shared" si="25"/>
        <v>-1.04097710355701E-3</v>
      </c>
      <c r="BM23" s="65" t="str">
        <f t="shared" si="26"/>
        <v/>
      </c>
      <c r="BN23" s="99" t="str">
        <f t="shared" si="27"/>
        <v/>
      </c>
      <c r="BO23" s="99" t="str">
        <f t="shared" si="28"/>
        <v/>
      </c>
      <c r="BP23" s="100" t="str">
        <f t="shared" si="29"/>
        <v/>
      </c>
    </row>
    <row r="24" spans="1:68" ht="16" x14ac:dyDescent="0.2">
      <c r="A24" s="20" t="s">
        <v>332</v>
      </c>
      <c r="B24" s="33" t="s">
        <v>403</v>
      </c>
      <c r="C24" s="41"/>
      <c r="D24" s="102" t="str">
        <f t="shared" si="0"/>
        <v/>
      </c>
      <c r="E24" s="47" t="str">
        <f>IF(C24&lt;&gt;"", IF(RANK(C24, C$5:C$75)+COUNTIF(C$5:C24, C24)-1=1, 1, ""), "")</f>
        <v/>
      </c>
      <c r="F24" s="43"/>
      <c r="G24" s="102" t="str">
        <f t="shared" si="1"/>
        <v/>
      </c>
      <c r="H24" s="48" t="str">
        <f>IF(F24&lt;&gt;"", IF(RANK(F24, F$5:F$75)+COUNTIF(F$5:F24, F24)-1=1, 1, ""), "")</f>
        <v/>
      </c>
      <c r="I24" s="41"/>
      <c r="J24" s="102" t="str">
        <f t="shared" si="2"/>
        <v/>
      </c>
      <c r="K24" s="47" t="str">
        <f>IF(I24&lt;&gt;"", IF(RANK(I24, I$5:I$75)+COUNTIF(I$5:I24, I24)-1=1, 1, ""), "")</f>
        <v/>
      </c>
      <c r="L24" s="43"/>
      <c r="M24" s="102" t="str">
        <f t="shared" si="3"/>
        <v/>
      </c>
      <c r="N24" s="48" t="str">
        <f>IF(L24&lt;&gt;"", IF(RANK(L24, L$5:L$75)+COUNTIF(L$5:L24, L24)-1=1, 1, ""), "")</f>
        <v/>
      </c>
      <c r="O24" s="41"/>
      <c r="P24" s="102" t="str">
        <f t="shared" si="4"/>
        <v/>
      </c>
      <c r="Q24" s="47" t="str">
        <f>IF(O24&lt;&gt;"", IF(RANK(O24, O$5:O$75)+COUNTIF(O$5:O24, O24)-1=1, 1, ""), "")</f>
        <v/>
      </c>
      <c r="R24" s="43"/>
      <c r="S24" s="102" t="str">
        <f t="shared" si="5"/>
        <v/>
      </c>
      <c r="T24" s="48" t="str">
        <f>IF(R24&lt;&gt;"", IF(RANK(R24, R$5:R$75)+COUNTIF(R$5:R24, R24)-1=1, 1, ""), "")</f>
        <v/>
      </c>
      <c r="U24" s="41"/>
      <c r="V24" s="102" t="str">
        <f t="shared" si="6"/>
        <v/>
      </c>
      <c r="W24" s="47" t="str">
        <f>IF(U24&lt;&gt;"", IF(RANK(U24, U$5:U$75)+COUNTIF(U$5:U24, U24)-1=1, 1, ""), "")</f>
        <v/>
      </c>
      <c r="X24" s="43"/>
      <c r="Y24" s="102" t="str">
        <f t="shared" si="7"/>
        <v/>
      </c>
      <c r="Z24" s="48" t="str">
        <f>IF(X24&lt;&gt;"", IF(RANK(X24, X$5:X$75)+COUNTIF(X$5:X24, X24)-1=1, 1, ""), "")</f>
        <v/>
      </c>
      <c r="AA24" s="41"/>
      <c r="AB24" s="102" t="str">
        <f t="shared" si="8"/>
        <v/>
      </c>
      <c r="AC24" s="47" t="str">
        <f>IF(AA24&lt;&gt;"", IF(RANK(AA24, AA$5:AA$75)+COUNTIF(AA$5:AA24, AA24)-1=1, 1, ""), "")</f>
        <v/>
      </c>
      <c r="AD24" s="43"/>
      <c r="AE24" s="102" t="str">
        <f t="shared" si="9"/>
        <v/>
      </c>
      <c r="AF24" s="48" t="str">
        <f>IF(AD24&lt;&gt;"", IF(RANK(AD24, AD$5:AD$75)+COUNTIF(AD$5:AD24, AD24)-1=1, 1, ""), "")</f>
        <v/>
      </c>
      <c r="AG24" s="41"/>
      <c r="AH24" s="102" t="str">
        <f t="shared" si="10"/>
        <v/>
      </c>
      <c r="AI24" s="47" t="str">
        <f>IF(AG24&lt;&gt;"", IF(RANK(AG24, AG$5:AG$75)+COUNTIF(AG$5:AG24, AG24)-1=1, 1, ""), "")</f>
        <v/>
      </c>
      <c r="AJ24" s="43"/>
      <c r="AK24" s="102" t="str">
        <f t="shared" si="11"/>
        <v/>
      </c>
      <c r="AL24" s="48" t="str">
        <f>IF(AJ24&lt;&gt;"", IF(RANK(AJ24, AJ$5:AJ$75)+COUNTIF(AJ$5:AJ24, AJ24)-1=1, 1, ""), "")</f>
        <v/>
      </c>
      <c r="AM24" s="41"/>
      <c r="AN24" s="102" t="str">
        <f t="shared" si="12"/>
        <v/>
      </c>
      <c r="AO24" s="47" t="str">
        <f>IF(AM24&lt;&gt;"", IF(RANK(AM24, AM$5:AM$75)+COUNTIF(AM$5:AM24, AM24)-1=1, 1, ""), "")</f>
        <v/>
      </c>
      <c r="AP24" s="43"/>
      <c r="AQ24" s="102" t="str">
        <f t="shared" si="13"/>
        <v/>
      </c>
      <c r="AR24" s="48" t="str">
        <f>IF(AP24&lt;&gt;"", IF(RANK(AP24, AP$5:AP$75)+COUNTIF(AP$5:AP24, AP24)-1=1, 1, ""), "")</f>
        <v/>
      </c>
      <c r="AS24" s="41"/>
      <c r="AT24" s="102" t="str">
        <f t="shared" si="14"/>
        <v/>
      </c>
      <c r="AU24" s="47" t="str">
        <f>IF(AS24&lt;&gt;"", IF(RANK(AS24, AS$5:AS$75)+COUNTIF(AS$5:AS24, AS24)-1=1, 1, ""), "")</f>
        <v/>
      </c>
      <c r="AV24" s="129" t="str">
        <f t="shared" si="15"/>
        <v/>
      </c>
      <c r="AW24" s="66" t="str">
        <f t="shared" si="16"/>
        <v/>
      </c>
      <c r="AX24" s="60"/>
      <c r="AY24" s="60" t="str">
        <f t="shared" si="17"/>
        <v/>
      </c>
      <c r="AZ24" s="60" t="str">
        <f t="shared" si="18"/>
        <v/>
      </c>
      <c r="BA24" s="60"/>
      <c r="BB24" s="85" t="str">
        <f t="shared" si="19"/>
        <v/>
      </c>
      <c r="BC24" s="60" t="str">
        <f t="shared" si="20"/>
        <v/>
      </c>
      <c r="BD24" s="60" t="str">
        <f t="shared" si="21"/>
        <v/>
      </c>
      <c r="BE24" s="60" t="str">
        <f>IF(AY24&lt;&gt;"", IF(RANK(BD24, BD$5:BD$75)+COUNTIF(BD$24:BD24, BD24) -1&lt;=(B$80-AZ$76-BC$76), RANK(BD24, BD$5:BD$75)+COUNTIF(BD$24:BD24, BD24) -1, ""), "")</f>
        <v/>
      </c>
      <c r="BF24" s="72" t="str">
        <f t="shared" si="22"/>
        <v/>
      </c>
      <c r="BG24" s="66" t="str">
        <f t="shared" si="23"/>
        <v/>
      </c>
      <c r="BI24" s="91" t="str">
        <f>IF(AW24&lt;&gt; "", AW24/AW76, "")</f>
        <v/>
      </c>
      <c r="BJ24" s="39" t="str">
        <f t="shared" si="24"/>
        <v/>
      </c>
      <c r="BK24" s="92" t="str">
        <f t="shared" si="25"/>
        <v/>
      </c>
      <c r="BM24" s="65" t="str">
        <f t="shared" si="26"/>
        <v/>
      </c>
      <c r="BN24" s="99" t="str">
        <f t="shared" si="27"/>
        <v/>
      </c>
      <c r="BO24" s="99" t="str">
        <f t="shared" si="28"/>
        <v/>
      </c>
      <c r="BP24" s="100" t="str">
        <f t="shared" si="29"/>
        <v/>
      </c>
    </row>
    <row r="25" spans="1:68" ht="16" x14ac:dyDescent="0.2">
      <c r="A25" s="20" t="s">
        <v>333</v>
      </c>
      <c r="B25" s="33" t="s">
        <v>404</v>
      </c>
      <c r="C25" s="45">
        <v>13</v>
      </c>
      <c r="D25" s="102" t="str">
        <f t="shared" si="0"/>
        <v/>
      </c>
      <c r="E25" s="42" t="str">
        <f>IF(C25&lt;&gt;"", IF(RANK(C25, C$5:C$75)+COUNTIF(C$5:C25, C25)-1=1, 1, ""), "")</f>
        <v/>
      </c>
      <c r="F25" s="46">
        <v>8</v>
      </c>
      <c r="G25" s="102" t="str">
        <f t="shared" si="1"/>
        <v/>
      </c>
      <c r="H25" s="44" t="str">
        <f>IF(F25&lt;&gt;"", IF(RANK(F25, F$5:F$75)+COUNTIF(F$5:F25, F25)-1=1, 1, ""), "")</f>
        <v/>
      </c>
      <c r="I25" s="45">
        <v>9</v>
      </c>
      <c r="J25" s="102" t="str">
        <f t="shared" si="2"/>
        <v/>
      </c>
      <c r="K25" s="42" t="str">
        <f>IF(I25&lt;&gt;"", IF(RANK(I25, I$5:I$75)+COUNTIF(I$5:I25, I25)-1=1, 1, ""), "")</f>
        <v/>
      </c>
      <c r="L25" s="46">
        <v>65</v>
      </c>
      <c r="M25" s="102" t="str">
        <f t="shared" si="3"/>
        <v/>
      </c>
      <c r="N25" s="44" t="str">
        <f>IF(L25&lt;&gt;"", IF(RANK(L25, L$5:L$75)+COUNTIF(L$5:L25, L25)-1=1, 1, ""), "")</f>
        <v/>
      </c>
      <c r="O25" s="45">
        <v>4</v>
      </c>
      <c r="P25" s="102" t="str">
        <f t="shared" si="4"/>
        <v/>
      </c>
      <c r="Q25" s="42" t="str">
        <f>IF(O25&lt;&gt;"", IF(RANK(O25, O$5:O$75)+COUNTIF(O$5:O25, O25)-1=1, 1, ""), "")</f>
        <v/>
      </c>
      <c r="R25" s="46">
        <v>8</v>
      </c>
      <c r="S25" s="102" t="str">
        <f t="shared" si="5"/>
        <v/>
      </c>
      <c r="T25" s="44" t="str">
        <f>IF(R25&lt;&gt;"", IF(RANK(R25, R$5:R$75)+COUNTIF(R$5:R25, R25)-1=1, 1, ""), "")</f>
        <v/>
      </c>
      <c r="U25" s="45">
        <v>5</v>
      </c>
      <c r="V25" s="102" t="str">
        <f t="shared" si="6"/>
        <v/>
      </c>
      <c r="W25" s="42" t="str">
        <f>IF(U25&lt;&gt;"", IF(RANK(U25, U$5:U$75)+COUNTIF(U$5:U25, U25)-1=1, 1, ""), "")</f>
        <v/>
      </c>
      <c r="X25" s="46">
        <v>5</v>
      </c>
      <c r="Y25" s="102" t="str">
        <f t="shared" si="7"/>
        <v/>
      </c>
      <c r="Z25" s="44" t="str">
        <f>IF(X25&lt;&gt;"", IF(RANK(X25, X$5:X$75)+COUNTIF(X$5:X25, X25)-1=1, 1, ""), "")</f>
        <v/>
      </c>
      <c r="AA25" s="45">
        <v>20</v>
      </c>
      <c r="AB25" s="102" t="str">
        <f t="shared" si="8"/>
        <v/>
      </c>
      <c r="AC25" s="42" t="str">
        <f>IF(AA25&lt;&gt;"", IF(RANK(AA25, AA$5:AA$75)+COUNTIF(AA$5:AA25, AA25)-1=1, 1, ""), "")</f>
        <v/>
      </c>
      <c r="AD25" s="46">
        <v>6</v>
      </c>
      <c r="AE25" s="102" t="str">
        <f t="shared" si="9"/>
        <v/>
      </c>
      <c r="AF25" s="44" t="str">
        <f>IF(AD25&lt;&gt;"", IF(RANK(AD25, AD$5:AD$75)+COUNTIF(AD$5:AD25, AD25)-1=1, 1, ""), "")</f>
        <v/>
      </c>
      <c r="AG25" s="45">
        <v>9</v>
      </c>
      <c r="AH25" s="102" t="str">
        <f t="shared" si="10"/>
        <v/>
      </c>
      <c r="AI25" s="42" t="str">
        <f>IF(AG25&lt;&gt;"", IF(RANK(AG25, AG$5:AG$75)+COUNTIF(AG$5:AG25, AG25)-1=1, 1, ""), "")</f>
        <v/>
      </c>
      <c r="AJ25" s="46">
        <v>5</v>
      </c>
      <c r="AK25" s="102" t="str">
        <f t="shared" si="11"/>
        <v/>
      </c>
      <c r="AL25" s="44" t="str">
        <f>IF(AJ25&lt;&gt;"", IF(RANK(AJ25, AJ$5:AJ$75)+COUNTIF(AJ$5:AJ25, AJ25)-1=1, 1, ""), "")</f>
        <v/>
      </c>
      <c r="AM25" s="45">
        <v>1</v>
      </c>
      <c r="AN25" s="102" t="str">
        <f t="shared" si="12"/>
        <v/>
      </c>
      <c r="AO25" s="42" t="str">
        <f>IF(AM25&lt;&gt;"", IF(RANK(AM25, AM$5:AM$75)+COUNTIF(AM$5:AM25, AM25)-1=1, 1, ""), "")</f>
        <v/>
      </c>
      <c r="AP25" s="46">
        <v>7</v>
      </c>
      <c r="AQ25" s="102" t="str">
        <f t="shared" si="13"/>
        <v/>
      </c>
      <c r="AR25" s="44" t="str">
        <f>IF(AP25&lt;&gt;"", IF(RANK(AP25, AP$5:AP$75)+COUNTIF(AP$5:AP25, AP25)-1=1, 1, ""), "")</f>
        <v/>
      </c>
      <c r="AS25" s="45">
        <v>8</v>
      </c>
      <c r="AT25" s="102" t="str">
        <f t="shared" si="14"/>
        <v/>
      </c>
      <c r="AU25" s="42" t="str">
        <f>IF(AS25&lt;&gt;"", IF(RANK(AS25, AS$5:AS$75)+COUNTIF(AS$5:AS25, AS25)-1=1, 1, ""), "")</f>
        <v/>
      </c>
      <c r="AV25" s="129" t="str">
        <f t="shared" si="15"/>
        <v/>
      </c>
      <c r="AW25" s="66">
        <f t="shared" si="16"/>
        <v>173</v>
      </c>
      <c r="AX25" s="60"/>
      <c r="AY25" s="60" t="str">
        <f t="shared" si="17"/>
        <v/>
      </c>
      <c r="AZ25" s="60" t="str">
        <f t="shared" si="18"/>
        <v/>
      </c>
      <c r="BA25" s="60"/>
      <c r="BB25" s="85" t="str">
        <f t="shared" si="19"/>
        <v/>
      </c>
      <c r="BC25" s="60" t="str">
        <f t="shared" si="20"/>
        <v/>
      </c>
      <c r="BD25" s="60" t="str">
        <f t="shared" si="21"/>
        <v/>
      </c>
      <c r="BE25" s="60" t="str">
        <f>IF(AY25&lt;&gt;"", IF(RANK(BD25, BD$5:BD$75)+COUNTIF(BD$25:BD25, BD25) -1&lt;=(B$80-AZ$76-BC$76), RANK(BD25, BD$5:BD$75)+COUNTIF(BD$25:BD25, BD25) -1, ""), "")</f>
        <v/>
      </c>
      <c r="BF25" s="72" t="str">
        <f t="shared" si="22"/>
        <v/>
      </c>
      <c r="BG25" s="66" t="str">
        <f t="shared" si="23"/>
        <v/>
      </c>
      <c r="BI25" s="91">
        <f>IF(AW25&lt;&gt; "", AW25/AW76, "")</f>
        <v>4.3710931775573419E-4</v>
      </c>
      <c r="BJ25" s="39" t="str">
        <f t="shared" si="24"/>
        <v/>
      </c>
      <c r="BK25" s="92">
        <f t="shared" si="25"/>
        <v>-4.3710931775573398E-4</v>
      </c>
      <c r="BM25" s="65" t="str">
        <f t="shared" si="26"/>
        <v/>
      </c>
      <c r="BN25" s="99" t="str">
        <f t="shared" si="27"/>
        <v/>
      </c>
      <c r="BO25" s="99" t="str">
        <f t="shared" si="28"/>
        <v/>
      </c>
      <c r="BP25" s="100" t="str">
        <f t="shared" si="29"/>
        <v/>
      </c>
    </row>
    <row r="26" spans="1:68" ht="16" x14ac:dyDescent="0.2">
      <c r="A26" s="20" t="s">
        <v>334</v>
      </c>
      <c r="B26" s="33" t="s">
        <v>405</v>
      </c>
      <c r="C26" s="41"/>
      <c r="D26" s="102" t="str">
        <f t="shared" si="0"/>
        <v/>
      </c>
      <c r="E26" s="47" t="str">
        <f>IF(C26&lt;&gt;"", IF(RANK(C26, C$5:C$75)+COUNTIF(C$5:C26, C26)-1=1, 1, ""), "")</f>
        <v/>
      </c>
      <c r="F26" s="43"/>
      <c r="G26" s="102" t="str">
        <f t="shared" si="1"/>
        <v/>
      </c>
      <c r="H26" s="48" t="str">
        <f>IF(F26&lt;&gt;"", IF(RANK(F26, F$5:F$75)+COUNTIF(F$5:F26, F26)-1=1, 1, ""), "")</f>
        <v/>
      </c>
      <c r="I26" s="41"/>
      <c r="J26" s="102" t="str">
        <f t="shared" si="2"/>
        <v/>
      </c>
      <c r="K26" s="47" t="str">
        <f>IF(I26&lt;&gt;"", IF(RANK(I26, I$5:I$75)+COUNTIF(I$5:I26, I26)-1=1, 1, ""), "")</f>
        <v/>
      </c>
      <c r="L26" s="43"/>
      <c r="M26" s="102" t="str">
        <f t="shared" si="3"/>
        <v/>
      </c>
      <c r="N26" s="48" t="str">
        <f>IF(L26&lt;&gt;"", IF(RANK(L26, L$5:L$75)+COUNTIF(L$5:L26, L26)-1=1, 1, ""), "")</f>
        <v/>
      </c>
      <c r="O26" s="41"/>
      <c r="P26" s="102" t="str">
        <f t="shared" si="4"/>
        <v/>
      </c>
      <c r="Q26" s="47" t="str">
        <f>IF(O26&lt;&gt;"", IF(RANK(O26, O$5:O$75)+COUNTIF(O$5:O26, O26)-1=1, 1, ""), "")</f>
        <v/>
      </c>
      <c r="R26" s="43"/>
      <c r="S26" s="102" t="str">
        <f t="shared" si="5"/>
        <v/>
      </c>
      <c r="T26" s="48" t="str">
        <f>IF(R26&lt;&gt;"", IF(RANK(R26, R$5:R$75)+COUNTIF(R$5:R26, R26)-1=1, 1, ""), "")</f>
        <v/>
      </c>
      <c r="U26" s="41"/>
      <c r="V26" s="102" t="str">
        <f t="shared" si="6"/>
        <v/>
      </c>
      <c r="W26" s="47" t="str">
        <f>IF(U26&lt;&gt;"", IF(RANK(U26, U$5:U$75)+COUNTIF(U$5:U26, U26)-1=1, 1, ""), "")</f>
        <v/>
      </c>
      <c r="X26" s="43"/>
      <c r="Y26" s="102" t="str">
        <f t="shared" si="7"/>
        <v/>
      </c>
      <c r="Z26" s="48" t="str">
        <f>IF(X26&lt;&gt;"", IF(RANK(X26, X$5:X$75)+COUNTIF(X$5:X26, X26)-1=1, 1, ""), "")</f>
        <v/>
      </c>
      <c r="AA26" s="41"/>
      <c r="AB26" s="102" t="str">
        <f t="shared" si="8"/>
        <v/>
      </c>
      <c r="AC26" s="47" t="str">
        <f>IF(AA26&lt;&gt;"", IF(RANK(AA26, AA$5:AA$75)+COUNTIF(AA$5:AA26, AA26)-1=1, 1, ""), "")</f>
        <v/>
      </c>
      <c r="AD26" s="43"/>
      <c r="AE26" s="102" t="str">
        <f t="shared" si="9"/>
        <v/>
      </c>
      <c r="AF26" s="48" t="str">
        <f>IF(AD26&lt;&gt;"", IF(RANK(AD26, AD$5:AD$75)+COUNTIF(AD$5:AD26, AD26)-1=1, 1, ""), "")</f>
        <v/>
      </c>
      <c r="AG26" s="41"/>
      <c r="AH26" s="102" t="str">
        <f t="shared" si="10"/>
        <v/>
      </c>
      <c r="AI26" s="47" t="str">
        <f>IF(AG26&lt;&gt;"", IF(RANK(AG26, AG$5:AG$75)+COUNTIF(AG$5:AG26, AG26)-1=1, 1, ""), "")</f>
        <v/>
      </c>
      <c r="AJ26" s="43"/>
      <c r="AK26" s="102" t="str">
        <f t="shared" si="11"/>
        <v/>
      </c>
      <c r="AL26" s="48" t="str">
        <f>IF(AJ26&lt;&gt;"", IF(RANK(AJ26, AJ$5:AJ$75)+COUNTIF(AJ$5:AJ26, AJ26)-1=1, 1, ""), "")</f>
        <v/>
      </c>
      <c r="AM26" s="41"/>
      <c r="AN26" s="102" t="str">
        <f t="shared" si="12"/>
        <v/>
      </c>
      <c r="AO26" s="47" t="str">
        <f>IF(AM26&lt;&gt;"", IF(RANK(AM26, AM$5:AM$75)+COUNTIF(AM$5:AM26, AM26)-1=1, 1, ""), "")</f>
        <v/>
      </c>
      <c r="AP26" s="43"/>
      <c r="AQ26" s="102" t="str">
        <f t="shared" si="13"/>
        <v/>
      </c>
      <c r="AR26" s="48" t="str">
        <f>IF(AP26&lt;&gt;"", IF(RANK(AP26, AP$5:AP$75)+COUNTIF(AP$5:AP26, AP26)-1=1, 1, ""), "")</f>
        <v/>
      </c>
      <c r="AS26" s="41"/>
      <c r="AT26" s="102" t="str">
        <f t="shared" si="14"/>
        <v/>
      </c>
      <c r="AU26" s="47" t="str">
        <f>IF(AS26&lt;&gt;"", IF(RANK(AS26, AS$5:AS$75)+COUNTIF(AS$5:AS26, AS26)-1=1, 1, ""), "")</f>
        <v/>
      </c>
      <c r="AV26" s="129" t="str">
        <f t="shared" si="15"/>
        <v/>
      </c>
      <c r="AW26" s="66" t="str">
        <f t="shared" si="16"/>
        <v/>
      </c>
      <c r="AX26" s="60"/>
      <c r="AY26" s="60" t="str">
        <f t="shared" si="17"/>
        <v/>
      </c>
      <c r="AZ26" s="60" t="str">
        <f t="shared" si="18"/>
        <v/>
      </c>
      <c r="BA26" s="60"/>
      <c r="BB26" s="85" t="str">
        <f t="shared" si="19"/>
        <v/>
      </c>
      <c r="BC26" s="60" t="str">
        <f t="shared" si="20"/>
        <v/>
      </c>
      <c r="BD26" s="60" t="str">
        <f t="shared" si="21"/>
        <v/>
      </c>
      <c r="BE26" s="60" t="str">
        <f>IF(AY26&lt;&gt;"", IF(RANK(BD26, BD$5:BD$75)+COUNTIF(BD$26:BD26, BD26) -1&lt;=(B$80-AZ$76-BC$76), RANK(BD26, BD$5:BD$75)+COUNTIF(BD$26:BD26, BD26) -1, ""), "")</f>
        <v/>
      </c>
      <c r="BF26" s="72" t="str">
        <f t="shared" si="22"/>
        <v/>
      </c>
      <c r="BG26" s="66" t="str">
        <f t="shared" si="23"/>
        <v/>
      </c>
      <c r="BI26" s="91" t="str">
        <f>IF(AW26&lt;&gt; "", AW26/AW76, "")</f>
        <v/>
      </c>
      <c r="BJ26" s="39" t="str">
        <f t="shared" si="24"/>
        <v/>
      </c>
      <c r="BK26" s="92" t="str">
        <f t="shared" si="25"/>
        <v/>
      </c>
      <c r="BM26" s="65" t="str">
        <f t="shared" si="26"/>
        <v/>
      </c>
      <c r="BN26" s="99" t="str">
        <f t="shared" si="27"/>
        <v/>
      </c>
      <c r="BO26" s="99" t="str">
        <f t="shared" si="28"/>
        <v/>
      </c>
      <c r="BP26" s="100" t="str">
        <f t="shared" si="29"/>
        <v/>
      </c>
    </row>
    <row r="27" spans="1:68" ht="16" x14ac:dyDescent="0.2">
      <c r="A27" s="20" t="s">
        <v>335</v>
      </c>
      <c r="B27" s="33" t="s">
        <v>406</v>
      </c>
      <c r="C27" s="41"/>
      <c r="D27" s="102" t="str">
        <f t="shared" si="0"/>
        <v/>
      </c>
      <c r="E27" s="47" t="str">
        <f>IF(C27&lt;&gt;"", IF(RANK(C27, C$5:C$75)+COUNTIF(C$5:C27, C27)-1=1, 1, ""), "")</f>
        <v/>
      </c>
      <c r="F27" s="43"/>
      <c r="G27" s="102" t="str">
        <f t="shared" si="1"/>
        <v/>
      </c>
      <c r="H27" s="48" t="str">
        <f>IF(F27&lt;&gt;"", IF(RANK(F27, F$5:F$75)+COUNTIF(F$5:F27, F27)-1=1, 1, ""), "")</f>
        <v/>
      </c>
      <c r="I27" s="41"/>
      <c r="J27" s="102" t="str">
        <f t="shared" si="2"/>
        <v/>
      </c>
      <c r="K27" s="47" t="str">
        <f>IF(I27&lt;&gt;"", IF(RANK(I27, I$5:I$75)+COUNTIF(I$5:I27, I27)-1=1, 1, ""), "")</f>
        <v/>
      </c>
      <c r="L27" s="43"/>
      <c r="M27" s="102" t="str">
        <f t="shared" si="3"/>
        <v/>
      </c>
      <c r="N27" s="48" t="str">
        <f>IF(L27&lt;&gt;"", IF(RANK(L27, L$5:L$75)+COUNTIF(L$5:L27, L27)-1=1, 1, ""), "")</f>
        <v/>
      </c>
      <c r="O27" s="41"/>
      <c r="P27" s="102" t="str">
        <f t="shared" si="4"/>
        <v/>
      </c>
      <c r="Q27" s="47" t="str">
        <f>IF(O27&lt;&gt;"", IF(RANK(O27, O$5:O$75)+COUNTIF(O$5:O27, O27)-1=1, 1, ""), "")</f>
        <v/>
      </c>
      <c r="R27" s="43"/>
      <c r="S27" s="102" t="str">
        <f t="shared" si="5"/>
        <v/>
      </c>
      <c r="T27" s="48" t="str">
        <f>IF(R27&lt;&gt;"", IF(RANK(R27, R$5:R$75)+COUNTIF(R$5:R27, R27)-1=1, 1, ""), "")</f>
        <v/>
      </c>
      <c r="U27" s="41"/>
      <c r="V27" s="102" t="str">
        <f t="shared" si="6"/>
        <v/>
      </c>
      <c r="W27" s="47" t="str">
        <f>IF(U27&lt;&gt;"", IF(RANK(U27, U$5:U$75)+COUNTIF(U$5:U27, U27)-1=1, 1, ""), "")</f>
        <v/>
      </c>
      <c r="X27" s="43"/>
      <c r="Y27" s="102" t="str">
        <f t="shared" si="7"/>
        <v/>
      </c>
      <c r="Z27" s="48" t="str">
        <f>IF(X27&lt;&gt;"", IF(RANK(X27, X$5:X$75)+COUNTIF(X$5:X27, X27)-1=1, 1, ""), "")</f>
        <v/>
      </c>
      <c r="AA27" s="41"/>
      <c r="AB27" s="102" t="str">
        <f t="shared" si="8"/>
        <v/>
      </c>
      <c r="AC27" s="47" t="str">
        <f>IF(AA27&lt;&gt;"", IF(RANK(AA27, AA$5:AA$75)+COUNTIF(AA$5:AA27, AA27)-1=1, 1, ""), "")</f>
        <v/>
      </c>
      <c r="AD27" s="43"/>
      <c r="AE27" s="102" t="str">
        <f t="shared" si="9"/>
        <v/>
      </c>
      <c r="AF27" s="48" t="str">
        <f>IF(AD27&lt;&gt;"", IF(RANK(AD27, AD$5:AD$75)+COUNTIF(AD$5:AD27, AD27)-1=1, 1, ""), "")</f>
        <v/>
      </c>
      <c r="AG27" s="41"/>
      <c r="AH27" s="102" t="str">
        <f t="shared" si="10"/>
        <v/>
      </c>
      <c r="AI27" s="47" t="str">
        <f>IF(AG27&lt;&gt;"", IF(RANK(AG27, AG$5:AG$75)+COUNTIF(AG$5:AG27, AG27)-1=1, 1, ""), "")</f>
        <v/>
      </c>
      <c r="AJ27" s="43"/>
      <c r="AK27" s="102" t="str">
        <f t="shared" si="11"/>
        <v/>
      </c>
      <c r="AL27" s="48" t="str">
        <f>IF(AJ27&lt;&gt;"", IF(RANK(AJ27, AJ$5:AJ$75)+COUNTIF(AJ$5:AJ27, AJ27)-1=1, 1, ""), "")</f>
        <v/>
      </c>
      <c r="AM27" s="41"/>
      <c r="AN27" s="102" t="str">
        <f t="shared" si="12"/>
        <v/>
      </c>
      <c r="AO27" s="47" t="str">
        <f>IF(AM27&lt;&gt;"", IF(RANK(AM27, AM$5:AM$75)+COUNTIF(AM$5:AM27, AM27)-1=1, 1, ""), "")</f>
        <v/>
      </c>
      <c r="AP27" s="43"/>
      <c r="AQ27" s="102" t="str">
        <f t="shared" si="13"/>
        <v/>
      </c>
      <c r="AR27" s="48" t="str">
        <f>IF(AP27&lt;&gt;"", IF(RANK(AP27, AP$5:AP$75)+COUNTIF(AP$5:AP27, AP27)-1=1, 1, ""), "")</f>
        <v/>
      </c>
      <c r="AS27" s="41"/>
      <c r="AT27" s="102" t="str">
        <f t="shared" si="14"/>
        <v/>
      </c>
      <c r="AU27" s="47" t="str">
        <f>IF(AS27&lt;&gt;"", IF(RANK(AS27, AS$5:AS$75)+COUNTIF(AS$5:AS27, AS27)-1=1, 1, ""), "")</f>
        <v/>
      </c>
      <c r="AV27" s="129" t="str">
        <f t="shared" si="15"/>
        <v/>
      </c>
      <c r="AW27" s="66" t="str">
        <f t="shared" si="16"/>
        <v/>
      </c>
      <c r="AX27" s="60"/>
      <c r="AY27" s="60" t="str">
        <f t="shared" si="17"/>
        <v/>
      </c>
      <c r="AZ27" s="60" t="str">
        <f t="shared" si="18"/>
        <v/>
      </c>
      <c r="BA27" s="60"/>
      <c r="BB27" s="85" t="str">
        <f t="shared" si="19"/>
        <v/>
      </c>
      <c r="BC27" s="60" t="str">
        <f t="shared" si="20"/>
        <v/>
      </c>
      <c r="BD27" s="60" t="str">
        <f t="shared" si="21"/>
        <v/>
      </c>
      <c r="BE27" s="60" t="str">
        <f>IF(AY27&lt;&gt;"", IF(RANK(BD27, BD$5:BD$75)+COUNTIF(BD$27:BD27, BD27) -1&lt;=(B$80-AZ$76-BC$76), RANK(BD27, BD$5:BD$75)+COUNTIF(BD$27:BD27, BD27) -1, ""), "")</f>
        <v/>
      </c>
      <c r="BF27" s="72" t="str">
        <f t="shared" si="22"/>
        <v/>
      </c>
      <c r="BG27" s="66" t="str">
        <f t="shared" si="23"/>
        <v/>
      </c>
      <c r="BI27" s="91" t="str">
        <f>IF(AW27&lt;&gt; "", AW27/AW76, "")</f>
        <v/>
      </c>
      <c r="BJ27" s="39" t="str">
        <f t="shared" si="24"/>
        <v/>
      </c>
      <c r="BK27" s="92" t="str">
        <f t="shared" si="25"/>
        <v/>
      </c>
      <c r="BM27" s="65" t="str">
        <f t="shared" si="26"/>
        <v/>
      </c>
      <c r="BN27" s="99" t="str">
        <f t="shared" si="27"/>
        <v/>
      </c>
      <c r="BO27" s="99" t="str">
        <f t="shared" si="28"/>
        <v/>
      </c>
      <c r="BP27" s="100" t="str">
        <f t="shared" si="29"/>
        <v/>
      </c>
    </row>
    <row r="28" spans="1:68" ht="16" x14ac:dyDescent="0.2">
      <c r="A28" s="20" t="s">
        <v>336</v>
      </c>
      <c r="B28" s="33" t="s">
        <v>407</v>
      </c>
      <c r="C28" s="45">
        <v>29</v>
      </c>
      <c r="D28" s="102" t="str">
        <f t="shared" si="0"/>
        <v/>
      </c>
      <c r="E28" s="47" t="str">
        <f>IF(C28&lt;&gt;"", IF(RANK(C28, C$5:C$75)+COUNTIF(C$5:C28, C28)-1=1, 1, ""), "")</f>
        <v/>
      </c>
      <c r="F28" s="46">
        <v>42</v>
      </c>
      <c r="G28" s="102" t="str">
        <f t="shared" si="1"/>
        <v/>
      </c>
      <c r="H28" s="48" t="str">
        <f>IF(F28&lt;&gt;"", IF(RANK(F28, F$5:F$75)+COUNTIF(F$5:F28, F28)-1=1, 1, ""), "")</f>
        <v/>
      </c>
      <c r="I28" s="45">
        <v>25</v>
      </c>
      <c r="J28" s="102" t="str">
        <f t="shared" si="2"/>
        <v/>
      </c>
      <c r="K28" s="47" t="str">
        <f>IF(I28&lt;&gt;"", IF(RANK(I28, I$5:I$75)+COUNTIF(I$5:I28, I28)-1=1, 1, ""), "")</f>
        <v/>
      </c>
      <c r="L28" s="46">
        <v>45</v>
      </c>
      <c r="M28" s="102" t="str">
        <f t="shared" si="3"/>
        <v/>
      </c>
      <c r="N28" s="48" t="str">
        <f>IF(L28&lt;&gt;"", IF(RANK(L28, L$5:L$75)+COUNTIF(L$5:L28, L28)-1=1, 1, ""), "")</f>
        <v/>
      </c>
      <c r="O28" s="45">
        <v>27</v>
      </c>
      <c r="P28" s="102" t="str">
        <f t="shared" si="4"/>
        <v/>
      </c>
      <c r="Q28" s="47" t="str">
        <f>IF(O28&lt;&gt;"", IF(RANK(O28, O$5:O$75)+COUNTIF(O$5:O28, O28)-1=1, 1, ""), "")</f>
        <v/>
      </c>
      <c r="R28" s="46">
        <v>33</v>
      </c>
      <c r="S28" s="102" t="str">
        <f t="shared" si="5"/>
        <v/>
      </c>
      <c r="T28" s="48" t="str">
        <f>IF(R28&lt;&gt;"", IF(RANK(R28, R$5:R$75)+COUNTIF(R$5:R28, R28)-1=1, 1, ""), "")</f>
        <v/>
      </c>
      <c r="U28" s="45">
        <v>34</v>
      </c>
      <c r="V28" s="102" t="str">
        <f t="shared" si="6"/>
        <v/>
      </c>
      <c r="W28" s="47" t="str">
        <f>IF(U28&lt;&gt;"", IF(RANK(U28, U$5:U$75)+COUNTIF(U$5:U28, U28)-1=1, 1, ""), "")</f>
        <v/>
      </c>
      <c r="X28" s="46">
        <v>31</v>
      </c>
      <c r="Y28" s="102" t="str">
        <f t="shared" si="7"/>
        <v/>
      </c>
      <c r="Z28" s="48" t="str">
        <f>IF(X28&lt;&gt;"", IF(RANK(X28, X$5:X$75)+COUNTIF(X$5:X28, X28)-1=1, 1, ""), "")</f>
        <v/>
      </c>
      <c r="AA28" s="45">
        <v>25</v>
      </c>
      <c r="AB28" s="102" t="str">
        <f t="shared" si="8"/>
        <v/>
      </c>
      <c r="AC28" s="47" t="str">
        <f>IF(AA28&lt;&gt;"", IF(RANK(AA28, AA$5:AA$75)+COUNTIF(AA$5:AA28, AA28)-1=1, 1, ""), "")</f>
        <v/>
      </c>
      <c r="AD28" s="46">
        <v>16</v>
      </c>
      <c r="AE28" s="102" t="str">
        <f t="shared" si="9"/>
        <v/>
      </c>
      <c r="AF28" s="48" t="str">
        <f>IF(AD28&lt;&gt;"", IF(RANK(AD28, AD$5:AD$75)+COUNTIF(AD$5:AD28, AD28)-1=1, 1, ""), "")</f>
        <v/>
      </c>
      <c r="AG28" s="45">
        <v>26</v>
      </c>
      <c r="AH28" s="102" t="str">
        <f t="shared" si="10"/>
        <v/>
      </c>
      <c r="AI28" s="47" t="str">
        <f>IF(AG28&lt;&gt;"", IF(RANK(AG28, AG$5:AG$75)+COUNTIF(AG$5:AG28, AG28)-1=1, 1, ""), "")</f>
        <v/>
      </c>
      <c r="AJ28" s="46">
        <v>20</v>
      </c>
      <c r="AK28" s="102" t="str">
        <f t="shared" si="11"/>
        <v/>
      </c>
      <c r="AL28" s="48" t="str">
        <f>IF(AJ28&lt;&gt;"", IF(RANK(AJ28, AJ$5:AJ$75)+COUNTIF(AJ$5:AJ28, AJ28)-1=1, 1, ""), "")</f>
        <v/>
      </c>
      <c r="AM28" s="45">
        <v>17</v>
      </c>
      <c r="AN28" s="102" t="str">
        <f t="shared" si="12"/>
        <v/>
      </c>
      <c r="AO28" s="47" t="str">
        <f>IF(AM28&lt;&gt;"", IF(RANK(AM28, AM$5:AM$75)+COUNTIF(AM$5:AM28, AM28)-1=1, 1, ""), "")</f>
        <v/>
      </c>
      <c r="AP28" s="46">
        <v>37</v>
      </c>
      <c r="AQ28" s="102" t="str">
        <f t="shared" si="13"/>
        <v/>
      </c>
      <c r="AR28" s="48" t="str">
        <f>IF(AP28&lt;&gt;"", IF(RANK(AP28, AP$5:AP$75)+COUNTIF(AP$5:AP28, AP28)-1=1, 1, ""), "")</f>
        <v/>
      </c>
      <c r="AS28" s="45">
        <v>11</v>
      </c>
      <c r="AT28" s="102" t="str">
        <f t="shared" si="14"/>
        <v/>
      </c>
      <c r="AU28" s="47" t="str">
        <f>IF(AS28&lt;&gt;"", IF(RANK(AS28, AS$5:AS$75)+COUNTIF(AS$5:AS28, AS28)-1=1, 1, ""), "")</f>
        <v/>
      </c>
      <c r="AV28" s="129" t="str">
        <f t="shared" si="15"/>
        <v/>
      </c>
      <c r="AW28" s="66">
        <f t="shared" si="16"/>
        <v>418</v>
      </c>
      <c r="AX28" s="60"/>
      <c r="AY28" s="60" t="str">
        <f t="shared" si="17"/>
        <v/>
      </c>
      <c r="AZ28" s="60" t="str">
        <f t="shared" si="18"/>
        <v/>
      </c>
      <c r="BA28" s="60"/>
      <c r="BB28" s="85" t="str">
        <f t="shared" si="19"/>
        <v/>
      </c>
      <c r="BC28" s="60" t="str">
        <f t="shared" si="20"/>
        <v/>
      </c>
      <c r="BD28" s="60" t="str">
        <f t="shared" si="21"/>
        <v/>
      </c>
      <c r="BE28" s="60" t="str">
        <f>IF(AY28&lt;&gt;"", IF(RANK(BD28, BD$5:BD$75)+COUNTIF(BD$28:BD28, BD28) -1&lt;=(B$80-AZ$76-BC$76), RANK(BD28, BD$5:BD$75)+COUNTIF(BD$28:BD28, BD28) -1, ""), "")</f>
        <v/>
      </c>
      <c r="BF28" s="72" t="str">
        <f t="shared" si="22"/>
        <v/>
      </c>
      <c r="BG28" s="66" t="str">
        <f t="shared" si="23"/>
        <v/>
      </c>
      <c r="BI28" s="91">
        <f>IF(AW28&lt;&gt; "", AW28/AW76, "")</f>
        <v>1.0561369642884213E-3</v>
      </c>
      <c r="BJ28" s="39" t="str">
        <f t="shared" si="24"/>
        <v/>
      </c>
      <c r="BK28" s="92">
        <f t="shared" si="25"/>
        <v>-1.05613696428842E-3</v>
      </c>
      <c r="BM28" s="65" t="str">
        <f t="shared" si="26"/>
        <v/>
      </c>
      <c r="BN28" s="99" t="str">
        <f t="shared" si="27"/>
        <v/>
      </c>
      <c r="BO28" s="99" t="str">
        <f t="shared" si="28"/>
        <v/>
      </c>
      <c r="BP28" s="100" t="str">
        <f t="shared" si="29"/>
        <v/>
      </c>
    </row>
    <row r="29" spans="1:68" ht="16" x14ac:dyDescent="0.2">
      <c r="A29" s="20" t="s">
        <v>337</v>
      </c>
      <c r="B29" s="33" t="s">
        <v>408</v>
      </c>
      <c r="C29" s="41"/>
      <c r="D29" s="102" t="str">
        <f t="shared" si="0"/>
        <v/>
      </c>
      <c r="E29" s="47" t="str">
        <f>IF(C29&lt;&gt;"", IF(RANK(C29, C$5:C$75)+COUNTIF(C$5:C29, C29)-1=1, 1, ""), "")</f>
        <v/>
      </c>
      <c r="F29" s="43"/>
      <c r="G29" s="102" t="str">
        <f t="shared" si="1"/>
        <v/>
      </c>
      <c r="H29" s="48" t="str">
        <f>IF(F29&lt;&gt;"", IF(RANK(F29, F$5:F$75)+COUNTIF(F$5:F29, F29)-1=1, 1, ""), "")</f>
        <v/>
      </c>
      <c r="I29" s="41"/>
      <c r="J29" s="102" t="str">
        <f t="shared" si="2"/>
        <v/>
      </c>
      <c r="K29" s="47" t="str">
        <f>IF(I29&lt;&gt;"", IF(RANK(I29, I$5:I$75)+COUNTIF(I$5:I29, I29)-1=1, 1, ""), "")</f>
        <v/>
      </c>
      <c r="L29" s="43"/>
      <c r="M29" s="102" t="str">
        <f t="shared" si="3"/>
        <v/>
      </c>
      <c r="N29" s="48" t="str">
        <f>IF(L29&lt;&gt;"", IF(RANK(L29, L$5:L$75)+COUNTIF(L$5:L29, L29)-1=1, 1, ""), "")</f>
        <v/>
      </c>
      <c r="O29" s="41"/>
      <c r="P29" s="102" t="str">
        <f t="shared" si="4"/>
        <v/>
      </c>
      <c r="Q29" s="47" t="str">
        <f>IF(O29&lt;&gt;"", IF(RANK(O29, O$5:O$75)+COUNTIF(O$5:O29, O29)-1=1, 1, ""), "")</f>
        <v/>
      </c>
      <c r="R29" s="43"/>
      <c r="S29" s="102" t="str">
        <f t="shared" si="5"/>
        <v/>
      </c>
      <c r="T29" s="48" t="str">
        <f>IF(R29&lt;&gt;"", IF(RANK(R29, R$5:R$75)+COUNTIF(R$5:R29, R29)-1=1, 1, ""), "")</f>
        <v/>
      </c>
      <c r="U29" s="41"/>
      <c r="V29" s="102" t="str">
        <f t="shared" si="6"/>
        <v/>
      </c>
      <c r="W29" s="47" t="str">
        <f>IF(U29&lt;&gt;"", IF(RANK(U29, U$5:U$75)+COUNTIF(U$5:U29, U29)-1=1, 1, ""), "")</f>
        <v/>
      </c>
      <c r="X29" s="43"/>
      <c r="Y29" s="102" t="str">
        <f t="shared" si="7"/>
        <v/>
      </c>
      <c r="Z29" s="48" t="str">
        <f>IF(X29&lt;&gt;"", IF(RANK(X29, X$5:X$75)+COUNTIF(X$5:X29, X29)-1=1, 1, ""), "")</f>
        <v/>
      </c>
      <c r="AA29" s="41"/>
      <c r="AB29" s="102" t="str">
        <f t="shared" si="8"/>
        <v/>
      </c>
      <c r="AC29" s="47" t="str">
        <f>IF(AA29&lt;&gt;"", IF(RANK(AA29, AA$5:AA$75)+COUNTIF(AA$5:AA29, AA29)-1=1, 1, ""), "")</f>
        <v/>
      </c>
      <c r="AD29" s="43"/>
      <c r="AE29" s="102" t="str">
        <f t="shared" si="9"/>
        <v/>
      </c>
      <c r="AF29" s="48" t="str">
        <f>IF(AD29&lt;&gt;"", IF(RANK(AD29, AD$5:AD$75)+COUNTIF(AD$5:AD29, AD29)-1=1, 1, ""), "")</f>
        <v/>
      </c>
      <c r="AG29" s="41"/>
      <c r="AH29" s="102" t="str">
        <f t="shared" si="10"/>
        <v/>
      </c>
      <c r="AI29" s="47" t="str">
        <f>IF(AG29&lt;&gt;"", IF(RANK(AG29, AG$5:AG$75)+COUNTIF(AG$5:AG29, AG29)-1=1, 1, ""), "")</f>
        <v/>
      </c>
      <c r="AJ29" s="43"/>
      <c r="AK29" s="102" t="str">
        <f t="shared" si="11"/>
        <v/>
      </c>
      <c r="AL29" s="48" t="str">
        <f>IF(AJ29&lt;&gt;"", IF(RANK(AJ29, AJ$5:AJ$75)+COUNTIF(AJ$5:AJ29, AJ29)-1=1, 1, ""), "")</f>
        <v/>
      </c>
      <c r="AM29" s="41"/>
      <c r="AN29" s="102" t="str">
        <f t="shared" si="12"/>
        <v/>
      </c>
      <c r="AO29" s="47" t="str">
        <f>IF(AM29&lt;&gt;"", IF(RANK(AM29, AM$5:AM$75)+COUNTIF(AM$5:AM29, AM29)-1=1, 1, ""), "")</f>
        <v/>
      </c>
      <c r="AP29" s="43"/>
      <c r="AQ29" s="102" t="str">
        <f t="shared" si="13"/>
        <v/>
      </c>
      <c r="AR29" s="48" t="str">
        <f>IF(AP29&lt;&gt;"", IF(RANK(AP29, AP$5:AP$75)+COUNTIF(AP$5:AP29, AP29)-1=1, 1, ""), "")</f>
        <v/>
      </c>
      <c r="AS29" s="41"/>
      <c r="AT29" s="102" t="str">
        <f t="shared" si="14"/>
        <v/>
      </c>
      <c r="AU29" s="47" t="str">
        <f>IF(AS29&lt;&gt;"", IF(RANK(AS29, AS$5:AS$75)+COUNTIF(AS$5:AS29, AS29)-1=1, 1, ""), "")</f>
        <v/>
      </c>
      <c r="AV29" s="129" t="str">
        <f t="shared" si="15"/>
        <v/>
      </c>
      <c r="AW29" s="66" t="str">
        <f t="shared" si="16"/>
        <v/>
      </c>
      <c r="AX29" s="60"/>
      <c r="AY29" s="60" t="str">
        <f t="shared" si="17"/>
        <v/>
      </c>
      <c r="AZ29" s="60" t="str">
        <f t="shared" si="18"/>
        <v/>
      </c>
      <c r="BA29" s="60"/>
      <c r="BB29" s="85" t="str">
        <f t="shared" si="19"/>
        <v/>
      </c>
      <c r="BC29" s="60" t="str">
        <f t="shared" si="20"/>
        <v/>
      </c>
      <c r="BD29" s="60" t="str">
        <f t="shared" si="21"/>
        <v/>
      </c>
      <c r="BE29" s="60" t="str">
        <f>IF(AY29&lt;&gt;"", IF(RANK(BD29, BD$5:BD$75)+COUNTIF(BD$29:BD29, BD29) -1&lt;=(B$80-AZ$76-BC$76), RANK(BD29, BD$5:BD$75)+COUNTIF(BD$29:BD29, BD29) -1, ""), "")</f>
        <v/>
      </c>
      <c r="BF29" s="72" t="str">
        <f t="shared" si="22"/>
        <v/>
      </c>
      <c r="BG29" s="66" t="str">
        <f t="shared" si="23"/>
        <v/>
      </c>
      <c r="BI29" s="91" t="str">
        <f>IF(AW29&lt;&gt; "", AW29/AW76, "")</f>
        <v/>
      </c>
      <c r="BJ29" s="39" t="str">
        <f t="shared" si="24"/>
        <v/>
      </c>
      <c r="BK29" s="92" t="str">
        <f t="shared" si="25"/>
        <v/>
      </c>
      <c r="BM29" s="65" t="str">
        <f t="shared" si="26"/>
        <v/>
      </c>
      <c r="BN29" s="99" t="str">
        <f t="shared" si="27"/>
        <v/>
      </c>
      <c r="BO29" s="99" t="str">
        <f t="shared" si="28"/>
        <v/>
      </c>
      <c r="BP29" s="100" t="str">
        <f t="shared" si="29"/>
        <v/>
      </c>
    </row>
    <row r="30" spans="1:68" ht="16" x14ac:dyDescent="0.2">
      <c r="A30" s="20" t="s">
        <v>338</v>
      </c>
      <c r="B30" s="33" t="s">
        <v>409</v>
      </c>
      <c r="C30" s="41"/>
      <c r="D30" s="102" t="str">
        <f t="shared" si="0"/>
        <v/>
      </c>
      <c r="E30" s="42" t="str">
        <f>IF(C30&lt;&gt;"", IF(RANK(C30, C$5:C$75)+COUNTIF(C$5:C30, C30)-1=1, 1, ""), "")</f>
        <v/>
      </c>
      <c r="F30" s="43"/>
      <c r="G30" s="102" t="str">
        <f t="shared" si="1"/>
        <v/>
      </c>
      <c r="H30" s="44" t="str">
        <f>IF(F30&lt;&gt;"", IF(RANK(F30, F$5:F$75)+COUNTIF(F$5:F30, F30)-1=1, 1, ""), "")</f>
        <v/>
      </c>
      <c r="I30" s="41"/>
      <c r="J30" s="102" t="str">
        <f t="shared" si="2"/>
        <v/>
      </c>
      <c r="K30" s="42" t="str">
        <f>IF(I30&lt;&gt;"", IF(RANK(I30, I$5:I$75)+COUNTIF(I$5:I30, I30)-1=1, 1, ""), "")</f>
        <v/>
      </c>
      <c r="L30" s="43"/>
      <c r="M30" s="102" t="str">
        <f t="shared" si="3"/>
        <v/>
      </c>
      <c r="N30" s="44" t="str">
        <f>IF(L30&lt;&gt;"", IF(RANK(L30, L$5:L$75)+COUNTIF(L$5:L30, L30)-1=1, 1, ""), "")</f>
        <v/>
      </c>
      <c r="O30" s="41"/>
      <c r="P30" s="102" t="str">
        <f t="shared" si="4"/>
        <v/>
      </c>
      <c r="Q30" s="42" t="str">
        <f>IF(O30&lt;&gt;"", IF(RANK(O30, O$5:O$75)+COUNTIF(O$5:O30, O30)-1=1, 1, ""), "")</f>
        <v/>
      </c>
      <c r="R30" s="43"/>
      <c r="S30" s="102" t="str">
        <f t="shared" si="5"/>
        <v/>
      </c>
      <c r="T30" s="44" t="str">
        <f>IF(R30&lt;&gt;"", IF(RANK(R30, R$5:R$75)+COUNTIF(R$5:R30, R30)-1=1, 1, ""), "")</f>
        <v/>
      </c>
      <c r="U30" s="41"/>
      <c r="V30" s="102" t="str">
        <f t="shared" si="6"/>
        <v/>
      </c>
      <c r="W30" s="42" t="str">
        <f>IF(U30&lt;&gt;"", IF(RANK(U30, U$5:U$75)+COUNTIF(U$5:U30, U30)-1=1, 1, ""), "")</f>
        <v/>
      </c>
      <c r="X30" s="43"/>
      <c r="Y30" s="102" t="str">
        <f t="shared" si="7"/>
        <v/>
      </c>
      <c r="Z30" s="44" t="str">
        <f>IF(X30&lt;&gt;"", IF(RANK(X30, X$5:X$75)+COUNTIF(X$5:X30, X30)-1=1, 1, ""), "")</f>
        <v/>
      </c>
      <c r="AA30" s="41"/>
      <c r="AB30" s="102" t="str">
        <f t="shared" si="8"/>
        <v/>
      </c>
      <c r="AC30" s="42" t="str">
        <f>IF(AA30&lt;&gt;"", IF(RANK(AA30, AA$5:AA$75)+COUNTIF(AA$5:AA30, AA30)-1=1, 1, ""), "")</f>
        <v/>
      </c>
      <c r="AD30" s="43"/>
      <c r="AE30" s="102" t="str">
        <f t="shared" si="9"/>
        <v/>
      </c>
      <c r="AF30" s="44" t="str">
        <f>IF(AD30&lt;&gt;"", IF(RANK(AD30, AD$5:AD$75)+COUNTIF(AD$5:AD30, AD30)-1=1, 1, ""), "")</f>
        <v/>
      </c>
      <c r="AG30" s="41"/>
      <c r="AH30" s="102" t="str">
        <f t="shared" si="10"/>
        <v/>
      </c>
      <c r="AI30" s="42" t="str">
        <f>IF(AG30&lt;&gt;"", IF(RANK(AG30, AG$5:AG$75)+COUNTIF(AG$5:AG30, AG30)-1=1, 1, ""), "")</f>
        <v/>
      </c>
      <c r="AJ30" s="43"/>
      <c r="AK30" s="102" t="str">
        <f t="shared" si="11"/>
        <v/>
      </c>
      <c r="AL30" s="44" t="str">
        <f>IF(AJ30&lt;&gt;"", IF(RANK(AJ30, AJ$5:AJ$75)+COUNTIF(AJ$5:AJ30, AJ30)-1=1, 1, ""), "")</f>
        <v/>
      </c>
      <c r="AM30" s="41"/>
      <c r="AN30" s="102" t="str">
        <f t="shared" si="12"/>
        <v/>
      </c>
      <c r="AO30" s="42" t="str">
        <f>IF(AM30&lt;&gt;"", IF(RANK(AM30, AM$5:AM$75)+COUNTIF(AM$5:AM30, AM30)-1=1, 1, ""), "")</f>
        <v/>
      </c>
      <c r="AP30" s="43"/>
      <c r="AQ30" s="102" t="str">
        <f t="shared" si="13"/>
        <v/>
      </c>
      <c r="AR30" s="44" t="str">
        <f>IF(AP30&lt;&gt;"", IF(RANK(AP30, AP$5:AP$75)+COUNTIF(AP$5:AP30, AP30)-1=1, 1, ""), "")</f>
        <v/>
      </c>
      <c r="AS30" s="41"/>
      <c r="AT30" s="102" t="str">
        <f t="shared" si="14"/>
        <v/>
      </c>
      <c r="AU30" s="42" t="str">
        <f>IF(AS30&lt;&gt;"", IF(RANK(AS30, AS$5:AS$75)+COUNTIF(AS$5:AS30, AS30)-1=1, 1, ""), "")</f>
        <v/>
      </c>
      <c r="AV30" s="129" t="str">
        <f t="shared" si="15"/>
        <v/>
      </c>
      <c r="AW30" s="66" t="str">
        <f t="shared" si="16"/>
        <v/>
      </c>
      <c r="AX30" s="60"/>
      <c r="AY30" s="60" t="str">
        <f t="shared" si="17"/>
        <v/>
      </c>
      <c r="AZ30" s="60" t="str">
        <f t="shared" si="18"/>
        <v/>
      </c>
      <c r="BA30" s="60"/>
      <c r="BB30" s="85" t="str">
        <f t="shared" si="19"/>
        <v/>
      </c>
      <c r="BC30" s="60" t="str">
        <f t="shared" si="20"/>
        <v/>
      </c>
      <c r="BD30" s="60" t="str">
        <f t="shared" si="21"/>
        <v/>
      </c>
      <c r="BE30" s="60" t="str">
        <f>IF(AY30&lt;&gt;"", IF(RANK(BD30, BD$5:BD$75)+COUNTIF(BD$30:BD30, BD30) -1&lt;=(B$80-AZ$76-BC$76), RANK(BD30, BD$5:BD$75)+COUNTIF(BD$30:BD30, BD30) -1, ""), "")</f>
        <v/>
      </c>
      <c r="BF30" s="72" t="str">
        <f t="shared" si="22"/>
        <v/>
      </c>
      <c r="BG30" s="66" t="str">
        <f t="shared" si="23"/>
        <v/>
      </c>
      <c r="BI30" s="91" t="str">
        <f>IF(AW30&lt;&gt; "", AW30/AW76, "")</f>
        <v/>
      </c>
      <c r="BJ30" s="39" t="str">
        <f t="shared" si="24"/>
        <v/>
      </c>
      <c r="BK30" s="92" t="str">
        <f t="shared" si="25"/>
        <v/>
      </c>
      <c r="BM30" s="65" t="str">
        <f t="shared" si="26"/>
        <v/>
      </c>
      <c r="BN30" s="99" t="str">
        <f t="shared" si="27"/>
        <v/>
      </c>
      <c r="BO30" s="99" t="str">
        <f t="shared" si="28"/>
        <v/>
      </c>
      <c r="BP30" s="100" t="str">
        <f t="shared" si="29"/>
        <v/>
      </c>
    </row>
    <row r="31" spans="1:68" ht="16" x14ac:dyDescent="0.2">
      <c r="A31" s="20" t="s">
        <v>339</v>
      </c>
      <c r="B31" s="33" t="s">
        <v>410</v>
      </c>
      <c r="C31" s="41"/>
      <c r="D31" s="102" t="str">
        <f t="shared" si="0"/>
        <v/>
      </c>
      <c r="E31" s="47" t="str">
        <f>IF(C31&lt;&gt;"", IF(RANK(C31, C$5:C$75)+COUNTIF(C$5:C31, C31)-1=1, 1, ""), "")</f>
        <v/>
      </c>
      <c r="F31" s="43"/>
      <c r="G31" s="102" t="str">
        <f t="shared" si="1"/>
        <v/>
      </c>
      <c r="H31" s="48" t="str">
        <f>IF(F31&lt;&gt;"", IF(RANK(F31, F$5:F$75)+COUNTIF(F$5:F31, F31)-1=1, 1, ""), "")</f>
        <v/>
      </c>
      <c r="I31" s="41"/>
      <c r="J31" s="102" t="str">
        <f t="shared" si="2"/>
        <v/>
      </c>
      <c r="K31" s="47" t="str">
        <f>IF(I31&lt;&gt;"", IF(RANK(I31, I$5:I$75)+COUNTIF(I$5:I31, I31)-1=1, 1, ""), "")</f>
        <v/>
      </c>
      <c r="L31" s="43"/>
      <c r="M31" s="102" t="str">
        <f t="shared" si="3"/>
        <v/>
      </c>
      <c r="N31" s="48" t="str">
        <f>IF(L31&lt;&gt;"", IF(RANK(L31, L$5:L$75)+COUNTIF(L$5:L31, L31)-1=1, 1, ""), "")</f>
        <v/>
      </c>
      <c r="O31" s="41"/>
      <c r="P31" s="102" t="str">
        <f t="shared" si="4"/>
        <v/>
      </c>
      <c r="Q31" s="47" t="str">
        <f>IF(O31&lt;&gt;"", IF(RANK(O31, O$5:O$75)+COUNTIF(O$5:O31, O31)-1=1, 1, ""), "")</f>
        <v/>
      </c>
      <c r="R31" s="43"/>
      <c r="S31" s="102" t="str">
        <f t="shared" si="5"/>
        <v/>
      </c>
      <c r="T31" s="48" t="str">
        <f>IF(R31&lt;&gt;"", IF(RANK(R31, R$5:R$75)+COUNTIF(R$5:R31, R31)-1=1, 1, ""), "")</f>
        <v/>
      </c>
      <c r="U31" s="41"/>
      <c r="V31" s="102" t="str">
        <f t="shared" si="6"/>
        <v/>
      </c>
      <c r="W31" s="47" t="str">
        <f>IF(U31&lt;&gt;"", IF(RANK(U31, U$5:U$75)+COUNTIF(U$5:U31, U31)-1=1, 1, ""), "")</f>
        <v/>
      </c>
      <c r="X31" s="43"/>
      <c r="Y31" s="102" t="str">
        <f t="shared" si="7"/>
        <v/>
      </c>
      <c r="Z31" s="48" t="str">
        <f>IF(X31&lt;&gt;"", IF(RANK(X31, X$5:X$75)+COUNTIF(X$5:X31, X31)-1=1, 1, ""), "")</f>
        <v/>
      </c>
      <c r="AA31" s="41"/>
      <c r="AB31" s="102" t="str">
        <f t="shared" si="8"/>
        <v/>
      </c>
      <c r="AC31" s="47" t="str">
        <f>IF(AA31&lt;&gt;"", IF(RANK(AA31, AA$5:AA$75)+COUNTIF(AA$5:AA31, AA31)-1=1, 1, ""), "")</f>
        <v/>
      </c>
      <c r="AD31" s="43"/>
      <c r="AE31" s="102" t="str">
        <f t="shared" si="9"/>
        <v/>
      </c>
      <c r="AF31" s="48" t="str">
        <f>IF(AD31&lt;&gt;"", IF(RANK(AD31, AD$5:AD$75)+COUNTIF(AD$5:AD31, AD31)-1=1, 1, ""), "")</f>
        <v/>
      </c>
      <c r="AG31" s="41"/>
      <c r="AH31" s="102" t="str">
        <f t="shared" si="10"/>
        <v/>
      </c>
      <c r="AI31" s="47" t="str">
        <f>IF(AG31&lt;&gt;"", IF(RANK(AG31, AG$5:AG$75)+COUNTIF(AG$5:AG31, AG31)-1=1, 1, ""), "")</f>
        <v/>
      </c>
      <c r="AJ31" s="43"/>
      <c r="AK31" s="102" t="str">
        <f t="shared" si="11"/>
        <v/>
      </c>
      <c r="AL31" s="48" t="str">
        <f>IF(AJ31&lt;&gt;"", IF(RANK(AJ31, AJ$5:AJ$75)+COUNTIF(AJ$5:AJ31, AJ31)-1=1, 1, ""), "")</f>
        <v/>
      </c>
      <c r="AM31" s="41"/>
      <c r="AN31" s="102" t="str">
        <f t="shared" si="12"/>
        <v/>
      </c>
      <c r="AO31" s="47" t="str">
        <f>IF(AM31&lt;&gt;"", IF(RANK(AM31, AM$5:AM$75)+COUNTIF(AM$5:AM31, AM31)-1=1, 1, ""), "")</f>
        <v/>
      </c>
      <c r="AP31" s="43"/>
      <c r="AQ31" s="102" t="str">
        <f t="shared" si="13"/>
        <v/>
      </c>
      <c r="AR31" s="48" t="str">
        <f>IF(AP31&lt;&gt;"", IF(RANK(AP31, AP$5:AP$75)+COUNTIF(AP$5:AP31, AP31)-1=1, 1, ""), "")</f>
        <v/>
      </c>
      <c r="AS31" s="41"/>
      <c r="AT31" s="102" t="str">
        <f t="shared" si="14"/>
        <v/>
      </c>
      <c r="AU31" s="47" t="str">
        <f>IF(AS31&lt;&gt;"", IF(RANK(AS31, AS$5:AS$75)+COUNTIF(AS$5:AS31, AS31)-1=1, 1, ""), "")</f>
        <v/>
      </c>
      <c r="AV31" s="129" t="str">
        <f t="shared" si="15"/>
        <v/>
      </c>
      <c r="AW31" s="66" t="str">
        <f t="shared" si="16"/>
        <v/>
      </c>
      <c r="AX31" s="60"/>
      <c r="AY31" s="60" t="str">
        <f t="shared" si="17"/>
        <v/>
      </c>
      <c r="AZ31" s="60" t="str">
        <f t="shared" si="18"/>
        <v/>
      </c>
      <c r="BA31" s="60"/>
      <c r="BB31" s="85" t="str">
        <f t="shared" si="19"/>
        <v/>
      </c>
      <c r="BC31" s="60" t="str">
        <f t="shared" si="20"/>
        <v/>
      </c>
      <c r="BD31" s="60" t="str">
        <f t="shared" si="21"/>
        <v/>
      </c>
      <c r="BE31" s="60" t="str">
        <f>IF(AY31&lt;&gt;"", IF(RANK(BD31, BD$5:BD$75)+COUNTIF(BD$31:BD31, BD31) -1&lt;=(B$80-AZ$76-BC$76), RANK(BD31, BD$5:BD$75)+COUNTIF(BD$31:BD31, BD31) -1, ""), "")</f>
        <v/>
      </c>
      <c r="BF31" s="72" t="str">
        <f t="shared" si="22"/>
        <v/>
      </c>
      <c r="BG31" s="66" t="str">
        <f t="shared" si="23"/>
        <v/>
      </c>
      <c r="BI31" s="91" t="str">
        <f>IF(AW31&lt;&gt; "", AW31/AW76, "")</f>
        <v/>
      </c>
      <c r="BJ31" s="39" t="str">
        <f t="shared" si="24"/>
        <v/>
      </c>
      <c r="BK31" s="92" t="str">
        <f t="shared" si="25"/>
        <v/>
      </c>
      <c r="BM31" s="65" t="str">
        <f t="shared" si="26"/>
        <v/>
      </c>
      <c r="BN31" s="99" t="str">
        <f t="shared" si="27"/>
        <v/>
      </c>
      <c r="BO31" s="99" t="str">
        <f t="shared" si="28"/>
        <v/>
      </c>
      <c r="BP31" s="100" t="str">
        <f t="shared" si="29"/>
        <v/>
      </c>
    </row>
    <row r="32" spans="1:68" ht="16" x14ac:dyDescent="0.2">
      <c r="A32" s="20" t="s">
        <v>340</v>
      </c>
      <c r="B32" s="33" t="s">
        <v>411</v>
      </c>
      <c r="C32" s="41"/>
      <c r="D32" s="102" t="str">
        <f t="shared" si="0"/>
        <v/>
      </c>
      <c r="E32" s="42" t="str">
        <f>IF(C32&lt;&gt;"", IF(RANK(C32, C$5:C$75)+COUNTIF(C$5:C32, C32)-1=1, 1, ""), "")</f>
        <v/>
      </c>
      <c r="F32" s="43"/>
      <c r="G32" s="102" t="str">
        <f t="shared" si="1"/>
        <v/>
      </c>
      <c r="H32" s="44" t="str">
        <f>IF(F32&lt;&gt;"", IF(RANK(F32, F$5:F$75)+COUNTIF(F$5:F32, F32)-1=1, 1, ""), "")</f>
        <v/>
      </c>
      <c r="I32" s="41"/>
      <c r="J32" s="102" t="str">
        <f t="shared" si="2"/>
        <v/>
      </c>
      <c r="K32" s="42" t="str">
        <f>IF(I32&lt;&gt;"", IF(RANK(I32, I$5:I$75)+COUNTIF(I$5:I32, I32)-1=1, 1, ""), "")</f>
        <v/>
      </c>
      <c r="L32" s="43"/>
      <c r="M32" s="102" t="str">
        <f t="shared" si="3"/>
        <v/>
      </c>
      <c r="N32" s="44" t="str">
        <f>IF(L32&lt;&gt;"", IF(RANK(L32, L$5:L$75)+COUNTIF(L$5:L32, L32)-1=1, 1, ""), "")</f>
        <v/>
      </c>
      <c r="O32" s="41"/>
      <c r="P32" s="102" t="str">
        <f t="shared" si="4"/>
        <v/>
      </c>
      <c r="Q32" s="42" t="str">
        <f>IF(O32&lt;&gt;"", IF(RANK(O32, O$5:O$75)+COUNTIF(O$5:O32, O32)-1=1, 1, ""), "")</f>
        <v/>
      </c>
      <c r="R32" s="43"/>
      <c r="S32" s="102" t="str">
        <f t="shared" si="5"/>
        <v/>
      </c>
      <c r="T32" s="44" t="str">
        <f>IF(R32&lt;&gt;"", IF(RANK(R32, R$5:R$75)+COUNTIF(R$5:R32, R32)-1=1, 1, ""), "")</f>
        <v/>
      </c>
      <c r="U32" s="41"/>
      <c r="V32" s="102" t="str">
        <f t="shared" si="6"/>
        <v/>
      </c>
      <c r="W32" s="42" t="str">
        <f>IF(U32&lt;&gt;"", IF(RANK(U32, U$5:U$75)+COUNTIF(U$5:U32, U32)-1=1, 1, ""), "")</f>
        <v/>
      </c>
      <c r="X32" s="43"/>
      <c r="Y32" s="102" t="str">
        <f t="shared" si="7"/>
        <v/>
      </c>
      <c r="Z32" s="44" t="str">
        <f>IF(X32&lt;&gt;"", IF(RANK(X32, X$5:X$75)+COUNTIF(X$5:X32, X32)-1=1, 1, ""), "")</f>
        <v/>
      </c>
      <c r="AA32" s="41"/>
      <c r="AB32" s="102" t="str">
        <f t="shared" si="8"/>
        <v/>
      </c>
      <c r="AC32" s="42" t="str">
        <f>IF(AA32&lt;&gt;"", IF(RANK(AA32, AA$5:AA$75)+COUNTIF(AA$5:AA32, AA32)-1=1, 1, ""), "")</f>
        <v/>
      </c>
      <c r="AD32" s="43"/>
      <c r="AE32" s="102" t="str">
        <f t="shared" si="9"/>
        <v/>
      </c>
      <c r="AF32" s="44" t="str">
        <f>IF(AD32&lt;&gt;"", IF(RANK(AD32, AD$5:AD$75)+COUNTIF(AD$5:AD32, AD32)-1=1, 1, ""), "")</f>
        <v/>
      </c>
      <c r="AG32" s="41"/>
      <c r="AH32" s="102" t="str">
        <f t="shared" si="10"/>
        <v/>
      </c>
      <c r="AI32" s="42" t="str">
        <f>IF(AG32&lt;&gt;"", IF(RANK(AG32, AG$5:AG$75)+COUNTIF(AG$5:AG32, AG32)-1=1, 1, ""), "")</f>
        <v/>
      </c>
      <c r="AJ32" s="43"/>
      <c r="AK32" s="102" t="str">
        <f t="shared" si="11"/>
        <v/>
      </c>
      <c r="AL32" s="44" t="str">
        <f>IF(AJ32&lt;&gt;"", IF(RANK(AJ32, AJ$5:AJ$75)+COUNTIF(AJ$5:AJ32, AJ32)-1=1, 1, ""), "")</f>
        <v/>
      </c>
      <c r="AM32" s="41"/>
      <c r="AN32" s="102" t="str">
        <f t="shared" si="12"/>
        <v/>
      </c>
      <c r="AO32" s="42" t="str">
        <f>IF(AM32&lt;&gt;"", IF(RANK(AM32, AM$5:AM$75)+COUNTIF(AM$5:AM32, AM32)-1=1, 1, ""), "")</f>
        <v/>
      </c>
      <c r="AP32" s="43"/>
      <c r="AQ32" s="102" t="str">
        <f t="shared" si="13"/>
        <v/>
      </c>
      <c r="AR32" s="44" t="str">
        <f>IF(AP32&lt;&gt;"", IF(RANK(AP32, AP$5:AP$75)+COUNTIF(AP$5:AP32, AP32)-1=1, 1, ""), "")</f>
        <v/>
      </c>
      <c r="AS32" s="41"/>
      <c r="AT32" s="102" t="str">
        <f t="shared" si="14"/>
        <v/>
      </c>
      <c r="AU32" s="42" t="str">
        <f>IF(AS32&lt;&gt;"", IF(RANK(AS32, AS$5:AS$75)+COUNTIF(AS$5:AS32, AS32)-1=1, 1, ""), "")</f>
        <v/>
      </c>
      <c r="AV32" s="129" t="str">
        <f t="shared" si="15"/>
        <v/>
      </c>
      <c r="AW32" s="66" t="str">
        <f t="shared" si="16"/>
        <v/>
      </c>
      <c r="AX32" s="60"/>
      <c r="AY32" s="60" t="str">
        <f t="shared" si="17"/>
        <v/>
      </c>
      <c r="AZ32" s="60" t="str">
        <f t="shared" si="18"/>
        <v/>
      </c>
      <c r="BA32" s="60"/>
      <c r="BB32" s="85" t="str">
        <f t="shared" si="19"/>
        <v/>
      </c>
      <c r="BC32" s="60" t="str">
        <f t="shared" si="20"/>
        <v/>
      </c>
      <c r="BD32" s="60" t="str">
        <f t="shared" si="21"/>
        <v/>
      </c>
      <c r="BE32" s="60" t="str">
        <f>IF(AY32&lt;&gt;"", IF(RANK(BD32, BD$5:BD$75)+COUNTIF(BD$32:BD32, BD32) -1&lt;=(B$80-AZ$76-BC$76), RANK(BD32, BD$5:BD$75)+COUNTIF(BD$32:BD32, BD32) -1, ""), "")</f>
        <v/>
      </c>
      <c r="BF32" s="72" t="str">
        <f t="shared" si="22"/>
        <v/>
      </c>
      <c r="BG32" s="66" t="str">
        <f t="shared" si="23"/>
        <v/>
      </c>
      <c r="BI32" s="91" t="str">
        <f>IF(AW32&lt;&gt; "", AW32/AW76, "")</f>
        <v/>
      </c>
      <c r="BJ32" s="39" t="str">
        <f t="shared" si="24"/>
        <v/>
      </c>
      <c r="BK32" s="92" t="str">
        <f t="shared" si="25"/>
        <v/>
      </c>
      <c r="BM32" s="65" t="str">
        <f t="shared" si="26"/>
        <v/>
      </c>
      <c r="BN32" s="99" t="str">
        <f t="shared" si="27"/>
        <v/>
      </c>
      <c r="BO32" s="99" t="str">
        <f t="shared" si="28"/>
        <v/>
      </c>
      <c r="BP32" s="100" t="str">
        <f t="shared" si="29"/>
        <v/>
      </c>
    </row>
    <row r="33" spans="1:68" ht="16" x14ac:dyDescent="0.2">
      <c r="A33" s="20" t="s">
        <v>341</v>
      </c>
      <c r="B33" s="33" t="s">
        <v>412</v>
      </c>
      <c r="C33" s="41"/>
      <c r="D33" s="102" t="str">
        <f t="shared" si="0"/>
        <v/>
      </c>
      <c r="E33" s="47" t="str">
        <f>IF(C33&lt;&gt;"", IF(RANK(C33, C$5:C$75)+COUNTIF(C$5:C33, C33)-1=1, 1, ""), "")</f>
        <v/>
      </c>
      <c r="F33" s="43"/>
      <c r="G33" s="102" t="str">
        <f t="shared" si="1"/>
        <v/>
      </c>
      <c r="H33" s="48" t="str">
        <f>IF(F33&lt;&gt;"", IF(RANK(F33, F$5:F$75)+COUNTIF(F$5:F33, F33)-1=1, 1, ""), "")</f>
        <v/>
      </c>
      <c r="I33" s="41"/>
      <c r="J33" s="102" t="str">
        <f t="shared" si="2"/>
        <v/>
      </c>
      <c r="K33" s="47" t="str">
        <f>IF(I33&lt;&gt;"", IF(RANK(I33, I$5:I$75)+COUNTIF(I$5:I33, I33)-1=1, 1, ""), "")</f>
        <v/>
      </c>
      <c r="L33" s="43"/>
      <c r="M33" s="102" t="str">
        <f t="shared" si="3"/>
        <v/>
      </c>
      <c r="N33" s="48" t="str">
        <f>IF(L33&lt;&gt;"", IF(RANK(L33, L$5:L$75)+COUNTIF(L$5:L33, L33)-1=1, 1, ""), "")</f>
        <v/>
      </c>
      <c r="O33" s="41"/>
      <c r="P33" s="102" t="str">
        <f t="shared" si="4"/>
        <v/>
      </c>
      <c r="Q33" s="47" t="str">
        <f>IF(O33&lt;&gt;"", IF(RANK(O33, O$5:O$75)+COUNTIF(O$5:O33, O33)-1=1, 1, ""), "")</f>
        <v/>
      </c>
      <c r="R33" s="43"/>
      <c r="S33" s="102" t="str">
        <f t="shared" si="5"/>
        <v/>
      </c>
      <c r="T33" s="48" t="str">
        <f>IF(R33&lt;&gt;"", IF(RANK(R33, R$5:R$75)+COUNTIF(R$5:R33, R33)-1=1, 1, ""), "")</f>
        <v/>
      </c>
      <c r="U33" s="41"/>
      <c r="V33" s="102" t="str">
        <f t="shared" si="6"/>
        <v/>
      </c>
      <c r="W33" s="47" t="str">
        <f>IF(U33&lt;&gt;"", IF(RANK(U33, U$5:U$75)+COUNTIF(U$5:U33, U33)-1=1, 1, ""), "")</f>
        <v/>
      </c>
      <c r="X33" s="43"/>
      <c r="Y33" s="102" t="str">
        <f t="shared" si="7"/>
        <v/>
      </c>
      <c r="Z33" s="48" t="str">
        <f>IF(X33&lt;&gt;"", IF(RANK(X33, X$5:X$75)+COUNTIF(X$5:X33, X33)-1=1, 1, ""), "")</f>
        <v/>
      </c>
      <c r="AA33" s="41"/>
      <c r="AB33" s="102" t="str">
        <f t="shared" si="8"/>
        <v/>
      </c>
      <c r="AC33" s="47" t="str">
        <f>IF(AA33&lt;&gt;"", IF(RANK(AA33, AA$5:AA$75)+COUNTIF(AA$5:AA33, AA33)-1=1, 1, ""), "")</f>
        <v/>
      </c>
      <c r="AD33" s="43"/>
      <c r="AE33" s="102" t="str">
        <f t="shared" si="9"/>
        <v/>
      </c>
      <c r="AF33" s="48" t="str">
        <f>IF(AD33&lt;&gt;"", IF(RANK(AD33, AD$5:AD$75)+COUNTIF(AD$5:AD33, AD33)-1=1, 1, ""), "")</f>
        <v/>
      </c>
      <c r="AG33" s="41"/>
      <c r="AH33" s="102" t="str">
        <f t="shared" si="10"/>
        <v/>
      </c>
      <c r="AI33" s="47" t="str">
        <f>IF(AG33&lt;&gt;"", IF(RANK(AG33, AG$5:AG$75)+COUNTIF(AG$5:AG33, AG33)-1=1, 1, ""), "")</f>
        <v/>
      </c>
      <c r="AJ33" s="43"/>
      <c r="AK33" s="102" t="str">
        <f t="shared" si="11"/>
        <v/>
      </c>
      <c r="AL33" s="48" t="str">
        <f>IF(AJ33&lt;&gt;"", IF(RANK(AJ33, AJ$5:AJ$75)+COUNTIF(AJ$5:AJ33, AJ33)-1=1, 1, ""), "")</f>
        <v/>
      </c>
      <c r="AM33" s="41"/>
      <c r="AN33" s="102" t="str">
        <f t="shared" si="12"/>
        <v/>
      </c>
      <c r="AO33" s="47" t="str">
        <f>IF(AM33&lt;&gt;"", IF(RANK(AM33, AM$5:AM$75)+COUNTIF(AM$5:AM33, AM33)-1=1, 1, ""), "")</f>
        <v/>
      </c>
      <c r="AP33" s="43"/>
      <c r="AQ33" s="102" t="str">
        <f t="shared" si="13"/>
        <v/>
      </c>
      <c r="AR33" s="48" t="str">
        <f>IF(AP33&lt;&gt;"", IF(RANK(AP33, AP$5:AP$75)+COUNTIF(AP$5:AP33, AP33)-1=1, 1, ""), "")</f>
        <v/>
      </c>
      <c r="AS33" s="41"/>
      <c r="AT33" s="102" t="str">
        <f t="shared" si="14"/>
        <v/>
      </c>
      <c r="AU33" s="47" t="str">
        <f>IF(AS33&lt;&gt;"", IF(RANK(AS33, AS$5:AS$75)+COUNTIF(AS$5:AS33, AS33)-1=1, 1, ""), "")</f>
        <v/>
      </c>
      <c r="AV33" s="129" t="str">
        <f t="shared" si="15"/>
        <v/>
      </c>
      <c r="AW33" s="66" t="str">
        <f t="shared" si="16"/>
        <v/>
      </c>
      <c r="AX33" s="60"/>
      <c r="AY33" s="60" t="str">
        <f t="shared" si="17"/>
        <v/>
      </c>
      <c r="AZ33" s="60" t="str">
        <f t="shared" si="18"/>
        <v/>
      </c>
      <c r="BA33" s="60"/>
      <c r="BB33" s="85" t="str">
        <f t="shared" si="19"/>
        <v/>
      </c>
      <c r="BC33" s="60" t="str">
        <f t="shared" si="20"/>
        <v/>
      </c>
      <c r="BD33" s="60" t="str">
        <f t="shared" si="21"/>
        <v/>
      </c>
      <c r="BE33" s="60" t="str">
        <f>IF(AY33&lt;&gt;"", IF(RANK(BD33, BD$5:BD$75)+COUNTIF(BD$33:BD33, BD33) -1&lt;=(B$80-AZ$76-BC$76), RANK(BD33, BD$5:BD$75)+COUNTIF(BD$33:BD33, BD33) -1, ""), "")</f>
        <v/>
      </c>
      <c r="BF33" s="72" t="str">
        <f t="shared" si="22"/>
        <v/>
      </c>
      <c r="BG33" s="66" t="str">
        <f t="shared" si="23"/>
        <v/>
      </c>
      <c r="BI33" s="91" t="str">
        <f>IF(AW33&lt;&gt; "", AW33/AW76, "")</f>
        <v/>
      </c>
      <c r="BJ33" s="39" t="str">
        <f t="shared" si="24"/>
        <v/>
      </c>
      <c r="BK33" s="92" t="str">
        <f t="shared" si="25"/>
        <v/>
      </c>
      <c r="BM33" s="65" t="str">
        <f t="shared" si="26"/>
        <v/>
      </c>
      <c r="BN33" s="99" t="str">
        <f t="shared" si="27"/>
        <v/>
      </c>
      <c r="BO33" s="99" t="str">
        <f t="shared" si="28"/>
        <v/>
      </c>
      <c r="BP33" s="100" t="str">
        <f t="shared" si="29"/>
        <v/>
      </c>
    </row>
    <row r="34" spans="1:68" ht="16" x14ac:dyDescent="0.2">
      <c r="A34" s="20" t="s">
        <v>342</v>
      </c>
      <c r="B34" s="33" t="s">
        <v>413</v>
      </c>
      <c r="C34" s="45">
        <v>162</v>
      </c>
      <c r="D34" s="102" t="str">
        <f t="shared" si="0"/>
        <v/>
      </c>
      <c r="E34" s="47" t="str">
        <f>IF(C34&lt;&gt;"", IF(RANK(C34, C$5:C$75)+COUNTIF(C$5:C34, C34)-1=1, 1, ""), "")</f>
        <v/>
      </c>
      <c r="F34" s="46">
        <v>184</v>
      </c>
      <c r="G34" s="102" t="str">
        <f t="shared" si="1"/>
        <v/>
      </c>
      <c r="H34" s="48" t="str">
        <f>IF(F34&lt;&gt;"", IF(RANK(F34, F$5:F$75)+COUNTIF(F$5:F34, F34)-1=1, 1, ""), "")</f>
        <v/>
      </c>
      <c r="I34" s="45">
        <v>151</v>
      </c>
      <c r="J34" s="102" t="str">
        <f t="shared" si="2"/>
        <v/>
      </c>
      <c r="K34" s="47" t="str">
        <f>IF(I34&lt;&gt;"", IF(RANK(I34, I$5:I$75)+COUNTIF(I$5:I34, I34)-1=1, 1, ""), "")</f>
        <v/>
      </c>
      <c r="L34" s="46">
        <v>78</v>
      </c>
      <c r="M34" s="102" t="str">
        <f t="shared" si="3"/>
        <v/>
      </c>
      <c r="N34" s="48" t="str">
        <f>IF(L34&lt;&gt;"", IF(RANK(L34, L$5:L$75)+COUNTIF(L$5:L34, L34)-1=1, 1, ""), "")</f>
        <v/>
      </c>
      <c r="O34" s="45">
        <v>60</v>
      </c>
      <c r="P34" s="102" t="str">
        <f t="shared" si="4"/>
        <v/>
      </c>
      <c r="Q34" s="47" t="str">
        <f>IF(O34&lt;&gt;"", IF(RANK(O34, O$5:O$75)+COUNTIF(O$5:O34, O34)-1=1, 1, ""), "")</f>
        <v/>
      </c>
      <c r="R34" s="46">
        <v>36</v>
      </c>
      <c r="S34" s="102" t="str">
        <f t="shared" si="5"/>
        <v/>
      </c>
      <c r="T34" s="48" t="str">
        <f>IF(R34&lt;&gt;"", IF(RANK(R34, R$5:R$75)+COUNTIF(R$5:R34, R34)-1=1, 1, ""), "")</f>
        <v/>
      </c>
      <c r="U34" s="45">
        <v>87</v>
      </c>
      <c r="V34" s="102" t="str">
        <f t="shared" si="6"/>
        <v/>
      </c>
      <c r="W34" s="47" t="str">
        <f>IF(U34&lt;&gt;"", IF(RANK(U34, U$5:U$75)+COUNTIF(U$5:U34, U34)-1=1, 1, ""), "")</f>
        <v/>
      </c>
      <c r="X34" s="46">
        <v>42</v>
      </c>
      <c r="Y34" s="102" t="str">
        <f t="shared" si="7"/>
        <v/>
      </c>
      <c r="Z34" s="48" t="str">
        <f>IF(X34&lt;&gt;"", IF(RANK(X34, X$5:X$75)+COUNTIF(X$5:X34, X34)-1=1, 1, ""), "")</f>
        <v/>
      </c>
      <c r="AA34" s="45">
        <v>38</v>
      </c>
      <c r="AB34" s="102" t="str">
        <f t="shared" si="8"/>
        <v/>
      </c>
      <c r="AC34" s="47" t="str">
        <f>IF(AA34&lt;&gt;"", IF(RANK(AA34, AA$5:AA$75)+COUNTIF(AA$5:AA34, AA34)-1=1, 1, ""), "")</f>
        <v/>
      </c>
      <c r="AD34" s="46">
        <v>18</v>
      </c>
      <c r="AE34" s="102" t="str">
        <f t="shared" si="9"/>
        <v/>
      </c>
      <c r="AF34" s="48" t="str">
        <f>IF(AD34&lt;&gt;"", IF(RANK(AD34, AD$5:AD$75)+COUNTIF(AD$5:AD34, AD34)-1=1, 1, ""), "")</f>
        <v/>
      </c>
      <c r="AG34" s="45">
        <v>35</v>
      </c>
      <c r="AH34" s="102" t="str">
        <f t="shared" si="10"/>
        <v/>
      </c>
      <c r="AI34" s="47" t="str">
        <f>IF(AG34&lt;&gt;"", IF(RANK(AG34, AG$5:AG$75)+COUNTIF(AG$5:AG34, AG34)-1=1, 1, ""), "")</f>
        <v/>
      </c>
      <c r="AJ34" s="46">
        <v>25</v>
      </c>
      <c r="AK34" s="102" t="str">
        <f t="shared" si="11"/>
        <v/>
      </c>
      <c r="AL34" s="48" t="str">
        <f>IF(AJ34&lt;&gt;"", IF(RANK(AJ34, AJ$5:AJ$75)+COUNTIF(AJ$5:AJ34, AJ34)-1=1, 1, ""), "")</f>
        <v/>
      </c>
      <c r="AM34" s="45">
        <v>32</v>
      </c>
      <c r="AN34" s="102" t="str">
        <f t="shared" si="12"/>
        <v/>
      </c>
      <c r="AO34" s="47" t="str">
        <f>IF(AM34&lt;&gt;"", IF(RANK(AM34, AM$5:AM$75)+COUNTIF(AM$5:AM34, AM34)-1=1, 1, ""), "")</f>
        <v/>
      </c>
      <c r="AP34" s="46">
        <v>27</v>
      </c>
      <c r="AQ34" s="102" t="str">
        <f t="shared" si="13"/>
        <v/>
      </c>
      <c r="AR34" s="48" t="str">
        <f>IF(AP34&lt;&gt;"", IF(RANK(AP34, AP$5:AP$75)+COUNTIF(AP$5:AP34, AP34)-1=1, 1, ""), "")</f>
        <v/>
      </c>
      <c r="AS34" s="45">
        <v>20</v>
      </c>
      <c r="AT34" s="102" t="str">
        <f t="shared" si="14"/>
        <v/>
      </c>
      <c r="AU34" s="47" t="str">
        <f>IF(AS34&lt;&gt;"", IF(RANK(AS34, AS$5:AS$75)+COUNTIF(AS$5:AS34, AS34)-1=1, 1, ""), "")</f>
        <v/>
      </c>
      <c r="AV34" s="129" t="str">
        <f t="shared" si="15"/>
        <v/>
      </c>
      <c r="AW34" s="66">
        <f t="shared" si="16"/>
        <v>995</v>
      </c>
      <c r="AX34" s="60"/>
      <c r="AY34" s="60" t="str">
        <f t="shared" si="17"/>
        <v/>
      </c>
      <c r="AZ34" s="60" t="str">
        <f t="shared" si="18"/>
        <v/>
      </c>
      <c r="BA34" s="60"/>
      <c r="BB34" s="85" t="str">
        <f t="shared" si="19"/>
        <v/>
      </c>
      <c r="BC34" s="60" t="str">
        <f t="shared" si="20"/>
        <v/>
      </c>
      <c r="BD34" s="60" t="str">
        <f t="shared" si="21"/>
        <v/>
      </c>
      <c r="BE34" s="60" t="str">
        <f>IF(AY34&lt;&gt;"", IF(RANK(BD34, BD$5:BD$75)+COUNTIF(BD$34:BD34, BD34) -1&lt;=(B$80-AZ$76-BC$76), RANK(BD34, BD$5:BD$75)+COUNTIF(BD$34:BD34, BD34) -1, ""), "")</f>
        <v/>
      </c>
      <c r="BF34" s="72" t="str">
        <f t="shared" si="22"/>
        <v/>
      </c>
      <c r="BG34" s="66" t="str">
        <f t="shared" si="23"/>
        <v/>
      </c>
      <c r="BI34" s="91">
        <f>IF(AW34&lt;&gt; "", AW34/AW76, "")</f>
        <v>2.5140102379592804E-3</v>
      </c>
      <c r="BJ34" s="39" t="str">
        <f t="shared" si="24"/>
        <v/>
      </c>
      <c r="BK34" s="92">
        <f t="shared" si="25"/>
        <v>-2.51401023795928E-3</v>
      </c>
      <c r="BM34" s="65" t="str">
        <f t="shared" si="26"/>
        <v/>
      </c>
      <c r="BN34" s="99" t="str">
        <f t="shared" si="27"/>
        <v/>
      </c>
      <c r="BO34" s="99" t="str">
        <f t="shared" si="28"/>
        <v/>
      </c>
      <c r="BP34" s="100" t="str">
        <f t="shared" si="29"/>
        <v/>
      </c>
    </row>
    <row r="35" spans="1:68" ht="16" x14ac:dyDescent="0.2">
      <c r="A35" s="20" t="s">
        <v>343</v>
      </c>
      <c r="B35" s="33" t="s">
        <v>414</v>
      </c>
      <c r="C35" s="45">
        <v>77</v>
      </c>
      <c r="D35" s="102" t="str">
        <f t="shared" si="0"/>
        <v/>
      </c>
      <c r="E35" s="42" t="str">
        <f>IF(C35&lt;&gt;"", IF(RANK(C35, C$5:C$75)+COUNTIF(C$5:C35, C35)-1=1, 1, ""), "")</f>
        <v/>
      </c>
      <c r="F35" s="46">
        <v>114</v>
      </c>
      <c r="G35" s="102" t="str">
        <f t="shared" si="1"/>
        <v/>
      </c>
      <c r="H35" s="44" t="str">
        <f>IF(F35&lt;&gt;"", IF(RANK(F35, F$5:F$75)+COUNTIF(F$5:F35, F35)-1=1, 1, ""), "")</f>
        <v/>
      </c>
      <c r="I35" s="45">
        <v>78</v>
      </c>
      <c r="J35" s="102" t="str">
        <f t="shared" si="2"/>
        <v/>
      </c>
      <c r="K35" s="42" t="str">
        <f>IF(I35&lt;&gt;"", IF(RANK(I35, I$5:I$75)+COUNTIF(I$5:I35, I35)-1=1, 1, ""), "")</f>
        <v/>
      </c>
      <c r="L35" s="46">
        <v>49</v>
      </c>
      <c r="M35" s="102" t="str">
        <f t="shared" si="3"/>
        <v/>
      </c>
      <c r="N35" s="44" t="str">
        <f>IF(L35&lt;&gt;"", IF(RANK(L35, L$5:L$75)+COUNTIF(L$5:L35, L35)-1=1, 1, ""), "")</f>
        <v/>
      </c>
      <c r="O35" s="45">
        <v>54</v>
      </c>
      <c r="P35" s="102" t="str">
        <f t="shared" si="4"/>
        <v/>
      </c>
      <c r="Q35" s="42" t="str">
        <f>IF(O35&lt;&gt;"", IF(RANK(O35, O$5:O$75)+COUNTIF(O$5:O35, O35)-1=1, 1, ""), "")</f>
        <v/>
      </c>
      <c r="R35" s="46">
        <v>79</v>
      </c>
      <c r="S35" s="102" t="str">
        <f t="shared" si="5"/>
        <v/>
      </c>
      <c r="T35" s="44" t="str">
        <f>IF(R35&lt;&gt;"", IF(RANK(R35, R$5:R$75)+COUNTIF(R$5:R35, R35)-1=1, 1, ""), "")</f>
        <v/>
      </c>
      <c r="U35" s="45">
        <v>64</v>
      </c>
      <c r="V35" s="102" t="str">
        <f t="shared" si="6"/>
        <v/>
      </c>
      <c r="W35" s="42" t="str">
        <f>IF(U35&lt;&gt;"", IF(RANK(U35, U$5:U$75)+COUNTIF(U$5:U35, U35)-1=1, 1, ""), "")</f>
        <v/>
      </c>
      <c r="X35" s="46">
        <v>19</v>
      </c>
      <c r="Y35" s="102" t="str">
        <f t="shared" si="7"/>
        <v/>
      </c>
      <c r="Z35" s="44" t="str">
        <f>IF(X35&lt;&gt;"", IF(RANK(X35, X$5:X$75)+COUNTIF(X$5:X35, X35)-1=1, 1, ""), "")</f>
        <v/>
      </c>
      <c r="AA35" s="45">
        <v>65</v>
      </c>
      <c r="AB35" s="102" t="str">
        <f t="shared" si="8"/>
        <v/>
      </c>
      <c r="AC35" s="42" t="str">
        <f>IF(AA35&lt;&gt;"", IF(RANK(AA35, AA$5:AA$75)+COUNTIF(AA$5:AA35, AA35)-1=1, 1, ""), "")</f>
        <v/>
      </c>
      <c r="AD35" s="46">
        <v>38</v>
      </c>
      <c r="AE35" s="102" t="str">
        <f t="shared" si="9"/>
        <v/>
      </c>
      <c r="AF35" s="44" t="str">
        <f>IF(AD35&lt;&gt;"", IF(RANK(AD35, AD$5:AD$75)+COUNTIF(AD$5:AD35, AD35)-1=1, 1, ""), "")</f>
        <v/>
      </c>
      <c r="AG35" s="45">
        <v>91</v>
      </c>
      <c r="AH35" s="102" t="str">
        <f t="shared" si="10"/>
        <v/>
      </c>
      <c r="AI35" s="42" t="str">
        <f>IF(AG35&lt;&gt;"", IF(RANK(AG35, AG$5:AG$75)+COUNTIF(AG$5:AG35, AG35)-1=1, 1, ""), "")</f>
        <v/>
      </c>
      <c r="AJ35" s="46">
        <v>38</v>
      </c>
      <c r="AK35" s="102" t="str">
        <f t="shared" si="11"/>
        <v/>
      </c>
      <c r="AL35" s="44" t="str">
        <f>IF(AJ35&lt;&gt;"", IF(RANK(AJ35, AJ$5:AJ$75)+COUNTIF(AJ$5:AJ35, AJ35)-1=1, 1, ""), "")</f>
        <v/>
      </c>
      <c r="AM35" s="45">
        <v>122</v>
      </c>
      <c r="AN35" s="102" t="str">
        <f t="shared" si="12"/>
        <v/>
      </c>
      <c r="AO35" s="42" t="str">
        <f>IF(AM35&lt;&gt;"", IF(RANK(AM35, AM$5:AM$75)+COUNTIF(AM$5:AM35, AM35)-1=1, 1, ""), "")</f>
        <v/>
      </c>
      <c r="AP35" s="46">
        <v>90</v>
      </c>
      <c r="AQ35" s="102" t="str">
        <f t="shared" si="13"/>
        <v/>
      </c>
      <c r="AR35" s="44" t="str">
        <f>IF(AP35&lt;&gt;"", IF(RANK(AP35, AP$5:AP$75)+COUNTIF(AP$5:AP35, AP35)-1=1, 1, ""), "")</f>
        <v/>
      </c>
      <c r="AS35" s="45">
        <v>29</v>
      </c>
      <c r="AT35" s="102" t="str">
        <f t="shared" si="14"/>
        <v/>
      </c>
      <c r="AU35" s="42" t="str">
        <f>IF(AS35&lt;&gt;"", IF(RANK(AS35, AS$5:AS$75)+COUNTIF(AS$5:AS35, AS35)-1=1, 1, ""), "")</f>
        <v/>
      </c>
      <c r="AV35" s="129" t="str">
        <f t="shared" si="15"/>
        <v/>
      </c>
      <c r="AW35" s="66">
        <f t="shared" si="16"/>
        <v>1007</v>
      </c>
      <c r="AX35" s="60"/>
      <c r="AY35" s="60" t="str">
        <f t="shared" si="17"/>
        <v/>
      </c>
      <c r="AZ35" s="60" t="str">
        <f t="shared" si="18"/>
        <v/>
      </c>
      <c r="BA35" s="60"/>
      <c r="BB35" s="85" t="str">
        <f t="shared" si="19"/>
        <v/>
      </c>
      <c r="BC35" s="60" t="str">
        <f t="shared" si="20"/>
        <v/>
      </c>
      <c r="BD35" s="60" t="str">
        <f t="shared" si="21"/>
        <v/>
      </c>
      <c r="BE35" s="60" t="str">
        <f>IF(AY35&lt;&gt;"", IF(RANK(BD35, BD$5:BD$75)+COUNTIF(BD$35:BD35, BD35) -1&lt;=(B$80-AZ$76-BC$76), RANK(BD35, BD$5:BD$75)+COUNTIF(BD$35:BD35, BD35) -1, ""), "")</f>
        <v/>
      </c>
      <c r="BF35" s="72" t="str">
        <f t="shared" si="22"/>
        <v/>
      </c>
      <c r="BG35" s="66" t="str">
        <f t="shared" si="23"/>
        <v/>
      </c>
      <c r="BI35" s="91">
        <f>IF(AW35&lt;&gt; "", AW35/AW76, "")</f>
        <v>2.5443299594221061E-3</v>
      </c>
      <c r="BJ35" s="39" t="str">
        <f t="shared" si="24"/>
        <v/>
      </c>
      <c r="BK35" s="92">
        <f t="shared" si="25"/>
        <v>-2.54432995942211E-3</v>
      </c>
      <c r="BM35" s="65" t="str">
        <f t="shared" si="26"/>
        <v/>
      </c>
      <c r="BN35" s="99" t="str">
        <f t="shared" si="27"/>
        <v/>
      </c>
      <c r="BO35" s="99" t="str">
        <f t="shared" si="28"/>
        <v/>
      </c>
      <c r="BP35" s="100" t="str">
        <f t="shared" si="29"/>
        <v/>
      </c>
    </row>
    <row r="36" spans="1:68" ht="16" x14ac:dyDescent="0.2">
      <c r="A36" s="105" t="s">
        <v>344</v>
      </c>
      <c r="B36" s="106" t="s">
        <v>415</v>
      </c>
      <c r="C36" s="107">
        <v>9514</v>
      </c>
      <c r="D36" s="108">
        <f t="shared" si="0"/>
        <v>0.32905613391899835</v>
      </c>
      <c r="E36" s="109">
        <f>IF(C36&lt;&gt;"", IF(RANK(C36, C$5:C$75)+COUNTIF(C$5:C36, C36)-1=1, 1, ""), "")</f>
        <v>1</v>
      </c>
      <c r="F36" s="110">
        <v>1528</v>
      </c>
      <c r="G36" s="108" t="str">
        <f t="shared" si="1"/>
        <v/>
      </c>
      <c r="H36" s="111" t="str">
        <f>IF(F36&lt;&gt;"", IF(RANK(F36, F$5:F$75)+COUNTIF(F$5:F36, F36)-1=1, 1, ""), "")</f>
        <v/>
      </c>
      <c r="I36" s="107">
        <v>5077</v>
      </c>
      <c r="J36" s="108" t="str">
        <f t="shared" si="2"/>
        <v/>
      </c>
      <c r="K36" s="109" t="str">
        <f>IF(I36&lt;&gt;"", IF(RANK(I36, I$5:I$75)+COUNTIF(I$5:I36, I36)-1=1, 1, ""), "")</f>
        <v/>
      </c>
      <c r="L36" s="110">
        <v>3544</v>
      </c>
      <c r="M36" s="108" t="str">
        <f t="shared" si="3"/>
        <v/>
      </c>
      <c r="N36" s="111" t="str">
        <f>IF(L36&lt;&gt;"", IF(RANK(L36, L$5:L$75)+COUNTIF(L$5:L36, L36)-1=1, 1, ""), "")</f>
        <v/>
      </c>
      <c r="O36" s="107">
        <v>4643</v>
      </c>
      <c r="P36" s="108" t="str">
        <f t="shared" si="4"/>
        <v/>
      </c>
      <c r="Q36" s="109" t="str">
        <f>IF(O36&lt;&gt;"", IF(RANK(O36, O$5:O$75)+COUNTIF(O$5:O36, O36)-1=1, 1, ""), "")</f>
        <v/>
      </c>
      <c r="R36" s="110">
        <v>854</v>
      </c>
      <c r="S36" s="108" t="str">
        <f t="shared" si="5"/>
        <v/>
      </c>
      <c r="T36" s="111" t="str">
        <f>IF(R36&lt;&gt;"", IF(RANK(R36, R$5:R$75)+COUNTIF(R$5:R36, R36)-1=1, 1, ""), "")</f>
        <v/>
      </c>
      <c r="U36" s="107">
        <v>3107</v>
      </c>
      <c r="V36" s="108" t="str">
        <f t="shared" si="6"/>
        <v/>
      </c>
      <c r="W36" s="109" t="str">
        <f>IF(U36&lt;&gt;"", IF(RANK(U36, U$5:U$75)+COUNTIF(U$5:U36, U36)-1=1, 1, ""), "")</f>
        <v/>
      </c>
      <c r="X36" s="110">
        <v>6573</v>
      </c>
      <c r="Y36" s="108" t="str">
        <f t="shared" si="7"/>
        <v/>
      </c>
      <c r="Z36" s="111" t="str">
        <f>IF(X36&lt;&gt;"", IF(RANK(X36, X$5:X$75)+COUNTIF(X$5:X36, X36)-1=1, 1, ""), "")</f>
        <v/>
      </c>
      <c r="AA36" s="107">
        <v>4854</v>
      </c>
      <c r="AB36" s="108" t="str">
        <f t="shared" si="8"/>
        <v/>
      </c>
      <c r="AC36" s="109" t="str">
        <f>IF(AA36&lt;&gt;"", IF(RANK(AA36, AA$5:AA$75)+COUNTIF(AA$5:AA36, AA36)-1=1, 1, ""), "")</f>
        <v/>
      </c>
      <c r="AD36" s="110">
        <v>4891</v>
      </c>
      <c r="AE36" s="108" t="str">
        <f t="shared" si="9"/>
        <v/>
      </c>
      <c r="AF36" s="111" t="str">
        <f>IF(AD36&lt;&gt;"", IF(RANK(AD36, AD$5:AD$75)+COUNTIF(AD$5:AD36, AD36)-1=1, 1, ""), "")</f>
        <v/>
      </c>
      <c r="AG36" s="107">
        <v>7923</v>
      </c>
      <c r="AH36" s="108" t="str">
        <f t="shared" si="10"/>
        <v/>
      </c>
      <c r="AI36" s="109" t="str">
        <f>IF(AG36&lt;&gt;"", IF(RANK(AG36, AG$5:AG$75)+COUNTIF(AG$5:AG36, AG36)-1=1, 1, ""), "")</f>
        <v/>
      </c>
      <c r="AJ36" s="110">
        <v>8198</v>
      </c>
      <c r="AK36" s="108" t="str">
        <f t="shared" si="11"/>
        <v/>
      </c>
      <c r="AL36" s="111" t="str">
        <f>IF(AJ36&lt;&gt;"", IF(RANK(AJ36, AJ$5:AJ$75)+COUNTIF(AJ$5:AJ36, AJ36)-1=1, 1, ""), "")</f>
        <v/>
      </c>
      <c r="AM36" s="107">
        <v>10021</v>
      </c>
      <c r="AN36" s="108" t="str">
        <f t="shared" si="12"/>
        <v/>
      </c>
      <c r="AO36" s="109" t="str">
        <f>IF(AM36&lt;&gt;"", IF(RANK(AM36, AM$5:AM$75)+COUNTIF(AM$5:AM36, AM36)-1=1, 1, ""), "")</f>
        <v/>
      </c>
      <c r="AP36" s="110">
        <v>6242</v>
      </c>
      <c r="AQ36" s="108" t="str">
        <f t="shared" si="13"/>
        <v/>
      </c>
      <c r="AR36" s="111" t="str">
        <f>IF(AP36&lt;&gt;"", IF(RANK(AP36, AP$5:AP$75)+COUNTIF(AP$5:AP36, AP36)-1=1, 1, ""), "")</f>
        <v/>
      </c>
      <c r="AS36" s="107">
        <v>6879</v>
      </c>
      <c r="AT36" s="108" t="str">
        <f t="shared" si="14"/>
        <v/>
      </c>
      <c r="AU36" s="109" t="str">
        <f>IF(AS36&lt;&gt;"", IF(RANK(AS36, AS$5:AS$75)+COUNTIF(AS$5:AS36, AS36)-1=1, 1, ""), "")</f>
        <v/>
      </c>
      <c r="AV36" s="112">
        <f t="shared" si="15"/>
        <v>1</v>
      </c>
      <c r="AW36" s="116">
        <f t="shared" si="16"/>
        <v>83848</v>
      </c>
      <c r="AX36" s="114"/>
      <c r="AY36" s="114">
        <f t="shared" si="17"/>
        <v>83848</v>
      </c>
      <c r="AZ36" s="114" t="str">
        <f t="shared" si="18"/>
        <v/>
      </c>
      <c r="BA36" s="114"/>
      <c r="BB36" s="115">
        <f t="shared" si="19"/>
        <v>7.1069672825902694</v>
      </c>
      <c r="BC36" s="114">
        <f t="shared" si="20"/>
        <v>7</v>
      </c>
      <c r="BD36" s="114">
        <f t="shared" si="21"/>
        <v>1262</v>
      </c>
      <c r="BE36" s="114" t="str">
        <f>IF(AY36&lt;&gt;"", IF(RANK(BD36, BD$5:BD$75)+COUNTIF(BD$36:BD36, BD36) -1&lt;=(B$80-AZ$76-BC$76), RANK(BD36, BD$5:BD$75)+COUNTIF(BD$36:BD36, BD36) -1, ""), "")</f>
        <v/>
      </c>
      <c r="BF36" s="114">
        <f t="shared" si="22"/>
        <v>7</v>
      </c>
      <c r="BG36" s="116">
        <f t="shared" si="23"/>
        <v>6</v>
      </c>
      <c r="BI36" s="117">
        <f>IF(AW36&lt;&gt; "", AW36/AW76, "")</f>
        <v>0.21185400043458266</v>
      </c>
      <c r="BJ36" s="118">
        <f t="shared" si="24"/>
        <v>0.23333333333333334</v>
      </c>
      <c r="BK36" s="119">
        <f t="shared" si="25"/>
        <v>2.1479332898750009E-2</v>
      </c>
      <c r="BM36" s="120">
        <f t="shared" si="26"/>
        <v>83848</v>
      </c>
      <c r="BN36" s="121">
        <f t="shared" si="27"/>
        <v>0.22926327762708898</v>
      </c>
      <c r="BO36" s="121">
        <f t="shared" si="28"/>
        <v>0.23333333333333334</v>
      </c>
      <c r="BP36" s="122">
        <f t="shared" si="29"/>
        <v>4.0700557062443576E-3</v>
      </c>
    </row>
    <row r="37" spans="1:68" ht="16" x14ac:dyDescent="0.2">
      <c r="A37" s="20" t="s">
        <v>345</v>
      </c>
      <c r="B37" s="33" t="s">
        <v>416</v>
      </c>
      <c r="C37" s="41"/>
      <c r="D37" s="102" t="str">
        <f t="shared" ref="D37:D68" si="30">IF(E37=1, C37/C$76,"" )</f>
        <v/>
      </c>
      <c r="E37" s="47" t="str">
        <f>IF(C37&lt;&gt;"", IF(RANK(C37, C$5:C$75)+COUNTIF(C$5:C37, C37)-1=1, 1, ""), "")</f>
        <v/>
      </c>
      <c r="F37" s="43"/>
      <c r="G37" s="102" t="str">
        <f t="shared" ref="G37:G68" si="31">IF(H37=1, F37/F$76,"" )</f>
        <v/>
      </c>
      <c r="H37" s="48" t="str">
        <f>IF(F37&lt;&gt;"", IF(RANK(F37, F$5:F$75)+COUNTIF(F$5:F37, F37)-1=1, 1, ""), "")</f>
        <v/>
      </c>
      <c r="I37" s="41"/>
      <c r="J37" s="102" t="str">
        <f t="shared" ref="J37:J68" si="32">IF(K37=1, I37/I$76,"" )</f>
        <v/>
      </c>
      <c r="K37" s="47" t="str">
        <f>IF(I37&lt;&gt;"", IF(RANK(I37, I$5:I$75)+COUNTIF(I$5:I37, I37)-1=1, 1, ""), "")</f>
        <v/>
      </c>
      <c r="L37" s="43"/>
      <c r="M37" s="102" t="str">
        <f t="shared" ref="M37:M68" si="33">IF(N37=1, L37/L$76,"" )</f>
        <v/>
      </c>
      <c r="N37" s="48" t="str">
        <f>IF(L37&lt;&gt;"", IF(RANK(L37, L$5:L$75)+COUNTIF(L$5:L37, L37)-1=1, 1, ""), "")</f>
        <v/>
      </c>
      <c r="O37" s="41"/>
      <c r="P37" s="102" t="str">
        <f t="shared" ref="P37:P68" si="34">IF(Q37=1, O37/O$76,"" )</f>
        <v/>
      </c>
      <c r="Q37" s="47" t="str">
        <f>IF(O37&lt;&gt;"", IF(RANK(O37, O$5:O$75)+COUNTIF(O$5:O37, O37)-1=1, 1, ""), "")</f>
        <v/>
      </c>
      <c r="R37" s="43"/>
      <c r="S37" s="102" t="str">
        <f t="shared" ref="S37:S68" si="35">IF(T37=1, R37/R$76,"" )</f>
        <v/>
      </c>
      <c r="T37" s="48" t="str">
        <f>IF(R37&lt;&gt;"", IF(RANK(R37, R$5:R$75)+COUNTIF(R$5:R37, R37)-1=1, 1, ""), "")</f>
        <v/>
      </c>
      <c r="U37" s="41"/>
      <c r="V37" s="102" t="str">
        <f t="shared" ref="V37:V68" si="36">IF(W37=1, U37/U$76,"" )</f>
        <v/>
      </c>
      <c r="W37" s="47" t="str">
        <f>IF(U37&lt;&gt;"", IF(RANK(U37, U$5:U$75)+COUNTIF(U$5:U37, U37)-1=1, 1, ""), "")</f>
        <v/>
      </c>
      <c r="X37" s="43"/>
      <c r="Y37" s="102" t="str">
        <f t="shared" ref="Y37:Y68" si="37">IF(Z37=1, X37/X$76,"" )</f>
        <v/>
      </c>
      <c r="Z37" s="48" t="str">
        <f>IF(X37&lt;&gt;"", IF(RANK(X37, X$5:X$75)+COUNTIF(X$5:X37, X37)-1=1, 1, ""), "")</f>
        <v/>
      </c>
      <c r="AA37" s="41"/>
      <c r="AB37" s="102" t="str">
        <f t="shared" ref="AB37:AB68" si="38">IF(AC37=1, AA37/AA$76,"" )</f>
        <v/>
      </c>
      <c r="AC37" s="47" t="str">
        <f>IF(AA37&lt;&gt;"", IF(RANK(AA37, AA$5:AA$75)+COUNTIF(AA$5:AA37, AA37)-1=1, 1, ""), "")</f>
        <v/>
      </c>
      <c r="AD37" s="43"/>
      <c r="AE37" s="102" t="str">
        <f t="shared" ref="AE37:AE68" si="39">IF(AF37=1, AD37/AD$76,"" )</f>
        <v/>
      </c>
      <c r="AF37" s="48" t="str">
        <f>IF(AD37&lt;&gt;"", IF(RANK(AD37, AD$5:AD$75)+COUNTIF(AD$5:AD37, AD37)-1=1, 1, ""), "")</f>
        <v/>
      </c>
      <c r="AG37" s="41"/>
      <c r="AH37" s="102" t="str">
        <f t="shared" ref="AH37:AH68" si="40">IF(AI37=1, AG37/AG$76,"" )</f>
        <v/>
      </c>
      <c r="AI37" s="47" t="str">
        <f>IF(AG37&lt;&gt;"", IF(RANK(AG37, AG$5:AG$75)+COUNTIF(AG$5:AG37, AG37)-1=1, 1, ""), "")</f>
        <v/>
      </c>
      <c r="AJ37" s="43"/>
      <c r="AK37" s="102" t="str">
        <f t="shared" ref="AK37:AK68" si="41">IF(AL37=1, AJ37/AJ$76,"" )</f>
        <v/>
      </c>
      <c r="AL37" s="48" t="str">
        <f>IF(AJ37&lt;&gt;"", IF(RANK(AJ37, AJ$5:AJ$75)+COUNTIF(AJ$5:AJ37, AJ37)-1=1, 1, ""), "")</f>
        <v/>
      </c>
      <c r="AM37" s="41"/>
      <c r="AN37" s="102" t="str">
        <f t="shared" ref="AN37:AN68" si="42">IF(AO37=1, AM37/AM$76,"" )</f>
        <v/>
      </c>
      <c r="AO37" s="47" t="str">
        <f>IF(AM37&lt;&gt;"", IF(RANK(AM37, AM$5:AM$75)+COUNTIF(AM$5:AM37, AM37)-1=1, 1, ""), "")</f>
        <v/>
      </c>
      <c r="AP37" s="43"/>
      <c r="AQ37" s="102" t="str">
        <f t="shared" ref="AQ37:AQ68" si="43">IF(AR37=1, AP37/AP$76,"" )</f>
        <v/>
      </c>
      <c r="AR37" s="48" t="str">
        <f>IF(AP37&lt;&gt;"", IF(RANK(AP37, AP$5:AP$75)+COUNTIF(AP$5:AP37, AP37)-1=1, 1, ""), "")</f>
        <v/>
      </c>
      <c r="AS37" s="41"/>
      <c r="AT37" s="102" t="str">
        <f t="shared" ref="AT37:AT68" si="44">IF(AU37=1, AS37/AS$76,"" )</f>
        <v/>
      </c>
      <c r="AU37" s="47" t="str">
        <f>IF(AS37&lt;&gt;"", IF(RANK(AS37, AS$5:AS$75)+COUNTIF(AS$5:AS37, AS37)-1=1, 1, ""), "")</f>
        <v/>
      </c>
      <c r="AV37" s="129" t="str">
        <f t="shared" ref="AV37:AV68" si="45">IF(_xlfn.NUMBERVALUE(E37)+_xlfn.NUMBERVALUE(H37)+_xlfn.NUMBERVALUE(K37)+_xlfn.NUMBERVALUE(N37)+_xlfn.NUMBERVALUE(Q37)+_xlfn.NUMBERVALUE(T37)+_xlfn.NUMBERVALUE(W37)+_xlfn.NUMBERVALUE(Z37)+_xlfn.NUMBERVALUE(AC37)+_xlfn.NUMBERVALUE(AF37)+_xlfn.NUMBERVALUE(AI37)+_xlfn.NUMBERVALUE(AL37)+_xlfn.NUMBERVALUE(AO37)+_xlfn.NUMBERVALUE(AR37)+_xlfn.NUMBERVALUE(AU37)&lt;&gt;0, _xlfn.NUMBERVALUE(E37)+_xlfn.NUMBERVALUE(H37)+_xlfn.NUMBERVALUE(K37)+_xlfn.NUMBERVALUE(N37)+_xlfn.NUMBERVALUE(Q37)+_xlfn.NUMBERVALUE(T37)+_xlfn.NUMBERVALUE(W37)+_xlfn.NUMBERVALUE(Z37)+_xlfn.NUMBERVALUE(AC37)+_xlfn.NUMBERVALUE(AF37)+_xlfn.NUMBERVALUE(AI37)+_xlfn.NUMBERVALUE(AL37)+_xlfn.NUMBERVALUE(AO37)+_xlfn.NUMBERVALUE(AR37)+_xlfn.NUMBERVALUE(AU37), "")</f>
        <v/>
      </c>
      <c r="AW37" s="66" t="str">
        <f t="shared" ref="AW37:AW68" si="46">IF(_xlfn.NUMBERVALUE(C37)+_xlfn.NUMBERVALUE(F37)+_xlfn.NUMBERVALUE(I37)+_xlfn.NUMBERVALUE(L37)+_xlfn.NUMBERVALUE(O37)+_xlfn.NUMBERVALUE(R37)+_xlfn.NUMBERVALUE(U37)+_xlfn.NUMBERVALUE(X37)+_xlfn.NUMBERVALUE(AA37)+_xlfn.NUMBERVALUE(AD37)+_xlfn.NUMBERVALUE(AG37)+_xlfn.NUMBERVALUE(AJ37)+_xlfn.NUMBERVALUE(AM37)+_xlfn.NUMBERVALUE(AP37)+_xlfn.NUMBERVALUE(AS37)&lt;&gt;0, _xlfn.NUMBERVALUE(C37)+_xlfn.NUMBERVALUE(F37)+_xlfn.NUMBERVALUE(I37)+_xlfn.NUMBERVALUE(L37)+_xlfn.NUMBERVALUE(O37)+_xlfn.NUMBERVALUE(R37)+_xlfn.NUMBERVALUE(U37)+_xlfn.NUMBERVALUE(X37)+_xlfn.NUMBERVALUE(AA37)+_xlfn.NUMBERVALUE(AD37)+_xlfn.NUMBERVALUE(AG37)+_xlfn.NUMBERVALUE(AJ37)+_xlfn.NUMBERVALUE(AM37)+_xlfn.NUMBERVALUE(AP37)+_xlfn.NUMBERVALUE(AS37), "")</f>
        <v/>
      </c>
      <c r="AX37" s="60"/>
      <c r="AY37" s="60" t="str">
        <f t="shared" ref="AY37:AY68" si="47">IF(AW37&gt;=AX$76, AW37, "")</f>
        <v/>
      </c>
      <c r="AZ37" s="60" t="str">
        <f t="shared" ref="AZ37:AZ68" si="48">IF(AND(AV37&lt;&gt; "", AY37= ""),AV37, "")</f>
        <v/>
      </c>
      <c r="BA37" s="60"/>
      <c r="BB37" s="85" t="str">
        <f t="shared" ref="BB37:BB68" si="49">IF(AY37&lt;&gt;"", AY37/BA$76, "")</f>
        <v/>
      </c>
      <c r="BC37" s="60" t="str">
        <f t="shared" ref="BC37:BC68" si="50">IF(BB37&lt;&gt;"", _xlfn.FLOOR.MATH(BB37), "")</f>
        <v/>
      </c>
      <c r="BD37" s="60" t="str">
        <f t="shared" ref="BD37:BD68" si="51">IF(AY37&lt;&gt;"", AY37-BC37*BA$76, "")</f>
        <v/>
      </c>
      <c r="BE37" s="60" t="str">
        <f>IF(AY37&lt;&gt;"", IF(RANK(BD37, BD$5:BD$75)+COUNTIF(BD$37:BD37, BD37) -1&lt;=(B$80-AZ$76-BC$76), RANK(BD37, BD$5:BD$75)+COUNTIF(BD$37:BD37, BD37) -1, ""), "")</f>
        <v/>
      </c>
      <c r="BF37" s="72" t="str">
        <f t="shared" ref="BF37:BF68" si="52">IF(_xlfn.NUMBERVALUE(IF(BE37&lt;&gt; "", BC37+1, BC37)) + _xlfn.NUMBERVALUE(AZ37)&lt;&gt;0, _xlfn.NUMBERVALUE(IF(BE37&lt;&gt; "", BC37+1, BC37)) + _xlfn.NUMBERVALUE(AZ37), "")</f>
        <v/>
      </c>
      <c r="BG37" s="66" t="str">
        <f t="shared" ref="BG37:BG68" si="53">IF(_xlfn.NUMBERVALUE(BF37)-_xlfn.NUMBERVALUE(AV37)&lt;&gt;0, _xlfn.NUMBERVALUE(BF37)-_xlfn.NUMBERVALUE(AV37), "")</f>
        <v/>
      </c>
      <c r="BI37" s="91" t="str">
        <f>IF(AW37&lt;&gt; "", AW37/AW76, "")</f>
        <v/>
      </c>
      <c r="BJ37" s="39" t="str">
        <f t="shared" ref="BJ37:BJ68" si="54">IF(BF37&lt;&gt; "", BF37/BF$76, "")</f>
        <v/>
      </c>
      <c r="BK37" s="92" t="str">
        <f t="shared" ref="BK37:BK68" si="55">IF(_xlfn.NUMBERVALUE(BJ37)-_xlfn.NUMBERVALUE(BI37)&lt;&gt; 0, _xlfn.NUMBERVALUE(BJ37)-_xlfn.NUMBERVALUE(BI37), "")</f>
        <v/>
      </c>
      <c r="BM37" s="65" t="str">
        <f t="shared" si="26"/>
        <v/>
      </c>
      <c r="BN37" s="99" t="str">
        <f t="shared" si="27"/>
        <v/>
      </c>
      <c r="BO37" s="99" t="str">
        <f t="shared" si="28"/>
        <v/>
      </c>
      <c r="BP37" s="100" t="str">
        <f t="shared" si="29"/>
        <v/>
      </c>
    </row>
    <row r="38" spans="1:68" ht="16" x14ac:dyDescent="0.2">
      <c r="A38" s="105" t="s">
        <v>346</v>
      </c>
      <c r="B38" s="106" t="s">
        <v>417</v>
      </c>
      <c r="C38" s="107">
        <v>3144</v>
      </c>
      <c r="D38" s="108" t="str">
        <f t="shared" si="30"/>
        <v/>
      </c>
      <c r="E38" s="109" t="str">
        <f>IF(C38&lt;&gt;"", IF(RANK(C38, C$5:C$75)+COUNTIF(C$5:C38, C38)-1=1, 1, ""), "")</f>
        <v/>
      </c>
      <c r="F38" s="110">
        <v>6371</v>
      </c>
      <c r="G38" s="108" t="str">
        <f t="shared" si="31"/>
        <v/>
      </c>
      <c r="H38" s="111" t="str">
        <f>IF(F38&lt;&gt;"", IF(RANK(F38, F$5:F$75)+COUNTIF(F$5:F38, F38)-1=1, 1, ""), "")</f>
        <v/>
      </c>
      <c r="I38" s="107">
        <v>3107</v>
      </c>
      <c r="J38" s="108" t="str">
        <f t="shared" si="32"/>
        <v/>
      </c>
      <c r="K38" s="109" t="str">
        <f>IF(I38&lt;&gt;"", IF(RANK(I38, I$5:I$75)+COUNTIF(I$5:I38, I38)-1=1, 1, ""), "")</f>
        <v/>
      </c>
      <c r="L38" s="110">
        <v>6106</v>
      </c>
      <c r="M38" s="108" t="str">
        <f t="shared" si="33"/>
        <v/>
      </c>
      <c r="N38" s="111" t="str">
        <f>IF(L38&lt;&gt;"", IF(RANK(L38, L$5:L$75)+COUNTIF(L$5:L38, L38)-1=1, 1, ""), "")</f>
        <v/>
      </c>
      <c r="O38" s="107">
        <v>5232</v>
      </c>
      <c r="P38" s="108" t="str">
        <f t="shared" si="34"/>
        <v/>
      </c>
      <c r="Q38" s="109" t="str">
        <f>IF(O38&lt;&gt;"", IF(RANK(O38, O$5:O$75)+COUNTIF(O$5:O38, O38)-1=1, 1, ""), "")</f>
        <v/>
      </c>
      <c r="R38" s="110">
        <v>7276</v>
      </c>
      <c r="S38" s="108" t="str">
        <f t="shared" si="35"/>
        <v/>
      </c>
      <c r="T38" s="111" t="str">
        <f>IF(R38&lt;&gt;"", IF(RANK(R38, R$5:R$75)+COUNTIF(R$5:R38, R38)-1=1, 1, ""), "")</f>
        <v/>
      </c>
      <c r="U38" s="107">
        <v>6391</v>
      </c>
      <c r="V38" s="108" t="str">
        <f t="shared" si="36"/>
        <v/>
      </c>
      <c r="W38" s="109" t="str">
        <f>IF(U38&lt;&gt;"", IF(RANK(U38, U$5:U$75)+COUNTIF(U$5:U38, U38)-1=1, 1, ""), "")</f>
        <v/>
      </c>
      <c r="X38" s="110">
        <v>3795</v>
      </c>
      <c r="Y38" s="108" t="str">
        <f t="shared" si="37"/>
        <v/>
      </c>
      <c r="Z38" s="111" t="str">
        <f>IF(X38&lt;&gt;"", IF(RANK(X38, X$5:X$75)+COUNTIF(X$5:X38, X38)-1=1, 1, ""), "")</f>
        <v/>
      </c>
      <c r="AA38" s="107">
        <v>3291</v>
      </c>
      <c r="AB38" s="108" t="str">
        <f t="shared" si="38"/>
        <v/>
      </c>
      <c r="AC38" s="109" t="str">
        <f>IF(AA38&lt;&gt;"", IF(RANK(AA38, AA$5:AA$75)+COUNTIF(AA$5:AA38, AA38)-1=1, 1, ""), "")</f>
        <v/>
      </c>
      <c r="AD38" s="110">
        <v>3826</v>
      </c>
      <c r="AE38" s="108" t="str">
        <f t="shared" si="39"/>
        <v/>
      </c>
      <c r="AF38" s="111" t="str">
        <f>IF(AD38&lt;&gt;"", IF(RANK(AD38, AD$5:AD$75)+COUNTIF(AD$5:AD38, AD38)-1=1, 1, ""), "")</f>
        <v/>
      </c>
      <c r="AG38" s="107">
        <v>1496</v>
      </c>
      <c r="AH38" s="108" t="str">
        <f t="shared" si="40"/>
        <v/>
      </c>
      <c r="AI38" s="109" t="str">
        <f>IF(AG38&lt;&gt;"", IF(RANK(AG38, AG$5:AG$75)+COUNTIF(AG$5:AG38, AG38)-1=1, 1, ""), "")</f>
        <v/>
      </c>
      <c r="AJ38" s="110">
        <v>1031</v>
      </c>
      <c r="AK38" s="108" t="str">
        <f t="shared" si="41"/>
        <v/>
      </c>
      <c r="AL38" s="111" t="str">
        <f>IF(AJ38&lt;&gt;"", IF(RANK(AJ38, AJ$5:AJ$75)+COUNTIF(AJ$5:AJ38, AJ38)-1=1, 1, ""), "")</f>
        <v/>
      </c>
      <c r="AM38" s="107">
        <v>615</v>
      </c>
      <c r="AN38" s="108" t="str">
        <f t="shared" si="42"/>
        <v/>
      </c>
      <c r="AO38" s="109" t="str">
        <f>IF(AM38&lt;&gt;"", IF(RANK(AM38, AM$5:AM$75)+COUNTIF(AM$5:AM38, AM38)-1=1, 1, ""), "")</f>
        <v/>
      </c>
      <c r="AP38" s="110">
        <v>580</v>
      </c>
      <c r="AQ38" s="108" t="str">
        <f t="shared" si="43"/>
        <v/>
      </c>
      <c r="AR38" s="111" t="str">
        <f>IF(AP38&lt;&gt;"", IF(RANK(AP38, AP$5:AP$75)+COUNTIF(AP$5:AP38, AP38)-1=1, 1, ""), "")</f>
        <v/>
      </c>
      <c r="AS38" s="107">
        <v>172</v>
      </c>
      <c r="AT38" s="108" t="str">
        <f t="shared" si="44"/>
        <v/>
      </c>
      <c r="AU38" s="109" t="str">
        <f>IF(AS38&lt;&gt;"", IF(RANK(AS38, AS$5:AS$75)+COUNTIF(AS$5:AS38, AS38)-1=1, 1, ""), "")</f>
        <v/>
      </c>
      <c r="AV38" s="112" t="str">
        <f t="shared" si="45"/>
        <v/>
      </c>
      <c r="AW38" s="116">
        <f t="shared" si="46"/>
        <v>52433</v>
      </c>
      <c r="AX38" s="114"/>
      <c r="AY38" s="114">
        <f t="shared" si="47"/>
        <v>52433</v>
      </c>
      <c r="AZ38" s="114" t="str">
        <f t="shared" si="48"/>
        <v/>
      </c>
      <c r="BA38" s="114"/>
      <c r="BB38" s="115">
        <f t="shared" si="49"/>
        <v>4.4442278352263092</v>
      </c>
      <c r="BC38" s="114">
        <f t="shared" si="50"/>
        <v>4</v>
      </c>
      <c r="BD38" s="114">
        <f t="shared" si="51"/>
        <v>5241</v>
      </c>
      <c r="BE38" s="114" t="str">
        <f>IF(AY38&lt;&gt;"", IF(RANK(BD38, BD$5:BD$75)+COUNTIF(BD$38:BD38, BD38) -1&lt;=(B$80-AZ$76-BC$76), RANK(BD38, BD$5:BD$75)+COUNTIF(BD$38:BD38, BD38) -1, ""), "")</f>
        <v/>
      </c>
      <c r="BF38" s="114">
        <f t="shared" si="52"/>
        <v>4</v>
      </c>
      <c r="BG38" s="116">
        <f t="shared" si="53"/>
        <v>4</v>
      </c>
      <c r="BI38" s="117">
        <f>IF(AW38&lt;&gt; "", AW38/AW76, "")</f>
        <v>0.13247949628836075</v>
      </c>
      <c r="BJ38" s="118">
        <f t="shared" si="54"/>
        <v>0.13333333333333333</v>
      </c>
      <c r="BK38" s="119">
        <f t="shared" si="55"/>
        <v>8.5383704497199453E-4</v>
      </c>
      <c r="BM38" s="120">
        <f t="shared" si="26"/>
        <v>52433</v>
      </c>
      <c r="BN38" s="121">
        <f t="shared" si="27"/>
        <v>0.14336610814594453</v>
      </c>
      <c r="BO38" s="121">
        <f t="shared" si="28"/>
        <v>0.13333333333333333</v>
      </c>
      <c r="BP38" s="122">
        <f t="shared" si="29"/>
        <v>-1.0032774812611195E-2</v>
      </c>
    </row>
    <row r="39" spans="1:68" ht="16" x14ac:dyDescent="0.2">
      <c r="A39" s="20" t="s">
        <v>347</v>
      </c>
      <c r="B39" s="33" t="s">
        <v>418</v>
      </c>
      <c r="C39" s="41"/>
      <c r="D39" s="102" t="str">
        <f t="shared" si="30"/>
        <v/>
      </c>
      <c r="E39" s="42" t="str">
        <f>IF(C39&lt;&gt;"", IF(RANK(C39, C$5:C$75)+COUNTIF(C$5:C39, C39)-1=1, 1, ""), "")</f>
        <v/>
      </c>
      <c r="F39" s="43"/>
      <c r="G39" s="102" t="str">
        <f t="shared" si="31"/>
        <v/>
      </c>
      <c r="H39" s="44" t="str">
        <f>IF(F39&lt;&gt;"", IF(RANK(F39, F$5:F$75)+COUNTIF(F$5:F39, F39)-1=1, 1, ""), "")</f>
        <v/>
      </c>
      <c r="I39" s="41"/>
      <c r="J39" s="102" t="str">
        <f t="shared" si="32"/>
        <v/>
      </c>
      <c r="K39" s="42" t="str">
        <f>IF(I39&lt;&gt;"", IF(RANK(I39, I$5:I$75)+COUNTIF(I$5:I39, I39)-1=1, 1, ""), "")</f>
        <v/>
      </c>
      <c r="L39" s="43"/>
      <c r="M39" s="102" t="str">
        <f t="shared" si="33"/>
        <v/>
      </c>
      <c r="N39" s="44" t="str">
        <f>IF(L39&lt;&gt;"", IF(RANK(L39, L$5:L$75)+COUNTIF(L$5:L39, L39)-1=1, 1, ""), "")</f>
        <v/>
      </c>
      <c r="O39" s="41"/>
      <c r="P39" s="102" t="str">
        <f t="shared" si="34"/>
        <v/>
      </c>
      <c r="Q39" s="42" t="str">
        <f>IF(O39&lt;&gt;"", IF(RANK(O39, O$5:O$75)+COUNTIF(O$5:O39, O39)-1=1, 1, ""), "")</f>
        <v/>
      </c>
      <c r="R39" s="43"/>
      <c r="S39" s="102" t="str">
        <f t="shared" si="35"/>
        <v/>
      </c>
      <c r="T39" s="44" t="str">
        <f>IF(R39&lt;&gt;"", IF(RANK(R39, R$5:R$75)+COUNTIF(R$5:R39, R39)-1=1, 1, ""), "")</f>
        <v/>
      </c>
      <c r="U39" s="41"/>
      <c r="V39" s="102" t="str">
        <f t="shared" si="36"/>
        <v/>
      </c>
      <c r="W39" s="42" t="str">
        <f>IF(U39&lt;&gt;"", IF(RANK(U39, U$5:U$75)+COUNTIF(U$5:U39, U39)-1=1, 1, ""), "")</f>
        <v/>
      </c>
      <c r="X39" s="43"/>
      <c r="Y39" s="102" t="str">
        <f t="shared" si="37"/>
        <v/>
      </c>
      <c r="Z39" s="44" t="str">
        <f>IF(X39&lt;&gt;"", IF(RANK(X39, X$5:X$75)+COUNTIF(X$5:X39, X39)-1=1, 1, ""), "")</f>
        <v/>
      </c>
      <c r="AA39" s="41"/>
      <c r="AB39" s="102" t="str">
        <f t="shared" si="38"/>
        <v/>
      </c>
      <c r="AC39" s="42" t="str">
        <f>IF(AA39&lt;&gt;"", IF(RANK(AA39, AA$5:AA$75)+COUNTIF(AA$5:AA39, AA39)-1=1, 1, ""), "")</f>
        <v/>
      </c>
      <c r="AD39" s="43"/>
      <c r="AE39" s="102" t="str">
        <f t="shared" si="39"/>
        <v/>
      </c>
      <c r="AF39" s="44" t="str">
        <f>IF(AD39&lt;&gt;"", IF(RANK(AD39, AD$5:AD$75)+COUNTIF(AD$5:AD39, AD39)-1=1, 1, ""), "")</f>
        <v/>
      </c>
      <c r="AG39" s="41"/>
      <c r="AH39" s="102" t="str">
        <f t="shared" si="40"/>
        <v/>
      </c>
      <c r="AI39" s="42" t="str">
        <f>IF(AG39&lt;&gt;"", IF(RANK(AG39, AG$5:AG$75)+COUNTIF(AG$5:AG39, AG39)-1=1, 1, ""), "")</f>
        <v/>
      </c>
      <c r="AJ39" s="43"/>
      <c r="AK39" s="102" t="str">
        <f t="shared" si="41"/>
        <v/>
      </c>
      <c r="AL39" s="44" t="str">
        <f>IF(AJ39&lt;&gt;"", IF(RANK(AJ39, AJ$5:AJ$75)+COUNTIF(AJ$5:AJ39, AJ39)-1=1, 1, ""), "")</f>
        <v/>
      </c>
      <c r="AM39" s="41"/>
      <c r="AN39" s="102" t="str">
        <f t="shared" si="42"/>
        <v/>
      </c>
      <c r="AO39" s="42" t="str">
        <f>IF(AM39&lt;&gt;"", IF(RANK(AM39, AM$5:AM$75)+COUNTIF(AM$5:AM39, AM39)-1=1, 1, ""), "")</f>
        <v/>
      </c>
      <c r="AP39" s="43"/>
      <c r="AQ39" s="102" t="str">
        <f t="shared" si="43"/>
        <v/>
      </c>
      <c r="AR39" s="44" t="str">
        <f>IF(AP39&lt;&gt;"", IF(RANK(AP39, AP$5:AP$75)+COUNTIF(AP$5:AP39, AP39)-1=1, 1, ""), "")</f>
        <v/>
      </c>
      <c r="AS39" s="41"/>
      <c r="AT39" s="102" t="str">
        <f t="shared" si="44"/>
        <v/>
      </c>
      <c r="AU39" s="42" t="str">
        <f>IF(AS39&lt;&gt;"", IF(RANK(AS39, AS$5:AS$75)+COUNTIF(AS$5:AS39, AS39)-1=1, 1, ""), "")</f>
        <v/>
      </c>
      <c r="AV39" s="129" t="str">
        <f t="shared" si="45"/>
        <v/>
      </c>
      <c r="AW39" s="66" t="str">
        <f t="shared" si="46"/>
        <v/>
      </c>
      <c r="AX39" s="60"/>
      <c r="AY39" s="60" t="str">
        <f t="shared" si="47"/>
        <v/>
      </c>
      <c r="AZ39" s="60" t="str">
        <f t="shared" si="48"/>
        <v/>
      </c>
      <c r="BA39" s="60"/>
      <c r="BB39" s="85" t="str">
        <f t="shared" si="49"/>
        <v/>
      </c>
      <c r="BC39" s="60" t="str">
        <f t="shared" si="50"/>
        <v/>
      </c>
      <c r="BD39" s="60" t="str">
        <f t="shared" si="51"/>
        <v/>
      </c>
      <c r="BE39" s="60" t="str">
        <f>IF(AY39&lt;&gt;"", IF(RANK(BD39, BD$5:BD$75)+COUNTIF(BD$39:BD39, BD39) -1&lt;=(B$80-AZ$76-BC$76), RANK(BD39, BD$5:BD$75)+COUNTIF(BD$39:BD39, BD39) -1, ""), "")</f>
        <v/>
      </c>
      <c r="BF39" s="72" t="str">
        <f t="shared" si="52"/>
        <v/>
      </c>
      <c r="BG39" s="66" t="str">
        <f t="shared" si="53"/>
        <v/>
      </c>
      <c r="BI39" s="91" t="str">
        <f>IF(AW39&lt;&gt; "", AW39/AW76, "")</f>
        <v/>
      </c>
      <c r="BJ39" s="39" t="str">
        <f t="shared" si="54"/>
        <v/>
      </c>
      <c r="BK39" s="92" t="str">
        <f t="shared" si="55"/>
        <v/>
      </c>
      <c r="BM39" s="65" t="str">
        <f t="shared" si="26"/>
        <v/>
      </c>
      <c r="BN39" s="99" t="str">
        <f t="shared" si="27"/>
        <v/>
      </c>
      <c r="BO39" s="99" t="str">
        <f t="shared" si="28"/>
        <v/>
      </c>
      <c r="BP39" s="100" t="str">
        <f t="shared" si="29"/>
        <v/>
      </c>
    </row>
    <row r="40" spans="1:68" ht="16" x14ac:dyDescent="0.2">
      <c r="A40" s="20" t="s">
        <v>348</v>
      </c>
      <c r="B40" s="33" t="s">
        <v>419</v>
      </c>
      <c r="C40" s="41"/>
      <c r="D40" s="102" t="str">
        <f t="shared" si="30"/>
        <v/>
      </c>
      <c r="E40" s="42" t="str">
        <f>IF(C40&lt;&gt;"", IF(RANK(C40, C$5:C$75)+COUNTIF(C$5:C40, C40)-1=1, 1, ""), "")</f>
        <v/>
      </c>
      <c r="F40" s="43"/>
      <c r="G40" s="102" t="str">
        <f t="shared" si="31"/>
        <v/>
      </c>
      <c r="H40" s="44" t="str">
        <f>IF(F40&lt;&gt;"", IF(RANK(F40, F$5:F$75)+COUNTIF(F$5:F40, F40)-1=1, 1, ""), "")</f>
        <v/>
      </c>
      <c r="I40" s="41"/>
      <c r="J40" s="102" t="str">
        <f t="shared" si="32"/>
        <v/>
      </c>
      <c r="K40" s="42" t="str">
        <f>IF(I40&lt;&gt;"", IF(RANK(I40, I$5:I$75)+COUNTIF(I$5:I40, I40)-1=1, 1, ""), "")</f>
        <v/>
      </c>
      <c r="L40" s="43"/>
      <c r="M40" s="102" t="str">
        <f t="shared" si="33"/>
        <v/>
      </c>
      <c r="N40" s="44" t="str">
        <f>IF(L40&lt;&gt;"", IF(RANK(L40, L$5:L$75)+COUNTIF(L$5:L40, L40)-1=1, 1, ""), "")</f>
        <v/>
      </c>
      <c r="O40" s="41"/>
      <c r="P40" s="102" t="str">
        <f t="shared" si="34"/>
        <v/>
      </c>
      <c r="Q40" s="42" t="str">
        <f>IF(O40&lt;&gt;"", IF(RANK(O40, O$5:O$75)+COUNTIF(O$5:O40, O40)-1=1, 1, ""), "")</f>
        <v/>
      </c>
      <c r="R40" s="43"/>
      <c r="S40" s="102" t="str">
        <f t="shared" si="35"/>
        <v/>
      </c>
      <c r="T40" s="44" t="str">
        <f>IF(R40&lt;&gt;"", IF(RANK(R40, R$5:R$75)+COUNTIF(R$5:R40, R40)-1=1, 1, ""), "")</f>
        <v/>
      </c>
      <c r="U40" s="41"/>
      <c r="V40" s="102" t="str">
        <f t="shared" si="36"/>
        <v/>
      </c>
      <c r="W40" s="42" t="str">
        <f>IF(U40&lt;&gt;"", IF(RANK(U40, U$5:U$75)+COUNTIF(U$5:U40, U40)-1=1, 1, ""), "")</f>
        <v/>
      </c>
      <c r="X40" s="43"/>
      <c r="Y40" s="102" t="str">
        <f t="shared" si="37"/>
        <v/>
      </c>
      <c r="Z40" s="44" t="str">
        <f>IF(X40&lt;&gt;"", IF(RANK(X40, X$5:X$75)+COUNTIF(X$5:X40, X40)-1=1, 1, ""), "")</f>
        <v/>
      </c>
      <c r="AA40" s="41"/>
      <c r="AB40" s="102" t="str">
        <f t="shared" si="38"/>
        <v/>
      </c>
      <c r="AC40" s="42" t="str">
        <f>IF(AA40&lt;&gt;"", IF(RANK(AA40, AA$5:AA$75)+COUNTIF(AA$5:AA40, AA40)-1=1, 1, ""), "")</f>
        <v/>
      </c>
      <c r="AD40" s="43"/>
      <c r="AE40" s="102" t="str">
        <f t="shared" si="39"/>
        <v/>
      </c>
      <c r="AF40" s="44" t="str">
        <f>IF(AD40&lt;&gt;"", IF(RANK(AD40, AD$5:AD$75)+COUNTIF(AD$5:AD40, AD40)-1=1, 1, ""), "")</f>
        <v/>
      </c>
      <c r="AG40" s="41"/>
      <c r="AH40" s="102" t="str">
        <f t="shared" si="40"/>
        <v/>
      </c>
      <c r="AI40" s="42" t="str">
        <f>IF(AG40&lt;&gt;"", IF(RANK(AG40, AG$5:AG$75)+COUNTIF(AG$5:AG40, AG40)-1=1, 1, ""), "")</f>
        <v/>
      </c>
      <c r="AJ40" s="43"/>
      <c r="AK40" s="102" t="str">
        <f t="shared" si="41"/>
        <v/>
      </c>
      <c r="AL40" s="44" t="str">
        <f>IF(AJ40&lt;&gt;"", IF(RANK(AJ40, AJ$5:AJ$75)+COUNTIF(AJ$5:AJ40, AJ40)-1=1, 1, ""), "")</f>
        <v/>
      </c>
      <c r="AM40" s="41"/>
      <c r="AN40" s="102" t="str">
        <f t="shared" si="42"/>
        <v/>
      </c>
      <c r="AO40" s="42" t="str">
        <f>IF(AM40&lt;&gt;"", IF(RANK(AM40, AM$5:AM$75)+COUNTIF(AM$5:AM40, AM40)-1=1, 1, ""), "")</f>
        <v/>
      </c>
      <c r="AP40" s="43"/>
      <c r="AQ40" s="102" t="str">
        <f t="shared" si="43"/>
        <v/>
      </c>
      <c r="AR40" s="44" t="str">
        <f>IF(AP40&lt;&gt;"", IF(RANK(AP40, AP$5:AP$75)+COUNTIF(AP$5:AP40, AP40)-1=1, 1, ""), "")</f>
        <v/>
      </c>
      <c r="AS40" s="41"/>
      <c r="AT40" s="102" t="str">
        <f t="shared" si="44"/>
        <v/>
      </c>
      <c r="AU40" s="42" t="str">
        <f>IF(AS40&lt;&gt;"", IF(RANK(AS40, AS$5:AS$75)+COUNTIF(AS$5:AS40, AS40)-1=1, 1, ""), "")</f>
        <v/>
      </c>
      <c r="AV40" s="129" t="str">
        <f t="shared" si="45"/>
        <v/>
      </c>
      <c r="AW40" s="66" t="str">
        <f t="shared" si="46"/>
        <v/>
      </c>
      <c r="AX40" s="60"/>
      <c r="AY40" s="60" t="str">
        <f t="shared" si="47"/>
        <v/>
      </c>
      <c r="AZ40" s="60" t="str">
        <f t="shared" si="48"/>
        <v/>
      </c>
      <c r="BA40" s="60"/>
      <c r="BB40" s="85" t="str">
        <f t="shared" si="49"/>
        <v/>
      </c>
      <c r="BC40" s="60" t="str">
        <f t="shared" si="50"/>
        <v/>
      </c>
      <c r="BD40" s="60" t="str">
        <f t="shared" si="51"/>
        <v/>
      </c>
      <c r="BE40" s="60" t="str">
        <f>IF(AY40&lt;&gt;"", IF(RANK(BD40, BD$5:BD$75)+COUNTIF(BD$40:BD40, BD40) -1&lt;=(B$80-AZ$76-BC$76), RANK(BD40, BD$5:BD$75)+COUNTIF(BD$40:BD40, BD40) -1, ""), "")</f>
        <v/>
      </c>
      <c r="BF40" s="72" t="str">
        <f t="shared" si="52"/>
        <v/>
      </c>
      <c r="BG40" s="66" t="str">
        <f t="shared" si="53"/>
        <v/>
      </c>
      <c r="BI40" s="91" t="str">
        <f>IF(AW40&lt;&gt; "", AW40/AW76, "")</f>
        <v/>
      </c>
      <c r="BJ40" s="39" t="str">
        <f t="shared" si="54"/>
        <v/>
      </c>
      <c r="BK40" s="92" t="str">
        <f t="shared" si="55"/>
        <v/>
      </c>
      <c r="BM40" s="65" t="str">
        <f t="shared" si="26"/>
        <v/>
      </c>
      <c r="BN40" s="99" t="str">
        <f t="shared" si="27"/>
        <v/>
      </c>
      <c r="BO40" s="99" t="str">
        <f t="shared" si="28"/>
        <v/>
      </c>
      <c r="BP40" s="100" t="str">
        <f t="shared" si="29"/>
        <v/>
      </c>
    </row>
    <row r="41" spans="1:68" ht="16" x14ac:dyDescent="0.2">
      <c r="A41" s="20" t="s">
        <v>349</v>
      </c>
      <c r="B41" s="33" t="s">
        <v>420</v>
      </c>
      <c r="C41" s="45">
        <v>265</v>
      </c>
      <c r="D41" s="102" t="str">
        <f t="shared" si="30"/>
        <v/>
      </c>
      <c r="E41" s="42" t="str">
        <f>IF(C41&lt;&gt;"", IF(RANK(C41, C$5:C$75)+COUNTIF(C$5:C41, C41)-1=1, 1, ""), "")</f>
        <v/>
      </c>
      <c r="F41" s="46">
        <v>100</v>
      </c>
      <c r="G41" s="102" t="str">
        <f t="shared" si="31"/>
        <v/>
      </c>
      <c r="H41" s="44" t="str">
        <f>IF(F41&lt;&gt;"", IF(RANK(F41, F$5:F$75)+COUNTIF(F$5:F41, F41)-1=1, 1, ""), "")</f>
        <v/>
      </c>
      <c r="I41" s="45">
        <v>243</v>
      </c>
      <c r="J41" s="102" t="str">
        <f t="shared" si="32"/>
        <v/>
      </c>
      <c r="K41" s="42" t="str">
        <f>IF(I41&lt;&gt;"", IF(RANK(I41, I$5:I$75)+COUNTIF(I$5:I41, I41)-1=1, 1, ""), "")</f>
        <v/>
      </c>
      <c r="L41" s="46">
        <v>22</v>
      </c>
      <c r="M41" s="102" t="str">
        <f t="shared" si="33"/>
        <v/>
      </c>
      <c r="N41" s="44" t="str">
        <f>IF(L41&lt;&gt;"", IF(RANK(L41, L$5:L$75)+COUNTIF(L$5:L41, L41)-1=1, 1, ""), "")</f>
        <v/>
      </c>
      <c r="O41" s="45">
        <v>27</v>
      </c>
      <c r="P41" s="102" t="str">
        <f t="shared" si="34"/>
        <v/>
      </c>
      <c r="Q41" s="42" t="str">
        <f>IF(O41&lt;&gt;"", IF(RANK(O41, O$5:O$75)+COUNTIF(O$5:O41, O41)-1=1, 1, ""), "")</f>
        <v/>
      </c>
      <c r="R41" s="46">
        <v>10</v>
      </c>
      <c r="S41" s="102" t="str">
        <f t="shared" si="35"/>
        <v/>
      </c>
      <c r="T41" s="44" t="str">
        <f>IF(R41&lt;&gt;"", IF(RANK(R41, R$5:R$75)+COUNTIF(R$5:R41, R41)-1=1, 1, ""), "")</f>
        <v/>
      </c>
      <c r="U41" s="45">
        <v>20</v>
      </c>
      <c r="V41" s="102" t="str">
        <f t="shared" si="36"/>
        <v/>
      </c>
      <c r="W41" s="42" t="str">
        <f>IF(U41&lt;&gt;"", IF(RANK(U41, U$5:U$75)+COUNTIF(U$5:U41, U41)-1=1, 1, ""), "")</f>
        <v/>
      </c>
      <c r="X41" s="46">
        <v>14</v>
      </c>
      <c r="Y41" s="102" t="str">
        <f t="shared" si="37"/>
        <v/>
      </c>
      <c r="Z41" s="44" t="str">
        <f>IF(X41&lt;&gt;"", IF(RANK(X41, X$5:X$75)+COUNTIF(X$5:X41, X41)-1=1, 1, ""), "")</f>
        <v/>
      </c>
      <c r="AA41" s="45">
        <v>20</v>
      </c>
      <c r="AB41" s="102" t="str">
        <f t="shared" si="38"/>
        <v/>
      </c>
      <c r="AC41" s="42" t="str">
        <f>IF(AA41&lt;&gt;"", IF(RANK(AA41, AA$5:AA$75)+COUNTIF(AA$5:AA41, AA41)-1=1, 1, ""), "")</f>
        <v/>
      </c>
      <c r="AD41" s="46">
        <v>34</v>
      </c>
      <c r="AE41" s="102" t="str">
        <f t="shared" si="39"/>
        <v/>
      </c>
      <c r="AF41" s="44" t="str">
        <f>IF(AD41&lt;&gt;"", IF(RANK(AD41, AD$5:AD$75)+COUNTIF(AD$5:AD41, AD41)-1=1, 1, ""), "")</f>
        <v/>
      </c>
      <c r="AG41" s="45">
        <v>91</v>
      </c>
      <c r="AH41" s="102" t="str">
        <f t="shared" si="40"/>
        <v/>
      </c>
      <c r="AI41" s="42" t="str">
        <f>IF(AG41&lt;&gt;"", IF(RANK(AG41, AG$5:AG$75)+COUNTIF(AG$5:AG41, AG41)-1=1, 1, ""), "")</f>
        <v/>
      </c>
      <c r="AJ41" s="46">
        <v>64</v>
      </c>
      <c r="AK41" s="102" t="str">
        <f t="shared" si="41"/>
        <v/>
      </c>
      <c r="AL41" s="44" t="str">
        <f>IF(AJ41&lt;&gt;"", IF(RANK(AJ41, AJ$5:AJ$75)+COUNTIF(AJ$5:AJ41, AJ41)-1=1, 1, ""), "")</f>
        <v/>
      </c>
      <c r="AM41" s="45">
        <v>266</v>
      </c>
      <c r="AN41" s="102" t="str">
        <f t="shared" si="42"/>
        <v/>
      </c>
      <c r="AO41" s="42" t="str">
        <f>IF(AM41&lt;&gt;"", IF(RANK(AM41, AM$5:AM$75)+COUNTIF(AM$5:AM41, AM41)-1=1, 1, ""), "")</f>
        <v/>
      </c>
      <c r="AP41" s="46">
        <v>655</v>
      </c>
      <c r="AQ41" s="102" t="str">
        <f t="shared" si="43"/>
        <v/>
      </c>
      <c r="AR41" s="44" t="str">
        <f>IF(AP41&lt;&gt;"", IF(RANK(AP41, AP$5:AP$75)+COUNTIF(AP$5:AP41, AP41)-1=1, 1, ""), "")</f>
        <v/>
      </c>
      <c r="AS41" s="45">
        <v>18</v>
      </c>
      <c r="AT41" s="102" t="str">
        <f t="shared" si="44"/>
        <v/>
      </c>
      <c r="AU41" s="42" t="str">
        <f>IF(AS41&lt;&gt;"", IF(RANK(AS41, AS$5:AS$75)+COUNTIF(AS$5:AS41, AS41)-1=1, 1, ""), "")</f>
        <v/>
      </c>
      <c r="AV41" s="129" t="str">
        <f t="shared" si="45"/>
        <v/>
      </c>
      <c r="AW41" s="66">
        <f t="shared" si="46"/>
        <v>1849</v>
      </c>
      <c r="AX41" s="60"/>
      <c r="AY41" s="60" t="str">
        <f t="shared" si="47"/>
        <v/>
      </c>
      <c r="AZ41" s="60" t="str">
        <f t="shared" si="48"/>
        <v/>
      </c>
      <c r="BA41" s="60"/>
      <c r="BB41" s="85" t="str">
        <f t="shared" si="49"/>
        <v/>
      </c>
      <c r="BC41" s="60" t="str">
        <f t="shared" si="50"/>
        <v/>
      </c>
      <c r="BD41" s="60" t="str">
        <f t="shared" si="51"/>
        <v/>
      </c>
      <c r="BE41" s="60" t="str">
        <f>IF(AY41&lt;&gt;"", IF(RANK(BD41, BD$5:BD$75)+COUNTIF(BD$41:BD41, BD41) -1&lt;=(B$80-AZ$76-BC$76), RANK(BD41, BD$5:BD$75)+COUNTIF(BD$41:BD41, BD41) -1, ""), "")</f>
        <v/>
      </c>
      <c r="BF41" s="72" t="str">
        <f t="shared" si="52"/>
        <v/>
      </c>
      <c r="BG41" s="66" t="str">
        <f t="shared" si="53"/>
        <v/>
      </c>
      <c r="BI41" s="91">
        <f>IF(AW41&lt;&gt; "", AW41/AW76, "")</f>
        <v>4.6717637487303613E-3</v>
      </c>
      <c r="BJ41" s="39" t="str">
        <f t="shared" si="54"/>
        <v/>
      </c>
      <c r="BK41" s="92">
        <f t="shared" si="55"/>
        <v>-4.6717637487303596E-3</v>
      </c>
      <c r="BM41" s="65" t="str">
        <f t="shared" si="26"/>
        <v/>
      </c>
      <c r="BN41" s="99" t="str">
        <f t="shared" si="27"/>
        <v/>
      </c>
      <c r="BO41" s="99" t="str">
        <f t="shared" si="28"/>
        <v/>
      </c>
      <c r="BP41" s="100" t="str">
        <f t="shared" si="29"/>
        <v/>
      </c>
    </row>
    <row r="42" spans="1:68" ht="16" x14ac:dyDescent="0.2">
      <c r="A42" s="20" t="s">
        <v>350</v>
      </c>
      <c r="B42" s="33" t="s">
        <v>421</v>
      </c>
      <c r="C42" s="41"/>
      <c r="D42" s="102" t="str">
        <f t="shared" si="30"/>
        <v/>
      </c>
      <c r="E42" s="47" t="str">
        <f>IF(C42&lt;&gt;"", IF(RANK(C42, C$5:C$75)+COUNTIF(C$5:C42, C42)-1=1, 1, ""), "")</f>
        <v/>
      </c>
      <c r="F42" s="43"/>
      <c r="G42" s="102" t="str">
        <f t="shared" si="31"/>
        <v/>
      </c>
      <c r="H42" s="48" t="str">
        <f>IF(F42&lt;&gt;"", IF(RANK(F42, F$5:F$75)+COUNTIF(F$5:F42, F42)-1=1, 1, ""), "")</f>
        <v/>
      </c>
      <c r="I42" s="41"/>
      <c r="J42" s="102" t="str">
        <f t="shared" si="32"/>
        <v/>
      </c>
      <c r="K42" s="47" t="str">
        <f>IF(I42&lt;&gt;"", IF(RANK(I42, I$5:I$75)+COUNTIF(I$5:I42, I42)-1=1, 1, ""), "")</f>
        <v/>
      </c>
      <c r="L42" s="43"/>
      <c r="M42" s="102" t="str">
        <f t="shared" si="33"/>
        <v/>
      </c>
      <c r="N42" s="48" t="str">
        <f>IF(L42&lt;&gt;"", IF(RANK(L42, L$5:L$75)+COUNTIF(L$5:L42, L42)-1=1, 1, ""), "")</f>
        <v/>
      </c>
      <c r="O42" s="41"/>
      <c r="P42" s="102" t="str">
        <f t="shared" si="34"/>
        <v/>
      </c>
      <c r="Q42" s="47" t="str">
        <f>IF(O42&lt;&gt;"", IF(RANK(O42, O$5:O$75)+COUNTIF(O$5:O42, O42)-1=1, 1, ""), "")</f>
        <v/>
      </c>
      <c r="R42" s="43"/>
      <c r="S42" s="102" t="str">
        <f t="shared" si="35"/>
        <v/>
      </c>
      <c r="T42" s="48" t="str">
        <f>IF(R42&lt;&gt;"", IF(RANK(R42, R$5:R$75)+COUNTIF(R$5:R42, R42)-1=1, 1, ""), "")</f>
        <v/>
      </c>
      <c r="U42" s="41"/>
      <c r="V42" s="102" t="str">
        <f t="shared" si="36"/>
        <v/>
      </c>
      <c r="W42" s="47" t="str">
        <f>IF(U42&lt;&gt;"", IF(RANK(U42, U$5:U$75)+COUNTIF(U$5:U42, U42)-1=1, 1, ""), "")</f>
        <v/>
      </c>
      <c r="X42" s="43"/>
      <c r="Y42" s="102" t="str">
        <f t="shared" si="37"/>
        <v/>
      </c>
      <c r="Z42" s="48" t="str">
        <f>IF(X42&lt;&gt;"", IF(RANK(X42, X$5:X$75)+COUNTIF(X$5:X42, X42)-1=1, 1, ""), "")</f>
        <v/>
      </c>
      <c r="AA42" s="41"/>
      <c r="AB42" s="102" t="str">
        <f t="shared" si="38"/>
        <v/>
      </c>
      <c r="AC42" s="47" t="str">
        <f>IF(AA42&lt;&gt;"", IF(RANK(AA42, AA$5:AA$75)+COUNTIF(AA$5:AA42, AA42)-1=1, 1, ""), "")</f>
        <v/>
      </c>
      <c r="AD42" s="43"/>
      <c r="AE42" s="102" t="str">
        <f t="shared" si="39"/>
        <v/>
      </c>
      <c r="AF42" s="48" t="str">
        <f>IF(AD42&lt;&gt;"", IF(RANK(AD42, AD$5:AD$75)+COUNTIF(AD$5:AD42, AD42)-1=1, 1, ""), "")</f>
        <v/>
      </c>
      <c r="AG42" s="41"/>
      <c r="AH42" s="102" t="str">
        <f t="shared" si="40"/>
        <v/>
      </c>
      <c r="AI42" s="47" t="str">
        <f>IF(AG42&lt;&gt;"", IF(RANK(AG42, AG$5:AG$75)+COUNTIF(AG$5:AG42, AG42)-1=1, 1, ""), "")</f>
        <v/>
      </c>
      <c r="AJ42" s="43"/>
      <c r="AK42" s="102" t="str">
        <f t="shared" si="41"/>
        <v/>
      </c>
      <c r="AL42" s="48" t="str">
        <f>IF(AJ42&lt;&gt;"", IF(RANK(AJ42, AJ$5:AJ$75)+COUNTIF(AJ$5:AJ42, AJ42)-1=1, 1, ""), "")</f>
        <v/>
      </c>
      <c r="AM42" s="41"/>
      <c r="AN42" s="102" t="str">
        <f t="shared" si="42"/>
        <v/>
      </c>
      <c r="AO42" s="47" t="str">
        <f>IF(AM42&lt;&gt;"", IF(RANK(AM42, AM$5:AM$75)+COUNTIF(AM$5:AM42, AM42)-1=1, 1, ""), "")</f>
        <v/>
      </c>
      <c r="AP42" s="43"/>
      <c r="AQ42" s="102" t="str">
        <f t="shared" si="43"/>
        <v/>
      </c>
      <c r="AR42" s="48" t="str">
        <f>IF(AP42&lt;&gt;"", IF(RANK(AP42, AP$5:AP$75)+COUNTIF(AP$5:AP42, AP42)-1=1, 1, ""), "")</f>
        <v/>
      </c>
      <c r="AS42" s="41"/>
      <c r="AT42" s="102" t="str">
        <f t="shared" si="44"/>
        <v/>
      </c>
      <c r="AU42" s="47" t="str">
        <f>IF(AS42&lt;&gt;"", IF(RANK(AS42, AS$5:AS$75)+COUNTIF(AS$5:AS42, AS42)-1=1, 1, ""), "")</f>
        <v/>
      </c>
      <c r="AV42" s="129" t="str">
        <f t="shared" si="45"/>
        <v/>
      </c>
      <c r="AW42" s="66" t="str">
        <f t="shared" si="46"/>
        <v/>
      </c>
      <c r="AX42" s="60"/>
      <c r="AY42" s="60" t="str">
        <f t="shared" si="47"/>
        <v/>
      </c>
      <c r="AZ42" s="60" t="str">
        <f t="shared" si="48"/>
        <v/>
      </c>
      <c r="BA42" s="60"/>
      <c r="BB42" s="85" t="str">
        <f t="shared" si="49"/>
        <v/>
      </c>
      <c r="BC42" s="60" t="str">
        <f t="shared" si="50"/>
        <v/>
      </c>
      <c r="BD42" s="60" t="str">
        <f t="shared" si="51"/>
        <v/>
      </c>
      <c r="BE42" s="60" t="str">
        <f>IF(AY42&lt;&gt;"", IF(RANK(BD42, BD$5:BD$75)+COUNTIF(BD$42:BD42, BD42) -1&lt;=(B$80-AZ$76-BC$76), RANK(BD42, BD$5:BD$75)+COUNTIF(BD$42:BD42, BD42) -1, ""), "")</f>
        <v/>
      </c>
      <c r="BF42" s="72" t="str">
        <f t="shared" si="52"/>
        <v/>
      </c>
      <c r="BG42" s="66" t="str">
        <f t="shared" si="53"/>
        <v/>
      </c>
      <c r="BI42" s="91" t="str">
        <f>IF(AW42&lt;&gt; "", AW42/AW76, "")</f>
        <v/>
      </c>
      <c r="BJ42" s="39" t="str">
        <f t="shared" si="54"/>
        <v/>
      </c>
      <c r="BK42" s="92" t="str">
        <f t="shared" si="55"/>
        <v/>
      </c>
      <c r="BM42" s="65" t="str">
        <f t="shared" si="26"/>
        <v/>
      </c>
      <c r="BN42" s="99" t="str">
        <f t="shared" si="27"/>
        <v/>
      </c>
      <c r="BO42" s="99" t="str">
        <f t="shared" si="28"/>
        <v/>
      </c>
      <c r="BP42" s="100" t="str">
        <f t="shared" si="29"/>
        <v/>
      </c>
    </row>
    <row r="43" spans="1:68" ht="16" x14ac:dyDescent="0.2">
      <c r="A43" s="20" t="s">
        <v>351</v>
      </c>
      <c r="B43" s="33" t="s">
        <v>422</v>
      </c>
      <c r="C43" s="45">
        <v>27</v>
      </c>
      <c r="D43" s="102" t="str">
        <f t="shared" si="30"/>
        <v/>
      </c>
      <c r="E43" s="47" t="str">
        <f>IF(C43&lt;&gt;"", IF(RANK(C43, C$5:C$75)+COUNTIF(C$5:C43, C43)-1=1, 1, ""), "")</f>
        <v/>
      </c>
      <c r="F43" s="46">
        <v>21</v>
      </c>
      <c r="G43" s="102" t="str">
        <f t="shared" si="31"/>
        <v/>
      </c>
      <c r="H43" s="48" t="str">
        <f>IF(F43&lt;&gt;"", IF(RANK(F43, F$5:F$75)+COUNTIF(F$5:F43, F43)-1=1, 1, ""), "")</f>
        <v/>
      </c>
      <c r="I43" s="45">
        <v>26</v>
      </c>
      <c r="J43" s="102" t="str">
        <f t="shared" si="32"/>
        <v/>
      </c>
      <c r="K43" s="47" t="str">
        <f>IF(I43&lt;&gt;"", IF(RANK(I43, I$5:I$75)+COUNTIF(I$5:I43, I43)-1=1, 1, ""), "")</f>
        <v/>
      </c>
      <c r="L43" s="46">
        <v>13</v>
      </c>
      <c r="M43" s="102" t="str">
        <f t="shared" si="33"/>
        <v/>
      </c>
      <c r="N43" s="48" t="str">
        <f>IF(L43&lt;&gt;"", IF(RANK(L43, L$5:L$75)+COUNTIF(L$5:L43, L43)-1=1, 1, ""), "")</f>
        <v/>
      </c>
      <c r="O43" s="45">
        <v>30</v>
      </c>
      <c r="P43" s="102" t="str">
        <f t="shared" si="34"/>
        <v/>
      </c>
      <c r="Q43" s="47" t="str">
        <f>IF(O43&lt;&gt;"", IF(RANK(O43, O$5:O$75)+COUNTIF(O$5:O43, O43)-1=1, 1, ""), "")</f>
        <v/>
      </c>
      <c r="R43" s="46">
        <v>15</v>
      </c>
      <c r="S43" s="102" t="str">
        <f t="shared" si="35"/>
        <v/>
      </c>
      <c r="T43" s="48" t="str">
        <f>IF(R43&lt;&gt;"", IF(RANK(R43, R$5:R$75)+COUNTIF(R$5:R43, R43)-1=1, 1, ""), "")</f>
        <v/>
      </c>
      <c r="U43" s="45">
        <v>20</v>
      </c>
      <c r="V43" s="102" t="str">
        <f t="shared" si="36"/>
        <v/>
      </c>
      <c r="W43" s="47" t="str">
        <f>IF(U43&lt;&gt;"", IF(RANK(U43, U$5:U$75)+COUNTIF(U$5:U43, U43)-1=1, 1, ""), "")</f>
        <v/>
      </c>
      <c r="X43" s="46">
        <v>14</v>
      </c>
      <c r="Y43" s="102" t="str">
        <f t="shared" si="37"/>
        <v/>
      </c>
      <c r="Z43" s="48" t="str">
        <f>IF(X43&lt;&gt;"", IF(RANK(X43, X$5:X$75)+COUNTIF(X$5:X43, X43)-1=1, 1, ""), "")</f>
        <v/>
      </c>
      <c r="AA43" s="45">
        <v>84</v>
      </c>
      <c r="AB43" s="102" t="str">
        <f t="shared" si="38"/>
        <v/>
      </c>
      <c r="AC43" s="47" t="str">
        <f>IF(AA43&lt;&gt;"", IF(RANK(AA43, AA$5:AA$75)+COUNTIF(AA$5:AA43, AA43)-1=1, 1, ""), "")</f>
        <v/>
      </c>
      <c r="AD43" s="46">
        <v>11</v>
      </c>
      <c r="AE43" s="102" t="str">
        <f t="shared" si="39"/>
        <v/>
      </c>
      <c r="AF43" s="48" t="str">
        <f>IF(AD43&lt;&gt;"", IF(RANK(AD43, AD$5:AD$75)+COUNTIF(AD$5:AD43, AD43)-1=1, 1, ""), "")</f>
        <v/>
      </c>
      <c r="AG43" s="45">
        <v>8</v>
      </c>
      <c r="AH43" s="102" t="str">
        <f t="shared" si="40"/>
        <v/>
      </c>
      <c r="AI43" s="47" t="str">
        <f>IF(AG43&lt;&gt;"", IF(RANK(AG43, AG$5:AG$75)+COUNTIF(AG$5:AG43, AG43)-1=1, 1, ""), "")</f>
        <v/>
      </c>
      <c r="AJ43" s="46">
        <v>13</v>
      </c>
      <c r="AK43" s="102" t="str">
        <f t="shared" si="41"/>
        <v/>
      </c>
      <c r="AL43" s="48" t="str">
        <f>IF(AJ43&lt;&gt;"", IF(RANK(AJ43, AJ$5:AJ$75)+COUNTIF(AJ$5:AJ43, AJ43)-1=1, 1, ""), "")</f>
        <v/>
      </c>
      <c r="AM43" s="45">
        <v>5</v>
      </c>
      <c r="AN43" s="102" t="str">
        <f t="shared" si="42"/>
        <v/>
      </c>
      <c r="AO43" s="47" t="str">
        <f>IF(AM43&lt;&gt;"", IF(RANK(AM43, AM$5:AM$75)+COUNTIF(AM$5:AM43, AM43)-1=1, 1, ""), "")</f>
        <v/>
      </c>
      <c r="AP43" s="46">
        <v>3</v>
      </c>
      <c r="AQ43" s="102" t="str">
        <f t="shared" si="43"/>
        <v/>
      </c>
      <c r="AR43" s="48" t="str">
        <f>IF(AP43&lt;&gt;"", IF(RANK(AP43, AP$5:AP$75)+COUNTIF(AP$5:AP43, AP43)-1=1, 1, ""), "")</f>
        <v/>
      </c>
      <c r="AS43" s="45">
        <v>13</v>
      </c>
      <c r="AT43" s="102" t="str">
        <f t="shared" si="44"/>
        <v/>
      </c>
      <c r="AU43" s="47" t="str">
        <f>IF(AS43&lt;&gt;"", IF(RANK(AS43, AS$5:AS$75)+COUNTIF(AS$5:AS43, AS43)-1=1, 1, ""), "")</f>
        <v/>
      </c>
      <c r="AV43" s="129" t="str">
        <f t="shared" si="45"/>
        <v/>
      </c>
      <c r="AW43" s="66">
        <f t="shared" si="46"/>
        <v>303</v>
      </c>
      <c r="AX43" s="60"/>
      <c r="AY43" s="60" t="str">
        <f t="shared" si="47"/>
        <v/>
      </c>
      <c r="AZ43" s="60" t="str">
        <f t="shared" si="48"/>
        <v/>
      </c>
      <c r="BA43" s="60"/>
      <c r="BB43" s="85" t="str">
        <f t="shared" si="49"/>
        <v/>
      </c>
      <c r="BC43" s="60" t="str">
        <f t="shared" si="50"/>
        <v/>
      </c>
      <c r="BD43" s="60" t="str">
        <f t="shared" si="51"/>
        <v/>
      </c>
      <c r="BE43" s="60" t="str">
        <f>IF(AY43&lt;&gt;"", IF(RANK(BD43, BD$5:BD$75)+COUNTIF(BD$43:BD43, BD43) -1&lt;=(B$80-AZ$76-BC$76), RANK(BD43, BD$5:BD$75)+COUNTIF(BD$43:BD43, BD43) -1, ""), "")</f>
        <v/>
      </c>
      <c r="BF43" s="72" t="str">
        <f t="shared" si="52"/>
        <v/>
      </c>
      <c r="BG43" s="66" t="str">
        <f t="shared" si="53"/>
        <v/>
      </c>
      <c r="BI43" s="91">
        <f>IF(AW43&lt;&gt; "", AW43/AW76, "")</f>
        <v>7.6557296693634377E-4</v>
      </c>
      <c r="BJ43" s="39" t="str">
        <f t="shared" si="54"/>
        <v/>
      </c>
      <c r="BK43" s="92">
        <f t="shared" si="55"/>
        <v>-7.6557296693634399E-4</v>
      </c>
      <c r="BM43" s="65" t="str">
        <f t="shared" si="26"/>
        <v/>
      </c>
      <c r="BN43" s="99" t="str">
        <f t="shared" si="27"/>
        <v/>
      </c>
      <c r="BO43" s="99" t="str">
        <f t="shared" si="28"/>
        <v/>
      </c>
      <c r="BP43" s="100" t="str">
        <f t="shared" si="29"/>
        <v/>
      </c>
    </row>
    <row r="44" spans="1:68" ht="16" x14ac:dyDescent="0.2">
      <c r="A44" s="20" t="s">
        <v>352</v>
      </c>
      <c r="B44" s="33" t="s">
        <v>423</v>
      </c>
      <c r="C44" s="41"/>
      <c r="D44" s="102" t="str">
        <f t="shared" si="30"/>
        <v/>
      </c>
      <c r="E44" s="47" t="str">
        <f>IF(C44&lt;&gt;"", IF(RANK(C44, C$5:C$75)+COUNTIF(C$5:C44, C44)-1=1, 1, ""), "")</f>
        <v/>
      </c>
      <c r="F44" s="43"/>
      <c r="G44" s="102" t="str">
        <f t="shared" si="31"/>
        <v/>
      </c>
      <c r="H44" s="48" t="str">
        <f>IF(F44&lt;&gt;"", IF(RANK(F44, F$5:F$75)+COUNTIF(F$5:F44, F44)-1=1, 1, ""), "")</f>
        <v/>
      </c>
      <c r="I44" s="41"/>
      <c r="J44" s="102" t="str">
        <f t="shared" si="32"/>
        <v/>
      </c>
      <c r="K44" s="47" t="str">
        <f>IF(I44&lt;&gt;"", IF(RANK(I44, I$5:I$75)+COUNTIF(I$5:I44, I44)-1=1, 1, ""), "")</f>
        <v/>
      </c>
      <c r="L44" s="43"/>
      <c r="M44" s="102" t="str">
        <f t="shared" si="33"/>
        <v/>
      </c>
      <c r="N44" s="48" t="str">
        <f>IF(L44&lt;&gt;"", IF(RANK(L44, L$5:L$75)+COUNTIF(L$5:L44, L44)-1=1, 1, ""), "")</f>
        <v/>
      </c>
      <c r="O44" s="41"/>
      <c r="P44" s="102" t="str">
        <f t="shared" si="34"/>
        <v/>
      </c>
      <c r="Q44" s="47" t="str">
        <f>IF(O44&lt;&gt;"", IF(RANK(O44, O$5:O$75)+COUNTIF(O$5:O44, O44)-1=1, 1, ""), "")</f>
        <v/>
      </c>
      <c r="R44" s="43"/>
      <c r="S44" s="102" t="str">
        <f t="shared" si="35"/>
        <v/>
      </c>
      <c r="T44" s="48" t="str">
        <f>IF(R44&lt;&gt;"", IF(RANK(R44, R$5:R$75)+COUNTIF(R$5:R44, R44)-1=1, 1, ""), "")</f>
        <v/>
      </c>
      <c r="U44" s="41"/>
      <c r="V44" s="102" t="str">
        <f t="shared" si="36"/>
        <v/>
      </c>
      <c r="W44" s="47" t="str">
        <f>IF(U44&lt;&gt;"", IF(RANK(U44, U$5:U$75)+COUNTIF(U$5:U44, U44)-1=1, 1, ""), "")</f>
        <v/>
      </c>
      <c r="X44" s="43"/>
      <c r="Y44" s="102" t="str">
        <f t="shared" si="37"/>
        <v/>
      </c>
      <c r="Z44" s="48" t="str">
        <f>IF(X44&lt;&gt;"", IF(RANK(X44, X$5:X$75)+COUNTIF(X$5:X44, X44)-1=1, 1, ""), "")</f>
        <v/>
      </c>
      <c r="AA44" s="41"/>
      <c r="AB44" s="102" t="str">
        <f t="shared" si="38"/>
        <v/>
      </c>
      <c r="AC44" s="47" t="str">
        <f>IF(AA44&lt;&gt;"", IF(RANK(AA44, AA$5:AA$75)+COUNTIF(AA$5:AA44, AA44)-1=1, 1, ""), "")</f>
        <v/>
      </c>
      <c r="AD44" s="43"/>
      <c r="AE44" s="102" t="str">
        <f t="shared" si="39"/>
        <v/>
      </c>
      <c r="AF44" s="48" t="str">
        <f>IF(AD44&lt;&gt;"", IF(RANK(AD44, AD$5:AD$75)+COUNTIF(AD$5:AD44, AD44)-1=1, 1, ""), "")</f>
        <v/>
      </c>
      <c r="AG44" s="41"/>
      <c r="AH44" s="102" t="str">
        <f t="shared" si="40"/>
        <v/>
      </c>
      <c r="AI44" s="47" t="str">
        <f>IF(AG44&lt;&gt;"", IF(RANK(AG44, AG$5:AG$75)+COUNTIF(AG$5:AG44, AG44)-1=1, 1, ""), "")</f>
        <v/>
      </c>
      <c r="AJ44" s="43"/>
      <c r="AK44" s="102" t="str">
        <f t="shared" si="41"/>
        <v/>
      </c>
      <c r="AL44" s="48" t="str">
        <f>IF(AJ44&lt;&gt;"", IF(RANK(AJ44, AJ$5:AJ$75)+COUNTIF(AJ$5:AJ44, AJ44)-1=1, 1, ""), "")</f>
        <v/>
      </c>
      <c r="AM44" s="41"/>
      <c r="AN44" s="102" t="str">
        <f t="shared" si="42"/>
        <v/>
      </c>
      <c r="AO44" s="47" t="str">
        <f>IF(AM44&lt;&gt;"", IF(RANK(AM44, AM$5:AM$75)+COUNTIF(AM$5:AM44, AM44)-1=1, 1, ""), "")</f>
        <v/>
      </c>
      <c r="AP44" s="43"/>
      <c r="AQ44" s="102" t="str">
        <f t="shared" si="43"/>
        <v/>
      </c>
      <c r="AR44" s="48" t="str">
        <f>IF(AP44&lt;&gt;"", IF(RANK(AP44, AP$5:AP$75)+COUNTIF(AP$5:AP44, AP44)-1=1, 1, ""), "")</f>
        <v/>
      </c>
      <c r="AS44" s="41"/>
      <c r="AT44" s="102" t="str">
        <f t="shared" si="44"/>
        <v/>
      </c>
      <c r="AU44" s="47" t="str">
        <f>IF(AS44&lt;&gt;"", IF(RANK(AS44, AS$5:AS$75)+COUNTIF(AS$5:AS44, AS44)-1=1, 1, ""), "")</f>
        <v/>
      </c>
      <c r="AV44" s="129" t="str">
        <f t="shared" si="45"/>
        <v/>
      </c>
      <c r="AW44" s="66" t="str">
        <f t="shared" si="46"/>
        <v/>
      </c>
      <c r="AX44" s="60"/>
      <c r="AY44" s="60" t="str">
        <f t="shared" si="47"/>
        <v/>
      </c>
      <c r="AZ44" s="60" t="str">
        <f t="shared" si="48"/>
        <v/>
      </c>
      <c r="BA44" s="60"/>
      <c r="BB44" s="85" t="str">
        <f t="shared" si="49"/>
        <v/>
      </c>
      <c r="BC44" s="60" t="str">
        <f t="shared" si="50"/>
        <v/>
      </c>
      <c r="BD44" s="60" t="str">
        <f t="shared" si="51"/>
        <v/>
      </c>
      <c r="BE44" s="60" t="str">
        <f>IF(AY44&lt;&gt;"", IF(RANK(BD44, BD$5:BD$75)+COUNTIF(BD$44:BD44, BD44) -1&lt;=(B$80-AZ$76-BC$76), RANK(BD44, BD$5:BD$75)+COUNTIF(BD$44:BD44, BD44) -1, ""), "")</f>
        <v/>
      </c>
      <c r="BF44" s="72" t="str">
        <f t="shared" si="52"/>
        <v/>
      </c>
      <c r="BG44" s="66" t="str">
        <f t="shared" si="53"/>
        <v/>
      </c>
      <c r="BI44" s="91" t="str">
        <f>IF(AW44&lt;&gt; "", AW44/AW76, "")</f>
        <v/>
      </c>
      <c r="BJ44" s="39" t="str">
        <f t="shared" si="54"/>
        <v/>
      </c>
      <c r="BK44" s="92" t="str">
        <f t="shared" si="55"/>
        <v/>
      </c>
      <c r="BM44" s="65" t="str">
        <f t="shared" si="26"/>
        <v/>
      </c>
      <c r="BN44" s="99" t="str">
        <f t="shared" si="27"/>
        <v/>
      </c>
      <c r="BO44" s="99" t="str">
        <f t="shared" si="28"/>
        <v/>
      </c>
      <c r="BP44" s="100" t="str">
        <f t="shared" si="29"/>
        <v/>
      </c>
    </row>
    <row r="45" spans="1:68" ht="16" x14ac:dyDescent="0.2">
      <c r="A45" s="20" t="s">
        <v>353</v>
      </c>
      <c r="B45" s="33" t="s">
        <v>263</v>
      </c>
      <c r="C45" s="41"/>
      <c r="D45" s="102" t="str">
        <f t="shared" si="30"/>
        <v/>
      </c>
      <c r="E45" s="47" t="str">
        <f>IF(C45&lt;&gt;"", IF(RANK(C45, C$5:C$75)+COUNTIF(C$5:C45, C45)-1=1, 1, ""), "")</f>
        <v/>
      </c>
      <c r="F45" s="43"/>
      <c r="G45" s="102" t="str">
        <f t="shared" si="31"/>
        <v/>
      </c>
      <c r="H45" s="48" t="str">
        <f>IF(F45&lt;&gt;"", IF(RANK(F45, F$5:F$75)+COUNTIF(F$5:F45, F45)-1=1, 1, ""), "")</f>
        <v/>
      </c>
      <c r="I45" s="41"/>
      <c r="J45" s="102" t="str">
        <f t="shared" si="32"/>
        <v/>
      </c>
      <c r="K45" s="47" t="str">
        <f>IF(I45&lt;&gt;"", IF(RANK(I45, I$5:I$75)+COUNTIF(I$5:I45, I45)-1=1, 1, ""), "")</f>
        <v/>
      </c>
      <c r="L45" s="43"/>
      <c r="M45" s="102" t="str">
        <f t="shared" si="33"/>
        <v/>
      </c>
      <c r="N45" s="48" t="str">
        <f>IF(L45&lt;&gt;"", IF(RANK(L45, L$5:L$75)+COUNTIF(L$5:L45, L45)-1=1, 1, ""), "")</f>
        <v/>
      </c>
      <c r="O45" s="41"/>
      <c r="P45" s="102" t="str">
        <f t="shared" si="34"/>
        <v/>
      </c>
      <c r="Q45" s="47" t="str">
        <f>IF(O45&lt;&gt;"", IF(RANK(O45, O$5:O$75)+COUNTIF(O$5:O45, O45)-1=1, 1, ""), "")</f>
        <v/>
      </c>
      <c r="R45" s="43"/>
      <c r="S45" s="102" t="str">
        <f t="shared" si="35"/>
        <v/>
      </c>
      <c r="T45" s="48" t="str">
        <f>IF(R45&lt;&gt;"", IF(RANK(R45, R$5:R$75)+COUNTIF(R$5:R45, R45)-1=1, 1, ""), "")</f>
        <v/>
      </c>
      <c r="U45" s="41"/>
      <c r="V45" s="102" t="str">
        <f t="shared" si="36"/>
        <v/>
      </c>
      <c r="W45" s="47" t="str">
        <f>IF(U45&lt;&gt;"", IF(RANK(U45, U$5:U$75)+COUNTIF(U$5:U45, U45)-1=1, 1, ""), "")</f>
        <v/>
      </c>
      <c r="X45" s="43"/>
      <c r="Y45" s="102" t="str">
        <f t="shared" si="37"/>
        <v/>
      </c>
      <c r="Z45" s="48" t="str">
        <f>IF(X45&lt;&gt;"", IF(RANK(X45, X$5:X$75)+COUNTIF(X$5:X45, X45)-1=1, 1, ""), "")</f>
        <v/>
      </c>
      <c r="AA45" s="41"/>
      <c r="AB45" s="102" t="str">
        <f t="shared" si="38"/>
        <v/>
      </c>
      <c r="AC45" s="47" t="str">
        <f>IF(AA45&lt;&gt;"", IF(RANK(AA45, AA$5:AA$75)+COUNTIF(AA$5:AA45, AA45)-1=1, 1, ""), "")</f>
        <v/>
      </c>
      <c r="AD45" s="43"/>
      <c r="AE45" s="102" t="str">
        <f t="shared" si="39"/>
        <v/>
      </c>
      <c r="AF45" s="48" t="str">
        <f>IF(AD45&lt;&gt;"", IF(RANK(AD45, AD$5:AD$75)+COUNTIF(AD$5:AD45, AD45)-1=1, 1, ""), "")</f>
        <v/>
      </c>
      <c r="AG45" s="41"/>
      <c r="AH45" s="102" t="str">
        <f t="shared" si="40"/>
        <v/>
      </c>
      <c r="AI45" s="47" t="str">
        <f>IF(AG45&lt;&gt;"", IF(RANK(AG45, AG$5:AG$75)+COUNTIF(AG$5:AG45, AG45)-1=1, 1, ""), "")</f>
        <v/>
      </c>
      <c r="AJ45" s="43"/>
      <c r="AK45" s="102" t="str">
        <f t="shared" si="41"/>
        <v/>
      </c>
      <c r="AL45" s="48" t="str">
        <f>IF(AJ45&lt;&gt;"", IF(RANK(AJ45, AJ$5:AJ$75)+COUNTIF(AJ$5:AJ45, AJ45)-1=1, 1, ""), "")</f>
        <v/>
      </c>
      <c r="AM45" s="41"/>
      <c r="AN45" s="102" t="str">
        <f t="shared" si="42"/>
        <v/>
      </c>
      <c r="AO45" s="47" t="str">
        <f>IF(AM45&lt;&gt;"", IF(RANK(AM45, AM$5:AM$75)+COUNTIF(AM$5:AM45, AM45)-1=1, 1, ""), "")</f>
        <v/>
      </c>
      <c r="AP45" s="43"/>
      <c r="AQ45" s="102" t="str">
        <f t="shared" si="43"/>
        <v/>
      </c>
      <c r="AR45" s="48" t="str">
        <f>IF(AP45&lt;&gt;"", IF(RANK(AP45, AP$5:AP$75)+COUNTIF(AP$5:AP45, AP45)-1=1, 1, ""), "")</f>
        <v/>
      </c>
      <c r="AS45" s="41"/>
      <c r="AT45" s="102" t="str">
        <f t="shared" si="44"/>
        <v/>
      </c>
      <c r="AU45" s="47" t="str">
        <f>IF(AS45&lt;&gt;"", IF(RANK(AS45, AS$5:AS$75)+COUNTIF(AS$5:AS45, AS45)-1=1, 1, ""), "")</f>
        <v/>
      </c>
      <c r="AV45" s="129" t="str">
        <f t="shared" si="45"/>
        <v/>
      </c>
      <c r="AW45" s="66" t="str">
        <f t="shared" si="46"/>
        <v/>
      </c>
      <c r="AX45" s="60"/>
      <c r="AY45" s="60" t="str">
        <f t="shared" si="47"/>
        <v/>
      </c>
      <c r="AZ45" s="60" t="str">
        <f t="shared" si="48"/>
        <v/>
      </c>
      <c r="BA45" s="60"/>
      <c r="BB45" s="85" t="str">
        <f t="shared" si="49"/>
        <v/>
      </c>
      <c r="BC45" s="60" t="str">
        <f t="shared" si="50"/>
        <v/>
      </c>
      <c r="BD45" s="60" t="str">
        <f t="shared" si="51"/>
        <v/>
      </c>
      <c r="BE45" s="60" t="str">
        <f>IF(AY45&lt;&gt;"", IF(RANK(BD45, BD$5:BD$75)+COUNTIF(BD$45:BD45, BD45) -1&lt;=(B$80-AZ$76-BC$76), RANK(BD45, BD$5:BD$75)+COUNTIF(BD$45:BD45, BD45) -1, ""), "")</f>
        <v/>
      </c>
      <c r="BF45" s="72" t="str">
        <f t="shared" si="52"/>
        <v/>
      </c>
      <c r="BG45" s="66" t="str">
        <f t="shared" si="53"/>
        <v/>
      </c>
      <c r="BI45" s="91" t="str">
        <f>IF(AW45&lt;&gt; "", AW45/AW76, "")</f>
        <v/>
      </c>
      <c r="BJ45" s="39" t="str">
        <f t="shared" si="54"/>
        <v/>
      </c>
      <c r="BK45" s="92" t="str">
        <f t="shared" si="55"/>
        <v/>
      </c>
      <c r="BM45" s="65" t="str">
        <f t="shared" si="26"/>
        <v/>
      </c>
      <c r="BN45" s="99" t="str">
        <f t="shared" si="27"/>
        <v/>
      </c>
      <c r="BO45" s="99" t="str">
        <f t="shared" si="28"/>
        <v/>
      </c>
      <c r="BP45" s="100" t="str">
        <f t="shared" si="29"/>
        <v/>
      </c>
    </row>
    <row r="46" spans="1:68" ht="16" x14ac:dyDescent="0.2">
      <c r="A46" s="20" t="s">
        <v>354</v>
      </c>
      <c r="B46" s="33" t="s">
        <v>424</v>
      </c>
      <c r="C46" s="41"/>
      <c r="D46" s="102" t="str">
        <f t="shared" si="30"/>
        <v/>
      </c>
      <c r="E46" s="42" t="str">
        <f>IF(C46&lt;&gt;"", IF(RANK(C46, C$5:C$75)+COUNTIF(C$5:C46, C46)-1=1, 1, ""), "")</f>
        <v/>
      </c>
      <c r="F46" s="43"/>
      <c r="G46" s="102" t="str">
        <f t="shared" si="31"/>
        <v/>
      </c>
      <c r="H46" s="44" t="str">
        <f>IF(F46&lt;&gt;"", IF(RANK(F46, F$5:F$75)+COUNTIF(F$5:F46, F46)-1=1, 1, ""), "")</f>
        <v/>
      </c>
      <c r="I46" s="41"/>
      <c r="J46" s="102" t="str">
        <f t="shared" si="32"/>
        <v/>
      </c>
      <c r="K46" s="42" t="str">
        <f>IF(I46&lt;&gt;"", IF(RANK(I46, I$5:I$75)+COUNTIF(I$5:I46, I46)-1=1, 1, ""), "")</f>
        <v/>
      </c>
      <c r="L46" s="43"/>
      <c r="M46" s="102" t="str">
        <f t="shared" si="33"/>
        <v/>
      </c>
      <c r="N46" s="44" t="str">
        <f>IF(L46&lt;&gt;"", IF(RANK(L46, L$5:L$75)+COUNTIF(L$5:L46, L46)-1=1, 1, ""), "")</f>
        <v/>
      </c>
      <c r="O46" s="41"/>
      <c r="P46" s="102" t="str">
        <f t="shared" si="34"/>
        <v/>
      </c>
      <c r="Q46" s="42" t="str">
        <f>IF(O46&lt;&gt;"", IF(RANK(O46, O$5:O$75)+COUNTIF(O$5:O46, O46)-1=1, 1, ""), "")</f>
        <v/>
      </c>
      <c r="R46" s="43"/>
      <c r="S46" s="102" t="str">
        <f t="shared" si="35"/>
        <v/>
      </c>
      <c r="T46" s="44" t="str">
        <f>IF(R46&lt;&gt;"", IF(RANK(R46, R$5:R$75)+COUNTIF(R$5:R46, R46)-1=1, 1, ""), "")</f>
        <v/>
      </c>
      <c r="U46" s="41"/>
      <c r="V46" s="102" t="str">
        <f t="shared" si="36"/>
        <v/>
      </c>
      <c r="W46" s="42" t="str">
        <f>IF(U46&lt;&gt;"", IF(RANK(U46, U$5:U$75)+COUNTIF(U$5:U46, U46)-1=1, 1, ""), "")</f>
        <v/>
      </c>
      <c r="X46" s="43"/>
      <c r="Y46" s="102" t="str">
        <f t="shared" si="37"/>
        <v/>
      </c>
      <c r="Z46" s="44" t="str">
        <f>IF(X46&lt;&gt;"", IF(RANK(X46, X$5:X$75)+COUNTIF(X$5:X46, X46)-1=1, 1, ""), "")</f>
        <v/>
      </c>
      <c r="AA46" s="41"/>
      <c r="AB46" s="102" t="str">
        <f t="shared" si="38"/>
        <v/>
      </c>
      <c r="AC46" s="42" t="str">
        <f>IF(AA46&lt;&gt;"", IF(RANK(AA46, AA$5:AA$75)+COUNTIF(AA$5:AA46, AA46)-1=1, 1, ""), "")</f>
        <v/>
      </c>
      <c r="AD46" s="43"/>
      <c r="AE46" s="102" t="str">
        <f t="shared" si="39"/>
        <v/>
      </c>
      <c r="AF46" s="44" t="str">
        <f>IF(AD46&lt;&gt;"", IF(RANK(AD46, AD$5:AD$75)+COUNTIF(AD$5:AD46, AD46)-1=1, 1, ""), "")</f>
        <v/>
      </c>
      <c r="AG46" s="41"/>
      <c r="AH46" s="102" t="str">
        <f t="shared" si="40"/>
        <v/>
      </c>
      <c r="AI46" s="42" t="str">
        <f>IF(AG46&lt;&gt;"", IF(RANK(AG46, AG$5:AG$75)+COUNTIF(AG$5:AG46, AG46)-1=1, 1, ""), "")</f>
        <v/>
      </c>
      <c r="AJ46" s="43"/>
      <c r="AK46" s="102" t="str">
        <f t="shared" si="41"/>
        <v/>
      </c>
      <c r="AL46" s="44" t="str">
        <f>IF(AJ46&lt;&gt;"", IF(RANK(AJ46, AJ$5:AJ$75)+COUNTIF(AJ$5:AJ46, AJ46)-1=1, 1, ""), "")</f>
        <v/>
      </c>
      <c r="AM46" s="41"/>
      <c r="AN46" s="102" t="str">
        <f t="shared" si="42"/>
        <v/>
      </c>
      <c r="AO46" s="42" t="str">
        <f>IF(AM46&lt;&gt;"", IF(RANK(AM46, AM$5:AM$75)+COUNTIF(AM$5:AM46, AM46)-1=1, 1, ""), "")</f>
        <v/>
      </c>
      <c r="AP46" s="43"/>
      <c r="AQ46" s="102" t="str">
        <f t="shared" si="43"/>
        <v/>
      </c>
      <c r="AR46" s="44" t="str">
        <f>IF(AP46&lt;&gt;"", IF(RANK(AP46, AP$5:AP$75)+COUNTIF(AP$5:AP46, AP46)-1=1, 1, ""), "")</f>
        <v/>
      </c>
      <c r="AS46" s="41"/>
      <c r="AT46" s="102" t="str">
        <f t="shared" si="44"/>
        <v/>
      </c>
      <c r="AU46" s="42" t="str">
        <f>IF(AS46&lt;&gt;"", IF(RANK(AS46, AS$5:AS$75)+COUNTIF(AS$5:AS46, AS46)-1=1, 1, ""), "")</f>
        <v/>
      </c>
      <c r="AV46" s="129" t="str">
        <f t="shared" si="45"/>
        <v/>
      </c>
      <c r="AW46" s="66" t="str">
        <f t="shared" si="46"/>
        <v/>
      </c>
      <c r="AX46" s="60"/>
      <c r="AY46" s="60" t="str">
        <f t="shared" si="47"/>
        <v/>
      </c>
      <c r="AZ46" s="60" t="str">
        <f t="shared" si="48"/>
        <v/>
      </c>
      <c r="BA46" s="60"/>
      <c r="BB46" s="85" t="str">
        <f t="shared" si="49"/>
        <v/>
      </c>
      <c r="BC46" s="60" t="str">
        <f t="shared" si="50"/>
        <v/>
      </c>
      <c r="BD46" s="60" t="str">
        <f t="shared" si="51"/>
        <v/>
      </c>
      <c r="BE46" s="60" t="str">
        <f>IF(AY46&lt;&gt;"", IF(RANK(BD46, BD$5:BD$75)+COUNTIF(BD$46:BD46, BD46) -1&lt;=(B$80-AZ$76-BC$76), RANK(BD46, BD$5:BD$75)+COUNTIF(BD$46:BD46, BD46) -1, ""), "")</f>
        <v/>
      </c>
      <c r="BF46" s="72" t="str">
        <f t="shared" si="52"/>
        <v/>
      </c>
      <c r="BG46" s="66" t="str">
        <f t="shared" si="53"/>
        <v/>
      </c>
      <c r="BI46" s="91" t="str">
        <f>IF(AW46&lt;&gt; "", AW46/AW76, "")</f>
        <v/>
      </c>
      <c r="BJ46" s="39" t="str">
        <f t="shared" si="54"/>
        <v/>
      </c>
      <c r="BK46" s="92" t="str">
        <f t="shared" si="55"/>
        <v/>
      </c>
      <c r="BM46" s="65" t="str">
        <f t="shared" si="26"/>
        <v/>
      </c>
      <c r="BN46" s="99" t="str">
        <f t="shared" si="27"/>
        <v/>
      </c>
      <c r="BO46" s="99" t="str">
        <f t="shared" si="28"/>
        <v/>
      </c>
      <c r="BP46" s="100" t="str">
        <f t="shared" si="29"/>
        <v/>
      </c>
    </row>
    <row r="47" spans="1:68" ht="16" x14ac:dyDescent="0.2">
      <c r="A47" s="20" t="s">
        <v>355</v>
      </c>
      <c r="B47" s="33" t="s">
        <v>425</v>
      </c>
      <c r="C47" s="41"/>
      <c r="D47" s="102" t="str">
        <f t="shared" si="30"/>
        <v/>
      </c>
      <c r="E47" s="47" t="str">
        <f>IF(C47&lt;&gt;"", IF(RANK(C47, C$5:C$75)+COUNTIF(C$5:C47, C47)-1=1, 1, ""), "")</f>
        <v/>
      </c>
      <c r="F47" s="43"/>
      <c r="G47" s="102" t="str">
        <f t="shared" si="31"/>
        <v/>
      </c>
      <c r="H47" s="48" t="str">
        <f>IF(F47&lt;&gt;"", IF(RANK(F47, F$5:F$75)+COUNTIF(F$5:F47, F47)-1=1, 1, ""), "")</f>
        <v/>
      </c>
      <c r="I47" s="41"/>
      <c r="J47" s="102" t="str">
        <f t="shared" si="32"/>
        <v/>
      </c>
      <c r="K47" s="47" t="str">
        <f>IF(I47&lt;&gt;"", IF(RANK(I47, I$5:I$75)+COUNTIF(I$5:I47, I47)-1=1, 1, ""), "")</f>
        <v/>
      </c>
      <c r="L47" s="43"/>
      <c r="M47" s="102" t="str">
        <f t="shared" si="33"/>
        <v/>
      </c>
      <c r="N47" s="48" t="str">
        <f>IF(L47&lt;&gt;"", IF(RANK(L47, L$5:L$75)+COUNTIF(L$5:L47, L47)-1=1, 1, ""), "")</f>
        <v/>
      </c>
      <c r="O47" s="41"/>
      <c r="P47" s="102" t="str">
        <f t="shared" si="34"/>
        <v/>
      </c>
      <c r="Q47" s="47" t="str">
        <f>IF(O47&lt;&gt;"", IF(RANK(O47, O$5:O$75)+COUNTIF(O$5:O47, O47)-1=1, 1, ""), "")</f>
        <v/>
      </c>
      <c r="R47" s="43"/>
      <c r="S47" s="102" t="str">
        <f t="shared" si="35"/>
        <v/>
      </c>
      <c r="T47" s="48" t="str">
        <f>IF(R47&lt;&gt;"", IF(RANK(R47, R$5:R$75)+COUNTIF(R$5:R47, R47)-1=1, 1, ""), "")</f>
        <v/>
      </c>
      <c r="U47" s="41"/>
      <c r="V47" s="102" t="str">
        <f t="shared" si="36"/>
        <v/>
      </c>
      <c r="W47" s="47" t="str">
        <f>IF(U47&lt;&gt;"", IF(RANK(U47, U$5:U$75)+COUNTIF(U$5:U47, U47)-1=1, 1, ""), "")</f>
        <v/>
      </c>
      <c r="X47" s="43"/>
      <c r="Y47" s="102" t="str">
        <f t="shared" si="37"/>
        <v/>
      </c>
      <c r="Z47" s="48" t="str">
        <f>IF(X47&lt;&gt;"", IF(RANK(X47, X$5:X$75)+COUNTIF(X$5:X47, X47)-1=1, 1, ""), "")</f>
        <v/>
      </c>
      <c r="AA47" s="41"/>
      <c r="AB47" s="102" t="str">
        <f t="shared" si="38"/>
        <v/>
      </c>
      <c r="AC47" s="47" t="str">
        <f>IF(AA47&lt;&gt;"", IF(RANK(AA47, AA$5:AA$75)+COUNTIF(AA$5:AA47, AA47)-1=1, 1, ""), "")</f>
        <v/>
      </c>
      <c r="AD47" s="43"/>
      <c r="AE47" s="102" t="str">
        <f t="shared" si="39"/>
        <v/>
      </c>
      <c r="AF47" s="48" t="str">
        <f>IF(AD47&lt;&gt;"", IF(RANK(AD47, AD$5:AD$75)+COUNTIF(AD$5:AD47, AD47)-1=1, 1, ""), "")</f>
        <v/>
      </c>
      <c r="AG47" s="41"/>
      <c r="AH47" s="102" t="str">
        <f t="shared" si="40"/>
        <v/>
      </c>
      <c r="AI47" s="47" t="str">
        <f>IF(AG47&lt;&gt;"", IF(RANK(AG47, AG$5:AG$75)+COUNTIF(AG$5:AG47, AG47)-1=1, 1, ""), "")</f>
        <v/>
      </c>
      <c r="AJ47" s="43"/>
      <c r="AK47" s="102" t="str">
        <f t="shared" si="41"/>
        <v/>
      </c>
      <c r="AL47" s="48" t="str">
        <f>IF(AJ47&lt;&gt;"", IF(RANK(AJ47, AJ$5:AJ$75)+COUNTIF(AJ$5:AJ47, AJ47)-1=1, 1, ""), "")</f>
        <v/>
      </c>
      <c r="AM47" s="41"/>
      <c r="AN47" s="102" t="str">
        <f t="shared" si="42"/>
        <v/>
      </c>
      <c r="AO47" s="47" t="str">
        <f>IF(AM47&lt;&gt;"", IF(RANK(AM47, AM$5:AM$75)+COUNTIF(AM$5:AM47, AM47)-1=1, 1, ""), "")</f>
        <v/>
      </c>
      <c r="AP47" s="43"/>
      <c r="AQ47" s="102" t="str">
        <f t="shared" si="43"/>
        <v/>
      </c>
      <c r="AR47" s="48" t="str">
        <f>IF(AP47&lt;&gt;"", IF(RANK(AP47, AP$5:AP$75)+COUNTIF(AP$5:AP47, AP47)-1=1, 1, ""), "")</f>
        <v/>
      </c>
      <c r="AS47" s="41"/>
      <c r="AT47" s="102" t="str">
        <f t="shared" si="44"/>
        <v/>
      </c>
      <c r="AU47" s="47" t="str">
        <f>IF(AS47&lt;&gt;"", IF(RANK(AS47, AS$5:AS$75)+COUNTIF(AS$5:AS47, AS47)-1=1, 1, ""), "")</f>
        <v/>
      </c>
      <c r="AV47" s="129" t="str">
        <f t="shared" si="45"/>
        <v/>
      </c>
      <c r="AW47" s="66" t="str">
        <f t="shared" si="46"/>
        <v/>
      </c>
      <c r="AX47" s="60"/>
      <c r="AY47" s="60" t="str">
        <f t="shared" si="47"/>
        <v/>
      </c>
      <c r="AZ47" s="60" t="str">
        <f t="shared" si="48"/>
        <v/>
      </c>
      <c r="BA47" s="60"/>
      <c r="BB47" s="85" t="str">
        <f t="shared" si="49"/>
        <v/>
      </c>
      <c r="BC47" s="60" t="str">
        <f t="shared" si="50"/>
        <v/>
      </c>
      <c r="BD47" s="60" t="str">
        <f t="shared" si="51"/>
        <v/>
      </c>
      <c r="BE47" s="60" t="str">
        <f>IF(AY47&lt;&gt;"", IF(RANK(BD47, BD$5:BD$75)+COUNTIF(BD$47:BD47, BD47) -1&lt;=(B$80-AZ$76-BC$76), RANK(BD47, BD$5:BD$75)+COUNTIF(BD$47:BD47, BD47) -1, ""), "")</f>
        <v/>
      </c>
      <c r="BF47" s="72" t="str">
        <f t="shared" si="52"/>
        <v/>
      </c>
      <c r="BG47" s="66" t="str">
        <f t="shared" si="53"/>
        <v/>
      </c>
      <c r="BI47" s="91" t="str">
        <f>IF(AW47&lt;&gt; "", AW47/AW76, "")</f>
        <v/>
      </c>
      <c r="BJ47" s="39" t="str">
        <f t="shared" si="54"/>
        <v/>
      </c>
      <c r="BK47" s="92" t="str">
        <f t="shared" si="55"/>
        <v/>
      </c>
      <c r="BM47" s="65" t="str">
        <f t="shared" si="26"/>
        <v/>
      </c>
      <c r="BN47" s="99" t="str">
        <f t="shared" si="27"/>
        <v/>
      </c>
      <c r="BO47" s="99" t="str">
        <f t="shared" si="28"/>
        <v/>
      </c>
      <c r="BP47" s="100" t="str">
        <f t="shared" si="29"/>
        <v/>
      </c>
    </row>
    <row r="48" spans="1:68" ht="16" x14ac:dyDescent="0.2">
      <c r="A48" s="20" t="s">
        <v>356</v>
      </c>
      <c r="B48" s="33" t="s">
        <v>426</v>
      </c>
      <c r="C48" s="41"/>
      <c r="D48" s="102" t="str">
        <f t="shared" si="30"/>
        <v/>
      </c>
      <c r="E48" s="47" t="str">
        <f>IF(C48&lt;&gt;"", IF(RANK(C48, C$5:C$75)+COUNTIF(C$5:C48, C48)-1=1, 1, ""), "")</f>
        <v/>
      </c>
      <c r="F48" s="43"/>
      <c r="G48" s="102" t="str">
        <f t="shared" si="31"/>
        <v/>
      </c>
      <c r="H48" s="48" t="str">
        <f>IF(F48&lt;&gt;"", IF(RANK(F48, F$5:F$75)+COUNTIF(F$5:F48, F48)-1=1, 1, ""), "")</f>
        <v/>
      </c>
      <c r="I48" s="41"/>
      <c r="J48" s="102" t="str">
        <f t="shared" si="32"/>
        <v/>
      </c>
      <c r="K48" s="47" t="str">
        <f>IF(I48&lt;&gt;"", IF(RANK(I48, I$5:I$75)+COUNTIF(I$5:I48, I48)-1=1, 1, ""), "")</f>
        <v/>
      </c>
      <c r="L48" s="43"/>
      <c r="M48" s="102" t="str">
        <f t="shared" si="33"/>
        <v/>
      </c>
      <c r="N48" s="48" t="str">
        <f>IF(L48&lt;&gt;"", IF(RANK(L48, L$5:L$75)+COUNTIF(L$5:L48, L48)-1=1, 1, ""), "")</f>
        <v/>
      </c>
      <c r="O48" s="41"/>
      <c r="P48" s="102" t="str">
        <f t="shared" si="34"/>
        <v/>
      </c>
      <c r="Q48" s="47" t="str">
        <f>IF(O48&lt;&gt;"", IF(RANK(O48, O$5:O$75)+COUNTIF(O$5:O48, O48)-1=1, 1, ""), "")</f>
        <v/>
      </c>
      <c r="R48" s="43"/>
      <c r="S48" s="102" t="str">
        <f t="shared" si="35"/>
        <v/>
      </c>
      <c r="T48" s="48" t="str">
        <f>IF(R48&lt;&gt;"", IF(RANK(R48, R$5:R$75)+COUNTIF(R$5:R48, R48)-1=1, 1, ""), "")</f>
        <v/>
      </c>
      <c r="U48" s="41"/>
      <c r="V48" s="102" t="str">
        <f t="shared" si="36"/>
        <v/>
      </c>
      <c r="W48" s="47" t="str">
        <f>IF(U48&lt;&gt;"", IF(RANK(U48, U$5:U$75)+COUNTIF(U$5:U48, U48)-1=1, 1, ""), "")</f>
        <v/>
      </c>
      <c r="X48" s="43"/>
      <c r="Y48" s="102" t="str">
        <f t="shared" si="37"/>
        <v/>
      </c>
      <c r="Z48" s="48" t="str">
        <f>IF(X48&lt;&gt;"", IF(RANK(X48, X$5:X$75)+COUNTIF(X$5:X48, X48)-1=1, 1, ""), "")</f>
        <v/>
      </c>
      <c r="AA48" s="41"/>
      <c r="AB48" s="102" t="str">
        <f t="shared" si="38"/>
        <v/>
      </c>
      <c r="AC48" s="47" t="str">
        <f>IF(AA48&lt;&gt;"", IF(RANK(AA48, AA$5:AA$75)+COUNTIF(AA$5:AA48, AA48)-1=1, 1, ""), "")</f>
        <v/>
      </c>
      <c r="AD48" s="43"/>
      <c r="AE48" s="102" t="str">
        <f t="shared" si="39"/>
        <v/>
      </c>
      <c r="AF48" s="48" t="str">
        <f>IF(AD48&lt;&gt;"", IF(RANK(AD48, AD$5:AD$75)+COUNTIF(AD$5:AD48, AD48)-1=1, 1, ""), "")</f>
        <v/>
      </c>
      <c r="AG48" s="41"/>
      <c r="AH48" s="102" t="str">
        <f t="shared" si="40"/>
        <v/>
      </c>
      <c r="AI48" s="47" t="str">
        <f>IF(AG48&lt;&gt;"", IF(RANK(AG48, AG$5:AG$75)+COUNTIF(AG$5:AG48, AG48)-1=1, 1, ""), "")</f>
        <v/>
      </c>
      <c r="AJ48" s="43"/>
      <c r="AK48" s="102" t="str">
        <f t="shared" si="41"/>
        <v/>
      </c>
      <c r="AL48" s="48" t="str">
        <f>IF(AJ48&lt;&gt;"", IF(RANK(AJ48, AJ$5:AJ$75)+COUNTIF(AJ$5:AJ48, AJ48)-1=1, 1, ""), "")</f>
        <v/>
      </c>
      <c r="AM48" s="41"/>
      <c r="AN48" s="102" t="str">
        <f t="shared" si="42"/>
        <v/>
      </c>
      <c r="AO48" s="47" t="str">
        <f>IF(AM48&lt;&gt;"", IF(RANK(AM48, AM$5:AM$75)+COUNTIF(AM$5:AM48, AM48)-1=1, 1, ""), "")</f>
        <v/>
      </c>
      <c r="AP48" s="43"/>
      <c r="AQ48" s="102" t="str">
        <f t="shared" si="43"/>
        <v/>
      </c>
      <c r="AR48" s="48" t="str">
        <f>IF(AP48&lt;&gt;"", IF(RANK(AP48, AP$5:AP$75)+COUNTIF(AP$5:AP48, AP48)-1=1, 1, ""), "")</f>
        <v/>
      </c>
      <c r="AS48" s="41"/>
      <c r="AT48" s="102" t="str">
        <f t="shared" si="44"/>
        <v/>
      </c>
      <c r="AU48" s="47" t="str">
        <f>IF(AS48&lt;&gt;"", IF(RANK(AS48, AS$5:AS$75)+COUNTIF(AS$5:AS48, AS48)-1=1, 1, ""), "")</f>
        <v/>
      </c>
      <c r="AV48" s="129" t="str">
        <f t="shared" si="45"/>
        <v/>
      </c>
      <c r="AW48" s="66" t="str">
        <f t="shared" si="46"/>
        <v/>
      </c>
      <c r="AX48" s="60"/>
      <c r="AY48" s="60" t="str">
        <f t="shared" si="47"/>
        <v/>
      </c>
      <c r="AZ48" s="60" t="str">
        <f t="shared" si="48"/>
        <v/>
      </c>
      <c r="BA48" s="60"/>
      <c r="BB48" s="85" t="str">
        <f t="shared" si="49"/>
        <v/>
      </c>
      <c r="BC48" s="60" t="str">
        <f t="shared" si="50"/>
        <v/>
      </c>
      <c r="BD48" s="60" t="str">
        <f t="shared" si="51"/>
        <v/>
      </c>
      <c r="BE48" s="60" t="str">
        <f>IF(AY48&lt;&gt;"", IF(RANK(BD48, BD$5:BD$75)+COUNTIF(BD$48:BD48, BD48) -1&lt;=(B$80-AZ$76-BC$76), RANK(BD48, BD$5:BD$75)+COUNTIF(BD$48:BD48, BD48) -1, ""), "")</f>
        <v/>
      </c>
      <c r="BF48" s="72" t="str">
        <f t="shared" si="52"/>
        <v/>
      </c>
      <c r="BG48" s="66" t="str">
        <f t="shared" si="53"/>
        <v/>
      </c>
      <c r="BI48" s="91" t="str">
        <f>IF(AW48&lt;&gt; "", AW48/AW76, "")</f>
        <v/>
      </c>
      <c r="BJ48" s="39" t="str">
        <f t="shared" si="54"/>
        <v/>
      </c>
      <c r="BK48" s="92" t="str">
        <f t="shared" si="55"/>
        <v/>
      </c>
      <c r="BM48" s="65" t="str">
        <f t="shared" si="26"/>
        <v/>
      </c>
      <c r="BN48" s="99" t="str">
        <f t="shared" si="27"/>
        <v/>
      </c>
      <c r="BO48" s="99" t="str">
        <f t="shared" si="28"/>
        <v/>
      </c>
      <c r="BP48" s="100" t="str">
        <f t="shared" si="29"/>
        <v/>
      </c>
    </row>
    <row r="49" spans="1:68" ht="16" x14ac:dyDescent="0.2">
      <c r="A49" s="20" t="s">
        <v>357</v>
      </c>
      <c r="B49" s="33" t="s">
        <v>427</v>
      </c>
      <c r="C49" s="41"/>
      <c r="D49" s="102" t="str">
        <f t="shared" si="30"/>
        <v/>
      </c>
      <c r="E49" s="47" t="str">
        <f>IF(C49&lt;&gt;"", IF(RANK(C49, C$5:C$75)+COUNTIF(C$5:C49, C49)-1=1, 1, ""), "")</f>
        <v/>
      </c>
      <c r="F49" s="43"/>
      <c r="G49" s="102" t="str">
        <f t="shared" si="31"/>
        <v/>
      </c>
      <c r="H49" s="48" t="str">
        <f>IF(F49&lt;&gt;"", IF(RANK(F49, F$5:F$75)+COUNTIF(F$5:F49, F49)-1=1, 1, ""), "")</f>
        <v/>
      </c>
      <c r="I49" s="41"/>
      <c r="J49" s="102" t="str">
        <f t="shared" si="32"/>
        <v/>
      </c>
      <c r="K49" s="47" t="str">
        <f>IF(I49&lt;&gt;"", IF(RANK(I49, I$5:I$75)+COUNTIF(I$5:I49, I49)-1=1, 1, ""), "")</f>
        <v/>
      </c>
      <c r="L49" s="43"/>
      <c r="M49" s="102" t="str">
        <f t="shared" si="33"/>
        <v/>
      </c>
      <c r="N49" s="48" t="str">
        <f>IF(L49&lt;&gt;"", IF(RANK(L49, L$5:L$75)+COUNTIF(L$5:L49, L49)-1=1, 1, ""), "")</f>
        <v/>
      </c>
      <c r="O49" s="41"/>
      <c r="P49" s="102" t="str">
        <f t="shared" si="34"/>
        <v/>
      </c>
      <c r="Q49" s="47" t="str">
        <f>IF(O49&lt;&gt;"", IF(RANK(O49, O$5:O$75)+COUNTIF(O$5:O49, O49)-1=1, 1, ""), "")</f>
        <v/>
      </c>
      <c r="R49" s="43"/>
      <c r="S49" s="102" t="str">
        <f t="shared" si="35"/>
        <v/>
      </c>
      <c r="T49" s="48" t="str">
        <f>IF(R49&lt;&gt;"", IF(RANK(R49, R$5:R$75)+COUNTIF(R$5:R49, R49)-1=1, 1, ""), "")</f>
        <v/>
      </c>
      <c r="U49" s="41"/>
      <c r="V49" s="102" t="str">
        <f t="shared" si="36"/>
        <v/>
      </c>
      <c r="W49" s="47" t="str">
        <f>IF(U49&lt;&gt;"", IF(RANK(U49, U$5:U$75)+COUNTIF(U$5:U49, U49)-1=1, 1, ""), "")</f>
        <v/>
      </c>
      <c r="X49" s="43"/>
      <c r="Y49" s="102" t="str">
        <f t="shared" si="37"/>
        <v/>
      </c>
      <c r="Z49" s="48" t="str">
        <f>IF(X49&lt;&gt;"", IF(RANK(X49, X$5:X$75)+COUNTIF(X$5:X49, X49)-1=1, 1, ""), "")</f>
        <v/>
      </c>
      <c r="AA49" s="41"/>
      <c r="AB49" s="102" t="str">
        <f t="shared" si="38"/>
        <v/>
      </c>
      <c r="AC49" s="47" t="str">
        <f>IF(AA49&lt;&gt;"", IF(RANK(AA49, AA$5:AA$75)+COUNTIF(AA$5:AA49, AA49)-1=1, 1, ""), "")</f>
        <v/>
      </c>
      <c r="AD49" s="43"/>
      <c r="AE49" s="102" t="str">
        <f t="shared" si="39"/>
        <v/>
      </c>
      <c r="AF49" s="48" t="str">
        <f>IF(AD49&lt;&gt;"", IF(RANK(AD49, AD$5:AD$75)+COUNTIF(AD$5:AD49, AD49)-1=1, 1, ""), "")</f>
        <v/>
      </c>
      <c r="AG49" s="41"/>
      <c r="AH49" s="102" t="str">
        <f t="shared" si="40"/>
        <v/>
      </c>
      <c r="AI49" s="47" t="str">
        <f>IF(AG49&lt;&gt;"", IF(RANK(AG49, AG$5:AG$75)+COUNTIF(AG$5:AG49, AG49)-1=1, 1, ""), "")</f>
        <v/>
      </c>
      <c r="AJ49" s="43"/>
      <c r="AK49" s="102" t="str">
        <f t="shared" si="41"/>
        <v/>
      </c>
      <c r="AL49" s="48" t="str">
        <f>IF(AJ49&lt;&gt;"", IF(RANK(AJ49, AJ$5:AJ$75)+COUNTIF(AJ$5:AJ49, AJ49)-1=1, 1, ""), "")</f>
        <v/>
      </c>
      <c r="AM49" s="41"/>
      <c r="AN49" s="102" t="str">
        <f t="shared" si="42"/>
        <v/>
      </c>
      <c r="AO49" s="47" t="str">
        <f>IF(AM49&lt;&gt;"", IF(RANK(AM49, AM$5:AM$75)+COUNTIF(AM$5:AM49, AM49)-1=1, 1, ""), "")</f>
        <v/>
      </c>
      <c r="AP49" s="43"/>
      <c r="AQ49" s="102" t="str">
        <f t="shared" si="43"/>
        <v/>
      </c>
      <c r="AR49" s="48" t="str">
        <f>IF(AP49&lt;&gt;"", IF(RANK(AP49, AP$5:AP$75)+COUNTIF(AP$5:AP49, AP49)-1=1, 1, ""), "")</f>
        <v/>
      </c>
      <c r="AS49" s="41"/>
      <c r="AT49" s="102" t="str">
        <f t="shared" si="44"/>
        <v/>
      </c>
      <c r="AU49" s="47" t="str">
        <f>IF(AS49&lt;&gt;"", IF(RANK(AS49, AS$5:AS$75)+COUNTIF(AS$5:AS49, AS49)-1=1, 1, ""), "")</f>
        <v/>
      </c>
      <c r="AV49" s="129" t="str">
        <f t="shared" si="45"/>
        <v/>
      </c>
      <c r="AW49" s="66" t="str">
        <f t="shared" si="46"/>
        <v/>
      </c>
      <c r="AX49" s="60"/>
      <c r="AY49" s="60" t="str">
        <f t="shared" si="47"/>
        <v/>
      </c>
      <c r="AZ49" s="60" t="str">
        <f t="shared" si="48"/>
        <v/>
      </c>
      <c r="BA49" s="60"/>
      <c r="BB49" s="85" t="str">
        <f t="shared" si="49"/>
        <v/>
      </c>
      <c r="BC49" s="60" t="str">
        <f t="shared" si="50"/>
        <v/>
      </c>
      <c r="BD49" s="60" t="str">
        <f t="shared" si="51"/>
        <v/>
      </c>
      <c r="BE49" s="60" t="str">
        <f>IF(AY49&lt;&gt;"", IF(RANK(BD49, BD$5:BD$75)+COUNTIF(BD$49:BD49, BD49) -1&lt;=(B$80-AZ$76-BC$76), RANK(BD49, BD$5:BD$75)+COUNTIF(BD$49:BD49, BD49) -1, ""), "")</f>
        <v/>
      </c>
      <c r="BF49" s="72" t="str">
        <f t="shared" si="52"/>
        <v/>
      </c>
      <c r="BG49" s="66" t="str">
        <f t="shared" si="53"/>
        <v/>
      </c>
      <c r="BI49" s="91" t="str">
        <f>IF(AW49&lt;&gt; "", AW49/AW76, "")</f>
        <v/>
      </c>
      <c r="BJ49" s="39" t="str">
        <f t="shared" si="54"/>
        <v/>
      </c>
      <c r="BK49" s="92" t="str">
        <f t="shared" si="55"/>
        <v/>
      </c>
      <c r="BM49" s="65" t="str">
        <f t="shared" si="26"/>
        <v/>
      </c>
      <c r="BN49" s="99" t="str">
        <f t="shared" si="27"/>
        <v/>
      </c>
      <c r="BO49" s="99" t="str">
        <f t="shared" si="28"/>
        <v/>
      </c>
      <c r="BP49" s="100" t="str">
        <f t="shared" si="29"/>
        <v/>
      </c>
    </row>
    <row r="50" spans="1:68" ht="16" x14ac:dyDescent="0.2">
      <c r="A50" s="20" t="s">
        <v>358</v>
      </c>
      <c r="B50" s="33" t="s">
        <v>428</v>
      </c>
      <c r="C50" s="45">
        <v>58</v>
      </c>
      <c r="D50" s="102" t="str">
        <f t="shared" si="30"/>
        <v/>
      </c>
      <c r="E50" s="42" t="str">
        <f>IF(C50&lt;&gt;"", IF(RANK(C50, C$5:C$75)+COUNTIF(C$5:C50, C50)-1=1, 1, ""), "")</f>
        <v/>
      </c>
      <c r="F50" s="46">
        <v>19</v>
      </c>
      <c r="G50" s="102" t="str">
        <f t="shared" si="31"/>
        <v/>
      </c>
      <c r="H50" s="44" t="str">
        <f>IF(F50&lt;&gt;"", IF(RANK(F50, F$5:F$75)+COUNTIF(F$5:F50, F50)-1=1, 1, ""), "")</f>
        <v/>
      </c>
      <c r="I50" s="45">
        <v>24</v>
      </c>
      <c r="J50" s="102" t="str">
        <f t="shared" si="32"/>
        <v/>
      </c>
      <c r="K50" s="42" t="str">
        <f>IF(I50&lt;&gt;"", IF(RANK(I50, I$5:I$75)+COUNTIF(I$5:I50, I50)-1=1, 1, ""), "")</f>
        <v/>
      </c>
      <c r="L50" s="46">
        <v>5</v>
      </c>
      <c r="M50" s="102" t="str">
        <f t="shared" si="33"/>
        <v/>
      </c>
      <c r="N50" s="44" t="str">
        <f>IF(L50&lt;&gt;"", IF(RANK(L50, L$5:L$75)+COUNTIF(L$5:L50, L50)-1=1, 1, ""), "")</f>
        <v/>
      </c>
      <c r="O50" s="45">
        <v>604</v>
      </c>
      <c r="P50" s="102" t="str">
        <f t="shared" si="34"/>
        <v/>
      </c>
      <c r="Q50" s="42" t="str">
        <f>IF(O50&lt;&gt;"", IF(RANK(O50, O$5:O$75)+COUNTIF(O$5:O50, O50)-1=1, 1, ""), "")</f>
        <v/>
      </c>
      <c r="R50" s="46">
        <v>12</v>
      </c>
      <c r="S50" s="102" t="str">
        <f t="shared" si="35"/>
        <v/>
      </c>
      <c r="T50" s="44" t="str">
        <f>IF(R50&lt;&gt;"", IF(RANK(R50, R$5:R$75)+COUNTIF(R$5:R50, R50)-1=1, 1, ""), "")</f>
        <v/>
      </c>
      <c r="U50" s="45">
        <v>27</v>
      </c>
      <c r="V50" s="102" t="str">
        <f t="shared" si="36"/>
        <v/>
      </c>
      <c r="W50" s="42" t="str">
        <f>IF(U50&lt;&gt;"", IF(RANK(U50, U$5:U$75)+COUNTIF(U$5:U50, U50)-1=1, 1, ""), "")</f>
        <v/>
      </c>
      <c r="X50" s="46">
        <v>878</v>
      </c>
      <c r="Y50" s="102" t="str">
        <f t="shared" si="37"/>
        <v/>
      </c>
      <c r="Z50" s="44" t="str">
        <f>IF(X50&lt;&gt;"", IF(RANK(X50, X$5:X$75)+COUNTIF(X$5:X50, X50)-1=1, 1, ""), "")</f>
        <v/>
      </c>
      <c r="AA50" s="45">
        <v>2012</v>
      </c>
      <c r="AB50" s="102" t="str">
        <f t="shared" si="38"/>
        <v/>
      </c>
      <c r="AC50" s="42" t="str">
        <f>IF(AA50&lt;&gt;"", IF(RANK(AA50, AA$5:AA$75)+COUNTIF(AA$5:AA50, AA50)-1=1, 1, ""), "")</f>
        <v/>
      </c>
      <c r="AD50" s="46">
        <v>32</v>
      </c>
      <c r="AE50" s="102" t="str">
        <f t="shared" si="39"/>
        <v/>
      </c>
      <c r="AF50" s="44" t="str">
        <f>IF(AD50&lt;&gt;"", IF(RANK(AD50, AD$5:AD$75)+COUNTIF(AD$5:AD50, AD50)-1=1, 1, ""), "")</f>
        <v/>
      </c>
      <c r="AG50" s="45">
        <v>273</v>
      </c>
      <c r="AH50" s="102" t="str">
        <f t="shared" si="40"/>
        <v/>
      </c>
      <c r="AI50" s="42" t="str">
        <f>IF(AG50&lt;&gt;"", IF(RANK(AG50, AG$5:AG$75)+COUNTIF(AG$5:AG50, AG50)-1=1, 1, ""), "")</f>
        <v/>
      </c>
      <c r="AJ50" s="46">
        <v>55</v>
      </c>
      <c r="AK50" s="102" t="str">
        <f t="shared" si="41"/>
        <v/>
      </c>
      <c r="AL50" s="44" t="str">
        <f>IF(AJ50&lt;&gt;"", IF(RANK(AJ50, AJ$5:AJ$75)+COUNTIF(AJ$5:AJ50, AJ50)-1=1, 1, ""), "")</f>
        <v/>
      </c>
      <c r="AM50" s="45">
        <v>50</v>
      </c>
      <c r="AN50" s="102" t="str">
        <f t="shared" si="42"/>
        <v/>
      </c>
      <c r="AO50" s="42" t="str">
        <f>IF(AM50&lt;&gt;"", IF(RANK(AM50, AM$5:AM$75)+COUNTIF(AM$5:AM50, AM50)-1=1, 1, ""), "")</f>
        <v/>
      </c>
      <c r="AP50" s="46">
        <v>418</v>
      </c>
      <c r="AQ50" s="102" t="str">
        <f t="shared" si="43"/>
        <v/>
      </c>
      <c r="AR50" s="44" t="str">
        <f>IF(AP50&lt;&gt;"", IF(RANK(AP50, AP$5:AP$75)+COUNTIF(AP$5:AP50, AP50)-1=1, 1, ""), "")</f>
        <v/>
      </c>
      <c r="AS50" s="45">
        <v>2080</v>
      </c>
      <c r="AT50" s="102" t="str">
        <f t="shared" si="44"/>
        <v/>
      </c>
      <c r="AU50" s="42" t="str">
        <f>IF(AS50&lt;&gt;"", IF(RANK(AS50, AS$5:AS$75)+COUNTIF(AS$5:AS50, AS50)-1=1, 1, ""), "")</f>
        <v/>
      </c>
      <c r="AV50" s="129" t="str">
        <f t="shared" si="45"/>
        <v/>
      </c>
      <c r="AW50" s="66">
        <f t="shared" si="46"/>
        <v>6547</v>
      </c>
      <c r="AX50" s="60"/>
      <c r="AY50" s="60" t="str">
        <f t="shared" si="47"/>
        <v/>
      </c>
      <c r="AZ50" s="60" t="str">
        <f t="shared" si="48"/>
        <v/>
      </c>
      <c r="BA50" s="60"/>
      <c r="BB50" s="85" t="str">
        <f t="shared" si="49"/>
        <v/>
      </c>
      <c r="BC50" s="60" t="str">
        <f t="shared" si="50"/>
        <v/>
      </c>
      <c r="BD50" s="60" t="str">
        <f t="shared" si="51"/>
        <v/>
      </c>
      <c r="BE50" s="60" t="str">
        <f>IF(AY50&lt;&gt;"", IF(RANK(BD50, BD$5:BD$75)+COUNTIF(BD$50:BD50, BD50) -1&lt;=(B$80-AZ$76-BC$76), RANK(BD50, BD$5:BD$75)+COUNTIF(BD$50:BD50, BD50) -1, ""), "")</f>
        <v/>
      </c>
      <c r="BF50" s="72" t="str">
        <f t="shared" si="52"/>
        <v/>
      </c>
      <c r="BG50" s="66" t="str">
        <f t="shared" si="53"/>
        <v/>
      </c>
      <c r="BI50" s="91">
        <f>IF(AW50&lt;&gt; "", AW50/AW76, "")</f>
        <v>1.6541934701426543E-2</v>
      </c>
      <c r="BJ50" s="39" t="str">
        <f t="shared" si="54"/>
        <v/>
      </c>
      <c r="BK50" s="92">
        <f t="shared" si="55"/>
        <v>-1.6541934701426501E-2</v>
      </c>
      <c r="BM50" s="65" t="str">
        <f t="shared" si="26"/>
        <v/>
      </c>
      <c r="BN50" s="99" t="str">
        <f t="shared" si="27"/>
        <v/>
      </c>
      <c r="BO50" s="99" t="str">
        <f t="shared" si="28"/>
        <v/>
      </c>
      <c r="BP50" s="100" t="str">
        <f t="shared" si="29"/>
        <v/>
      </c>
    </row>
    <row r="51" spans="1:68" ht="16" x14ac:dyDescent="0.2">
      <c r="A51" s="20" t="s">
        <v>359</v>
      </c>
      <c r="B51" s="33" t="s">
        <v>429</v>
      </c>
      <c r="C51" s="41"/>
      <c r="D51" s="102" t="str">
        <f t="shared" si="30"/>
        <v/>
      </c>
      <c r="E51" s="47" t="str">
        <f>IF(C51&lt;&gt;"", IF(RANK(C51, C$5:C$75)+COUNTIF(C$5:C51, C51)-1=1, 1, ""), "")</f>
        <v/>
      </c>
      <c r="F51" s="43"/>
      <c r="G51" s="102" t="str">
        <f t="shared" si="31"/>
        <v/>
      </c>
      <c r="H51" s="48" t="str">
        <f>IF(F51&lt;&gt;"", IF(RANK(F51, F$5:F$75)+COUNTIF(F$5:F51, F51)-1=1, 1, ""), "")</f>
        <v/>
      </c>
      <c r="I51" s="41"/>
      <c r="J51" s="102" t="str">
        <f t="shared" si="32"/>
        <v/>
      </c>
      <c r="K51" s="47" t="str">
        <f>IF(I51&lt;&gt;"", IF(RANK(I51, I$5:I$75)+COUNTIF(I$5:I51, I51)-1=1, 1, ""), "")</f>
        <v/>
      </c>
      <c r="L51" s="43"/>
      <c r="M51" s="102" t="str">
        <f t="shared" si="33"/>
        <v/>
      </c>
      <c r="N51" s="48" t="str">
        <f>IF(L51&lt;&gt;"", IF(RANK(L51, L$5:L$75)+COUNTIF(L$5:L51, L51)-1=1, 1, ""), "")</f>
        <v/>
      </c>
      <c r="O51" s="41"/>
      <c r="P51" s="102" t="str">
        <f t="shared" si="34"/>
        <v/>
      </c>
      <c r="Q51" s="47" t="str">
        <f>IF(O51&lt;&gt;"", IF(RANK(O51, O$5:O$75)+COUNTIF(O$5:O51, O51)-1=1, 1, ""), "")</f>
        <v/>
      </c>
      <c r="R51" s="43"/>
      <c r="S51" s="102" t="str">
        <f t="shared" si="35"/>
        <v/>
      </c>
      <c r="T51" s="48" t="str">
        <f>IF(R51&lt;&gt;"", IF(RANK(R51, R$5:R$75)+COUNTIF(R$5:R51, R51)-1=1, 1, ""), "")</f>
        <v/>
      </c>
      <c r="U51" s="41"/>
      <c r="V51" s="102" t="str">
        <f t="shared" si="36"/>
        <v/>
      </c>
      <c r="W51" s="47" t="str">
        <f>IF(U51&lt;&gt;"", IF(RANK(U51, U$5:U$75)+COUNTIF(U$5:U51, U51)-1=1, 1, ""), "")</f>
        <v/>
      </c>
      <c r="X51" s="43"/>
      <c r="Y51" s="102" t="str">
        <f t="shared" si="37"/>
        <v/>
      </c>
      <c r="Z51" s="48" t="str">
        <f>IF(X51&lt;&gt;"", IF(RANK(X51, X$5:X$75)+COUNTIF(X$5:X51, X51)-1=1, 1, ""), "")</f>
        <v/>
      </c>
      <c r="AA51" s="41"/>
      <c r="AB51" s="102" t="str">
        <f t="shared" si="38"/>
        <v/>
      </c>
      <c r="AC51" s="47" t="str">
        <f>IF(AA51&lt;&gt;"", IF(RANK(AA51, AA$5:AA$75)+COUNTIF(AA$5:AA51, AA51)-1=1, 1, ""), "")</f>
        <v/>
      </c>
      <c r="AD51" s="43"/>
      <c r="AE51" s="102" t="str">
        <f t="shared" si="39"/>
        <v/>
      </c>
      <c r="AF51" s="48" t="str">
        <f>IF(AD51&lt;&gt;"", IF(RANK(AD51, AD$5:AD$75)+COUNTIF(AD$5:AD51, AD51)-1=1, 1, ""), "")</f>
        <v/>
      </c>
      <c r="AG51" s="41"/>
      <c r="AH51" s="102" t="str">
        <f t="shared" si="40"/>
        <v/>
      </c>
      <c r="AI51" s="47" t="str">
        <f>IF(AG51&lt;&gt;"", IF(RANK(AG51, AG$5:AG$75)+COUNTIF(AG$5:AG51, AG51)-1=1, 1, ""), "")</f>
        <v/>
      </c>
      <c r="AJ51" s="43"/>
      <c r="AK51" s="102" t="str">
        <f t="shared" si="41"/>
        <v/>
      </c>
      <c r="AL51" s="48" t="str">
        <f>IF(AJ51&lt;&gt;"", IF(RANK(AJ51, AJ$5:AJ$75)+COUNTIF(AJ$5:AJ51, AJ51)-1=1, 1, ""), "")</f>
        <v/>
      </c>
      <c r="AM51" s="41"/>
      <c r="AN51" s="102" t="str">
        <f t="shared" si="42"/>
        <v/>
      </c>
      <c r="AO51" s="47" t="str">
        <f>IF(AM51&lt;&gt;"", IF(RANK(AM51, AM$5:AM$75)+COUNTIF(AM$5:AM51, AM51)-1=1, 1, ""), "")</f>
        <v/>
      </c>
      <c r="AP51" s="43"/>
      <c r="AQ51" s="102" t="str">
        <f t="shared" si="43"/>
        <v/>
      </c>
      <c r="AR51" s="48" t="str">
        <f>IF(AP51&lt;&gt;"", IF(RANK(AP51, AP$5:AP$75)+COUNTIF(AP$5:AP51, AP51)-1=1, 1, ""), "")</f>
        <v/>
      </c>
      <c r="AS51" s="41"/>
      <c r="AT51" s="102" t="str">
        <f t="shared" si="44"/>
        <v/>
      </c>
      <c r="AU51" s="47" t="str">
        <f>IF(AS51&lt;&gt;"", IF(RANK(AS51, AS$5:AS$75)+COUNTIF(AS$5:AS51, AS51)-1=1, 1, ""), "")</f>
        <v/>
      </c>
      <c r="AV51" s="129" t="str">
        <f t="shared" si="45"/>
        <v/>
      </c>
      <c r="AW51" s="66" t="str">
        <f t="shared" si="46"/>
        <v/>
      </c>
      <c r="AX51" s="60"/>
      <c r="AY51" s="60" t="str">
        <f t="shared" si="47"/>
        <v/>
      </c>
      <c r="AZ51" s="60" t="str">
        <f t="shared" si="48"/>
        <v/>
      </c>
      <c r="BA51" s="60"/>
      <c r="BB51" s="85" t="str">
        <f t="shared" si="49"/>
        <v/>
      </c>
      <c r="BC51" s="60" t="str">
        <f t="shared" si="50"/>
        <v/>
      </c>
      <c r="BD51" s="60" t="str">
        <f t="shared" si="51"/>
        <v/>
      </c>
      <c r="BE51" s="60" t="str">
        <f>IF(AY51&lt;&gt;"", IF(RANK(BD51, BD$5:BD$75)+COUNTIF(BD$51:BD51, BD51) -1&lt;=(B$80-AZ$76-BC$76), RANK(BD51, BD$5:BD$75)+COUNTIF(BD$51:BD51, BD51) -1, ""), "")</f>
        <v/>
      </c>
      <c r="BF51" s="72" t="str">
        <f t="shared" si="52"/>
        <v/>
      </c>
      <c r="BG51" s="66" t="str">
        <f t="shared" si="53"/>
        <v/>
      </c>
      <c r="BI51" s="91" t="str">
        <f>IF(AW51&lt;&gt; "", AW51/AW76, "")</f>
        <v/>
      </c>
      <c r="BJ51" s="39" t="str">
        <f t="shared" si="54"/>
        <v/>
      </c>
      <c r="BK51" s="92" t="str">
        <f t="shared" si="55"/>
        <v/>
      </c>
      <c r="BM51" s="65" t="str">
        <f t="shared" si="26"/>
        <v/>
      </c>
      <c r="BN51" s="99" t="str">
        <f t="shared" si="27"/>
        <v/>
      </c>
      <c r="BO51" s="99" t="str">
        <f t="shared" si="28"/>
        <v/>
      </c>
      <c r="BP51" s="100" t="str">
        <f t="shared" si="29"/>
        <v/>
      </c>
    </row>
    <row r="52" spans="1:68" ht="16" x14ac:dyDescent="0.2">
      <c r="A52" s="20" t="s">
        <v>360</v>
      </c>
      <c r="B52" s="33" t="s">
        <v>430</v>
      </c>
      <c r="C52" s="45">
        <v>60</v>
      </c>
      <c r="D52" s="102" t="str">
        <f t="shared" si="30"/>
        <v/>
      </c>
      <c r="E52" s="42" t="str">
        <f>IF(C52&lt;&gt;"", IF(RANK(C52, C$5:C$75)+COUNTIF(C$5:C52, C52)-1=1, 1, ""), "")</f>
        <v/>
      </c>
      <c r="F52" s="46">
        <v>111</v>
      </c>
      <c r="G52" s="102" t="str">
        <f t="shared" si="31"/>
        <v/>
      </c>
      <c r="H52" s="44" t="str">
        <f>IF(F52&lt;&gt;"", IF(RANK(F52, F$5:F$75)+COUNTIF(F$5:F52, F52)-1=1, 1, ""), "")</f>
        <v/>
      </c>
      <c r="I52" s="45">
        <v>53</v>
      </c>
      <c r="J52" s="102" t="str">
        <f t="shared" si="32"/>
        <v/>
      </c>
      <c r="K52" s="42" t="str">
        <f>IF(I52&lt;&gt;"", IF(RANK(I52, I$5:I$75)+COUNTIF(I$5:I52, I52)-1=1, 1, ""), "")</f>
        <v/>
      </c>
      <c r="L52" s="46">
        <v>84</v>
      </c>
      <c r="M52" s="102" t="str">
        <f t="shared" si="33"/>
        <v/>
      </c>
      <c r="N52" s="44" t="str">
        <f>IF(L52&lt;&gt;"", IF(RANK(L52, L$5:L$75)+COUNTIF(L$5:L52, L52)-1=1, 1, ""), "")</f>
        <v/>
      </c>
      <c r="O52" s="45">
        <v>31</v>
      </c>
      <c r="P52" s="102" t="str">
        <f t="shared" si="34"/>
        <v/>
      </c>
      <c r="Q52" s="42" t="str">
        <f>IF(O52&lt;&gt;"", IF(RANK(O52, O$5:O$75)+COUNTIF(O$5:O52, O52)-1=1, 1, ""), "")</f>
        <v/>
      </c>
      <c r="R52" s="46">
        <v>15</v>
      </c>
      <c r="S52" s="102" t="str">
        <f t="shared" si="35"/>
        <v/>
      </c>
      <c r="T52" s="44" t="str">
        <f>IF(R52&lt;&gt;"", IF(RANK(R52, R$5:R$75)+COUNTIF(R$5:R52, R52)-1=1, 1, ""), "")</f>
        <v/>
      </c>
      <c r="U52" s="45">
        <v>17</v>
      </c>
      <c r="V52" s="102" t="str">
        <f t="shared" si="36"/>
        <v/>
      </c>
      <c r="W52" s="42" t="str">
        <f>IF(U52&lt;&gt;"", IF(RANK(U52, U$5:U$75)+COUNTIF(U$5:U52, U52)-1=1, 1, ""), "")</f>
        <v/>
      </c>
      <c r="X52" s="46">
        <v>10</v>
      </c>
      <c r="Y52" s="102" t="str">
        <f t="shared" si="37"/>
        <v/>
      </c>
      <c r="Z52" s="44" t="str">
        <f>IF(X52&lt;&gt;"", IF(RANK(X52, X$5:X$75)+COUNTIF(X$5:X52, X52)-1=1, 1, ""), "")</f>
        <v/>
      </c>
      <c r="AA52" s="45">
        <v>25</v>
      </c>
      <c r="AB52" s="102" t="str">
        <f t="shared" si="38"/>
        <v/>
      </c>
      <c r="AC52" s="42" t="str">
        <f>IF(AA52&lt;&gt;"", IF(RANK(AA52, AA$5:AA$75)+COUNTIF(AA$5:AA52, AA52)-1=1, 1, ""), "")</f>
        <v/>
      </c>
      <c r="AD52" s="46">
        <v>50</v>
      </c>
      <c r="AE52" s="102" t="str">
        <f t="shared" si="39"/>
        <v/>
      </c>
      <c r="AF52" s="44" t="str">
        <f>IF(AD52&lt;&gt;"", IF(RANK(AD52, AD$5:AD$75)+COUNTIF(AD$5:AD52, AD52)-1=1, 1, ""), "")</f>
        <v/>
      </c>
      <c r="AG52" s="45">
        <v>31</v>
      </c>
      <c r="AH52" s="102" t="str">
        <f t="shared" si="40"/>
        <v/>
      </c>
      <c r="AI52" s="42" t="str">
        <f>IF(AG52&lt;&gt;"", IF(RANK(AG52, AG$5:AG$75)+COUNTIF(AG$5:AG52, AG52)-1=1, 1, ""), "")</f>
        <v/>
      </c>
      <c r="AJ52" s="46">
        <v>129</v>
      </c>
      <c r="AK52" s="102" t="str">
        <f t="shared" si="41"/>
        <v/>
      </c>
      <c r="AL52" s="44" t="str">
        <f>IF(AJ52&lt;&gt;"", IF(RANK(AJ52, AJ$5:AJ$75)+COUNTIF(AJ$5:AJ52, AJ52)-1=1, 1, ""), "")</f>
        <v/>
      </c>
      <c r="AM52" s="45">
        <v>24</v>
      </c>
      <c r="AN52" s="102" t="str">
        <f t="shared" si="42"/>
        <v/>
      </c>
      <c r="AO52" s="42" t="str">
        <f>IF(AM52&lt;&gt;"", IF(RANK(AM52, AM$5:AM$75)+COUNTIF(AM$5:AM52, AM52)-1=1, 1, ""), "")</f>
        <v/>
      </c>
      <c r="AP52" s="46">
        <v>29</v>
      </c>
      <c r="AQ52" s="102" t="str">
        <f t="shared" si="43"/>
        <v/>
      </c>
      <c r="AR52" s="44" t="str">
        <f>IF(AP52&lt;&gt;"", IF(RANK(AP52, AP$5:AP$75)+COUNTIF(AP$5:AP52, AP52)-1=1, 1, ""), "")</f>
        <v/>
      </c>
      <c r="AS52" s="45">
        <v>32</v>
      </c>
      <c r="AT52" s="102" t="str">
        <f t="shared" si="44"/>
        <v/>
      </c>
      <c r="AU52" s="42" t="str">
        <f>IF(AS52&lt;&gt;"", IF(RANK(AS52, AS$5:AS$75)+COUNTIF(AS$5:AS52, AS52)-1=1, 1, ""), "")</f>
        <v/>
      </c>
      <c r="AV52" s="129" t="str">
        <f t="shared" si="45"/>
        <v/>
      </c>
      <c r="AW52" s="66">
        <f t="shared" si="46"/>
        <v>701</v>
      </c>
      <c r="AX52" s="60"/>
      <c r="AY52" s="60" t="str">
        <f t="shared" si="47"/>
        <v/>
      </c>
      <c r="AZ52" s="60" t="str">
        <f t="shared" si="48"/>
        <v/>
      </c>
      <c r="BA52" s="60"/>
      <c r="BB52" s="85" t="str">
        <f t="shared" si="49"/>
        <v/>
      </c>
      <c r="BC52" s="60" t="str">
        <f t="shared" si="50"/>
        <v/>
      </c>
      <c r="BD52" s="60" t="str">
        <f t="shared" si="51"/>
        <v/>
      </c>
      <c r="BE52" s="60" t="str">
        <f>IF(AY52&lt;&gt;"", IF(RANK(BD52, BD$5:BD$75)+COUNTIF(BD$52:BD52, BD52) -1&lt;=(B$80-AZ$76-BC$76), RANK(BD52, BD$5:BD$75)+COUNTIF(BD$52:BD52, BD52) -1, ""), "")</f>
        <v/>
      </c>
      <c r="BF52" s="72" t="str">
        <f t="shared" si="52"/>
        <v/>
      </c>
      <c r="BG52" s="66" t="str">
        <f t="shared" si="53"/>
        <v/>
      </c>
      <c r="BI52" s="91">
        <f>IF(AW52&lt;&gt; "", AW52/AW76, "")</f>
        <v>1.7711770621200559E-3</v>
      </c>
      <c r="BJ52" s="39" t="str">
        <f t="shared" si="54"/>
        <v/>
      </c>
      <c r="BK52" s="92">
        <f t="shared" si="55"/>
        <v>-1.77117706212006E-3</v>
      </c>
      <c r="BM52" s="65" t="str">
        <f t="shared" si="26"/>
        <v/>
      </c>
      <c r="BN52" s="99" t="str">
        <f t="shared" si="27"/>
        <v/>
      </c>
      <c r="BO52" s="99" t="str">
        <f t="shared" si="28"/>
        <v/>
      </c>
      <c r="BP52" s="100" t="str">
        <f t="shared" si="29"/>
        <v/>
      </c>
    </row>
    <row r="53" spans="1:68" ht="16" x14ac:dyDescent="0.2">
      <c r="A53" s="105" t="s">
        <v>361</v>
      </c>
      <c r="B53" s="106" t="s">
        <v>431</v>
      </c>
      <c r="C53" s="107">
        <v>4585</v>
      </c>
      <c r="D53" s="108" t="str">
        <f t="shared" si="30"/>
        <v/>
      </c>
      <c r="E53" s="109" t="str">
        <f>IF(C53&lt;&gt;"", IF(RANK(C53, C$5:C$75)+COUNTIF(C$5:C53, C53)-1=1, 1, ""), "")</f>
        <v/>
      </c>
      <c r="F53" s="110">
        <v>720</v>
      </c>
      <c r="G53" s="108" t="str">
        <f t="shared" si="31"/>
        <v/>
      </c>
      <c r="H53" s="111" t="str">
        <f>IF(F53&lt;&gt;"", IF(RANK(F53, F$5:F$75)+COUNTIF(F$5:F53, F53)-1=1, 1, ""), "")</f>
        <v/>
      </c>
      <c r="I53" s="107">
        <v>3789</v>
      </c>
      <c r="J53" s="108" t="str">
        <f t="shared" si="32"/>
        <v/>
      </c>
      <c r="K53" s="109" t="str">
        <f>IF(I53&lt;&gt;"", IF(RANK(I53, I$5:I$75)+COUNTIF(I$5:I53, I53)-1=1, 1, ""), "")</f>
        <v/>
      </c>
      <c r="L53" s="110">
        <v>797</v>
      </c>
      <c r="M53" s="108" t="str">
        <f t="shared" si="33"/>
        <v/>
      </c>
      <c r="N53" s="111" t="str">
        <f>IF(L53&lt;&gt;"", IF(RANK(L53, L$5:L$75)+COUNTIF(L$5:L53, L53)-1=1, 1, ""), "")</f>
        <v/>
      </c>
      <c r="O53" s="107">
        <v>2085</v>
      </c>
      <c r="P53" s="108" t="str">
        <f t="shared" si="34"/>
        <v/>
      </c>
      <c r="Q53" s="109" t="str">
        <f>IF(O53&lt;&gt;"", IF(RANK(O53, O$5:O$75)+COUNTIF(O$5:O53, O53)-1=1, 1, ""), "")</f>
        <v/>
      </c>
      <c r="R53" s="110">
        <v>16</v>
      </c>
      <c r="S53" s="108" t="str">
        <f t="shared" si="35"/>
        <v/>
      </c>
      <c r="T53" s="111" t="str">
        <f>IF(R53&lt;&gt;"", IF(RANK(R53, R$5:R$75)+COUNTIF(R$5:R53, R53)-1=1, 1, ""), "")</f>
        <v/>
      </c>
      <c r="U53" s="107">
        <v>864</v>
      </c>
      <c r="V53" s="108" t="str">
        <f t="shared" si="36"/>
        <v/>
      </c>
      <c r="W53" s="109" t="str">
        <f>IF(U53&lt;&gt;"", IF(RANK(U53, U$5:U$75)+COUNTIF(U$5:U53, U53)-1=1, 1, ""), "")</f>
        <v/>
      </c>
      <c r="X53" s="110">
        <v>901</v>
      </c>
      <c r="Y53" s="108" t="str">
        <f t="shared" si="37"/>
        <v/>
      </c>
      <c r="Z53" s="111" t="str">
        <f>IF(X53&lt;&gt;"", IF(RANK(X53, X$5:X$75)+COUNTIF(X$5:X53, X53)-1=1, 1, ""), "")</f>
        <v/>
      </c>
      <c r="AA53" s="107">
        <v>1855</v>
      </c>
      <c r="AB53" s="108" t="str">
        <f t="shared" si="38"/>
        <v/>
      </c>
      <c r="AC53" s="109" t="str">
        <f>IF(AA53&lt;&gt;"", IF(RANK(AA53, AA$5:AA$75)+COUNTIF(AA$5:AA53, AA53)-1=1, 1, ""), "")</f>
        <v/>
      </c>
      <c r="AD53" s="110">
        <v>2553</v>
      </c>
      <c r="AE53" s="108" t="str">
        <f t="shared" si="39"/>
        <v/>
      </c>
      <c r="AF53" s="111" t="str">
        <f>IF(AD53&lt;&gt;"", IF(RANK(AD53, AD$5:AD$75)+COUNTIF(AD$5:AD53, AD53)-1=1, 1, ""), "")</f>
        <v/>
      </c>
      <c r="AG53" s="107">
        <v>2819</v>
      </c>
      <c r="AH53" s="108" t="str">
        <f t="shared" si="40"/>
        <v/>
      </c>
      <c r="AI53" s="109" t="str">
        <f>IF(AG53&lt;&gt;"", IF(RANK(AG53, AG$5:AG$75)+COUNTIF(AG$5:AG53, AG53)-1=1, 1, ""), "")</f>
        <v/>
      </c>
      <c r="AJ53" s="110">
        <v>1832</v>
      </c>
      <c r="AK53" s="108" t="str">
        <f t="shared" si="41"/>
        <v/>
      </c>
      <c r="AL53" s="111" t="str">
        <f>IF(AJ53&lt;&gt;"", IF(RANK(AJ53, AJ$5:AJ$75)+COUNTIF(AJ$5:AJ53, AJ53)-1=1, 1, ""), "")</f>
        <v/>
      </c>
      <c r="AM53" s="107">
        <v>3063</v>
      </c>
      <c r="AN53" s="108" t="str">
        <f t="shared" si="42"/>
        <v/>
      </c>
      <c r="AO53" s="109" t="str">
        <f>IF(AM53&lt;&gt;"", IF(RANK(AM53, AM$5:AM$75)+COUNTIF(AM$5:AM53, AM53)-1=1, 1, ""), "")</f>
        <v/>
      </c>
      <c r="AP53" s="110">
        <v>3614</v>
      </c>
      <c r="AQ53" s="108" t="str">
        <f t="shared" si="43"/>
        <v/>
      </c>
      <c r="AR53" s="111" t="str">
        <f>IF(AP53&lt;&gt;"", IF(RANK(AP53, AP$5:AP$75)+COUNTIF(AP$5:AP53, AP53)-1=1, 1, ""), "")</f>
        <v/>
      </c>
      <c r="AS53" s="107">
        <v>4687</v>
      </c>
      <c r="AT53" s="108" t="str">
        <f t="shared" si="44"/>
        <v/>
      </c>
      <c r="AU53" s="109" t="str">
        <f>IF(AS53&lt;&gt;"", IF(RANK(AS53, AS$5:AS$75)+COUNTIF(AS$5:AS53, AS53)-1=1, 1, ""), "")</f>
        <v/>
      </c>
      <c r="AV53" s="112" t="str">
        <f t="shared" si="45"/>
        <v/>
      </c>
      <c r="AW53" s="116">
        <f t="shared" si="46"/>
        <v>34180</v>
      </c>
      <c r="AX53" s="114"/>
      <c r="AY53" s="114">
        <f t="shared" si="47"/>
        <v>34180</v>
      </c>
      <c r="AZ53" s="114" t="str">
        <f t="shared" si="48"/>
        <v/>
      </c>
      <c r="BA53" s="114"/>
      <c r="BB53" s="115">
        <f t="shared" si="49"/>
        <v>2.8971012035938295</v>
      </c>
      <c r="BC53" s="114">
        <f t="shared" si="50"/>
        <v>2</v>
      </c>
      <c r="BD53" s="114">
        <f t="shared" si="51"/>
        <v>10584</v>
      </c>
      <c r="BE53" s="114">
        <f>IF(AY53&lt;&gt;"", IF(RANK(BD53, BD$5:BD$75)+COUNTIF(BD$53:BD53, BD53) -1&lt;=(B$80-AZ$76-BC$76), RANK(BD53, BD$5:BD$75)+COUNTIF(BD$53:BD53, BD53) -1, ""), "")</f>
        <v>1</v>
      </c>
      <c r="BF53" s="114">
        <f t="shared" si="52"/>
        <v>3</v>
      </c>
      <c r="BG53" s="116">
        <f t="shared" si="53"/>
        <v>3</v>
      </c>
      <c r="BI53" s="117">
        <f>IF(AW53&lt;&gt; "", AW53/AW76, "")</f>
        <v>8.6360673299947954E-2</v>
      </c>
      <c r="BJ53" s="118">
        <f t="shared" si="54"/>
        <v>0.1</v>
      </c>
      <c r="BK53" s="119">
        <f t="shared" si="55"/>
        <v>1.363932670005201E-2</v>
      </c>
      <c r="BM53" s="120">
        <f t="shared" si="26"/>
        <v>34180</v>
      </c>
      <c r="BN53" s="121">
        <f t="shared" si="27"/>
        <v>9.3457432846268271E-2</v>
      </c>
      <c r="BO53" s="121">
        <f t="shared" si="28"/>
        <v>0.1</v>
      </c>
      <c r="BP53" s="122">
        <f t="shared" si="29"/>
        <v>6.5425671537317348E-3</v>
      </c>
    </row>
    <row r="54" spans="1:68" ht="16" x14ac:dyDescent="0.2">
      <c r="A54" s="20" t="s">
        <v>362</v>
      </c>
      <c r="B54" s="33" t="s">
        <v>432</v>
      </c>
      <c r="C54" s="41"/>
      <c r="D54" s="102" t="str">
        <f t="shared" si="30"/>
        <v/>
      </c>
      <c r="E54" s="47" t="str">
        <f>IF(C54&lt;&gt;"", IF(RANK(C54, C$5:C$75)+COUNTIF(C$5:C54, C54)-1=1, 1, ""), "")</f>
        <v/>
      </c>
      <c r="F54" s="43"/>
      <c r="G54" s="102" t="str">
        <f t="shared" si="31"/>
        <v/>
      </c>
      <c r="H54" s="48" t="str">
        <f>IF(F54&lt;&gt;"", IF(RANK(F54, F$5:F$75)+COUNTIF(F$5:F54, F54)-1=1, 1, ""), "")</f>
        <v/>
      </c>
      <c r="I54" s="41"/>
      <c r="J54" s="102" t="str">
        <f t="shared" si="32"/>
        <v/>
      </c>
      <c r="K54" s="47" t="str">
        <f>IF(I54&lt;&gt;"", IF(RANK(I54, I$5:I$75)+COUNTIF(I$5:I54, I54)-1=1, 1, ""), "")</f>
        <v/>
      </c>
      <c r="L54" s="43"/>
      <c r="M54" s="102" t="str">
        <f t="shared" si="33"/>
        <v/>
      </c>
      <c r="N54" s="48" t="str">
        <f>IF(L54&lt;&gt;"", IF(RANK(L54, L$5:L$75)+COUNTIF(L$5:L54, L54)-1=1, 1, ""), "")</f>
        <v/>
      </c>
      <c r="O54" s="41"/>
      <c r="P54" s="102" t="str">
        <f t="shared" si="34"/>
        <v/>
      </c>
      <c r="Q54" s="47" t="str">
        <f>IF(O54&lt;&gt;"", IF(RANK(O54, O$5:O$75)+COUNTIF(O$5:O54, O54)-1=1, 1, ""), "")</f>
        <v/>
      </c>
      <c r="R54" s="43"/>
      <c r="S54" s="102" t="str">
        <f t="shared" si="35"/>
        <v/>
      </c>
      <c r="T54" s="48" t="str">
        <f>IF(R54&lt;&gt;"", IF(RANK(R54, R$5:R$75)+COUNTIF(R$5:R54, R54)-1=1, 1, ""), "")</f>
        <v/>
      </c>
      <c r="U54" s="41"/>
      <c r="V54" s="102" t="str">
        <f t="shared" si="36"/>
        <v/>
      </c>
      <c r="W54" s="47" t="str">
        <f>IF(U54&lt;&gt;"", IF(RANK(U54, U$5:U$75)+COUNTIF(U$5:U54, U54)-1=1, 1, ""), "")</f>
        <v/>
      </c>
      <c r="X54" s="43"/>
      <c r="Y54" s="102" t="str">
        <f t="shared" si="37"/>
        <v/>
      </c>
      <c r="Z54" s="48" t="str">
        <f>IF(X54&lt;&gt;"", IF(RANK(X54, X$5:X$75)+COUNTIF(X$5:X54, X54)-1=1, 1, ""), "")</f>
        <v/>
      </c>
      <c r="AA54" s="41"/>
      <c r="AB54" s="102" t="str">
        <f t="shared" si="38"/>
        <v/>
      </c>
      <c r="AC54" s="47" t="str">
        <f>IF(AA54&lt;&gt;"", IF(RANK(AA54, AA$5:AA$75)+COUNTIF(AA$5:AA54, AA54)-1=1, 1, ""), "")</f>
        <v/>
      </c>
      <c r="AD54" s="43"/>
      <c r="AE54" s="102" t="str">
        <f t="shared" si="39"/>
        <v/>
      </c>
      <c r="AF54" s="48" t="str">
        <f>IF(AD54&lt;&gt;"", IF(RANK(AD54, AD$5:AD$75)+COUNTIF(AD$5:AD54, AD54)-1=1, 1, ""), "")</f>
        <v/>
      </c>
      <c r="AG54" s="41"/>
      <c r="AH54" s="102" t="str">
        <f t="shared" si="40"/>
        <v/>
      </c>
      <c r="AI54" s="47" t="str">
        <f>IF(AG54&lt;&gt;"", IF(RANK(AG54, AG$5:AG$75)+COUNTIF(AG$5:AG54, AG54)-1=1, 1, ""), "")</f>
        <v/>
      </c>
      <c r="AJ54" s="43"/>
      <c r="AK54" s="102" t="str">
        <f t="shared" si="41"/>
        <v/>
      </c>
      <c r="AL54" s="48" t="str">
        <f>IF(AJ54&lt;&gt;"", IF(RANK(AJ54, AJ$5:AJ$75)+COUNTIF(AJ$5:AJ54, AJ54)-1=1, 1, ""), "")</f>
        <v/>
      </c>
      <c r="AM54" s="41"/>
      <c r="AN54" s="102" t="str">
        <f t="shared" si="42"/>
        <v/>
      </c>
      <c r="AO54" s="47" t="str">
        <f>IF(AM54&lt;&gt;"", IF(RANK(AM54, AM$5:AM$75)+COUNTIF(AM$5:AM54, AM54)-1=1, 1, ""), "")</f>
        <v/>
      </c>
      <c r="AP54" s="43"/>
      <c r="AQ54" s="102" t="str">
        <f t="shared" si="43"/>
        <v/>
      </c>
      <c r="AR54" s="48" t="str">
        <f>IF(AP54&lt;&gt;"", IF(RANK(AP54, AP$5:AP$75)+COUNTIF(AP$5:AP54, AP54)-1=1, 1, ""), "")</f>
        <v/>
      </c>
      <c r="AS54" s="41"/>
      <c r="AT54" s="102" t="str">
        <f t="shared" si="44"/>
        <v/>
      </c>
      <c r="AU54" s="47" t="str">
        <f>IF(AS54&lt;&gt;"", IF(RANK(AS54, AS$5:AS$75)+COUNTIF(AS$5:AS54, AS54)-1=1, 1, ""), "")</f>
        <v/>
      </c>
      <c r="AV54" s="129" t="str">
        <f t="shared" si="45"/>
        <v/>
      </c>
      <c r="AW54" s="66" t="str">
        <f t="shared" si="46"/>
        <v/>
      </c>
      <c r="AX54" s="60"/>
      <c r="AY54" s="60" t="str">
        <f t="shared" si="47"/>
        <v/>
      </c>
      <c r="AZ54" s="60" t="str">
        <f t="shared" si="48"/>
        <v/>
      </c>
      <c r="BA54" s="60"/>
      <c r="BB54" s="85" t="str">
        <f t="shared" si="49"/>
        <v/>
      </c>
      <c r="BC54" s="60" t="str">
        <f t="shared" si="50"/>
        <v/>
      </c>
      <c r="BD54" s="60" t="str">
        <f t="shared" si="51"/>
        <v/>
      </c>
      <c r="BE54" s="60" t="str">
        <f>IF(AY54&lt;&gt;"", IF(RANK(BD54, BD$5:BD$75)+COUNTIF(BD$54:BD54, BD54) -1&lt;=(B$80-AZ$76-BC$76), RANK(BD54, BD$5:BD$75)+COUNTIF(BD$54:BD54, BD54) -1, ""), "")</f>
        <v/>
      </c>
      <c r="BF54" s="72" t="str">
        <f t="shared" si="52"/>
        <v/>
      </c>
      <c r="BG54" s="66" t="str">
        <f t="shared" si="53"/>
        <v/>
      </c>
      <c r="BI54" s="91" t="str">
        <f>IF(AW54&lt;&gt; "", AW54/AW76, "")</f>
        <v/>
      </c>
      <c r="BJ54" s="39" t="str">
        <f t="shared" si="54"/>
        <v/>
      </c>
      <c r="BK54" s="92" t="str">
        <f t="shared" si="55"/>
        <v/>
      </c>
      <c r="BM54" s="65" t="str">
        <f t="shared" si="26"/>
        <v/>
      </c>
      <c r="BN54" s="99" t="str">
        <f t="shared" si="27"/>
        <v/>
      </c>
      <c r="BO54" s="99" t="str">
        <f t="shared" si="28"/>
        <v/>
      </c>
      <c r="BP54" s="100" t="str">
        <f t="shared" si="29"/>
        <v/>
      </c>
    </row>
    <row r="55" spans="1:68" ht="16" x14ac:dyDescent="0.2">
      <c r="A55" s="20" t="s">
        <v>363</v>
      </c>
      <c r="B55" s="33" t="s">
        <v>433</v>
      </c>
      <c r="C55" s="45">
        <v>15</v>
      </c>
      <c r="D55" s="102" t="str">
        <f t="shared" si="30"/>
        <v/>
      </c>
      <c r="E55" s="47" t="str">
        <f>IF(C55&lt;&gt;"", IF(RANK(C55, C$5:C$75)+COUNTIF(C$5:C55, C55)-1=1, 1, ""), "")</f>
        <v/>
      </c>
      <c r="F55" s="46">
        <v>3</v>
      </c>
      <c r="G55" s="102" t="str">
        <f t="shared" si="31"/>
        <v/>
      </c>
      <c r="H55" s="48" t="str">
        <f>IF(F55&lt;&gt;"", IF(RANK(F55, F$5:F$75)+COUNTIF(F$5:F55, F55)-1=1, 1, ""), "")</f>
        <v/>
      </c>
      <c r="I55" s="45">
        <v>5</v>
      </c>
      <c r="J55" s="102" t="str">
        <f t="shared" si="32"/>
        <v/>
      </c>
      <c r="K55" s="47" t="str">
        <f>IF(I55&lt;&gt;"", IF(RANK(I55, I$5:I$75)+COUNTIF(I$5:I55, I55)-1=1, 1, ""), "")</f>
        <v/>
      </c>
      <c r="L55" s="46">
        <v>1</v>
      </c>
      <c r="M55" s="102" t="str">
        <f t="shared" si="33"/>
        <v/>
      </c>
      <c r="N55" s="48" t="str">
        <f>IF(L55&lt;&gt;"", IF(RANK(L55, L$5:L$75)+COUNTIF(L$5:L55, L55)-1=1, 1, ""), "")</f>
        <v/>
      </c>
      <c r="O55" s="45">
        <v>6</v>
      </c>
      <c r="P55" s="102" t="str">
        <f t="shared" si="34"/>
        <v/>
      </c>
      <c r="Q55" s="47" t="str">
        <f>IF(O55&lt;&gt;"", IF(RANK(O55, O$5:O$75)+COUNTIF(O$5:O55, O55)-1=1, 1, ""), "")</f>
        <v/>
      </c>
      <c r="R55" s="46">
        <v>5</v>
      </c>
      <c r="S55" s="102" t="str">
        <f t="shared" si="35"/>
        <v/>
      </c>
      <c r="T55" s="48" t="str">
        <f>IF(R55&lt;&gt;"", IF(RANK(R55, R$5:R$75)+COUNTIF(R$5:R55, R55)-1=1, 1, ""), "")</f>
        <v/>
      </c>
      <c r="U55" s="45">
        <v>8</v>
      </c>
      <c r="V55" s="102" t="str">
        <f t="shared" si="36"/>
        <v/>
      </c>
      <c r="W55" s="47" t="str">
        <f>IF(U55&lt;&gt;"", IF(RANK(U55, U$5:U$75)+COUNTIF(U$5:U55, U55)-1=1, 1, ""), "")</f>
        <v/>
      </c>
      <c r="X55" s="46">
        <v>3</v>
      </c>
      <c r="Y55" s="102" t="str">
        <f t="shared" si="37"/>
        <v/>
      </c>
      <c r="Z55" s="48" t="str">
        <f>IF(X55&lt;&gt;"", IF(RANK(X55, X$5:X$75)+COUNTIF(X$5:X55, X55)-1=1, 1, ""), "")</f>
        <v/>
      </c>
      <c r="AA55" s="45">
        <v>6</v>
      </c>
      <c r="AB55" s="102" t="str">
        <f t="shared" si="38"/>
        <v/>
      </c>
      <c r="AC55" s="47" t="str">
        <f>IF(AA55&lt;&gt;"", IF(RANK(AA55, AA$5:AA$75)+COUNTIF(AA$5:AA55, AA55)-1=1, 1, ""), "")</f>
        <v/>
      </c>
      <c r="AD55" s="46">
        <v>4</v>
      </c>
      <c r="AE55" s="102" t="str">
        <f t="shared" si="39"/>
        <v/>
      </c>
      <c r="AF55" s="48" t="str">
        <f>IF(AD55&lt;&gt;"", IF(RANK(AD55, AD$5:AD$75)+COUNTIF(AD$5:AD55, AD55)-1=1, 1, ""), "")</f>
        <v/>
      </c>
      <c r="AG55" s="45">
        <v>10</v>
      </c>
      <c r="AH55" s="102" t="str">
        <f t="shared" si="40"/>
        <v/>
      </c>
      <c r="AI55" s="47" t="str">
        <f>IF(AG55&lt;&gt;"", IF(RANK(AG55, AG$5:AG$75)+COUNTIF(AG$5:AG55, AG55)-1=1, 1, ""), "")</f>
        <v/>
      </c>
      <c r="AJ55" s="46">
        <v>6</v>
      </c>
      <c r="AK55" s="102" t="str">
        <f t="shared" si="41"/>
        <v/>
      </c>
      <c r="AL55" s="48" t="str">
        <f>IF(AJ55&lt;&gt;"", IF(RANK(AJ55, AJ$5:AJ$75)+COUNTIF(AJ$5:AJ55, AJ55)-1=1, 1, ""), "")</f>
        <v/>
      </c>
      <c r="AM55" s="45">
        <v>14</v>
      </c>
      <c r="AN55" s="102" t="str">
        <f t="shared" si="42"/>
        <v/>
      </c>
      <c r="AO55" s="47" t="str">
        <f>IF(AM55&lt;&gt;"", IF(RANK(AM55, AM$5:AM$75)+COUNTIF(AM$5:AM55, AM55)-1=1, 1, ""), "")</f>
        <v/>
      </c>
      <c r="AP55" s="46">
        <v>17</v>
      </c>
      <c r="AQ55" s="102" t="str">
        <f t="shared" si="43"/>
        <v/>
      </c>
      <c r="AR55" s="48" t="str">
        <f>IF(AP55&lt;&gt;"", IF(RANK(AP55, AP$5:AP$75)+COUNTIF(AP$5:AP55, AP55)-1=1, 1, ""), "")</f>
        <v/>
      </c>
      <c r="AS55" s="45">
        <v>85</v>
      </c>
      <c r="AT55" s="102" t="str">
        <f t="shared" si="44"/>
        <v/>
      </c>
      <c r="AU55" s="47" t="str">
        <f>IF(AS55&lt;&gt;"", IF(RANK(AS55, AS$5:AS$75)+COUNTIF(AS$5:AS55, AS55)-1=1, 1, ""), "")</f>
        <v/>
      </c>
      <c r="AV55" s="129" t="str">
        <f t="shared" si="45"/>
        <v/>
      </c>
      <c r="AW55" s="66">
        <f t="shared" si="46"/>
        <v>188</v>
      </c>
      <c r="AX55" s="60"/>
      <c r="AY55" s="60" t="str">
        <f t="shared" si="47"/>
        <v/>
      </c>
      <c r="AZ55" s="60" t="str">
        <f t="shared" si="48"/>
        <v/>
      </c>
      <c r="BA55" s="60"/>
      <c r="BB55" s="85" t="str">
        <f t="shared" si="49"/>
        <v/>
      </c>
      <c r="BC55" s="60" t="str">
        <f t="shared" si="50"/>
        <v/>
      </c>
      <c r="BD55" s="60" t="str">
        <f t="shared" si="51"/>
        <v/>
      </c>
      <c r="BE55" s="60" t="str">
        <f>IF(AY55&lt;&gt;"", IF(RANK(BD55, BD$5:BD$75)+COUNTIF(BD$55:BD55, BD55) -1&lt;=(B$80-AZ$76-BC$76), RANK(BD55, BD$5:BD$75)+COUNTIF(BD$55:BD55, BD55) -1, ""), "")</f>
        <v/>
      </c>
      <c r="BF55" s="72" t="str">
        <f t="shared" si="52"/>
        <v/>
      </c>
      <c r="BG55" s="66" t="str">
        <f t="shared" si="53"/>
        <v/>
      </c>
      <c r="BI55" s="91">
        <f>IF(AW55&lt;&gt; "", AW55/AW76, "")</f>
        <v>4.7500896958426608E-4</v>
      </c>
      <c r="BJ55" s="39" t="str">
        <f t="shared" si="54"/>
        <v/>
      </c>
      <c r="BK55" s="92">
        <f t="shared" si="55"/>
        <v>-4.7500896958426597E-4</v>
      </c>
      <c r="BM55" s="65" t="str">
        <f t="shared" si="26"/>
        <v/>
      </c>
      <c r="BN55" s="99" t="str">
        <f t="shared" si="27"/>
        <v/>
      </c>
      <c r="BO55" s="99" t="str">
        <f t="shared" si="28"/>
        <v/>
      </c>
      <c r="BP55" s="100" t="str">
        <f t="shared" si="29"/>
        <v/>
      </c>
    </row>
    <row r="56" spans="1:68" ht="16" x14ac:dyDescent="0.2">
      <c r="A56" s="20" t="s">
        <v>364</v>
      </c>
      <c r="B56" s="33" t="s">
        <v>434</v>
      </c>
      <c r="C56" s="41"/>
      <c r="D56" s="102" t="str">
        <f t="shared" si="30"/>
        <v/>
      </c>
      <c r="E56" s="42" t="str">
        <f>IF(C56&lt;&gt;"", IF(RANK(C56, C$5:C$75)+COUNTIF(C$5:C56, C56)-1=1, 1, ""), "")</f>
        <v/>
      </c>
      <c r="F56" s="43"/>
      <c r="G56" s="102" t="str">
        <f t="shared" si="31"/>
        <v/>
      </c>
      <c r="H56" s="44" t="str">
        <f>IF(F56&lt;&gt;"", IF(RANK(F56, F$5:F$75)+COUNTIF(F$5:F56, F56)-1=1, 1, ""), "")</f>
        <v/>
      </c>
      <c r="I56" s="41"/>
      <c r="J56" s="102" t="str">
        <f t="shared" si="32"/>
        <v/>
      </c>
      <c r="K56" s="42" t="str">
        <f>IF(I56&lt;&gt;"", IF(RANK(I56, I$5:I$75)+COUNTIF(I$5:I56, I56)-1=1, 1, ""), "")</f>
        <v/>
      </c>
      <c r="L56" s="43"/>
      <c r="M56" s="102" t="str">
        <f t="shared" si="33"/>
        <v/>
      </c>
      <c r="N56" s="44" t="str">
        <f>IF(L56&lt;&gt;"", IF(RANK(L56, L$5:L$75)+COUNTIF(L$5:L56, L56)-1=1, 1, ""), "")</f>
        <v/>
      </c>
      <c r="O56" s="41"/>
      <c r="P56" s="102" t="str">
        <f t="shared" si="34"/>
        <v/>
      </c>
      <c r="Q56" s="42" t="str">
        <f>IF(O56&lt;&gt;"", IF(RANK(O56, O$5:O$75)+COUNTIF(O$5:O56, O56)-1=1, 1, ""), "")</f>
        <v/>
      </c>
      <c r="R56" s="43"/>
      <c r="S56" s="102" t="str">
        <f t="shared" si="35"/>
        <v/>
      </c>
      <c r="T56" s="44" t="str">
        <f>IF(R56&lt;&gt;"", IF(RANK(R56, R$5:R$75)+COUNTIF(R$5:R56, R56)-1=1, 1, ""), "")</f>
        <v/>
      </c>
      <c r="U56" s="41"/>
      <c r="V56" s="102" t="str">
        <f t="shared" si="36"/>
        <v/>
      </c>
      <c r="W56" s="42" t="str">
        <f>IF(U56&lt;&gt;"", IF(RANK(U56, U$5:U$75)+COUNTIF(U$5:U56, U56)-1=1, 1, ""), "")</f>
        <v/>
      </c>
      <c r="X56" s="43"/>
      <c r="Y56" s="102" t="str">
        <f t="shared" si="37"/>
        <v/>
      </c>
      <c r="Z56" s="44" t="str">
        <f>IF(X56&lt;&gt;"", IF(RANK(X56, X$5:X$75)+COUNTIF(X$5:X56, X56)-1=1, 1, ""), "")</f>
        <v/>
      </c>
      <c r="AA56" s="41"/>
      <c r="AB56" s="102" t="str">
        <f t="shared" si="38"/>
        <v/>
      </c>
      <c r="AC56" s="42" t="str">
        <f>IF(AA56&lt;&gt;"", IF(RANK(AA56, AA$5:AA$75)+COUNTIF(AA$5:AA56, AA56)-1=1, 1, ""), "")</f>
        <v/>
      </c>
      <c r="AD56" s="43"/>
      <c r="AE56" s="102" t="str">
        <f t="shared" si="39"/>
        <v/>
      </c>
      <c r="AF56" s="44" t="str">
        <f>IF(AD56&lt;&gt;"", IF(RANK(AD56, AD$5:AD$75)+COUNTIF(AD$5:AD56, AD56)-1=1, 1, ""), "")</f>
        <v/>
      </c>
      <c r="AG56" s="41"/>
      <c r="AH56" s="102" t="str">
        <f t="shared" si="40"/>
        <v/>
      </c>
      <c r="AI56" s="42" t="str">
        <f>IF(AG56&lt;&gt;"", IF(RANK(AG56, AG$5:AG$75)+COUNTIF(AG$5:AG56, AG56)-1=1, 1, ""), "")</f>
        <v/>
      </c>
      <c r="AJ56" s="43"/>
      <c r="AK56" s="102" t="str">
        <f t="shared" si="41"/>
        <v/>
      </c>
      <c r="AL56" s="44" t="str">
        <f>IF(AJ56&lt;&gt;"", IF(RANK(AJ56, AJ$5:AJ$75)+COUNTIF(AJ$5:AJ56, AJ56)-1=1, 1, ""), "")</f>
        <v/>
      </c>
      <c r="AM56" s="41"/>
      <c r="AN56" s="102" t="str">
        <f t="shared" si="42"/>
        <v/>
      </c>
      <c r="AO56" s="42" t="str">
        <f>IF(AM56&lt;&gt;"", IF(RANK(AM56, AM$5:AM$75)+COUNTIF(AM$5:AM56, AM56)-1=1, 1, ""), "")</f>
        <v/>
      </c>
      <c r="AP56" s="43"/>
      <c r="AQ56" s="102" t="str">
        <f t="shared" si="43"/>
        <v/>
      </c>
      <c r="AR56" s="44" t="str">
        <f>IF(AP56&lt;&gt;"", IF(RANK(AP56, AP$5:AP$75)+COUNTIF(AP$5:AP56, AP56)-1=1, 1, ""), "")</f>
        <v/>
      </c>
      <c r="AS56" s="41"/>
      <c r="AT56" s="102" t="str">
        <f t="shared" si="44"/>
        <v/>
      </c>
      <c r="AU56" s="42" t="str">
        <f>IF(AS56&lt;&gt;"", IF(RANK(AS56, AS$5:AS$75)+COUNTIF(AS$5:AS56, AS56)-1=1, 1, ""), "")</f>
        <v/>
      </c>
      <c r="AV56" s="129" t="str">
        <f t="shared" si="45"/>
        <v/>
      </c>
      <c r="AW56" s="66" t="str">
        <f t="shared" si="46"/>
        <v/>
      </c>
      <c r="AX56" s="60"/>
      <c r="AY56" s="60" t="str">
        <f t="shared" si="47"/>
        <v/>
      </c>
      <c r="AZ56" s="60" t="str">
        <f t="shared" si="48"/>
        <v/>
      </c>
      <c r="BA56" s="60"/>
      <c r="BB56" s="85" t="str">
        <f t="shared" si="49"/>
        <v/>
      </c>
      <c r="BC56" s="60" t="str">
        <f t="shared" si="50"/>
        <v/>
      </c>
      <c r="BD56" s="60" t="str">
        <f t="shared" si="51"/>
        <v/>
      </c>
      <c r="BE56" s="60" t="str">
        <f>IF(AY56&lt;&gt;"", IF(RANK(BD56, BD$5:BD$75)+COUNTIF(BD$56:BD56, BD56) -1&lt;=(B$80-AZ$76-BC$76), RANK(BD56, BD$5:BD$75)+COUNTIF(BD$56:BD56, BD56) -1, ""), "")</f>
        <v/>
      </c>
      <c r="BF56" s="72" t="str">
        <f t="shared" si="52"/>
        <v/>
      </c>
      <c r="BG56" s="66" t="str">
        <f t="shared" si="53"/>
        <v/>
      </c>
      <c r="BI56" s="91" t="str">
        <f>IF(AW56&lt;&gt; "", AW56/AW76, "")</f>
        <v/>
      </c>
      <c r="BJ56" s="39" t="str">
        <f t="shared" si="54"/>
        <v/>
      </c>
      <c r="BK56" s="92" t="str">
        <f t="shared" si="55"/>
        <v/>
      </c>
      <c r="BM56" s="65" t="str">
        <f t="shared" si="26"/>
        <v/>
      </c>
      <c r="BN56" s="99" t="str">
        <f t="shared" si="27"/>
        <v/>
      </c>
      <c r="BO56" s="99" t="str">
        <f t="shared" si="28"/>
        <v/>
      </c>
      <c r="BP56" s="100" t="str">
        <f t="shared" si="29"/>
        <v/>
      </c>
    </row>
    <row r="57" spans="1:68" ht="16" x14ac:dyDescent="0.2">
      <c r="A57" s="20" t="s">
        <v>365</v>
      </c>
      <c r="B57" s="33" t="s">
        <v>435</v>
      </c>
      <c r="C57" s="45">
        <v>100</v>
      </c>
      <c r="D57" s="102" t="str">
        <f t="shared" si="30"/>
        <v/>
      </c>
      <c r="E57" s="42" t="str">
        <f>IF(C57&lt;&gt;"", IF(RANK(C57, C$5:C$75)+COUNTIF(C$5:C57, C57)-1=1, 1, ""), "")</f>
        <v/>
      </c>
      <c r="F57" s="46">
        <v>253</v>
      </c>
      <c r="G57" s="102" t="str">
        <f t="shared" si="31"/>
        <v/>
      </c>
      <c r="H57" s="44" t="str">
        <f>IF(F57&lt;&gt;"", IF(RANK(F57, F$5:F$75)+COUNTIF(F$5:F57, F57)-1=1, 1, ""), "")</f>
        <v/>
      </c>
      <c r="I57" s="45">
        <v>57</v>
      </c>
      <c r="J57" s="102" t="str">
        <f t="shared" si="32"/>
        <v/>
      </c>
      <c r="K57" s="42" t="str">
        <f>IF(I57&lt;&gt;"", IF(RANK(I57, I$5:I$75)+COUNTIF(I$5:I57, I57)-1=1, 1, ""), "")</f>
        <v/>
      </c>
      <c r="L57" s="46">
        <v>29</v>
      </c>
      <c r="M57" s="102" t="str">
        <f t="shared" si="33"/>
        <v/>
      </c>
      <c r="N57" s="44" t="str">
        <f>IF(L57&lt;&gt;"", IF(RANK(L57, L$5:L$75)+COUNTIF(L$5:L57, L57)-1=1, 1, ""), "")</f>
        <v/>
      </c>
      <c r="O57" s="45">
        <v>17</v>
      </c>
      <c r="P57" s="102" t="str">
        <f t="shared" si="34"/>
        <v/>
      </c>
      <c r="Q57" s="42" t="str">
        <f>IF(O57&lt;&gt;"", IF(RANK(O57, O$5:O$75)+COUNTIF(O$5:O57, O57)-1=1, 1, ""), "")</f>
        <v/>
      </c>
      <c r="R57" s="46">
        <v>22</v>
      </c>
      <c r="S57" s="102" t="str">
        <f t="shared" si="35"/>
        <v/>
      </c>
      <c r="T57" s="44" t="str">
        <f>IF(R57&lt;&gt;"", IF(RANK(R57, R$5:R$75)+COUNTIF(R$5:R57, R57)-1=1, 1, ""), "")</f>
        <v/>
      </c>
      <c r="U57" s="45">
        <v>35</v>
      </c>
      <c r="V57" s="102" t="str">
        <f t="shared" si="36"/>
        <v/>
      </c>
      <c r="W57" s="42" t="str">
        <f>IF(U57&lt;&gt;"", IF(RANK(U57, U$5:U$75)+COUNTIF(U$5:U57, U57)-1=1, 1, ""), "")</f>
        <v/>
      </c>
      <c r="X57" s="46">
        <v>18</v>
      </c>
      <c r="Y57" s="102" t="str">
        <f t="shared" si="37"/>
        <v/>
      </c>
      <c r="Z57" s="44" t="str">
        <f>IF(X57&lt;&gt;"", IF(RANK(X57, X$5:X$75)+COUNTIF(X$5:X57, X57)-1=1, 1, ""), "")</f>
        <v/>
      </c>
      <c r="AA57" s="45">
        <v>10</v>
      </c>
      <c r="AB57" s="102" t="str">
        <f t="shared" si="38"/>
        <v/>
      </c>
      <c r="AC57" s="42" t="str">
        <f>IF(AA57&lt;&gt;"", IF(RANK(AA57, AA$5:AA$75)+COUNTIF(AA$5:AA57, AA57)-1=1, 1, ""), "")</f>
        <v/>
      </c>
      <c r="AD57" s="46">
        <v>15</v>
      </c>
      <c r="AE57" s="102" t="str">
        <f t="shared" si="39"/>
        <v/>
      </c>
      <c r="AF57" s="44" t="str">
        <f>IF(AD57&lt;&gt;"", IF(RANK(AD57, AD$5:AD$75)+COUNTIF(AD$5:AD57, AD57)-1=1, 1, ""), "")</f>
        <v/>
      </c>
      <c r="AG57" s="45">
        <v>10</v>
      </c>
      <c r="AH57" s="102" t="str">
        <f t="shared" si="40"/>
        <v/>
      </c>
      <c r="AI57" s="42" t="str">
        <f>IF(AG57&lt;&gt;"", IF(RANK(AG57, AG$5:AG$75)+COUNTIF(AG$5:AG57, AG57)-1=1, 1, ""), "")</f>
        <v/>
      </c>
      <c r="AJ57" s="46">
        <v>29</v>
      </c>
      <c r="AK57" s="102" t="str">
        <f t="shared" si="41"/>
        <v/>
      </c>
      <c r="AL57" s="44" t="str">
        <f>IF(AJ57&lt;&gt;"", IF(RANK(AJ57, AJ$5:AJ$75)+COUNTIF(AJ$5:AJ57, AJ57)-1=1, 1, ""), "")</f>
        <v/>
      </c>
      <c r="AM57" s="45">
        <v>14</v>
      </c>
      <c r="AN57" s="102" t="str">
        <f t="shared" si="42"/>
        <v/>
      </c>
      <c r="AO57" s="42" t="str">
        <f>IF(AM57&lt;&gt;"", IF(RANK(AM57, AM$5:AM$75)+COUNTIF(AM$5:AM57, AM57)-1=1, 1, ""), "")</f>
        <v/>
      </c>
      <c r="AP57" s="46">
        <v>13</v>
      </c>
      <c r="AQ57" s="102" t="str">
        <f t="shared" si="43"/>
        <v/>
      </c>
      <c r="AR57" s="44" t="str">
        <f>IF(AP57&lt;&gt;"", IF(RANK(AP57, AP$5:AP$75)+COUNTIF(AP$5:AP57, AP57)-1=1, 1, ""), "")</f>
        <v/>
      </c>
      <c r="AS57" s="45">
        <v>5</v>
      </c>
      <c r="AT57" s="102" t="str">
        <f t="shared" si="44"/>
        <v/>
      </c>
      <c r="AU57" s="42" t="str">
        <f>IF(AS57&lt;&gt;"", IF(RANK(AS57, AS$5:AS$75)+COUNTIF(AS$5:AS57, AS57)-1=1, 1, ""), "")</f>
        <v/>
      </c>
      <c r="AV57" s="129" t="str">
        <f t="shared" si="45"/>
        <v/>
      </c>
      <c r="AW57" s="66">
        <f t="shared" si="46"/>
        <v>627</v>
      </c>
      <c r="AX57" s="60"/>
      <c r="AY57" s="60" t="str">
        <f t="shared" si="47"/>
        <v/>
      </c>
      <c r="AZ57" s="60" t="str">
        <f t="shared" si="48"/>
        <v/>
      </c>
      <c r="BA57" s="60"/>
      <c r="BB57" s="85" t="str">
        <f t="shared" si="49"/>
        <v/>
      </c>
      <c r="BC57" s="60" t="str">
        <f t="shared" si="50"/>
        <v/>
      </c>
      <c r="BD57" s="60" t="str">
        <f t="shared" si="51"/>
        <v/>
      </c>
      <c r="BE57" s="60" t="str">
        <f>IF(AY57&lt;&gt;"", IF(RANK(BD57, BD$5:BD$75)+COUNTIF(BD$57:BD57, BD57) -1&lt;=(B$80-AZ$76-BC$76), RANK(BD57, BD$5:BD$75)+COUNTIF(BD$57:BD57, BD57) -1, ""), "")</f>
        <v/>
      </c>
      <c r="BF57" s="72" t="str">
        <f t="shared" si="52"/>
        <v/>
      </c>
      <c r="BG57" s="66" t="str">
        <f t="shared" si="53"/>
        <v/>
      </c>
      <c r="BI57" s="91">
        <f>IF(AW57&lt;&gt; "", AW57/AW76, "")</f>
        <v>1.5842054464326322E-3</v>
      </c>
      <c r="BJ57" s="39" t="str">
        <f t="shared" si="54"/>
        <v/>
      </c>
      <c r="BK57" s="92">
        <f t="shared" si="55"/>
        <v>-1.58420544643263E-3</v>
      </c>
      <c r="BM57" s="65" t="str">
        <f t="shared" si="26"/>
        <v/>
      </c>
      <c r="BN57" s="99" t="str">
        <f t="shared" si="27"/>
        <v/>
      </c>
      <c r="BO57" s="99" t="str">
        <f t="shared" si="28"/>
        <v/>
      </c>
      <c r="BP57" s="100" t="str">
        <f t="shared" si="29"/>
        <v/>
      </c>
    </row>
    <row r="58" spans="1:68" ht="16" x14ac:dyDescent="0.2">
      <c r="A58" s="20" t="s">
        <v>366</v>
      </c>
      <c r="B58" s="33" t="s">
        <v>436</v>
      </c>
      <c r="C58" s="41"/>
      <c r="D58" s="102" t="str">
        <f t="shared" si="30"/>
        <v/>
      </c>
      <c r="E58" s="42" t="str">
        <f>IF(C58&lt;&gt;"", IF(RANK(C58, C$5:C$75)+COUNTIF(C$5:C58, C58)-1=1, 1, ""), "")</f>
        <v/>
      </c>
      <c r="F58" s="43"/>
      <c r="G58" s="102" t="str">
        <f t="shared" si="31"/>
        <v/>
      </c>
      <c r="H58" s="44" t="str">
        <f>IF(F58&lt;&gt;"", IF(RANK(F58, F$5:F$75)+COUNTIF(F$5:F58, F58)-1=1, 1, ""), "")</f>
        <v/>
      </c>
      <c r="I58" s="41"/>
      <c r="J58" s="102" t="str">
        <f t="shared" si="32"/>
        <v/>
      </c>
      <c r="K58" s="42" t="str">
        <f>IF(I58&lt;&gt;"", IF(RANK(I58, I$5:I$75)+COUNTIF(I$5:I58, I58)-1=1, 1, ""), "")</f>
        <v/>
      </c>
      <c r="L58" s="43"/>
      <c r="M58" s="102" t="str">
        <f t="shared" si="33"/>
        <v/>
      </c>
      <c r="N58" s="44" t="str">
        <f>IF(L58&lt;&gt;"", IF(RANK(L58, L$5:L$75)+COUNTIF(L$5:L58, L58)-1=1, 1, ""), "")</f>
        <v/>
      </c>
      <c r="O58" s="41"/>
      <c r="P58" s="102" t="str">
        <f t="shared" si="34"/>
        <v/>
      </c>
      <c r="Q58" s="42" t="str">
        <f>IF(O58&lt;&gt;"", IF(RANK(O58, O$5:O$75)+COUNTIF(O$5:O58, O58)-1=1, 1, ""), "")</f>
        <v/>
      </c>
      <c r="R58" s="43"/>
      <c r="S58" s="102" t="str">
        <f t="shared" si="35"/>
        <v/>
      </c>
      <c r="T58" s="44" t="str">
        <f>IF(R58&lt;&gt;"", IF(RANK(R58, R$5:R$75)+COUNTIF(R$5:R58, R58)-1=1, 1, ""), "")</f>
        <v/>
      </c>
      <c r="U58" s="41"/>
      <c r="V58" s="102" t="str">
        <f t="shared" si="36"/>
        <v/>
      </c>
      <c r="W58" s="42" t="str">
        <f>IF(U58&lt;&gt;"", IF(RANK(U58, U$5:U$75)+COUNTIF(U$5:U58, U58)-1=1, 1, ""), "")</f>
        <v/>
      </c>
      <c r="X58" s="43"/>
      <c r="Y58" s="102" t="str">
        <f t="shared" si="37"/>
        <v/>
      </c>
      <c r="Z58" s="44" t="str">
        <f>IF(X58&lt;&gt;"", IF(RANK(X58, X$5:X$75)+COUNTIF(X$5:X58, X58)-1=1, 1, ""), "")</f>
        <v/>
      </c>
      <c r="AA58" s="41"/>
      <c r="AB58" s="102" t="str">
        <f t="shared" si="38"/>
        <v/>
      </c>
      <c r="AC58" s="42" t="str">
        <f>IF(AA58&lt;&gt;"", IF(RANK(AA58, AA$5:AA$75)+COUNTIF(AA$5:AA58, AA58)-1=1, 1, ""), "")</f>
        <v/>
      </c>
      <c r="AD58" s="43"/>
      <c r="AE58" s="102" t="str">
        <f t="shared" si="39"/>
        <v/>
      </c>
      <c r="AF58" s="44" t="str">
        <f>IF(AD58&lt;&gt;"", IF(RANK(AD58, AD$5:AD$75)+COUNTIF(AD$5:AD58, AD58)-1=1, 1, ""), "")</f>
        <v/>
      </c>
      <c r="AG58" s="41"/>
      <c r="AH58" s="102" t="str">
        <f t="shared" si="40"/>
        <v/>
      </c>
      <c r="AI58" s="42" t="str">
        <f>IF(AG58&lt;&gt;"", IF(RANK(AG58, AG$5:AG$75)+COUNTIF(AG$5:AG58, AG58)-1=1, 1, ""), "")</f>
        <v/>
      </c>
      <c r="AJ58" s="43"/>
      <c r="AK58" s="102" t="str">
        <f t="shared" si="41"/>
        <v/>
      </c>
      <c r="AL58" s="44" t="str">
        <f>IF(AJ58&lt;&gt;"", IF(RANK(AJ58, AJ$5:AJ$75)+COUNTIF(AJ$5:AJ58, AJ58)-1=1, 1, ""), "")</f>
        <v/>
      </c>
      <c r="AM58" s="41"/>
      <c r="AN58" s="102" t="str">
        <f t="shared" si="42"/>
        <v/>
      </c>
      <c r="AO58" s="42" t="str">
        <f>IF(AM58&lt;&gt;"", IF(RANK(AM58, AM$5:AM$75)+COUNTIF(AM$5:AM58, AM58)-1=1, 1, ""), "")</f>
        <v/>
      </c>
      <c r="AP58" s="43"/>
      <c r="AQ58" s="102" t="str">
        <f t="shared" si="43"/>
        <v/>
      </c>
      <c r="AR58" s="44" t="str">
        <f>IF(AP58&lt;&gt;"", IF(RANK(AP58, AP$5:AP$75)+COUNTIF(AP$5:AP58, AP58)-1=1, 1, ""), "")</f>
        <v/>
      </c>
      <c r="AS58" s="41"/>
      <c r="AT58" s="102" t="str">
        <f t="shared" si="44"/>
        <v/>
      </c>
      <c r="AU58" s="42" t="str">
        <f>IF(AS58&lt;&gt;"", IF(RANK(AS58, AS$5:AS$75)+COUNTIF(AS$5:AS58, AS58)-1=1, 1, ""), "")</f>
        <v/>
      </c>
      <c r="AV58" s="129" t="str">
        <f t="shared" si="45"/>
        <v/>
      </c>
      <c r="AW58" s="66" t="str">
        <f t="shared" si="46"/>
        <v/>
      </c>
      <c r="AX58" s="60"/>
      <c r="AY58" s="60" t="str">
        <f t="shared" si="47"/>
        <v/>
      </c>
      <c r="AZ58" s="60" t="str">
        <f t="shared" si="48"/>
        <v/>
      </c>
      <c r="BA58" s="60"/>
      <c r="BB58" s="85" t="str">
        <f t="shared" si="49"/>
        <v/>
      </c>
      <c r="BC58" s="60" t="str">
        <f t="shared" si="50"/>
        <v/>
      </c>
      <c r="BD58" s="60" t="str">
        <f t="shared" si="51"/>
        <v/>
      </c>
      <c r="BE58" s="60" t="str">
        <f>IF(AY58&lt;&gt;"", IF(RANK(BD58, BD$5:BD$75)+COUNTIF(BD$58:BD58, BD58) -1&lt;=(B$80-AZ$76-BC$76), RANK(BD58, BD$5:BD$75)+COUNTIF(BD$58:BD58, BD58) -1, ""), "")</f>
        <v/>
      </c>
      <c r="BF58" s="72" t="str">
        <f t="shared" si="52"/>
        <v/>
      </c>
      <c r="BG58" s="66" t="str">
        <f t="shared" si="53"/>
        <v/>
      </c>
      <c r="BI58" s="91" t="str">
        <f>IF(AW58&lt;&gt; "", AW58/AW76, "")</f>
        <v/>
      </c>
      <c r="BJ58" s="39" t="str">
        <f t="shared" si="54"/>
        <v/>
      </c>
      <c r="BK58" s="92" t="str">
        <f t="shared" si="55"/>
        <v/>
      </c>
      <c r="BM58" s="65" t="str">
        <f t="shared" si="26"/>
        <v/>
      </c>
      <c r="BN58" s="99" t="str">
        <f t="shared" si="27"/>
        <v/>
      </c>
      <c r="BO58" s="99" t="str">
        <f t="shared" si="28"/>
        <v/>
      </c>
      <c r="BP58" s="100" t="str">
        <f t="shared" si="29"/>
        <v/>
      </c>
    </row>
    <row r="59" spans="1:68" ht="16" x14ac:dyDescent="0.2">
      <c r="A59" s="20" t="s">
        <v>367</v>
      </c>
      <c r="B59" s="33" t="s">
        <v>437</v>
      </c>
      <c r="C59" s="41"/>
      <c r="D59" s="102" t="str">
        <f t="shared" si="30"/>
        <v/>
      </c>
      <c r="E59" s="42" t="str">
        <f>IF(C59&lt;&gt;"", IF(RANK(C59, C$5:C$75)+COUNTIF(C$5:C59, C59)-1=1, 1, ""), "")</f>
        <v/>
      </c>
      <c r="F59" s="43"/>
      <c r="G59" s="102" t="str">
        <f t="shared" si="31"/>
        <v/>
      </c>
      <c r="H59" s="44" t="str">
        <f>IF(F59&lt;&gt;"", IF(RANK(F59, F$5:F$75)+COUNTIF(F$5:F59, F59)-1=1, 1, ""), "")</f>
        <v/>
      </c>
      <c r="I59" s="41"/>
      <c r="J59" s="102" t="str">
        <f t="shared" si="32"/>
        <v/>
      </c>
      <c r="K59" s="42" t="str">
        <f>IF(I59&lt;&gt;"", IF(RANK(I59, I$5:I$75)+COUNTIF(I$5:I59, I59)-1=1, 1, ""), "")</f>
        <v/>
      </c>
      <c r="L59" s="43"/>
      <c r="M59" s="102" t="str">
        <f t="shared" si="33"/>
        <v/>
      </c>
      <c r="N59" s="44" t="str">
        <f>IF(L59&lt;&gt;"", IF(RANK(L59, L$5:L$75)+COUNTIF(L$5:L59, L59)-1=1, 1, ""), "")</f>
        <v/>
      </c>
      <c r="O59" s="41"/>
      <c r="P59" s="102" t="str">
        <f t="shared" si="34"/>
        <v/>
      </c>
      <c r="Q59" s="42" t="str">
        <f>IF(O59&lt;&gt;"", IF(RANK(O59, O$5:O$75)+COUNTIF(O$5:O59, O59)-1=1, 1, ""), "")</f>
        <v/>
      </c>
      <c r="R59" s="43"/>
      <c r="S59" s="102" t="str">
        <f t="shared" si="35"/>
        <v/>
      </c>
      <c r="T59" s="44" t="str">
        <f>IF(R59&lt;&gt;"", IF(RANK(R59, R$5:R$75)+COUNTIF(R$5:R59, R59)-1=1, 1, ""), "")</f>
        <v/>
      </c>
      <c r="U59" s="41"/>
      <c r="V59" s="102" t="str">
        <f t="shared" si="36"/>
        <v/>
      </c>
      <c r="W59" s="42" t="str">
        <f>IF(U59&lt;&gt;"", IF(RANK(U59, U$5:U$75)+COUNTIF(U$5:U59, U59)-1=1, 1, ""), "")</f>
        <v/>
      </c>
      <c r="X59" s="43"/>
      <c r="Y59" s="102" t="str">
        <f t="shared" si="37"/>
        <v/>
      </c>
      <c r="Z59" s="44" t="str">
        <f>IF(X59&lt;&gt;"", IF(RANK(X59, X$5:X$75)+COUNTIF(X$5:X59, X59)-1=1, 1, ""), "")</f>
        <v/>
      </c>
      <c r="AA59" s="41"/>
      <c r="AB59" s="102" t="str">
        <f t="shared" si="38"/>
        <v/>
      </c>
      <c r="AC59" s="42" t="str">
        <f>IF(AA59&lt;&gt;"", IF(RANK(AA59, AA$5:AA$75)+COUNTIF(AA$5:AA59, AA59)-1=1, 1, ""), "")</f>
        <v/>
      </c>
      <c r="AD59" s="43"/>
      <c r="AE59" s="102" t="str">
        <f t="shared" si="39"/>
        <v/>
      </c>
      <c r="AF59" s="44" t="str">
        <f>IF(AD59&lt;&gt;"", IF(RANK(AD59, AD$5:AD$75)+COUNTIF(AD$5:AD59, AD59)-1=1, 1, ""), "")</f>
        <v/>
      </c>
      <c r="AG59" s="41"/>
      <c r="AH59" s="102" t="str">
        <f t="shared" si="40"/>
        <v/>
      </c>
      <c r="AI59" s="42" t="str">
        <f>IF(AG59&lt;&gt;"", IF(RANK(AG59, AG$5:AG$75)+COUNTIF(AG$5:AG59, AG59)-1=1, 1, ""), "")</f>
        <v/>
      </c>
      <c r="AJ59" s="43"/>
      <c r="AK59" s="102" t="str">
        <f t="shared" si="41"/>
        <v/>
      </c>
      <c r="AL59" s="44" t="str">
        <f>IF(AJ59&lt;&gt;"", IF(RANK(AJ59, AJ$5:AJ$75)+COUNTIF(AJ$5:AJ59, AJ59)-1=1, 1, ""), "")</f>
        <v/>
      </c>
      <c r="AM59" s="41"/>
      <c r="AN59" s="102" t="str">
        <f t="shared" si="42"/>
        <v/>
      </c>
      <c r="AO59" s="42" t="str">
        <f>IF(AM59&lt;&gt;"", IF(RANK(AM59, AM$5:AM$75)+COUNTIF(AM$5:AM59, AM59)-1=1, 1, ""), "")</f>
        <v/>
      </c>
      <c r="AP59" s="43"/>
      <c r="AQ59" s="102" t="str">
        <f t="shared" si="43"/>
        <v/>
      </c>
      <c r="AR59" s="44" t="str">
        <f>IF(AP59&lt;&gt;"", IF(RANK(AP59, AP$5:AP$75)+COUNTIF(AP$5:AP59, AP59)-1=1, 1, ""), "")</f>
        <v/>
      </c>
      <c r="AS59" s="41"/>
      <c r="AT59" s="102" t="str">
        <f t="shared" si="44"/>
        <v/>
      </c>
      <c r="AU59" s="42" t="str">
        <f>IF(AS59&lt;&gt;"", IF(RANK(AS59, AS$5:AS$75)+COUNTIF(AS$5:AS59, AS59)-1=1, 1, ""), "")</f>
        <v/>
      </c>
      <c r="AV59" s="129" t="str">
        <f t="shared" si="45"/>
        <v/>
      </c>
      <c r="AW59" s="66" t="str">
        <f t="shared" si="46"/>
        <v/>
      </c>
      <c r="AX59" s="60"/>
      <c r="AY59" s="60" t="str">
        <f t="shared" si="47"/>
        <v/>
      </c>
      <c r="AZ59" s="60" t="str">
        <f t="shared" si="48"/>
        <v/>
      </c>
      <c r="BA59" s="60"/>
      <c r="BB59" s="85" t="str">
        <f t="shared" si="49"/>
        <v/>
      </c>
      <c r="BC59" s="60" t="str">
        <f t="shared" si="50"/>
        <v/>
      </c>
      <c r="BD59" s="60" t="str">
        <f t="shared" si="51"/>
        <v/>
      </c>
      <c r="BE59" s="60" t="str">
        <f>IF(AY59&lt;&gt;"", IF(RANK(BD59, BD$5:BD$75)+COUNTIF(BD$59:BD59, BD59) -1&lt;=(B$80-AZ$76-BC$76), RANK(BD59, BD$5:BD$75)+COUNTIF(BD$59:BD59, BD59) -1, ""), "")</f>
        <v/>
      </c>
      <c r="BF59" s="72" t="str">
        <f t="shared" si="52"/>
        <v/>
      </c>
      <c r="BG59" s="66" t="str">
        <f t="shared" si="53"/>
        <v/>
      </c>
      <c r="BI59" s="91" t="str">
        <f>IF(AW59&lt;&gt; "", AW59/AW76, "")</f>
        <v/>
      </c>
      <c r="BJ59" s="39" t="str">
        <f t="shared" si="54"/>
        <v/>
      </c>
      <c r="BK59" s="92" t="str">
        <f t="shared" si="55"/>
        <v/>
      </c>
      <c r="BM59" s="65" t="str">
        <f t="shared" si="26"/>
        <v/>
      </c>
      <c r="BN59" s="99" t="str">
        <f t="shared" si="27"/>
        <v/>
      </c>
      <c r="BO59" s="99" t="str">
        <f t="shared" si="28"/>
        <v/>
      </c>
      <c r="BP59" s="100" t="str">
        <f t="shared" si="29"/>
        <v/>
      </c>
    </row>
    <row r="60" spans="1:68" ht="16" x14ac:dyDescent="0.2">
      <c r="A60" s="20" t="s">
        <v>368</v>
      </c>
      <c r="B60" s="33" t="s">
        <v>438</v>
      </c>
      <c r="C60" s="41"/>
      <c r="D60" s="102" t="str">
        <f t="shared" si="30"/>
        <v/>
      </c>
      <c r="E60" s="42" t="str">
        <f>IF(C60&lt;&gt;"", IF(RANK(C60, C$5:C$75)+COUNTIF(C$5:C60, C60)-1=1, 1, ""), "")</f>
        <v/>
      </c>
      <c r="F60" s="43"/>
      <c r="G60" s="102" t="str">
        <f t="shared" si="31"/>
        <v/>
      </c>
      <c r="H60" s="44" t="str">
        <f>IF(F60&lt;&gt;"", IF(RANK(F60, F$5:F$75)+COUNTIF(F$5:F60, F60)-1=1, 1, ""), "")</f>
        <v/>
      </c>
      <c r="I60" s="41"/>
      <c r="J60" s="102" t="str">
        <f t="shared" si="32"/>
        <v/>
      </c>
      <c r="K60" s="42" t="str">
        <f>IF(I60&lt;&gt;"", IF(RANK(I60, I$5:I$75)+COUNTIF(I$5:I60, I60)-1=1, 1, ""), "")</f>
        <v/>
      </c>
      <c r="L60" s="43"/>
      <c r="M60" s="102" t="str">
        <f t="shared" si="33"/>
        <v/>
      </c>
      <c r="N60" s="44" t="str">
        <f>IF(L60&lt;&gt;"", IF(RANK(L60, L$5:L$75)+COUNTIF(L$5:L60, L60)-1=1, 1, ""), "")</f>
        <v/>
      </c>
      <c r="O60" s="41"/>
      <c r="P60" s="102" t="str">
        <f t="shared" si="34"/>
        <v/>
      </c>
      <c r="Q60" s="42" t="str">
        <f>IF(O60&lt;&gt;"", IF(RANK(O60, O$5:O$75)+COUNTIF(O$5:O60, O60)-1=1, 1, ""), "")</f>
        <v/>
      </c>
      <c r="R60" s="43"/>
      <c r="S60" s="102" t="str">
        <f t="shared" si="35"/>
        <v/>
      </c>
      <c r="T60" s="44" t="str">
        <f>IF(R60&lt;&gt;"", IF(RANK(R60, R$5:R$75)+COUNTIF(R$5:R60, R60)-1=1, 1, ""), "")</f>
        <v/>
      </c>
      <c r="U60" s="41"/>
      <c r="V60" s="102" t="str">
        <f t="shared" si="36"/>
        <v/>
      </c>
      <c r="W60" s="42" t="str">
        <f>IF(U60&lt;&gt;"", IF(RANK(U60, U$5:U$75)+COUNTIF(U$5:U60, U60)-1=1, 1, ""), "")</f>
        <v/>
      </c>
      <c r="X60" s="43"/>
      <c r="Y60" s="102" t="str">
        <f t="shared" si="37"/>
        <v/>
      </c>
      <c r="Z60" s="44" t="str">
        <f>IF(X60&lt;&gt;"", IF(RANK(X60, X$5:X$75)+COUNTIF(X$5:X60, X60)-1=1, 1, ""), "")</f>
        <v/>
      </c>
      <c r="AA60" s="41"/>
      <c r="AB60" s="102" t="str">
        <f t="shared" si="38"/>
        <v/>
      </c>
      <c r="AC60" s="42" t="str">
        <f>IF(AA60&lt;&gt;"", IF(RANK(AA60, AA$5:AA$75)+COUNTIF(AA$5:AA60, AA60)-1=1, 1, ""), "")</f>
        <v/>
      </c>
      <c r="AD60" s="43"/>
      <c r="AE60" s="102" t="str">
        <f t="shared" si="39"/>
        <v/>
      </c>
      <c r="AF60" s="44" t="str">
        <f>IF(AD60&lt;&gt;"", IF(RANK(AD60, AD$5:AD$75)+COUNTIF(AD$5:AD60, AD60)-1=1, 1, ""), "")</f>
        <v/>
      </c>
      <c r="AG60" s="41"/>
      <c r="AH60" s="102" t="str">
        <f t="shared" si="40"/>
        <v/>
      </c>
      <c r="AI60" s="42" t="str">
        <f>IF(AG60&lt;&gt;"", IF(RANK(AG60, AG$5:AG$75)+COUNTIF(AG$5:AG60, AG60)-1=1, 1, ""), "")</f>
        <v/>
      </c>
      <c r="AJ60" s="43"/>
      <c r="AK60" s="102" t="str">
        <f t="shared" si="41"/>
        <v/>
      </c>
      <c r="AL60" s="44" t="str">
        <f>IF(AJ60&lt;&gt;"", IF(RANK(AJ60, AJ$5:AJ$75)+COUNTIF(AJ$5:AJ60, AJ60)-1=1, 1, ""), "")</f>
        <v/>
      </c>
      <c r="AM60" s="41"/>
      <c r="AN60" s="102" t="str">
        <f t="shared" si="42"/>
        <v/>
      </c>
      <c r="AO60" s="42" t="str">
        <f>IF(AM60&lt;&gt;"", IF(RANK(AM60, AM$5:AM$75)+COUNTIF(AM$5:AM60, AM60)-1=1, 1, ""), "")</f>
        <v/>
      </c>
      <c r="AP60" s="43"/>
      <c r="AQ60" s="102" t="str">
        <f t="shared" si="43"/>
        <v/>
      </c>
      <c r="AR60" s="44" t="str">
        <f>IF(AP60&lt;&gt;"", IF(RANK(AP60, AP$5:AP$75)+COUNTIF(AP$5:AP60, AP60)-1=1, 1, ""), "")</f>
        <v/>
      </c>
      <c r="AS60" s="41"/>
      <c r="AT60" s="102" t="str">
        <f t="shared" si="44"/>
        <v/>
      </c>
      <c r="AU60" s="42" t="str">
        <f>IF(AS60&lt;&gt;"", IF(RANK(AS60, AS$5:AS$75)+COUNTIF(AS$5:AS60, AS60)-1=1, 1, ""), "")</f>
        <v/>
      </c>
      <c r="AV60" s="129" t="str">
        <f t="shared" si="45"/>
        <v/>
      </c>
      <c r="AW60" s="66" t="str">
        <f t="shared" si="46"/>
        <v/>
      </c>
      <c r="AX60" s="60"/>
      <c r="AY60" s="60" t="str">
        <f t="shared" si="47"/>
        <v/>
      </c>
      <c r="AZ60" s="60" t="str">
        <f t="shared" si="48"/>
        <v/>
      </c>
      <c r="BA60" s="60"/>
      <c r="BB60" s="85" t="str">
        <f t="shared" si="49"/>
        <v/>
      </c>
      <c r="BC60" s="60" t="str">
        <f t="shared" si="50"/>
        <v/>
      </c>
      <c r="BD60" s="60" t="str">
        <f t="shared" si="51"/>
        <v/>
      </c>
      <c r="BE60" s="60" t="str">
        <f>IF(AY60&lt;&gt;"", IF(RANK(BD60, BD$5:BD$75)+COUNTIF(BD$60:BD60, BD60) -1&lt;=(B$80-AZ$76-BC$76), RANK(BD60, BD$5:BD$75)+COUNTIF(BD$60:BD60, BD60) -1, ""), "")</f>
        <v/>
      </c>
      <c r="BF60" s="72" t="str">
        <f t="shared" si="52"/>
        <v/>
      </c>
      <c r="BG60" s="66" t="str">
        <f t="shared" si="53"/>
        <v/>
      </c>
      <c r="BI60" s="91" t="str">
        <f>IF(AW60&lt;&gt; "", AW60/AW76, "")</f>
        <v/>
      </c>
      <c r="BJ60" s="39" t="str">
        <f t="shared" si="54"/>
        <v/>
      </c>
      <c r="BK60" s="92" t="str">
        <f t="shared" si="55"/>
        <v/>
      </c>
      <c r="BM60" s="65" t="str">
        <f t="shared" si="26"/>
        <v/>
      </c>
      <c r="BN60" s="99" t="str">
        <f t="shared" si="27"/>
        <v/>
      </c>
      <c r="BO60" s="99" t="str">
        <f t="shared" si="28"/>
        <v/>
      </c>
      <c r="BP60" s="100" t="str">
        <f t="shared" si="29"/>
        <v/>
      </c>
    </row>
    <row r="61" spans="1:68" ht="16" customHeight="1" x14ac:dyDescent="0.2">
      <c r="A61" s="20" t="s">
        <v>369</v>
      </c>
      <c r="B61" s="33" t="s">
        <v>439</v>
      </c>
      <c r="C61" s="41"/>
      <c r="D61" s="102" t="str">
        <f t="shared" si="30"/>
        <v/>
      </c>
      <c r="E61" s="42" t="str">
        <f>IF(C61&lt;&gt;"", IF(RANK(C61, C$5:C$75)+COUNTIF(C$5:C61, C61)-1=1, 1, ""), "")</f>
        <v/>
      </c>
      <c r="F61" s="43"/>
      <c r="G61" s="102" t="str">
        <f t="shared" si="31"/>
        <v/>
      </c>
      <c r="H61" s="44" t="str">
        <f>IF(F61&lt;&gt;"", IF(RANK(F61, F$5:F$75)+COUNTIF(F$5:F61, F61)-1=1, 1, ""), "")</f>
        <v/>
      </c>
      <c r="I61" s="41"/>
      <c r="J61" s="102" t="str">
        <f t="shared" si="32"/>
        <v/>
      </c>
      <c r="K61" s="42" t="str">
        <f>IF(I61&lt;&gt;"", IF(RANK(I61, I$5:I$75)+COUNTIF(I$5:I61, I61)-1=1, 1, ""), "")</f>
        <v/>
      </c>
      <c r="L61" s="43"/>
      <c r="M61" s="102" t="str">
        <f t="shared" si="33"/>
        <v/>
      </c>
      <c r="N61" s="44" t="str">
        <f>IF(L61&lt;&gt;"", IF(RANK(L61, L$5:L$75)+COUNTIF(L$5:L61, L61)-1=1, 1, ""), "")</f>
        <v/>
      </c>
      <c r="O61" s="41"/>
      <c r="P61" s="102" t="str">
        <f t="shared" si="34"/>
        <v/>
      </c>
      <c r="Q61" s="42" t="str">
        <f>IF(O61&lt;&gt;"", IF(RANK(O61, O$5:O$75)+COUNTIF(O$5:O61, O61)-1=1, 1, ""), "")</f>
        <v/>
      </c>
      <c r="R61" s="43"/>
      <c r="S61" s="102" t="str">
        <f t="shared" si="35"/>
        <v/>
      </c>
      <c r="T61" s="44" t="str">
        <f>IF(R61&lt;&gt;"", IF(RANK(R61, R$5:R$75)+COUNTIF(R$5:R61, R61)-1=1, 1, ""), "")</f>
        <v/>
      </c>
      <c r="U61" s="41"/>
      <c r="V61" s="102" t="str">
        <f t="shared" si="36"/>
        <v/>
      </c>
      <c r="W61" s="42" t="str">
        <f>IF(U61&lt;&gt;"", IF(RANK(U61, U$5:U$75)+COUNTIF(U$5:U61, U61)-1=1, 1, ""), "")</f>
        <v/>
      </c>
      <c r="X61" s="43"/>
      <c r="Y61" s="102" t="str">
        <f t="shared" si="37"/>
        <v/>
      </c>
      <c r="Z61" s="44" t="str">
        <f>IF(X61&lt;&gt;"", IF(RANK(X61, X$5:X$75)+COUNTIF(X$5:X61, X61)-1=1, 1, ""), "")</f>
        <v/>
      </c>
      <c r="AA61" s="41"/>
      <c r="AB61" s="102" t="str">
        <f t="shared" si="38"/>
        <v/>
      </c>
      <c r="AC61" s="42" t="str">
        <f>IF(AA61&lt;&gt;"", IF(RANK(AA61, AA$5:AA$75)+COUNTIF(AA$5:AA61, AA61)-1=1, 1, ""), "")</f>
        <v/>
      </c>
      <c r="AD61" s="43"/>
      <c r="AE61" s="102" t="str">
        <f t="shared" si="39"/>
        <v/>
      </c>
      <c r="AF61" s="44" t="str">
        <f>IF(AD61&lt;&gt;"", IF(RANK(AD61, AD$5:AD$75)+COUNTIF(AD$5:AD61, AD61)-1=1, 1, ""), "")</f>
        <v/>
      </c>
      <c r="AG61" s="41"/>
      <c r="AH61" s="102" t="str">
        <f t="shared" si="40"/>
        <v/>
      </c>
      <c r="AI61" s="42" t="str">
        <f>IF(AG61&lt;&gt;"", IF(RANK(AG61, AG$5:AG$75)+COUNTIF(AG$5:AG61, AG61)-1=1, 1, ""), "")</f>
        <v/>
      </c>
      <c r="AJ61" s="43"/>
      <c r="AK61" s="102" t="str">
        <f t="shared" si="41"/>
        <v/>
      </c>
      <c r="AL61" s="44" t="str">
        <f>IF(AJ61&lt;&gt;"", IF(RANK(AJ61, AJ$5:AJ$75)+COUNTIF(AJ$5:AJ61, AJ61)-1=1, 1, ""), "")</f>
        <v/>
      </c>
      <c r="AM61" s="41"/>
      <c r="AN61" s="102" t="str">
        <f t="shared" si="42"/>
        <v/>
      </c>
      <c r="AO61" s="42" t="str">
        <f>IF(AM61&lt;&gt;"", IF(RANK(AM61, AM$5:AM$75)+COUNTIF(AM$5:AM61, AM61)-1=1, 1, ""), "")</f>
        <v/>
      </c>
      <c r="AP61" s="43"/>
      <c r="AQ61" s="102" t="str">
        <f t="shared" si="43"/>
        <v/>
      </c>
      <c r="AR61" s="44" t="str">
        <f>IF(AP61&lt;&gt;"", IF(RANK(AP61, AP$5:AP$75)+COUNTIF(AP$5:AP61, AP61)-1=1, 1, ""), "")</f>
        <v/>
      </c>
      <c r="AS61" s="41"/>
      <c r="AT61" s="102" t="str">
        <f t="shared" si="44"/>
        <v/>
      </c>
      <c r="AU61" s="42" t="str">
        <f>IF(AS61&lt;&gt;"", IF(RANK(AS61, AS$5:AS$75)+COUNTIF(AS$5:AS61, AS61)-1=1, 1, ""), "")</f>
        <v/>
      </c>
      <c r="AV61" s="129" t="str">
        <f t="shared" si="45"/>
        <v/>
      </c>
      <c r="AW61" s="66" t="str">
        <f t="shared" si="46"/>
        <v/>
      </c>
      <c r="AX61" s="60"/>
      <c r="AY61" s="60" t="str">
        <f t="shared" si="47"/>
        <v/>
      </c>
      <c r="AZ61" s="60" t="str">
        <f t="shared" si="48"/>
        <v/>
      </c>
      <c r="BA61" s="60"/>
      <c r="BB61" s="85" t="str">
        <f t="shared" si="49"/>
        <v/>
      </c>
      <c r="BC61" s="60" t="str">
        <f t="shared" si="50"/>
        <v/>
      </c>
      <c r="BD61" s="60" t="str">
        <f t="shared" si="51"/>
        <v/>
      </c>
      <c r="BE61" s="60" t="str">
        <f>IF(AY61&lt;&gt;"", IF(RANK(BD61, BD$5:BD$75)+COUNTIF(BD$61:BD61, BD61) -1&lt;=(B$80-AZ$76-BC$76), RANK(BD61, BD$5:BD$75)+COUNTIF(BD$61:BD61, BD61) -1, ""), "")</f>
        <v/>
      </c>
      <c r="BF61" s="72" t="str">
        <f t="shared" si="52"/>
        <v/>
      </c>
      <c r="BG61" s="66" t="str">
        <f t="shared" si="53"/>
        <v/>
      </c>
      <c r="BI61" s="91" t="str">
        <f>IF(AW61&lt;&gt; "", AW61/AW76, "")</f>
        <v/>
      </c>
      <c r="BJ61" s="39" t="str">
        <f t="shared" si="54"/>
        <v/>
      </c>
      <c r="BK61" s="92" t="str">
        <f t="shared" si="55"/>
        <v/>
      </c>
      <c r="BM61" s="65" t="str">
        <f t="shared" si="26"/>
        <v/>
      </c>
      <c r="BN61" s="99" t="str">
        <f t="shared" si="27"/>
        <v/>
      </c>
      <c r="BO61" s="99" t="str">
        <f t="shared" si="28"/>
        <v/>
      </c>
      <c r="BP61" s="100" t="str">
        <f t="shared" si="29"/>
        <v/>
      </c>
    </row>
    <row r="62" spans="1:68" ht="16" x14ac:dyDescent="0.2">
      <c r="A62" s="20" t="s">
        <v>370</v>
      </c>
      <c r="B62" s="33" t="s">
        <v>440</v>
      </c>
      <c r="C62" s="41"/>
      <c r="D62" s="102" t="str">
        <f t="shared" si="30"/>
        <v/>
      </c>
      <c r="E62" s="42" t="str">
        <f>IF(C62&lt;&gt;"", IF(RANK(C62, C$5:C$75)+COUNTIF(C$5:C62, C62)-1=1, 1, ""), "")</f>
        <v/>
      </c>
      <c r="F62" s="43"/>
      <c r="G62" s="102" t="str">
        <f t="shared" si="31"/>
        <v/>
      </c>
      <c r="H62" s="44" t="str">
        <f>IF(F62&lt;&gt;"", IF(RANK(F62, F$5:F$75)+COUNTIF(F$5:F62, F62)-1=1, 1, ""), "")</f>
        <v/>
      </c>
      <c r="I62" s="41"/>
      <c r="J62" s="102" t="str">
        <f t="shared" si="32"/>
        <v/>
      </c>
      <c r="K62" s="42" t="str">
        <f>IF(I62&lt;&gt;"", IF(RANK(I62, I$5:I$75)+COUNTIF(I$5:I62, I62)-1=1, 1, ""), "")</f>
        <v/>
      </c>
      <c r="L62" s="43"/>
      <c r="M62" s="102" t="str">
        <f t="shared" si="33"/>
        <v/>
      </c>
      <c r="N62" s="44" t="str">
        <f>IF(L62&lt;&gt;"", IF(RANK(L62, L$5:L$75)+COUNTIF(L$5:L62, L62)-1=1, 1, ""), "")</f>
        <v/>
      </c>
      <c r="O62" s="41"/>
      <c r="P62" s="102" t="str">
        <f t="shared" si="34"/>
        <v/>
      </c>
      <c r="Q62" s="42" t="str">
        <f>IF(O62&lt;&gt;"", IF(RANK(O62, O$5:O$75)+COUNTIF(O$5:O62, O62)-1=1, 1, ""), "")</f>
        <v/>
      </c>
      <c r="R62" s="43"/>
      <c r="S62" s="102" t="str">
        <f t="shared" si="35"/>
        <v/>
      </c>
      <c r="T62" s="44" t="str">
        <f>IF(R62&lt;&gt;"", IF(RANK(R62, R$5:R$75)+COUNTIF(R$5:R62, R62)-1=1, 1, ""), "")</f>
        <v/>
      </c>
      <c r="U62" s="41"/>
      <c r="V62" s="102" t="str">
        <f t="shared" si="36"/>
        <v/>
      </c>
      <c r="W62" s="42" t="str">
        <f>IF(U62&lt;&gt;"", IF(RANK(U62, U$5:U$75)+COUNTIF(U$5:U62, U62)-1=1, 1, ""), "")</f>
        <v/>
      </c>
      <c r="X62" s="43"/>
      <c r="Y62" s="102" t="str">
        <f t="shared" si="37"/>
        <v/>
      </c>
      <c r="Z62" s="44" t="str">
        <f>IF(X62&lt;&gt;"", IF(RANK(X62, X$5:X$75)+COUNTIF(X$5:X62, X62)-1=1, 1, ""), "")</f>
        <v/>
      </c>
      <c r="AA62" s="41"/>
      <c r="AB62" s="102" t="str">
        <f t="shared" si="38"/>
        <v/>
      </c>
      <c r="AC62" s="42" t="str">
        <f>IF(AA62&lt;&gt;"", IF(RANK(AA62, AA$5:AA$75)+COUNTIF(AA$5:AA62, AA62)-1=1, 1, ""), "")</f>
        <v/>
      </c>
      <c r="AD62" s="43"/>
      <c r="AE62" s="102" t="str">
        <f t="shared" si="39"/>
        <v/>
      </c>
      <c r="AF62" s="44" t="str">
        <f>IF(AD62&lt;&gt;"", IF(RANK(AD62, AD$5:AD$75)+COUNTIF(AD$5:AD62, AD62)-1=1, 1, ""), "")</f>
        <v/>
      </c>
      <c r="AG62" s="41"/>
      <c r="AH62" s="102" t="str">
        <f t="shared" si="40"/>
        <v/>
      </c>
      <c r="AI62" s="42" t="str">
        <f>IF(AG62&lt;&gt;"", IF(RANK(AG62, AG$5:AG$75)+COUNTIF(AG$5:AG62, AG62)-1=1, 1, ""), "")</f>
        <v/>
      </c>
      <c r="AJ62" s="43"/>
      <c r="AK62" s="102" t="str">
        <f t="shared" si="41"/>
        <v/>
      </c>
      <c r="AL62" s="44" t="str">
        <f>IF(AJ62&lt;&gt;"", IF(RANK(AJ62, AJ$5:AJ$75)+COUNTIF(AJ$5:AJ62, AJ62)-1=1, 1, ""), "")</f>
        <v/>
      </c>
      <c r="AM62" s="41"/>
      <c r="AN62" s="102" t="str">
        <f t="shared" si="42"/>
        <v/>
      </c>
      <c r="AO62" s="42" t="str">
        <f>IF(AM62&lt;&gt;"", IF(RANK(AM62, AM$5:AM$75)+COUNTIF(AM$5:AM62, AM62)-1=1, 1, ""), "")</f>
        <v/>
      </c>
      <c r="AP62" s="43"/>
      <c r="AQ62" s="102" t="str">
        <f t="shared" si="43"/>
        <v/>
      </c>
      <c r="AR62" s="44" t="str">
        <f>IF(AP62&lt;&gt;"", IF(RANK(AP62, AP$5:AP$75)+COUNTIF(AP$5:AP62, AP62)-1=1, 1, ""), "")</f>
        <v/>
      </c>
      <c r="AS62" s="41"/>
      <c r="AT62" s="102" t="str">
        <f t="shared" si="44"/>
        <v/>
      </c>
      <c r="AU62" s="42" t="str">
        <f>IF(AS62&lt;&gt;"", IF(RANK(AS62, AS$5:AS$75)+COUNTIF(AS$5:AS62, AS62)-1=1, 1, ""), "")</f>
        <v/>
      </c>
      <c r="AV62" s="129" t="str">
        <f t="shared" si="45"/>
        <v/>
      </c>
      <c r="AW62" s="66" t="str">
        <f t="shared" si="46"/>
        <v/>
      </c>
      <c r="AX62" s="60"/>
      <c r="AY62" s="60" t="str">
        <f t="shared" si="47"/>
        <v/>
      </c>
      <c r="AZ62" s="60" t="str">
        <f t="shared" si="48"/>
        <v/>
      </c>
      <c r="BA62" s="60"/>
      <c r="BB62" s="85" t="str">
        <f t="shared" si="49"/>
        <v/>
      </c>
      <c r="BC62" s="60" t="str">
        <f t="shared" si="50"/>
        <v/>
      </c>
      <c r="BD62" s="60" t="str">
        <f t="shared" si="51"/>
        <v/>
      </c>
      <c r="BE62" s="60" t="str">
        <f>IF(AY62&lt;&gt;"", IF(RANK(BD62, BD$5:BD$75)+COUNTIF(BD$62:BD62, BD62) -1&lt;=(B$80-AZ$76-BC$76), RANK(BD62, BD$5:BD$75)+COUNTIF(BD$62:BD62, BD62) -1, ""), "")</f>
        <v/>
      </c>
      <c r="BF62" s="72" t="str">
        <f t="shared" si="52"/>
        <v/>
      </c>
      <c r="BG62" s="66" t="str">
        <f t="shared" si="53"/>
        <v/>
      </c>
      <c r="BI62" s="91" t="str">
        <f>IF(AW62&lt;&gt; "", AW62/AW76, "")</f>
        <v/>
      </c>
      <c r="BJ62" s="39" t="str">
        <f t="shared" si="54"/>
        <v/>
      </c>
      <c r="BK62" s="92" t="str">
        <f t="shared" si="55"/>
        <v/>
      </c>
      <c r="BM62" s="65" t="str">
        <f t="shared" si="26"/>
        <v/>
      </c>
      <c r="BN62" s="99" t="str">
        <f t="shared" si="27"/>
        <v/>
      </c>
      <c r="BO62" s="99" t="str">
        <f t="shared" si="28"/>
        <v/>
      </c>
      <c r="BP62" s="100" t="str">
        <f t="shared" si="29"/>
        <v/>
      </c>
    </row>
    <row r="63" spans="1:68" ht="16" x14ac:dyDescent="0.2">
      <c r="A63" s="20" t="s">
        <v>371</v>
      </c>
      <c r="B63" s="33" t="s">
        <v>441</v>
      </c>
      <c r="C63" s="45">
        <v>8</v>
      </c>
      <c r="D63" s="102" t="str">
        <f t="shared" si="30"/>
        <v/>
      </c>
      <c r="E63" s="42" t="str">
        <f>IF(C63&lt;&gt;"", IF(RANK(C63, C$5:C$75)+COUNTIF(C$5:C63, C63)-1=1, 1, ""), "")</f>
        <v/>
      </c>
      <c r="F63" s="46">
        <v>50</v>
      </c>
      <c r="G63" s="102" t="str">
        <f t="shared" si="31"/>
        <v/>
      </c>
      <c r="H63" s="44" t="str">
        <f>IF(F63&lt;&gt;"", IF(RANK(F63, F$5:F$75)+COUNTIF(F$5:F63, F63)-1=1, 1, ""), "")</f>
        <v/>
      </c>
      <c r="I63" s="45">
        <v>11</v>
      </c>
      <c r="J63" s="102" t="str">
        <f t="shared" si="32"/>
        <v/>
      </c>
      <c r="K63" s="42" t="str">
        <f>IF(I63&lt;&gt;"", IF(RANK(I63, I$5:I$75)+COUNTIF(I$5:I63, I63)-1=1, 1, ""), "")</f>
        <v/>
      </c>
      <c r="L63" s="46">
        <v>24</v>
      </c>
      <c r="M63" s="102" t="str">
        <f t="shared" si="33"/>
        <v/>
      </c>
      <c r="N63" s="44" t="str">
        <f>IF(L63&lt;&gt;"", IF(RANK(L63, L$5:L$75)+COUNTIF(L$5:L63, L63)-1=1, 1, ""), "")</f>
        <v/>
      </c>
      <c r="O63" s="45">
        <v>6</v>
      </c>
      <c r="P63" s="102" t="str">
        <f t="shared" si="34"/>
        <v/>
      </c>
      <c r="Q63" s="42" t="str">
        <f>IF(O63&lt;&gt;"", IF(RANK(O63, O$5:O$75)+COUNTIF(O$5:O63, O63)-1=1, 1, ""), "")</f>
        <v/>
      </c>
      <c r="R63" s="46">
        <v>14</v>
      </c>
      <c r="S63" s="102" t="str">
        <f t="shared" si="35"/>
        <v/>
      </c>
      <c r="T63" s="44" t="str">
        <f>IF(R63&lt;&gt;"", IF(RANK(R63, R$5:R$75)+COUNTIF(R$5:R63, R63)-1=1, 1, ""), "")</f>
        <v/>
      </c>
      <c r="U63" s="45">
        <v>28</v>
      </c>
      <c r="V63" s="102" t="str">
        <f t="shared" si="36"/>
        <v/>
      </c>
      <c r="W63" s="42" t="str">
        <f>IF(U63&lt;&gt;"", IF(RANK(U63, U$5:U$75)+COUNTIF(U$5:U63, U63)-1=1, 1, ""), "")</f>
        <v/>
      </c>
      <c r="X63" s="46">
        <v>16</v>
      </c>
      <c r="Y63" s="102" t="str">
        <f t="shared" si="37"/>
        <v/>
      </c>
      <c r="Z63" s="44" t="str">
        <f>IF(X63&lt;&gt;"", IF(RANK(X63, X$5:X$75)+COUNTIF(X$5:X63, X63)-1=1, 1, ""), "")</f>
        <v/>
      </c>
      <c r="AA63" s="45">
        <v>4</v>
      </c>
      <c r="AB63" s="102" t="str">
        <f t="shared" si="38"/>
        <v/>
      </c>
      <c r="AC63" s="42" t="str">
        <f>IF(AA63&lt;&gt;"", IF(RANK(AA63, AA$5:AA$75)+COUNTIF(AA$5:AA63, AA63)-1=1, 1, ""), "")</f>
        <v/>
      </c>
      <c r="AD63" s="46"/>
      <c r="AE63" s="102" t="str">
        <f t="shared" si="39"/>
        <v/>
      </c>
      <c r="AF63" s="44" t="str">
        <f>IF(AD63&lt;&gt;"", IF(RANK(AD63, AD$5:AD$75)+COUNTIF(AD$5:AD63, AD63)-1=1, 1, ""), "")</f>
        <v/>
      </c>
      <c r="AG63" s="45">
        <v>4</v>
      </c>
      <c r="AH63" s="102" t="str">
        <f t="shared" si="40"/>
        <v/>
      </c>
      <c r="AI63" s="42" t="str">
        <f>IF(AG63&lt;&gt;"", IF(RANK(AG63, AG$5:AG$75)+COUNTIF(AG$5:AG63, AG63)-1=1, 1, ""), "")</f>
        <v/>
      </c>
      <c r="AJ63" s="46">
        <v>4</v>
      </c>
      <c r="AK63" s="102" t="str">
        <f t="shared" si="41"/>
        <v/>
      </c>
      <c r="AL63" s="44" t="str">
        <f>IF(AJ63&lt;&gt;"", IF(RANK(AJ63, AJ$5:AJ$75)+COUNTIF(AJ$5:AJ63, AJ63)-1=1, 1, ""), "")</f>
        <v/>
      </c>
      <c r="AM63" s="45">
        <v>4</v>
      </c>
      <c r="AN63" s="102" t="str">
        <f t="shared" si="42"/>
        <v/>
      </c>
      <c r="AO63" s="42" t="str">
        <f>IF(AM63&lt;&gt;"", IF(RANK(AM63, AM$5:AM$75)+COUNTIF(AM$5:AM63, AM63)-1=1, 1, ""), "")</f>
        <v/>
      </c>
      <c r="AP63" s="46">
        <v>1</v>
      </c>
      <c r="AQ63" s="102" t="str">
        <f t="shared" si="43"/>
        <v/>
      </c>
      <c r="AR63" s="44" t="str">
        <f>IF(AP63&lt;&gt;"", IF(RANK(AP63, AP$5:AP$75)+COUNTIF(AP$5:AP63, AP63)-1=1, 1, ""), "")</f>
        <v/>
      </c>
      <c r="AS63" s="45">
        <v>3</v>
      </c>
      <c r="AT63" s="102" t="str">
        <f t="shared" si="44"/>
        <v/>
      </c>
      <c r="AU63" s="42" t="str">
        <f>IF(AS63&lt;&gt;"", IF(RANK(AS63, AS$5:AS$75)+COUNTIF(AS$5:AS63, AS63)-1=1, 1, ""), "")</f>
        <v/>
      </c>
      <c r="AV63" s="129" t="str">
        <f t="shared" si="45"/>
        <v/>
      </c>
      <c r="AW63" s="66">
        <f t="shared" si="46"/>
        <v>177</v>
      </c>
      <c r="AX63" s="60"/>
      <c r="AY63" s="60" t="str">
        <f t="shared" si="47"/>
        <v/>
      </c>
      <c r="AZ63" s="60" t="str">
        <f t="shared" si="48"/>
        <v/>
      </c>
      <c r="BA63" s="60"/>
      <c r="BB63" s="85" t="str">
        <f t="shared" si="49"/>
        <v/>
      </c>
      <c r="BC63" s="60" t="str">
        <f t="shared" si="50"/>
        <v/>
      </c>
      <c r="BD63" s="60" t="str">
        <f t="shared" si="51"/>
        <v/>
      </c>
      <c r="BE63" s="60" t="str">
        <f>IF(AY63&lt;&gt;"", IF(RANK(BD63, BD$5:BD$75)+COUNTIF(BD$63:BD63, BD63) -1&lt;=(B$80-AZ$76-BC$76), RANK(BD63, BD$5:BD$75)+COUNTIF(BD$63:BD63, BD63) -1, ""), "")</f>
        <v/>
      </c>
      <c r="BF63" s="72" t="str">
        <f t="shared" si="52"/>
        <v/>
      </c>
      <c r="BG63" s="66" t="str">
        <f t="shared" si="53"/>
        <v/>
      </c>
      <c r="BI63" s="91">
        <f>IF(AW63&lt;&gt; "", AW63/AW76, "")</f>
        <v>4.4721589157667603E-4</v>
      </c>
      <c r="BJ63" s="39" t="str">
        <f t="shared" si="54"/>
        <v/>
      </c>
      <c r="BK63" s="92">
        <f t="shared" si="55"/>
        <v>-4.4721589157667598E-4</v>
      </c>
      <c r="BM63" s="65" t="str">
        <f t="shared" si="26"/>
        <v/>
      </c>
      <c r="BN63" s="99" t="str">
        <f t="shared" si="27"/>
        <v/>
      </c>
      <c r="BO63" s="99" t="str">
        <f t="shared" si="28"/>
        <v/>
      </c>
      <c r="BP63" s="100" t="str">
        <f t="shared" si="29"/>
        <v/>
      </c>
    </row>
    <row r="64" spans="1:68" ht="16" x14ac:dyDescent="0.2">
      <c r="A64" s="20" t="s">
        <v>372</v>
      </c>
      <c r="B64" s="33" t="s">
        <v>264</v>
      </c>
      <c r="C64" s="45">
        <v>8</v>
      </c>
      <c r="D64" s="102" t="str">
        <f t="shared" si="30"/>
        <v/>
      </c>
      <c r="E64" s="42" t="str">
        <f>IF(C64&lt;&gt;"", IF(RANK(C64, C$5:C$75)+COUNTIF(C$5:C64, C64)-1=1, 1, ""), "")</f>
        <v/>
      </c>
      <c r="F64" s="46">
        <v>6</v>
      </c>
      <c r="G64" s="102" t="str">
        <f t="shared" si="31"/>
        <v/>
      </c>
      <c r="H64" s="44" t="str">
        <f>IF(F64&lt;&gt;"", IF(RANK(F64, F$5:F$75)+COUNTIF(F$5:F64, F64)-1=1, 1, ""), "")</f>
        <v/>
      </c>
      <c r="I64" s="45">
        <v>2</v>
      </c>
      <c r="J64" s="102" t="str">
        <f t="shared" si="32"/>
        <v/>
      </c>
      <c r="K64" s="42" t="str">
        <f>IF(I64&lt;&gt;"", IF(RANK(I64, I$5:I$75)+COUNTIF(I$5:I64, I64)-1=1, 1, ""), "")</f>
        <v/>
      </c>
      <c r="L64" s="46">
        <v>8</v>
      </c>
      <c r="M64" s="102" t="str">
        <f t="shared" si="33"/>
        <v/>
      </c>
      <c r="N64" s="44" t="str">
        <f>IF(L64&lt;&gt;"", IF(RANK(L64, L$5:L$75)+COUNTIF(L$5:L64, L64)-1=1, 1, ""), "")</f>
        <v/>
      </c>
      <c r="O64" s="45">
        <v>4</v>
      </c>
      <c r="P64" s="102" t="str">
        <f t="shared" si="34"/>
        <v/>
      </c>
      <c r="Q64" s="42" t="str">
        <f>IF(O64&lt;&gt;"", IF(RANK(O64, O$5:O$75)+COUNTIF(O$5:O64, O64)-1=1, 1, ""), "")</f>
        <v/>
      </c>
      <c r="R64" s="46">
        <v>13</v>
      </c>
      <c r="S64" s="102" t="str">
        <f t="shared" si="35"/>
        <v/>
      </c>
      <c r="T64" s="44" t="str">
        <f>IF(R64&lt;&gt;"", IF(RANK(R64, R$5:R$75)+COUNTIF(R$5:R64, R64)-1=1, 1, ""), "")</f>
        <v/>
      </c>
      <c r="U64" s="45">
        <v>50</v>
      </c>
      <c r="V64" s="102" t="str">
        <f t="shared" si="36"/>
        <v/>
      </c>
      <c r="W64" s="42" t="str">
        <f>IF(U64&lt;&gt;"", IF(RANK(U64, U$5:U$75)+COUNTIF(U$5:U64, U64)-1=1, 1, ""), "")</f>
        <v/>
      </c>
      <c r="X64" s="46">
        <v>29</v>
      </c>
      <c r="Y64" s="102" t="str">
        <f t="shared" si="37"/>
        <v/>
      </c>
      <c r="Z64" s="44" t="str">
        <f>IF(X64&lt;&gt;"", IF(RANK(X64, X$5:X$75)+COUNTIF(X$5:X64, X64)-1=1, 1, ""), "")</f>
        <v/>
      </c>
      <c r="AA64" s="45">
        <v>4</v>
      </c>
      <c r="AB64" s="102" t="str">
        <f t="shared" si="38"/>
        <v/>
      </c>
      <c r="AC64" s="42" t="str">
        <f>IF(AA64&lt;&gt;"", IF(RANK(AA64, AA$5:AA$75)+COUNTIF(AA$5:AA64, AA64)-1=1, 1, ""), "")</f>
        <v/>
      </c>
      <c r="AD64" s="46">
        <v>2</v>
      </c>
      <c r="AE64" s="102" t="str">
        <f t="shared" si="39"/>
        <v/>
      </c>
      <c r="AF64" s="44" t="str">
        <f>IF(AD64&lt;&gt;"", IF(RANK(AD64, AD$5:AD$75)+COUNTIF(AD$5:AD64, AD64)-1=1, 1, ""), "")</f>
        <v/>
      </c>
      <c r="AG64" s="45">
        <v>2</v>
      </c>
      <c r="AH64" s="102" t="str">
        <f t="shared" si="40"/>
        <v/>
      </c>
      <c r="AI64" s="42" t="str">
        <f>IF(AG64&lt;&gt;"", IF(RANK(AG64, AG$5:AG$75)+COUNTIF(AG$5:AG64, AG64)-1=1, 1, ""), "")</f>
        <v/>
      </c>
      <c r="AJ64" s="46">
        <v>2</v>
      </c>
      <c r="AK64" s="102" t="str">
        <f t="shared" si="41"/>
        <v/>
      </c>
      <c r="AL64" s="44" t="str">
        <f>IF(AJ64&lt;&gt;"", IF(RANK(AJ64, AJ$5:AJ$75)+COUNTIF(AJ$5:AJ64, AJ64)-1=1, 1, ""), "")</f>
        <v/>
      </c>
      <c r="AM64" s="45">
        <v>2</v>
      </c>
      <c r="AN64" s="102" t="str">
        <f t="shared" si="42"/>
        <v/>
      </c>
      <c r="AO64" s="42" t="str">
        <f>IF(AM64&lt;&gt;"", IF(RANK(AM64, AM$5:AM$75)+COUNTIF(AM$5:AM64, AM64)-1=1, 1, ""), "")</f>
        <v/>
      </c>
      <c r="AP64" s="46">
        <v>3</v>
      </c>
      <c r="AQ64" s="102" t="str">
        <f t="shared" si="43"/>
        <v/>
      </c>
      <c r="AR64" s="44" t="str">
        <f>IF(AP64&lt;&gt;"", IF(RANK(AP64, AP$5:AP$75)+COUNTIF(AP$5:AP64, AP64)-1=1, 1, ""), "")</f>
        <v/>
      </c>
      <c r="AS64" s="45">
        <v>3</v>
      </c>
      <c r="AT64" s="102" t="str">
        <f t="shared" si="44"/>
        <v/>
      </c>
      <c r="AU64" s="42" t="str">
        <f>IF(AS64&lt;&gt;"", IF(RANK(AS64, AS$5:AS$75)+COUNTIF(AS$5:AS64, AS64)-1=1, 1, ""), "")</f>
        <v/>
      </c>
      <c r="AV64" s="129" t="str">
        <f t="shared" si="45"/>
        <v/>
      </c>
      <c r="AW64" s="66">
        <f t="shared" si="46"/>
        <v>138</v>
      </c>
      <c r="AX64" s="60"/>
      <c r="AY64" s="60" t="str">
        <f t="shared" si="47"/>
        <v/>
      </c>
      <c r="AZ64" s="60" t="str">
        <f t="shared" si="48"/>
        <v/>
      </c>
      <c r="BA64" s="60"/>
      <c r="BB64" s="85" t="str">
        <f t="shared" si="49"/>
        <v/>
      </c>
      <c r="BC64" s="60" t="str">
        <f t="shared" si="50"/>
        <v/>
      </c>
      <c r="BD64" s="60" t="str">
        <f t="shared" si="51"/>
        <v/>
      </c>
      <c r="BE64" s="60" t="str">
        <f>IF(AY64&lt;&gt;"", IF(RANK(BD64, BD$5:BD$75)+COUNTIF(BD$64:BD64, BD64) -1&lt;=(B$80-AZ$76-BC$76), RANK(BD64, BD$5:BD$75)+COUNTIF(BD$64:BD64, BD64) -1, ""), "")</f>
        <v/>
      </c>
      <c r="BF64" s="72" t="str">
        <f t="shared" si="52"/>
        <v/>
      </c>
      <c r="BG64" s="66" t="str">
        <f t="shared" si="53"/>
        <v/>
      </c>
      <c r="BI64" s="91">
        <f>IF(AW64&lt;&gt; "", AW64/AW76, "")</f>
        <v>3.4867679682249321E-4</v>
      </c>
      <c r="BJ64" s="39" t="str">
        <f t="shared" si="54"/>
        <v/>
      </c>
      <c r="BK64" s="92">
        <f t="shared" si="55"/>
        <v>-3.4867679682249299E-4</v>
      </c>
      <c r="BM64" s="65" t="str">
        <f t="shared" si="26"/>
        <v/>
      </c>
      <c r="BN64" s="99" t="str">
        <f t="shared" si="27"/>
        <v/>
      </c>
      <c r="BO64" s="99" t="str">
        <f t="shared" si="28"/>
        <v/>
      </c>
      <c r="BP64" s="100" t="str">
        <f t="shared" si="29"/>
        <v/>
      </c>
    </row>
    <row r="65" spans="1:68" ht="16" x14ac:dyDescent="0.2">
      <c r="A65" s="20" t="s">
        <v>373</v>
      </c>
      <c r="B65" s="33" t="s">
        <v>442</v>
      </c>
      <c r="C65" s="45">
        <v>429</v>
      </c>
      <c r="D65" s="102" t="str">
        <f t="shared" si="30"/>
        <v/>
      </c>
      <c r="E65" s="42" t="str">
        <f>IF(C65&lt;&gt;"", IF(RANK(C65, C$5:C$75)+COUNTIF(C$5:C65, C65)-1=1, 1, ""), "")</f>
        <v/>
      </c>
      <c r="F65" s="46">
        <v>754</v>
      </c>
      <c r="G65" s="102" t="str">
        <f t="shared" si="31"/>
        <v/>
      </c>
      <c r="H65" s="44" t="str">
        <f>IF(F65&lt;&gt;"", IF(RANK(F65, F$5:F$75)+COUNTIF(F$5:F65, F65)-1=1, 1, ""), "")</f>
        <v/>
      </c>
      <c r="I65" s="45">
        <v>315</v>
      </c>
      <c r="J65" s="102" t="str">
        <f t="shared" si="32"/>
        <v/>
      </c>
      <c r="K65" s="42" t="str">
        <f>IF(I65&lt;&gt;"", IF(RANK(I65, I$5:I$75)+COUNTIF(I$5:I65, I65)-1=1, 1, ""), "")</f>
        <v/>
      </c>
      <c r="L65" s="46">
        <v>232</v>
      </c>
      <c r="M65" s="102" t="str">
        <f t="shared" si="33"/>
        <v/>
      </c>
      <c r="N65" s="44" t="str">
        <f>IF(L65&lt;&gt;"", IF(RANK(L65, L$5:L$75)+COUNTIF(L$5:L65, L65)-1=1, 1, ""), "")</f>
        <v/>
      </c>
      <c r="O65" s="45">
        <v>132</v>
      </c>
      <c r="P65" s="102" t="str">
        <f t="shared" si="34"/>
        <v/>
      </c>
      <c r="Q65" s="42" t="str">
        <f>IF(O65&lt;&gt;"", IF(RANK(O65, O$5:O$75)+COUNTIF(O$5:O65, O65)-1=1, 1, ""), "")</f>
        <v/>
      </c>
      <c r="R65" s="46">
        <v>114</v>
      </c>
      <c r="S65" s="102" t="str">
        <f t="shared" si="35"/>
        <v/>
      </c>
      <c r="T65" s="44" t="str">
        <f>IF(R65&lt;&gt;"", IF(RANK(R65, R$5:R$75)+COUNTIF(R$5:R65, R65)-1=1, 1, ""), "")</f>
        <v/>
      </c>
      <c r="U65" s="45">
        <v>243</v>
      </c>
      <c r="V65" s="102" t="str">
        <f t="shared" si="36"/>
        <v/>
      </c>
      <c r="W65" s="42" t="str">
        <f>IF(U65&lt;&gt;"", IF(RANK(U65, U$5:U$75)+COUNTIF(U$5:U65, U65)-1=1, 1, ""), "")</f>
        <v/>
      </c>
      <c r="X65" s="46">
        <v>259</v>
      </c>
      <c r="Y65" s="102" t="str">
        <f t="shared" si="37"/>
        <v/>
      </c>
      <c r="Z65" s="44" t="str">
        <f>IF(X65&lt;&gt;"", IF(RANK(X65, X$5:X$75)+COUNTIF(X$5:X65, X65)-1=1, 1, ""), "")</f>
        <v/>
      </c>
      <c r="AA65" s="45">
        <v>104</v>
      </c>
      <c r="AB65" s="102" t="str">
        <f t="shared" si="38"/>
        <v/>
      </c>
      <c r="AC65" s="42" t="str">
        <f>IF(AA65&lt;&gt;"", IF(RANK(AA65, AA$5:AA$75)+COUNTIF(AA$5:AA65, AA65)-1=1, 1, ""), "")</f>
        <v/>
      </c>
      <c r="AD65" s="46">
        <v>45</v>
      </c>
      <c r="AE65" s="102" t="str">
        <f t="shared" si="39"/>
        <v/>
      </c>
      <c r="AF65" s="44" t="str">
        <f>IF(AD65&lt;&gt;"", IF(RANK(AD65, AD$5:AD$75)+COUNTIF(AD$5:AD65, AD65)-1=1, 1, ""), "")</f>
        <v/>
      </c>
      <c r="AG65" s="45">
        <v>67</v>
      </c>
      <c r="AH65" s="102" t="str">
        <f t="shared" si="40"/>
        <v/>
      </c>
      <c r="AI65" s="42" t="str">
        <f>IF(AG65&lt;&gt;"", IF(RANK(AG65, AG$5:AG$75)+COUNTIF(AG$5:AG65, AG65)-1=1, 1, ""), "")</f>
        <v/>
      </c>
      <c r="AJ65" s="46">
        <v>133</v>
      </c>
      <c r="AK65" s="102" t="str">
        <f t="shared" si="41"/>
        <v/>
      </c>
      <c r="AL65" s="44" t="str">
        <f>IF(AJ65&lt;&gt;"", IF(RANK(AJ65, AJ$5:AJ$75)+COUNTIF(AJ$5:AJ65, AJ65)-1=1, 1, ""), "")</f>
        <v/>
      </c>
      <c r="AM65" s="45">
        <v>73</v>
      </c>
      <c r="AN65" s="102" t="str">
        <f t="shared" si="42"/>
        <v/>
      </c>
      <c r="AO65" s="42" t="str">
        <f>IF(AM65&lt;&gt;"", IF(RANK(AM65, AM$5:AM$75)+COUNTIF(AM$5:AM65, AM65)-1=1, 1, ""), "")</f>
        <v/>
      </c>
      <c r="AP65" s="46">
        <v>119</v>
      </c>
      <c r="AQ65" s="102" t="str">
        <f t="shared" si="43"/>
        <v/>
      </c>
      <c r="AR65" s="44" t="str">
        <f>IF(AP65&lt;&gt;"", IF(RANK(AP65, AP$5:AP$75)+COUNTIF(AP$5:AP65, AP65)-1=1, 1, ""), "")</f>
        <v/>
      </c>
      <c r="AS65" s="45">
        <v>92</v>
      </c>
      <c r="AT65" s="102" t="str">
        <f t="shared" si="44"/>
        <v/>
      </c>
      <c r="AU65" s="42" t="str">
        <f>IF(AS65&lt;&gt;"", IF(RANK(AS65, AS$5:AS$75)+COUNTIF(AS$5:AS65, AS65)-1=1, 1, ""), "")</f>
        <v/>
      </c>
      <c r="AV65" s="129" t="str">
        <f t="shared" si="45"/>
        <v/>
      </c>
      <c r="AW65" s="66">
        <f t="shared" si="46"/>
        <v>3111</v>
      </c>
      <c r="AX65" s="60"/>
      <c r="AY65" s="60" t="str">
        <f t="shared" si="47"/>
        <v/>
      </c>
      <c r="AZ65" s="60" t="str">
        <f t="shared" si="48"/>
        <v/>
      </c>
      <c r="BA65" s="60"/>
      <c r="BB65" s="85" t="str">
        <f t="shared" si="49"/>
        <v/>
      </c>
      <c r="BC65" s="60" t="str">
        <f t="shared" si="50"/>
        <v/>
      </c>
      <c r="BD65" s="60" t="str">
        <f t="shared" si="51"/>
        <v/>
      </c>
      <c r="BE65" s="60" t="str">
        <f>IF(AY65&lt;&gt;"", IF(RANK(BD65, BD$5:BD$75)+COUNTIF(BD$65:BD65, BD65) -1&lt;=(B$80-AZ$76-BC$76), RANK(BD65, BD$5:BD$75)+COUNTIF(BD$65:BD65, BD65) -1, ""), "")</f>
        <v/>
      </c>
      <c r="BF65" s="72" t="str">
        <f t="shared" si="52"/>
        <v/>
      </c>
      <c r="BG65" s="66" t="str">
        <f t="shared" si="53"/>
        <v/>
      </c>
      <c r="BI65" s="91">
        <f>IF(AW65&lt;&gt; "", AW65/AW76, "")</f>
        <v>7.8603877892375103E-3</v>
      </c>
      <c r="BJ65" s="39" t="str">
        <f t="shared" si="54"/>
        <v/>
      </c>
      <c r="BK65" s="92">
        <f t="shared" si="55"/>
        <v>-7.8603877892375103E-3</v>
      </c>
      <c r="BM65" s="65" t="str">
        <f t="shared" si="26"/>
        <v/>
      </c>
      <c r="BN65" s="99" t="str">
        <f t="shared" si="27"/>
        <v/>
      </c>
      <c r="BO65" s="99" t="str">
        <f t="shared" si="28"/>
        <v/>
      </c>
      <c r="BP65" s="100" t="str">
        <f t="shared" si="29"/>
        <v/>
      </c>
    </row>
    <row r="66" spans="1:68" ht="16" x14ac:dyDescent="0.2">
      <c r="A66" s="20" t="s">
        <v>374</v>
      </c>
      <c r="B66" s="33" t="s">
        <v>443</v>
      </c>
      <c r="C66" s="41"/>
      <c r="D66" s="102" t="str">
        <f t="shared" si="30"/>
        <v/>
      </c>
      <c r="E66" s="42" t="str">
        <f>IF(C66&lt;&gt;"", IF(RANK(C66, C$5:C$75)+COUNTIF(C$5:C66, C66)-1=1, 1, ""), "")</f>
        <v/>
      </c>
      <c r="F66" s="43"/>
      <c r="G66" s="102" t="str">
        <f t="shared" si="31"/>
        <v/>
      </c>
      <c r="H66" s="44" t="str">
        <f>IF(F66&lt;&gt;"", IF(RANK(F66, F$5:F$75)+COUNTIF(F$5:F66, F66)-1=1, 1, ""), "")</f>
        <v/>
      </c>
      <c r="I66" s="41"/>
      <c r="J66" s="102" t="str">
        <f t="shared" si="32"/>
        <v/>
      </c>
      <c r="K66" s="42" t="str">
        <f>IF(I66&lt;&gt;"", IF(RANK(I66, I$5:I$75)+COUNTIF(I$5:I66, I66)-1=1, 1, ""), "")</f>
        <v/>
      </c>
      <c r="L66" s="43"/>
      <c r="M66" s="102" t="str">
        <f t="shared" si="33"/>
        <v/>
      </c>
      <c r="N66" s="44" t="str">
        <f>IF(L66&lt;&gt;"", IF(RANK(L66, L$5:L$75)+COUNTIF(L$5:L66, L66)-1=1, 1, ""), "")</f>
        <v/>
      </c>
      <c r="O66" s="41"/>
      <c r="P66" s="102" t="str">
        <f t="shared" si="34"/>
        <v/>
      </c>
      <c r="Q66" s="42" t="str">
        <f>IF(O66&lt;&gt;"", IF(RANK(O66, O$5:O$75)+COUNTIF(O$5:O66, O66)-1=1, 1, ""), "")</f>
        <v/>
      </c>
      <c r="R66" s="43"/>
      <c r="S66" s="102" t="str">
        <f t="shared" si="35"/>
        <v/>
      </c>
      <c r="T66" s="44" t="str">
        <f>IF(R66&lt;&gt;"", IF(RANK(R66, R$5:R$75)+COUNTIF(R$5:R66, R66)-1=1, 1, ""), "")</f>
        <v/>
      </c>
      <c r="U66" s="41"/>
      <c r="V66" s="102" t="str">
        <f t="shared" si="36"/>
        <v/>
      </c>
      <c r="W66" s="42" t="str">
        <f>IF(U66&lt;&gt;"", IF(RANK(U66, U$5:U$75)+COUNTIF(U$5:U66, U66)-1=1, 1, ""), "")</f>
        <v/>
      </c>
      <c r="X66" s="43"/>
      <c r="Y66" s="102" t="str">
        <f t="shared" si="37"/>
        <v/>
      </c>
      <c r="Z66" s="44" t="str">
        <f>IF(X66&lt;&gt;"", IF(RANK(X66, X$5:X$75)+COUNTIF(X$5:X66, X66)-1=1, 1, ""), "")</f>
        <v/>
      </c>
      <c r="AA66" s="41"/>
      <c r="AB66" s="102" t="str">
        <f t="shared" si="38"/>
        <v/>
      </c>
      <c r="AC66" s="42" t="str">
        <f>IF(AA66&lt;&gt;"", IF(RANK(AA66, AA$5:AA$75)+COUNTIF(AA$5:AA66, AA66)-1=1, 1, ""), "")</f>
        <v/>
      </c>
      <c r="AD66" s="43"/>
      <c r="AE66" s="102" t="str">
        <f t="shared" si="39"/>
        <v/>
      </c>
      <c r="AF66" s="44" t="str">
        <f>IF(AD66&lt;&gt;"", IF(RANK(AD66, AD$5:AD$75)+COUNTIF(AD$5:AD66, AD66)-1=1, 1, ""), "")</f>
        <v/>
      </c>
      <c r="AG66" s="41"/>
      <c r="AH66" s="102" t="str">
        <f t="shared" si="40"/>
        <v/>
      </c>
      <c r="AI66" s="42" t="str">
        <f>IF(AG66&lt;&gt;"", IF(RANK(AG66, AG$5:AG$75)+COUNTIF(AG$5:AG66, AG66)-1=1, 1, ""), "")</f>
        <v/>
      </c>
      <c r="AJ66" s="43"/>
      <c r="AK66" s="102" t="str">
        <f t="shared" si="41"/>
        <v/>
      </c>
      <c r="AL66" s="44" t="str">
        <f>IF(AJ66&lt;&gt;"", IF(RANK(AJ66, AJ$5:AJ$75)+COUNTIF(AJ$5:AJ66, AJ66)-1=1, 1, ""), "")</f>
        <v/>
      </c>
      <c r="AM66" s="41"/>
      <c r="AN66" s="102" t="str">
        <f t="shared" si="42"/>
        <v/>
      </c>
      <c r="AO66" s="42" t="str">
        <f>IF(AM66&lt;&gt;"", IF(RANK(AM66, AM$5:AM$75)+COUNTIF(AM$5:AM66, AM66)-1=1, 1, ""), "")</f>
        <v/>
      </c>
      <c r="AP66" s="43"/>
      <c r="AQ66" s="102" t="str">
        <f t="shared" si="43"/>
        <v/>
      </c>
      <c r="AR66" s="44" t="str">
        <f>IF(AP66&lt;&gt;"", IF(RANK(AP66, AP$5:AP$75)+COUNTIF(AP$5:AP66, AP66)-1=1, 1, ""), "")</f>
        <v/>
      </c>
      <c r="AS66" s="41"/>
      <c r="AT66" s="102" t="str">
        <f t="shared" si="44"/>
        <v/>
      </c>
      <c r="AU66" s="42" t="str">
        <f>IF(AS66&lt;&gt;"", IF(RANK(AS66, AS$5:AS$75)+COUNTIF(AS$5:AS66, AS66)-1=1, 1, ""), "")</f>
        <v/>
      </c>
      <c r="AV66" s="129" t="str">
        <f t="shared" si="45"/>
        <v/>
      </c>
      <c r="AW66" s="66" t="str">
        <f t="shared" si="46"/>
        <v/>
      </c>
      <c r="AX66" s="60"/>
      <c r="AY66" s="60" t="str">
        <f t="shared" si="47"/>
        <v/>
      </c>
      <c r="AZ66" s="60" t="str">
        <f t="shared" si="48"/>
        <v/>
      </c>
      <c r="BA66" s="60"/>
      <c r="BB66" s="85" t="str">
        <f t="shared" si="49"/>
        <v/>
      </c>
      <c r="BC66" s="60" t="str">
        <f t="shared" si="50"/>
        <v/>
      </c>
      <c r="BD66" s="60" t="str">
        <f t="shared" si="51"/>
        <v/>
      </c>
      <c r="BE66" s="60" t="str">
        <f>IF(AY66&lt;&gt;"", IF(RANK(BD66, BD$5:BD$75)+COUNTIF(BD$66:BD66, BD66) -1&lt;=(B$80-AZ$76-BC$76), RANK(BD66, BD$5:BD$75)+COUNTIF(BD$66:BD66, BD66) -1, ""), "")</f>
        <v/>
      </c>
      <c r="BF66" s="72" t="str">
        <f t="shared" si="52"/>
        <v/>
      </c>
      <c r="BG66" s="66" t="str">
        <f t="shared" si="53"/>
        <v/>
      </c>
      <c r="BI66" s="91" t="str">
        <f>IF(AW66&lt;&gt; "", AW66/AW76, "")</f>
        <v/>
      </c>
      <c r="BJ66" s="39" t="str">
        <f t="shared" si="54"/>
        <v/>
      </c>
      <c r="BK66" s="92" t="str">
        <f t="shared" si="55"/>
        <v/>
      </c>
      <c r="BM66" s="65" t="str">
        <f t="shared" si="26"/>
        <v/>
      </c>
      <c r="BN66" s="99" t="str">
        <f t="shared" si="27"/>
        <v/>
      </c>
      <c r="BO66" s="99" t="str">
        <f t="shared" si="28"/>
        <v/>
      </c>
      <c r="BP66" s="100" t="str">
        <f t="shared" si="29"/>
        <v/>
      </c>
    </row>
    <row r="67" spans="1:68" ht="16" x14ac:dyDescent="0.2">
      <c r="A67" s="20" t="s">
        <v>375</v>
      </c>
      <c r="B67" s="33" t="s">
        <v>444</v>
      </c>
      <c r="C67" s="41"/>
      <c r="D67" s="102" t="str">
        <f t="shared" si="30"/>
        <v/>
      </c>
      <c r="E67" s="47" t="str">
        <f>IF(C67&lt;&gt;"", IF(RANK(C67, C$5:C$75)+COUNTIF(C$5:C67, C67)-1=1, 1, ""), "")</f>
        <v/>
      </c>
      <c r="F67" s="43"/>
      <c r="G67" s="102" t="str">
        <f t="shared" si="31"/>
        <v/>
      </c>
      <c r="H67" s="48" t="str">
        <f>IF(F67&lt;&gt;"", IF(RANK(F67, F$5:F$75)+COUNTIF(F$5:F67, F67)-1=1, 1, ""), "")</f>
        <v/>
      </c>
      <c r="I67" s="41"/>
      <c r="J67" s="102" t="str">
        <f t="shared" si="32"/>
        <v/>
      </c>
      <c r="K67" s="47" t="str">
        <f>IF(I67&lt;&gt;"", IF(RANK(I67, I$5:I$75)+COUNTIF(I$5:I67, I67)-1=1, 1, ""), "")</f>
        <v/>
      </c>
      <c r="L67" s="43"/>
      <c r="M67" s="102" t="str">
        <f t="shared" si="33"/>
        <v/>
      </c>
      <c r="N67" s="48" t="str">
        <f>IF(L67&lt;&gt;"", IF(RANK(L67, L$5:L$75)+COUNTIF(L$5:L67, L67)-1=1, 1, ""), "")</f>
        <v/>
      </c>
      <c r="O67" s="41"/>
      <c r="P67" s="102" t="str">
        <f t="shared" si="34"/>
        <v/>
      </c>
      <c r="Q67" s="47" t="str">
        <f>IF(O67&lt;&gt;"", IF(RANK(O67, O$5:O$75)+COUNTIF(O$5:O67, O67)-1=1, 1, ""), "")</f>
        <v/>
      </c>
      <c r="R67" s="43"/>
      <c r="S67" s="102" t="str">
        <f t="shared" si="35"/>
        <v/>
      </c>
      <c r="T67" s="48" t="str">
        <f>IF(R67&lt;&gt;"", IF(RANK(R67, R$5:R$75)+COUNTIF(R$5:R67, R67)-1=1, 1, ""), "")</f>
        <v/>
      </c>
      <c r="U67" s="41"/>
      <c r="V67" s="102" t="str">
        <f t="shared" si="36"/>
        <v/>
      </c>
      <c r="W67" s="47" t="str">
        <f>IF(U67&lt;&gt;"", IF(RANK(U67, U$5:U$75)+COUNTIF(U$5:U67, U67)-1=1, 1, ""), "")</f>
        <v/>
      </c>
      <c r="X67" s="43"/>
      <c r="Y67" s="102" t="str">
        <f t="shared" si="37"/>
        <v/>
      </c>
      <c r="Z67" s="48" t="str">
        <f>IF(X67&lt;&gt;"", IF(RANK(X67, X$5:X$75)+COUNTIF(X$5:X67, X67)-1=1, 1, ""), "")</f>
        <v/>
      </c>
      <c r="AA67" s="41"/>
      <c r="AB67" s="102" t="str">
        <f t="shared" si="38"/>
        <v/>
      </c>
      <c r="AC67" s="47" t="str">
        <f>IF(AA67&lt;&gt;"", IF(RANK(AA67, AA$5:AA$75)+COUNTIF(AA$5:AA67, AA67)-1=1, 1, ""), "")</f>
        <v/>
      </c>
      <c r="AD67" s="43"/>
      <c r="AE67" s="102" t="str">
        <f t="shared" si="39"/>
        <v/>
      </c>
      <c r="AF67" s="48" t="str">
        <f>IF(AD67&lt;&gt;"", IF(RANK(AD67, AD$5:AD$75)+COUNTIF(AD$5:AD67, AD67)-1=1, 1, ""), "")</f>
        <v/>
      </c>
      <c r="AG67" s="41"/>
      <c r="AH67" s="102" t="str">
        <f t="shared" si="40"/>
        <v/>
      </c>
      <c r="AI67" s="47" t="str">
        <f>IF(AG67&lt;&gt;"", IF(RANK(AG67, AG$5:AG$75)+COUNTIF(AG$5:AG67, AG67)-1=1, 1, ""), "")</f>
        <v/>
      </c>
      <c r="AJ67" s="43"/>
      <c r="AK67" s="102" t="str">
        <f t="shared" si="41"/>
        <v/>
      </c>
      <c r="AL67" s="48" t="str">
        <f>IF(AJ67&lt;&gt;"", IF(RANK(AJ67, AJ$5:AJ$75)+COUNTIF(AJ$5:AJ67, AJ67)-1=1, 1, ""), "")</f>
        <v/>
      </c>
      <c r="AM67" s="41"/>
      <c r="AN67" s="102" t="str">
        <f t="shared" si="42"/>
        <v/>
      </c>
      <c r="AO67" s="47" t="str">
        <f>IF(AM67&lt;&gt;"", IF(RANK(AM67, AM$5:AM$75)+COUNTIF(AM$5:AM67, AM67)-1=1, 1, ""), "")</f>
        <v/>
      </c>
      <c r="AP67" s="43"/>
      <c r="AQ67" s="102" t="str">
        <f t="shared" si="43"/>
        <v/>
      </c>
      <c r="AR67" s="48" t="str">
        <f>IF(AP67&lt;&gt;"", IF(RANK(AP67, AP$5:AP$75)+COUNTIF(AP$5:AP67, AP67)-1=1, 1, ""), "")</f>
        <v/>
      </c>
      <c r="AS67" s="41"/>
      <c r="AT67" s="102" t="str">
        <f t="shared" si="44"/>
        <v/>
      </c>
      <c r="AU67" s="47" t="str">
        <f>IF(AS67&lt;&gt;"", IF(RANK(AS67, AS$5:AS$75)+COUNTIF(AS$5:AS67, AS67)-1=1, 1, ""), "")</f>
        <v/>
      </c>
      <c r="AV67" s="129" t="str">
        <f t="shared" si="45"/>
        <v/>
      </c>
      <c r="AW67" s="66" t="str">
        <f t="shared" si="46"/>
        <v/>
      </c>
      <c r="AX67" s="60"/>
      <c r="AY67" s="60" t="str">
        <f t="shared" si="47"/>
        <v/>
      </c>
      <c r="AZ67" s="60" t="str">
        <f t="shared" si="48"/>
        <v/>
      </c>
      <c r="BA67" s="60"/>
      <c r="BB67" s="85" t="str">
        <f t="shared" si="49"/>
        <v/>
      </c>
      <c r="BC67" s="60" t="str">
        <f t="shared" si="50"/>
        <v/>
      </c>
      <c r="BD67" s="60" t="str">
        <f t="shared" si="51"/>
        <v/>
      </c>
      <c r="BE67" s="60" t="str">
        <f>IF(AY67&lt;&gt;"", IF(RANK(BD67, BD$5:BD$75)+COUNTIF(BD$67:BD67, BD67) -1&lt;=(B$80-AZ$76-BC$76), RANK(BD67, BD$5:BD$75)+COUNTIF(BD$67:BD67, BD67) -1, ""), "")</f>
        <v/>
      </c>
      <c r="BF67" s="72" t="str">
        <f t="shared" si="52"/>
        <v/>
      </c>
      <c r="BG67" s="66" t="str">
        <f t="shared" si="53"/>
        <v/>
      </c>
      <c r="BI67" s="91" t="str">
        <f>IF(AW67&lt;&gt; "", AW67/AW76, "")</f>
        <v/>
      </c>
      <c r="BJ67" s="39" t="str">
        <f t="shared" si="54"/>
        <v/>
      </c>
      <c r="BK67" s="92" t="str">
        <f t="shared" si="55"/>
        <v/>
      </c>
      <c r="BM67" s="65" t="str">
        <f t="shared" si="26"/>
        <v/>
      </c>
      <c r="BN67" s="99" t="str">
        <f t="shared" si="27"/>
        <v/>
      </c>
      <c r="BO67" s="99" t="str">
        <f t="shared" si="28"/>
        <v/>
      </c>
      <c r="BP67" s="100" t="str">
        <f t="shared" si="29"/>
        <v/>
      </c>
    </row>
    <row r="68" spans="1:68" ht="16" x14ac:dyDescent="0.2">
      <c r="A68" s="20" t="s">
        <v>376</v>
      </c>
      <c r="B68" s="33" t="s">
        <v>445</v>
      </c>
      <c r="C68" s="45">
        <v>735</v>
      </c>
      <c r="D68" s="102" t="str">
        <f t="shared" si="30"/>
        <v/>
      </c>
      <c r="E68" s="47" t="str">
        <f>IF(C68&lt;&gt;"", IF(RANK(C68, C$5:C$75)+COUNTIF(C$5:C68, C68)-1=1, 1, ""), "")</f>
        <v/>
      </c>
      <c r="F68" s="46">
        <v>80</v>
      </c>
      <c r="G68" s="102" t="str">
        <f t="shared" si="31"/>
        <v/>
      </c>
      <c r="H68" s="48" t="str">
        <f>IF(F68&lt;&gt;"", IF(RANK(F68, F$5:F$75)+COUNTIF(F$5:F68, F68)-1=1, 1, ""), "")</f>
        <v/>
      </c>
      <c r="I68" s="45">
        <v>542</v>
      </c>
      <c r="J68" s="102" t="str">
        <f t="shared" si="32"/>
        <v/>
      </c>
      <c r="K68" s="47" t="str">
        <f>IF(I68&lt;&gt;"", IF(RANK(I68, I$5:I$75)+COUNTIF(I$5:I68, I68)-1=1, 1, ""), "")</f>
        <v/>
      </c>
      <c r="L68" s="46">
        <v>910</v>
      </c>
      <c r="M68" s="102" t="str">
        <f t="shared" si="33"/>
        <v/>
      </c>
      <c r="N68" s="48" t="str">
        <f>IF(L68&lt;&gt;"", IF(RANK(L68, L$5:L$75)+COUNTIF(L$5:L68, L68)-1=1, 1, ""), "")</f>
        <v/>
      </c>
      <c r="O68" s="45">
        <v>554</v>
      </c>
      <c r="P68" s="102" t="str">
        <f t="shared" si="34"/>
        <v/>
      </c>
      <c r="Q68" s="47" t="str">
        <f>IF(O68&lt;&gt;"", IF(RANK(O68, O$5:O$75)+COUNTIF(O$5:O68, O68)-1=1, 1, ""), "")</f>
        <v/>
      </c>
      <c r="R68" s="46">
        <v>6</v>
      </c>
      <c r="S68" s="102" t="str">
        <f t="shared" si="35"/>
        <v/>
      </c>
      <c r="T68" s="48" t="str">
        <f>IF(R68&lt;&gt;"", IF(RANK(R68, R$5:R$75)+COUNTIF(R$5:R68, R68)-1=1, 1, ""), "")</f>
        <v/>
      </c>
      <c r="U68" s="45">
        <v>97</v>
      </c>
      <c r="V68" s="102" t="str">
        <f t="shared" si="36"/>
        <v/>
      </c>
      <c r="W68" s="47" t="str">
        <f>IF(U68&lt;&gt;"", IF(RANK(U68, U$5:U$75)+COUNTIF(U$5:U68, U68)-1=1, 1, ""), "")</f>
        <v/>
      </c>
      <c r="X68" s="46">
        <v>235</v>
      </c>
      <c r="Y68" s="102" t="str">
        <f t="shared" si="37"/>
        <v/>
      </c>
      <c r="Z68" s="48" t="str">
        <f>IF(X68&lt;&gt;"", IF(RANK(X68, X$5:X$75)+COUNTIF(X$5:X68, X68)-1=1, 1, ""), "")</f>
        <v/>
      </c>
      <c r="AA68" s="45">
        <v>370</v>
      </c>
      <c r="AB68" s="102" t="str">
        <f t="shared" si="38"/>
        <v/>
      </c>
      <c r="AC68" s="47" t="str">
        <f>IF(AA68&lt;&gt;"", IF(RANK(AA68, AA$5:AA$75)+COUNTIF(AA$5:AA68, AA68)-1=1, 1, ""), "")</f>
        <v/>
      </c>
      <c r="AD68" s="46">
        <v>1103</v>
      </c>
      <c r="AE68" s="102" t="str">
        <f t="shared" si="39"/>
        <v/>
      </c>
      <c r="AF68" s="48" t="str">
        <f>IF(AD68&lt;&gt;"", IF(RANK(AD68, AD$5:AD$75)+COUNTIF(AD$5:AD68, AD68)-1=1, 1, ""), "")</f>
        <v/>
      </c>
      <c r="AG68" s="45">
        <v>968</v>
      </c>
      <c r="AH68" s="102" t="str">
        <f t="shared" si="40"/>
        <v/>
      </c>
      <c r="AI68" s="47" t="str">
        <f>IF(AG68&lt;&gt;"", IF(RANK(AG68, AG$5:AG$75)+COUNTIF(AG$5:AG68, AG68)-1=1, 1, ""), "")</f>
        <v/>
      </c>
      <c r="AJ68" s="46">
        <v>246</v>
      </c>
      <c r="AK68" s="102" t="str">
        <f t="shared" si="41"/>
        <v/>
      </c>
      <c r="AL68" s="48" t="str">
        <f>IF(AJ68&lt;&gt;"", IF(RANK(AJ68, AJ$5:AJ$75)+COUNTIF(AJ$5:AJ68, AJ68)-1=1, 1, ""), "")</f>
        <v/>
      </c>
      <c r="AM68" s="45">
        <v>701</v>
      </c>
      <c r="AN68" s="102" t="str">
        <f t="shared" si="42"/>
        <v/>
      </c>
      <c r="AO68" s="47" t="str">
        <f>IF(AM68&lt;&gt;"", IF(RANK(AM68, AM$5:AM$75)+COUNTIF(AM$5:AM68, AM68)-1=1, 1, ""), "")</f>
        <v/>
      </c>
      <c r="AP68" s="46">
        <v>511</v>
      </c>
      <c r="AQ68" s="102" t="str">
        <f t="shared" si="43"/>
        <v/>
      </c>
      <c r="AR68" s="48" t="str">
        <f>IF(AP68&lt;&gt;"", IF(RANK(AP68, AP$5:AP$75)+COUNTIF(AP$5:AP68, AP68)-1=1, 1, ""), "")</f>
        <v/>
      </c>
      <c r="AS68" s="45">
        <v>181</v>
      </c>
      <c r="AT68" s="102" t="str">
        <f t="shared" si="44"/>
        <v/>
      </c>
      <c r="AU68" s="47" t="str">
        <f>IF(AS68&lt;&gt;"", IF(RANK(AS68, AS$5:AS$75)+COUNTIF(AS$5:AS68, AS68)-1=1, 1, ""), "")</f>
        <v/>
      </c>
      <c r="AV68" s="129" t="str">
        <f t="shared" si="45"/>
        <v/>
      </c>
      <c r="AW68" s="66">
        <f t="shared" si="46"/>
        <v>7239</v>
      </c>
      <c r="AX68" s="60"/>
      <c r="AY68" s="60" t="str">
        <f t="shared" si="47"/>
        <v/>
      </c>
      <c r="AZ68" s="60" t="str">
        <f t="shared" si="48"/>
        <v/>
      </c>
      <c r="BA68" s="60"/>
      <c r="BB68" s="85" t="str">
        <f t="shared" si="49"/>
        <v/>
      </c>
      <c r="BC68" s="60" t="str">
        <f t="shared" si="50"/>
        <v/>
      </c>
      <c r="BD68" s="60" t="str">
        <f t="shared" si="51"/>
        <v/>
      </c>
      <c r="BE68" s="60" t="str">
        <f>IF(AY68&lt;&gt;"", IF(RANK(BD68, BD$5:BD$75)+COUNTIF(BD$68:BD68, BD68) -1&lt;=(B$80-AZ$76-BC$76), RANK(BD68, BD$5:BD$75)+COUNTIF(BD$68:BD68, BD68) -1, ""), "")</f>
        <v/>
      </c>
      <c r="BF68" s="72" t="str">
        <f t="shared" si="52"/>
        <v/>
      </c>
      <c r="BG68" s="66" t="str">
        <f t="shared" si="53"/>
        <v/>
      </c>
      <c r="BI68" s="91">
        <f>IF(AW68&lt;&gt; "", AW68/AW76, "")</f>
        <v>1.8290371972449478E-2</v>
      </c>
      <c r="BJ68" s="39" t="str">
        <f t="shared" si="54"/>
        <v/>
      </c>
      <c r="BK68" s="92">
        <f t="shared" si="55"/>
        <v>-1.8290371972449499E-2</v>
      </c>
      <c r="BM68" s="65" t="str">
        <f t="shared" si="26"/>
        <v/>
      </c>
      <c r="BN68" s="99" t="str">
        <f t="shared" si="27"/>
        <v/>
      </c>
      <c r="BO68" s="99" t="str">
        <f t="shared" si="28"/>
        <v/>
      </c>
      <c r="BP68" s="100" t="str">
        <f t="shared" si="29"/>
        <v/>
      </c>
    </row>
    <row r="69" spans="1:68" ht="16" x14ac:dyDescent="0.2">
      <c r="A69" s="20" t="s">
        <v>377</v>
      </c>
      <c r="B69" s="33" t="s">
        <v>446</v>
      </c>
      <c r="C69" s="41"/>
      <c r="D69" s="102" t="str">
        <f t="shared" ref="D69:D75" si="56">IF(E69=1, C69/C$76,"" )</f>
        <v/>
      </c>
      <c r="E69" s="47" t="str">
        <f>IF(C69&lt;&gt;"", IF(RANK(C69, C$5:C$75)+COUNTIF(C$5:C69, C69)-1=1, 1, ""), "")</f>
        <v/>
      </c>
      <c r="F69" s="43"/>
      <c r="G69" s="102" t="str">
        <f t="shared" ref="G69:G75" si="57">IF(H69=1, F69/F$76,"" )</f>
        <v/>
      </c>
      <c r="H69" s="48" t="str">
        <f>IF(F69&lt;&gt;"", IF(RANK(F69, F$5:F$75)+COUNTIF(F$5:F69, F69)-1=1, 1, ""), "")</f>
        <v/>
      </c>
      <c r="I69" s="41"/>
      <c r="J69" s="102" t="str">
        <f t="shared" ref="J69:J75" si="58">IF(K69=1, I69/I$76,"" )</f>
        <v/>
      </c>
      <c r="K69" s="47" t="str">
        <f>IF(I69&lt;&gt;"", IF(RANK(I69, I$5:I$75)+COUNTIF(I$5:I69, I69)-1=1, 1, ""), "")</f>
        <v/>
      </c>
      <c r="L69" s="43"/>
      <c r="M69" s="102" t="str">
        <f t="shared" ref="M69:M75" si="59">IF(N69=1, L69/L$76,"" )</f>
        <v/>
      </c>
      <c r="N69" s="48" t="str">
        <f>IF(L69&lt;&gt;"", IF(RANK(L69, L$5:L$75)+COUNTIF(L$5:L69, L69)-1=1, 1, ""), "")</f>
        <v/>
      </c>
      <c r="O69" s="41"/>
      <c r="P69" s="102" t="str">
        <f t="shared" ref="P69:P75" si="60">IF(Q69=1, O69/O$76,"" )</f>
        <v/>
      </c>
      <c r="Q69" s="47" t="str">
        <f>IF(O69&lt;&gt;"", IF(RANK(O69, O$5:O$75)+COUNTIF(O$5:O69, O69)-1=1, 1, ""), "")</f>
        <v/>
      </c>
      <c r="R69" s="43"/>
      <c r="S69" s="102" t="str">
        <f t="shared" ref="S69:S75" si="61">IF(T69=1, R69/R$76,"" )</f>
        <v/>
      </c>
      <c r="T69" s="48" t="str">
        <f>IF(R69&lt;&gt;"", IF(RANK(R69, R$5:R$75)+COUNTIF(R$5:R69, R69)-1=1, 1, ""), "")</f>
        <v/>
      </c>
      <c r="U69" s="41"/>
      <c r="V69" s="102" t="str">
        <f t="shared" ref="V69:V75" si="62">IF(W69=1, U69/U$76,"" )</f>
        <v/>
      </c>
      <c r="W69" s="47" t="str">
        <f>IF(U69&lt;&gt;"", IF(RANK(U69, U$5:U$75)+COUNTIF(U$5:U69, U69)-1=1, 1, ""), "")</f>
        <v/>
      </c>
      <c r="X69" s="43"/>
      <c r="Y69" s="102" t="str">
        <f t="shared" ref="Y69:Y75" si="63">IF(Z69=1, X69/X$76,"" )</f>
        <v/>
      </c>
      <c r="Z69" s="48" t="str">
        <f>IF(X69&lt;&gt;"", IF(RANK(X69, X$5:X$75)+COUNTIF(X$5:X69, X69)-1=1, 1, ""), "")</f>
        <v/>
      </c>
      <c r="AA69" s="41"/>
      <c r="AB69" s="102" t="str">
        <f t="shared" ref="AB69:AB75" si="64">IF(AC69=1, AA69/AA$76,"" )</f>
        <v/>
      </c>
      <c r="AC69" s="47" t="str">
        <f>IF(AA69&lt;&gt;"", IF(RANK(AA69, AA$5:AA$75)+COUNTIF(AA$5:AA69, AA69)-1=1, 1, ""), "")</f>
        <v/>
      </c>
      <c r="AD69" s="43"/>
      <c r="AE69" s="102" t="str">
        <f t="shared" ref="AE69:AE75" si="65">IF(AF69=1, AD69/AD$76,"" )</f>
        <v/>
      </c>
      <c r="AF69" s="48" t="str">
        <f>IF(AD69&lt;&gt;"", IF(RANK(AD69, AD$5:AD$75)+COUNTIF(AD$5:AD69, AD69)-1=1, 1, ""), "")</f>
        <v/>
      </c>
      <c r="AG69" s="41"/>
      <c r="AH69" s="102" t="str">
        <f t="shared" ref="AH69:AH75" si="66">IF(AI69=1, AG69/AG$76,"" )</f>
        <v/>
      </c>
      <c r="AI69" s="47" t="str">
        <f>IF(AG69&lt;&gt;"", IF(RANK(AG69, AG$5:AG$75)+COUNTIF(AG$5:AG69, AG69)-1=1, 1, ""), "")</f>
        <v/>
      </c>
      <c r="AJ69" s="43"/>
      <c r="AK69" s="102" t="str">
        <f t="shared" ref="AK69:AK75" si="67">IF(AL69=1, AJ69/AJ$76,"" )</f>
        <v/>
      </c>
      <c r="AL69" s="48" t="str">
        <f>IF(AJ69&lt;&gt;"", IF(RANK(AJ69, AJ$5:AJ$75)+COUNTIF(AJ$5:AJ69, AJ69)-1=1, 1, ""), "")</f>
        <v/>
      </c>
      <c r="AM69" s="41"/>
      <c r="AN69" s="102" t="str">
        <f t="shared" ref="AN69:AN75" si="68">IF(AO69=1, AM69/AM$76,"" )</f>
        <v/>
      </c>
      <c r="AO69" s="47" t="str">
        <f>IF(AM69&lt;&gt;"", IF(RANK(AM69, AM$5:AM$75)+COUNTIF(AM$5:AM69, AM69)-1=1, 1, ""), "")</f>
        <v/>
      </c>
      <c r="AP69" s="43"/>
      <c r="AQ69" s="102" t="str">
        <f t="shared" ref="AQ69:AQ75" si="69">IF(AR69=1, AP69/AP$76,"" )</f>
        <v/>
      </c>
      <c r="AR69" s="48" t="str">
        <f>IF(AP69&lt;&gt;"", IF(RANK(AP69, AP$5:AP$75)+COUNTIF(AP$5:AP69, AP69)-1=1, 1, ""), "")</f>
        <v/>
      </c>
      <c r="AS69" s="41"/>
      <c r="AT69" s="102" t="str">
        <f t="shared" ref="AT69:AT75" si="70">IF(AU69=1, AS69/AS$76,"" )</f>
        <v/>
      </c>
      <c r="AU69" s="47" t="str">
        <f>IF(AS69&lt;&gt;"", IF(RANK(AS69, AS$5:AS$75)+COUNTIF(AS$5:AS69, AS69)-1=1, 1, ""), "")</f>
        <v/>
      </c>
      <c r="AV69" s="129" t="str">
        <f t="shared" ref="AV69:AV75" si="71">IF(_xlfn.NUMBERVALUE(E69)+_xlfn.NUMBERVALUE(H69)+_xlfn.NUMBERVALUE(K69)+_xlfn.NUMBERVALUE(N69)+_xlfn.NUMBERVALUE(Q69)+_xlfn.NUMBERVALUE(T69)+_xlfn.NUMBERVALUE(W69)+_xlfn.NUMBERVALUE(Z69)+_xlfn.NUMBERVALUE(AC69)+_xlfn.NUMBERVALUE(AF69)+_xlfn.NUMBERVALUE(AI69)+_xlfn.NUMBERVALUE(AL69)+_xlfn.NUMBERVALUE(AO69)+_xlfn.NUMBERVALUE(AR69)+_xlfn.NUMBERVALUE(AU69)&lt;&gt;0, _xlfn.NUMBERVALUE(E69)+_xlfn.NUMBERVALUE(H69)+_xlfn.NUMBERVALUE(K69)+_xlfn.NUMBERVALUE(N69)+_xlfn.NUMBERVALUE(Q69)+_xlfn.NUMBERVALUE(T69)+_xlfn.NUMBERVALUE(W69)+_xlfn.NUMBERVALUE(Z69)+_xlfn.NUMBERVALUE(AC69)+_xlfn.NUMBERVALUE(AF69)+_xlfn.NUMBERVALUE(AI69)+_xlfn.NUMBERVALUE(AL69)+_xlfn.NUMBERVALUE(AO69)+_xlfn.NUMBERVALUE(AR69)+_xlfn.NUMBERVALUE(AU69), "")</f>
        <v/>
      </c>
      <c r="AW69" s="66" t="str">
        <f t="shared" ref="AW69:AW75" si="72">IF(_xlfn.NUMBERVALUE(C69)+_xlfn.NUMBERVALUE(F69)+_xlfn.NUMBERVALUE(I69)+_xlfn.NUMBERVALUE(L69)+_xlfn.NUMBERVALUE(O69)+_xlfn.NUMBERVALUE(R69)+_xlfn.NUMBERVALUE(U69)+_xlfn.NUMBERVALUE(X69)+_xlfn.NUMBERVALUE(AA69)+_xlfn.NUMBERVALUE(AD69)+_xlfn.NUMBERVALUE(AG69)+_xlfn.NUMBERVALUE(AJ69)+_xlfn.NUMBERVALUE(AM69)+_xlfn.NUMBERVALUE(AP69)+_xlfn.NUMBERVALUE(AS69)&lt;&gt;0, _xlfn.NUMBERVALUE(C69)+_xlfn.NUMBERVALUE(F69)+_xlfn.NUMBERVALUE(I69)+_xlfn.NUMBERVALUE(L69)+_xlfn.NUMBERVALUE(O69)+_xlfn.NUMBERVALUE(R69)+_xlfn.NUMBERVALUE(U69)+_xlfn.NUMBERVALUE(X69)+_xlfn.NUMBERVALUE(AA69)+_xlfn.NUMBERVALUE(AD69)+_xlfn.NUMBERVALUE(AG69)+_xlfn.NUMBERVALUE(AJ69)+_xlfn.NUMBERVALUE(AM69)+_xlfn.NUMBERVALUE(AP69)+_xlfn.NUMBERVALUE(AS69), "")</f>
        <v/>
      </c>
      <c r="AX69" s="60"/>
      <c r="AY69" s="60" t="str">
        <f t="shared" ref="AY69:AY75" si="73">IF(AW69&gt;=AX$76, AW69, "")</f>
        <v/>
      </c>
      <c r="AZ69" s="60" t="str">
        <f t="shared" ref="AZ69:AZ75" si="74">IF(AND(AV69&lt;&gt; "", AY69= ""),AV69, "")</f>
        <v/>
      </c>
      <c r="BA69" s="60"/>
      <c r="BB69" s="85" t="str">
        <f t="shared" ref="BB69:BB75" si="75">IF(AY69&lt;&gt;"", AY69/BA$76, "")</f>
        <v/>
      </c>
      <c r="BC69" s="60" t="str">
        <f t="shared" ref="BC69:BC75" si="76">IF(BB69&lt;&gt;"", _xlfn.FLOOR.MATH(BB69), "")</f>
        <v/>
      </c>
      <c r="BD69" s="60" t="str">
        <f t="shared" ref="BD69:BD75" si="77">IF(AY69&lt;&gt;"", AY69-BC69*BA$76, "")</f>
        <v/>
      </c>
      <c r="BE69" s="60" t="str">
        <f>IF(AY69&lt;&gt;"", IF(RANK(BD69, BD$5:BD$75)+COUNTIF(BD$69:BD69, BD69) -1&lt;=(B$80-AZ$76-BC$76), RANK(BD69, BD$5:BD$75)+COUNTIF(BD$69:BD69, BD69) -1, ""), "")</f>
        <v/>
      </c>
      <c r="BF69" s="72" t="str">
        <f t="shared" ref="BF69:BF75" si="78">IF(_xlfn.NUMBERVALUE(IF(BE69&lt;&gt; "", BC69+1, BC69)) + _xlfn.NUMBERVALUE(AZ69)&lt;&gt;0, _xlfn.NUMBERVALUE(IF(BE69&lt;&gt; "", BC69+1, BC69)) + _xlfn.NUMBERVALUE(AZ69), "")</f>
        <v/>
      </c>
      <c r="BG69" s="66" t="str">
        <f t="shared" ref="BG69:BG75" si="79">IF(_xlfn.NUMBERVALUE(BF69)-_xlfn.NUMBERVALUE(AV69)&lt;&gt;0, _xlfn.NUMBERVALUE(BF69)-_xlfn.NUMBERVALUE(AV69), "")</f>
        <v/>
      </c>
      <c r="BI69" s="91" t="str">
        <f>IF(AW69&lt;&gt; "", AW69/AW76, "")</f>
        <v/>
      </c>
      <c r="BJ69" s="39" t="str">
        <f t="shared" ref="BJ69:BJ75" si="80">IF(BF69&lt;&gt; "", BF69/BF$76, "")</f>
        <v/>
      </c>
      <c r="BK69" s="92" t="str">
        <f t="shared" ref="BK69:BK75" si="81">IF(_xlfn.NUMBERVALUE(BJ69)-_xlfn.NUMBERVALUE(BI69)&lt;&gt; 0, _xlfn.NUMBERVALUE(BJ69)-_xlfn.NUMBERVALUE(BI69), "")</f>
        <v/>
      </c>
      <c r="BM69" s="65" t="str">
        <f t="shared" ref="BM69:BM75" si="82">IF(_xlfn.NUMBERVALUE(BF69)&lt;&gt;0,AW69, "")</f>
        <v/>
      </c>
      <c r="BN69" s="99" t="str">
        <f t="shared" si="27"/>
        <v/>
      </c>
      <c r="BO69" s="99" t="str">
        <f t="shared" si="28"/>
        <v/>
      </c>
      <c r="BP69" s="100" t="str">
        <f t="shared" si="29"/>
        <v/>
      </c>
    </row>
    <row r="70" spans="1:68" ht="16" x14ac:dyDescent="0.2">
      <c r="A70" s="20" t="s">
        <v>378</v>
      </c>
      <c r="B70" s="33" t="s">
        <v>447</v>
      </c>
      <c r="C70" s="41"/>
      <c r="D70" s="102" t="str">
        <f t="shared" si="56"/>
        <v/>
      </c>
      <c r="E70" s="47" t="str">
        <f>IF(C70&lt;&gt;"", IF(RANK(C70, C$5:C$75)+COUNTIF(C$5:C70, C70)-1=1, 1, ""), "")</f>
        <v/>
      </c>
      <c r="F70" s="43"/>
      <c r="G70" s="102" t="str">
        <f t="shared" si="57"/>
        <v/>
      </c>
      <c r="H70" s="48" t="str">
        <f>IF(F70&lt;&gt;"", IF(RANK(F70, F$5:F$75)+COUNTIF(F$5:F70, F70)-1=1, 1, ""), "")</f>
        <v/>
      </c>
      <c r="I70" s="41"/>
      <c r="J70" s="102" t="str">
        <f t="shared" si="58"/>
        <v/>
      </c>
      <c r="K70" s="47" t="str">
        <f>IF(I70&lt;&gt;"", IF(RANK(I70, I$5:I$75)+COUNTIF(I$5:I70, I70)-1=1, 1, ""), "")</f>
        <v/>
      </c>
      <c r="L70" s="43"/>
      <c r="M70" s="102" t="str">
        <f t="shared" si="59"/>
        <v/>
      </c>
      <c r="N70" s="48" t="str">
        <f>IF(L70&lt;&gt;"", IF(RANK(L70, L$5:L$75)+COUNTIF(L$5:L70, L70)-1=1, 1, ""), "")</f>
        <v/>
      </c>
      <c r="O70" s="41"/>
      <c r="P70" s="102" t="str">
        <f t="shared" si="60"/>
        <v/>
      </c>
      <c r="Q70" s="47" t="str">
        <f>IF(O70&lt;&gt;"", IF(RANK(O70, O$5:O$75)+COUNTIF(O$5:O70, O70)-1=1, 1, ""), "")</f>
        <v/>
      </c>
      <c r="R70" s="43"/>
      <c r="S70" s="102" t="str">
        <f t="shared" si="61"/>
        <v/>
      </c>
      <c r="T70" s="48" t="str">
        <f>IF(R70&lt;&gt;"", IF(RANK(R70, R$5:R$75)+COUNTIF(R$5:R70, R70)-1=1, 1, ""), "")</f>
        <v/>
      </c>
      <c r="U70" s="41"/>
      <c r="V70" s="102" t="str">
        <f t="shared" si="62"/>
        <v/>
      </c>
      <c r="W70" s="47" t="str">
        <f>IF(U70&lt;&gt;"", IF(RANK(U70, U$5:U$75)+COUNTIF(U$5:U70, U70)-1=1, 1, ""), "")</f>
        <v/>
      </c>
      <c r="X70" s="43"/>
      <c r="Y70" s="102" t="str">
        <f t="shared" si="63"/>
        <v/>
      </c>
      <c r="Z70" s="48" t="str">
        <f>IF(X70&lt;&gt;"", IF(RANK(X70, X$5:X$75)+COUNTIF(X$5:X70, X70)-1=1, 1, ""), "")</f>
        <v/>
      </c>
      <c r="AA70" s="41"/>
      <c r="AB70" s="102" t="str">
        <f t="shared" si="64"/>
        <v/>
      </c>
      <c r="AC70" s="47" t="str">
        <f>IF(AA70&lt;&gt;"", IF(RANK(AA70, AA$5:AA$75)+COUNTIF(AA$5:AA70, AA70)-1=1, 1, ""), "")</f>
        <v/>
      </c>
      <c r="AD70" s="43"/>
      <c r="AE70" s="102" t="str">
        <f t="shared" si="65"/>
        <v/>
      </c>
      <c r="AF70" s="48" t="str">
        <f>IF(AD70&lt;&gt;"", IF(RANK(AD70, AD$5:AD$75)+COUNTIF(AD$5:AD70, AD70)-1=1, 1, ""), "")</f>
        <v/>
      </c>
      <c r="AG70" s="41"/>
      <c r="AH70" s="102" t="str">
        <f t="shared" si="66"/>
        <v/>
      </c>
      <c r="AI70" s="47" t="str">
        <f>IF(AG70&lt;&gt;"", IF(RANK(AG70, AG$5:AG$75)+COUNTIF(AG$5:AG70, AG70)-1=1, 1, ""), "")</f>
        <v/>
      </c>
      <c r="AJ70" s="43"/>
      <c r="AK70" s="102" t="str">
        <f t="shared" si="67"/>
        <v/>
      </c>
      <c r="AL70" s="48" t="str">
        <f>IF(AJ70&lt;&gt;"", IF(RANK(AJ70, AJ$5:AJ$75)+COUNTIF(AJ$5:AJ70, AJ70)-1=1, 1, ""), "")</f>
        <v/>
      </c>
      <c r="AM70" s="41"/>
      <c r="AN70" s="102" t="str">
        <f t="shared" si="68"/>
        <v/>
      </c>
      <c r="AO70" s="47" t="str">
        <f>IF(AM70&lt;&gt;"", IF(RANK(AM70, AM$5:AM$75)+COUNTIF(AM$5:AM70, AM70)-1=1, 1, ""), "")</f>
        <v/>
      </c>
      <c r="AP70" s="43"/>
      <c r="AQ70" s="102" t="str">
        <f t="shared" si="69"/>
        <v/>
      </c>
      <c r="AR70" s="48" t="str">
        <f>IF(AP70&lt;&gt;"", IF(RANK(AP70, AP$5:AP$75)+COUNTIF(AP$5:AP70, AP70)-1=1, 1, ""), "")</f>
        <v/>
      </c>
      <c r="AS70" s="41"/>
      <c r="AT70" s="102" t="str">
        <f t="shared" si="70"/>
        <v/>
      </c>
      <c r="AU70" s="47" t="str">
        <f>IF(AS70&lt;&gt;"", IF(RANK(AS70, AS$5:AS$75)+COUNTIF(AS$5:AS70, AS70)-1=1, 1, ""), "")</f>
        <v/>
      </c>
      <c r="AV70" s="129" t="str">
        <f t="shared" si="71"/>
        <v/>
      </c>
      <c r="AW70" s="66" t="str">
        <f t="shared" si="72"/>
        <v/>
      </c>
      <c r="AX70" s="60"/>
      <c r="AY70" s="60" t="str">
        <f t="shared" si="73"/>
        <v/>
      </c>
      <c r="AZ70" s="60" t="str">
        <f t="shared" si="74"/>
        <v/>
      </c>
      <c r="BA70" s="60"/>
      <c r="BB70" s="85" t="str">
        <f t="shared" si="75"/>
        <v/>
      </c>
      <c r="BC70" s="60" t="str">
        <f t="shared" si="76"/>
        <v/>
      </c>
      <c r="BD70" s="60" t="str">
        <f t="shared" si="77"/>
        <v/>
      </c>
      <c r="BE70" s="60" t="str">
        <f>IF(AY70&lt;&gt;"", IF(RANK(BD70, BD$5:BD$75)+COUNTIF(BD$70:BD70, BD70) -1&lt;=(B$80-AZ$76-BC$76), RANK(BD70, BD$5:BD$75)+COUNTIF(BD$70:BD70, BD70) -1, ""), "")</f>
        <v/>
      </c>
      <c r="BF70" s="72" t="str">
        <f t="shared" si="78"/>
        <v/>
      </c>
      <c r="BG70" s="66" t="str">
        <f t="shared" si="79"/>
        <v/>
      </c>
      <c r="BI70" s="91" t="str">
        <f>IF(AW70&lt;&gt; "", AW70/AW76, "")</f>
        <v/>
      </c>
      <c r="BJ70" s="39" t="str">
        <f t="shared" si="80"/>
        <v/>
      </c>
      <c r="BK70" s="92" t="str">
        <f t="shared" si="81"/>
        <v/>
      </c>
      <c r="BM70" s="65" t="str">
        <f t="shared" si="82"/>
        <v/>
      </c>
      <c r="BN70" s="99" t="str">
        <f t="shared" ref="BN70:BN75" si="83">IF(BM70&lt;&gt;"", BM70/BM$76, "")</f>
        <v/>
      </c>
      <c r="BO70" s="99" t="str">
        <f t="shared" ref="BO70:BO75" si="84">IF(_xlfn.NUMBERVALUE(BF70)&lt;&gt;0, BF70/BF$76, "")</f>
        <v/>
      </c>
      <c r="BP70" s="100" t="str">
        <f t="shared" ref="BP70:BP75" si="85">IF(BN70&lt;&gt;"", BO70-BN70, "")</f>
        <v/>
      </c>
    </row>
    <row r="71" spans="1:68" ht="16" x14ac:dyDescent="0.2">
      <c r="A71" s="20" t="s">
        <v>379</v>
      </c>
      <c r="B71" s="33" t="s">
        <v>447</v>
      </c>
      <c r="C71" s="41"/>
      <c r="D71" s="102" t="str">
        <f t="shared" si="56"/>
        <v/>
      </c>
      <c r="E71" s="42" t="str">
        <f>IF(C71&lt;&gt;"", IF(RANK(C71, C$5:C$75)+COUNTIF(C$5:C71, C71)-1=1, 1, ""), "")</f>
        <v/>
      </c>
      <c r="F71" s="43"/>
      <c r="G71" s="102" t="str">
        <f t="shared" si="57"/>
        <v/>
      </c>
      <c r="H71" s="44" t="str">
        <f>IF(F71&lt;&gt;"", IF(RANK(F71, F$5:F$75)+COUNTIF(F$5:F71, F71)-1=1, 1, ""), "")</f>
        <v/>
      </c>
      <c r="I71" s="41"/>
      <c r="J71" s="102" t="str">
        <f t="shared" si="58"/>
        <v/>
      </c>
      <c r="K71" s="42" t="str">
        <f>IF(I71&lt;&gt;"", IF(RANK(I71, I$5:I$75)+COUNTIF(I$5:I71, I71)-1=1, 1, ""), "")</f>
        <v/>
      </c>
      <c r="L71" s="43"/>
      <c r="M71" s="102" t="str">
        <f t="shared" si="59"/>
        <v/>
      </c>
      <c r="N71" s="44" t="str">
        <f>IF(L71&lt;&gt;"", IF(RANK(L71, L$5:L$75)+COUNTIF(L$5:L71, L71)-1=1, 1, ""), "")</f>
        <v/>
      </c>
      <c r="O71" s="41"/>
      <c r="P71" s="102" t="str">
        <f t="shared" si="60"/>
        <v/>
      </c>
      <c r="Q71" s="42" t="str">
        <f>IF(O71&lt;&gt;"", IF(RANK(O71, O$5:O$75)+COUNTIF(O$5:O71, O71)-1=1, 1, ""), "")</f>
        <v/>
      </c>
      <c r="R71" s="43"/>
      <c r="S71" s="102" t="str">
        <f t="shared" si="61"/>
        <v/>
      </c>
      <c r="T71" s="44" t="str">
        <f>IF(R71&lt;&gt;"", IF(RANK(R71, R$5:R$75)+COUNTIF(R$5:R71, R71)-1=1, 1, ""), "")</f>
        <v/>
      </c>
      <c r="U71" s="41"/>
      <c r="V71" s="102" t="str">
        <f t="shared" si="62"/>
        <v/>
      </c>
      <c r="W71" s="42" t="str">
        <f>IF(U71&lt;&gt;"", IF(RANK(U71, U$5:U$75)+COUNTIF(U$5:U71, U71)-1=1, 1, ""), "")</f>
        <v/>
      </c>
      <c r="X71" s="43"/>
      <c r="Y71" s="102" t="str">
        <f t="shared" si="63"/>
        <v/>
      </c>
      <c r="Z71" s="44" t="str">
        <f>IF(X71&lt;&gt;"", IF(RANK(X71, X$5:X$75)+COUNTIF(X$5:X71, X71)-1=1, 1, ""), "")</f>
        <v/>
      </c>
      <c r="AA71" s="41"/>
      <c r="AB71" s="102" t="str">
        <f t="shared" si="64"/>
        <v/>
      </c>
      <c r="AC71" s="42" t="str">
        <f>IF(AA71&lt;&gt;"", IF(RANK(AA71, AA$5:AA$75)+COUNTIF(AA$5:AA71, AA71)-1=1, 1, ""), "")</f>
        <v/>
      </c>
      <c r="AD71" s="43"/>
      <c r="AE71" s="102" t="str">
        <f t="shared" si="65"/>
        <v/>
      </c>
      <c r="AF71" s="44" t="str">
        <f>IF(AD71&lt;&gt;"", IF(RANK(AD71, AD$5:AD$75)+COUNTIF(AD$5:AD71, AD71)-1=1, 1, ""), "")</f>
        <v/>
      </c>
      <c r="AG71" s="41"/>
      <c r="AH71" s="102" t="str">
        <f t="shared" si="66"/>
        <v/>
      </c>
      <c r="AI71" s="42" t="str">
        <f>IF(AG71&lt;&gt;"", IF(RANK(AG71, AG$5:AG$75)+COUNTIF(AG$5:AG71, AG71)-1=1, 1, ""), "")</f>
        <v/>
      </c>
      <c r="AJ71" s="43"/>
      <c r="AK71" s="102" t="str">
        <f t="shared" si="67"/>
        <v/>
      </c>
      <c r="AL71" s="44" t="str">
        <f>IF(AJ71&lt;&gt;"", IF(RANK(AJ71, AJ$5:AJ$75)+COUNTIF(AJ$5:AJ71, AJ71)-1=1, 1, ""), "")</f>
        <v/>
      </c>
      <c r="AM71" s="41"/>
      <c r="AN71" s="102" t="str">
        <f t="shared" si="68"/>
        <v/>
      </c>
      <c r="AO71" s="42" t="str">
        <f>IF(AM71&lt;&gt;"", IF(RANK(AM71, AM$5:AM$75)+COUNTIF(AM$5:AM71, AM71)-1=1, 1, ""), "")</f>
        <v/>
      </c>
      <c r="AP71" s="43"/>
      <c r="AQ71" s="102" t="str">
        <f t="shared" si="69"/>
        <v/>
      </c>
      <c r="AR71" s="44" t="str">
        <f>IF(AP71&lt;&gt;"", IF(RANK(AP71, AP$5:AP$75)+COUNTIF(AP$5:AP71, AP71)-1=1, 1, ""), "")</f>
        <v/>
      </c>
      <c r="AS71" s="41"/>
      <c r="AT71" s="102" t="str">
        <f t="shared" si="70"/>
        <v/>
      </c>
      <c r="AU71" s="42" t="str">
        <f>IF(AS71&lt;&gt;"", IF(RANK(AS71, AS$5:AS$75)+COUNTIF(AS$5:AS71, AS71)-1=1, 1, ""), "")</f>
        <v/>
      </c>
      <c r="AV71" s="129" t="str">
        <f t="shared" si="71"/>
        <v/>
      </c>
      <c r="AW71" s="66" t="str">
        <f t="shared" si="72"/>
        <v/>
      </c>
      <c r="AX71" s="60"/>
      <c r="AY71" s="60" t="str">
        <f t="shared" si="73"/>
        <v/>
      </c>
      <c r="AZ71" s="60" t="str">
        <f t="shared" si="74"/>
        <v/>
      </c>
      <c r="BA71" s="60"/>
      <c r="BB71" s="85" t="str">
        <f t="shared" si="75"/>
        <v/>
      </c>
      <c r="BC71" s="60" t="str">
        <f t="shared" si="76"/>
        <v/>
      </c>
      <c r="BD71" s="60" t="str">
        <f t="shared" si="77"/>
        <v/>
      </c>
      <c r="BE71" s="60" t="str">
        <f>IF(AY71&lt;&gt;"", IF(RANK(BD71, BD$5:BD$75)+COUNTIF(BD$71:BD71, BD71) -1&lt;=(B$80-AZ$76-BC$76), RANK(BD71, BD$5:BD$75)+COUNTIF(BD$71:BD71, BD71) -1, ""), "")</f>
        <v/>
      </c>
      <c r="BF71" s="72" t="str">
        <f t="shared" si="78"/>
        <v/>
      </c>
      <c r="BG71" s="66" t="str">
        <f t="shared" si="79"/>
        <v/>
      </c>
      <c r="BI71" s="91" t="str">
        <f>IF(AW71&lt;&gt; "", AW71/AW76, "")</f>
        <v/>
      </c>
      <c r="BJ71" s="39" t="str">
        <f t="shared" si="80"/>
        <v/>
      </c>
      <c r="BK71" s="92" t="str">
        <f t="shared" si="81"/>
        <v/>
      </c>
      <c r="BM71" s="65" t="str">
        <f t="shared" si="82"/>
        <v/>
      </c>
      <c r="BN71" s="99" t="str">
        <f t="shared" si="83"/>
        <v/>
      </c>
      <c r="BO71" s="99" t="str">
        <f t="shared" si="84"/>
        <v/>
      </c>
      <c r="BP71" s="100" t="str">
        <f t="shared" si="85"/>
        <v/>
      </c>
    </row>
    <row r="72" spans="1:68" ht="16" x14ac:dyDescent="0.2">
      <c r="A72" s="20" t="s">
        <v>380</v>
      </c>
      <c r="B72" s="33" t="s">
        <v>447</v>
      </c>
      <c r="C72" s="41"/>
      <c r="D72" s="102" t="str">
        <f t="shared" si="56"/>
        <v/>
      </c>
      <c r="E72" s="42" t="str">
        <f>IF(C72&lt;&gt;"", IF(RANK(C72, C$5:C$75)+COUNTIF(C$5:C72, C72)-1=1, 1, ""), "")</f>
        <v/>
      </c>
      <c r="F72" s="43"/>
      <c r="G72" s="102" t="str">
        <f t="shared" si="57"/>
        <v/>
      </c>
      <c r="H72" s="44" t="str">
        <f>IF(F72&lt;&gt;"", IF(RANK(F72, F$5:F$75)+COUNTIF(F$5:F72, F72)-1=1, 1, ""), "")</f>
        <v/>
      </c>
      <c r="I72" s="41"/>
      <c r="J72" s="102" t="str">
        <f t="shared" si="58"/>
        <v/>
      </c>
      <c r="K72" s="42" t="str">
        <f>IF(I72&lt;&gt;"", IF(RANK(I72, I$5:I$75)+COUNTIF(I$5:I72, I72)-1=1, 1, ""), "")</f>
        <v/>
      </c>
      <c r="L72" s="43"/>
      <c r="M72" s="102" t="str">
        <f t="shared" si="59"/>
        <v/>
      </c>
      <c r="N72" s="44" t="str">
        <f>IF(L72&lt;&gt;"", IF(RANK(L72, L$5:L$75)+COUNTIF(L$5:L72, L72)-1=1, 1, ""), "")</f>
        <v/>
      </c>
      <c r="O72" s="41"/>
      <c r="P72" s="102" t="str">
        <f t="shared" si="60"/>
        <v/>
      </c>
      <c r="Q72" s="42" t="str">
        <f>IF(O72&lt;&gt;"", IF(RANK(O72, O$5:O$75)+COUNTIF(O$5:O72, O72)-1=1, 1, ""), "")</f>
        <v/>
      </c>
      <c r="R72" s="43"/>
      <c r="S72" s="102" t="str">
        <f t="shared" si="61"/>
        <v/>
      </c>
      <c r="T72" s="44" t="str">
        <f>IF(R72&lt;&gt;"", IF(RANK(R72, R$5:R$75)+COUNTIF(R$5:R72, R72)-1=1, 1, ""), "")</f>
        <v/>
      </c>
      <c r="U72" s="41"/>
      <c r="V72" s="102" t="str">
        <f t="shared" si="62"/>
        <v/>
      </c>
      <c r="W72" s="42" t="str">
        <f>IF(U72&lt;&gt;"", IF(RANK(U72, U$5:U$75)+COUNTIF(U$5:U72, U72)-1=1, 1, ""), "")</f>
        <v/>
      </c>
      <c r="X72" s="43"/>
      <c r="Y72" s="102" t="str">
        <f t="shared" si="63"/>
        <v/>
      </c>
      <c r="Z72" s="44" t="str">
        <f>IF(X72&lt;&gt;"", IF(RANK(X72, X$5:X$75)+COUNTIF(X$5:X72, X72)-1=1, 1, ""), "")</f>
        <v/>
      </c>
      <c r="AA72" s="41"/>
      <c r="AB72" s="102" t="str">
        <f t="shared" si="64"/>
        <v/>
      </c>
      <c r="AC72" s="42" t="str">
        <f>IF(AA72&lt;&gt;"", IF(RANK(AA72, AA$5:AA$75)+COUNTIF(AA$5:AA72, AA72)-1=1, 1, ""), "")</f>
        <v/>
      </c>
      <c r="AD72" s="43"/>
      <c r="AE72" s="102" t="str">
        <f t="shared" si="65"/>
        <v/>
      </c>
      <c r="AF72" s="44" t="str">
        <f>IF(AD72&lt;&gt;"", IF(RANK(AD72, AD$5:AD$75)+COUNTIF(AD$5:AD72, AD72)-1=1, 1, ""), "")</f>
        <v/>
      </c>
      <c r="AG72" s="41"/>
      <c r="AH72" s="102" t="str">
        <f t="shared" si="66"/>
        <v/>
      </c>
      <c r="AI72" s="42" t="str">
        <f>IF(AG72&lt;&gt;"", IF(RANK(AG72, AG$5:AG$75)+COUNTIF(AG$5:AG72, AG72)-1=1, 1, ""), "")</f>
        <v/>
      </c>
      <c r="AJ72" s="43"/>
      <c r="AK72" s="102" t="str">
        <f t="shared" si="67"/>
        <v/>
      </c>
      <c r="AL72" s="44" t="str">
        <f>IF(AJ72&lt;&gt;"", IF(RANK(AJ72, AJ$5:AJ$75)+COUNTIF(AJ$5:AJ72, AJ72)-1=1, 1, ""), "")</f>
        <v/>
      </c>
      <c r="AM72" s="41"/>
      <c r="AN72" s="102" t="str">
        <f t="shared" si="68"/>
        <v/>
      </c>
      <c r="AO72" s="42" t="str">
        <f>IF(AM72&lt;&gt;"", IF(RANK(AM72, AM$5:AM$75)+COUNTIF(AM$5:AM72, AM72)-1=1, 1, ""), "")</f>
        <v/>
      </c>
      <c r="AP72" s="43"/>
      <c r="AQ72" s="102" t="str">
        <f t="shared" si="69"/>
        <v/>
      </c>
      <c r="AR72" s="44" t="str">
        <f>IF(AP72&lt;&gt;"", IF(RANK(AP72, AP$5:AP$75)+COUNTIF(AP$5:AP72, AP72)-1=1, 1, ""), "")</f>
        <v/>
      </c>
      <c r="AS72" s="41"/>
      <c r="AT72" s="102" t="str">
        <f t="shared" si="70"/>
        <v/>
      </c>
      <c r="AU72" s="42" t="str">
        <f>IF(AS72&lt;&gt;"", IF(RANK(AS72, AS$5:AS$75)+COUNTIF(AS$5:AS72, AS72)-1=1, 1, ""), "")</f>
        <v/>
      </c>
      <c r="AV72" s="129" t="str">
        <f t="shared" si="71"/>
        <v/>
      </c>
      <c r="AW72" s="66" t="str">
        <f t="shared" si="72"/>
        <v/>
      </c>
      <c r="AX72" s="60"/>
      <c r="AY72" s="60" t="str">
        <f t="shared" si="73"/>
        <v/>
      </c>
      <c r="AZ72" s="60" t="str">
        <f t="shared" si="74"/>
        <v/>
      </c>
      <c r="BA72" s="60"/>
      <c r="BB72" s="85" t="str">
        <f t="shared" si="75"/>
        <v/>
      </c>
      <c r="BC72" s="60" t="str">
        <f t="shared" si="76"/>
        <v/>
      </c>
      <c r="BD72" s="60" t="str">
        <f t="shared" si="77"/>
        <v/>
      </c>
      <c r="BE72" s="60" t="str">
        <f>IF(AY72&lt;&gt;"", IF(RANK(BD72, BD$5:BD$75)+COUNTIF(BD$72:BD72, BD72) -1&lt;=(B$80-AZ$76-BC$76), RANK(BD72, BD$5:BD$75)+COUNTIF(BD$72:BD72, BD72) -1, ""), "")</f>
        <v/>
      </c>
      <c r="BF72" s="72" t="str">
        <f t="shared" si="78"/>
        <v/>
      </c>
      <c r="BG72" s="66" t="str">
        <f t="shared" si="79"/>
        <v/>
      </c>
      <c r="BI72" s="91" t="str">
        <f>IF(AW72&lt;&gt; "", AW72/AW76, "")</f>
        <v/>
      </c>
      <c r="BJ72" s="39" t="str">
        <f t="shared" si="80"/>
        <v/>
      </c>
      <c r="BK72" s="92" t="str">
        <f t="shared" si="81"/>
        <v/>
      </c>
      <c r="BM72" s="65" t="str">
        <f t="shared" si="82"/>
        <v/>
      </c>
      <c r="BN72" s="99" t="str">
        <f t="shared" si="83"/>
        <v/>
      </c>
      <c r="BO72" s="99" t="str">
        <f t="shared" si="84"/>
        <v/>
      </c>
      <c r="BP72" s="100" t="str">
        <f t="shared" si="85"/>
        <v/>
      </c>
    </row>
    <row r="73" spans="1:68" ht="16" x14ac:dyDescent="0.2">
      <c r="A73" s="20" t="s">
        <v>381</v>
      </c>
      <c r="B73" s="33" t="s">
        <v>447</v>
      </c>
      <c r="C73" s="41"/>
      <c r="D73" s="102" t="str">
        <f t="shared" si="56"/>
        <v/>
      </c>
      <c r="E73" s="42" t="str">
        <f>IF(C73&lt;&gt;"", IF(RANK(C73, C$5:C$75)+COUNTIF(C$5:C73, C73)-1=1, 1, ""), "")</f>
        <v/>
      </c>
      <c r="F73" s="43"/>
      <c r="G73" s="102" t="str">
        <f t="shared" si="57"/>
        <v/>
      </c>
      <c r="H73" s="44" t="str">
        <f>IF(F73&lt;&gt;"", IF(RANK(F73, F$5:F$75)+COUNTIF(F$5:F73, F73)-1=1, 1, ""), "")</f>
        <v/>
      </c>
      <c r="I73" s="41"/>
      <c r="J73" s="102" t="str">
        <f t="shared" si="58"/>
        <v/>
      </c>
      <c r="K73" s="42" t="str">
        <f>IF(I73&lt;&gt;"", IF(RANK(I73, I$5:I$75)+COUNTIF(I$5:I73, I73)-1=1, 1, ""), "")</f>
        <v/>
      </c>
      <c r="L73" s="43"/>
      <c r="M73" s="102" t="str">
        <f t="shared" si="59"/>
        <v/>
      </c>
      <c r="N73" s="44" t="str">
        <f>IF(L73&lt;&gt;"", IF(RANK(L73, L$5:L$75)+COUNTIF(L$5:L73, L73)-1=1, 1, ""), "")</f>
        <v/>
      </c>
      <c r="O73" s="41"/>
      <c r="P73" s="102" t="str">
        <f t="shared" si="60"/>
        <v/>
      </c>
      <c r="Q73" s="42" t="str">
        <f>IF(O73&lt;&gt;"", IF(RANK(O73, O$5:O$75)+COUNTIF(O$5:O73, O73)-1=1, 1, ""), "")</f>
        <v/>
      </c>
      <c r="R73" s="43"/>
      <c r="S73" s="102" t="str">
        <f t="shared" si="61"/>
        <v/>
      </c>
      <c r="T73" s="44" t="str">
        <f>IF(R73&lt;&gt;"", IF(RANK(R73, R$5:R$75)+COUNTIF(R$5:R73, R73)-1=1, 1, ""), "")</f>
        <v/>
      </c>
      <c r="U73" s="41"/>
      <c r="V73" s="102" t="str">
        <f t="shared" si="62"/>
        <v/>
      </c>
      <c r="W73" s="42" t="str">
        <f>IF(U73&lt;&gt;"", IF(RANK(U73, U$5:U$75)+COUNTIF(U$5:U73, U73)-1=1, 1, ""), "")</f>
        <v/>
      </c>
      <c r="X73" s="43"/>
      <c r="Y73" s="102" t="str">
        <f t="shared" si="63"/>
        <v/>
      </c>
      <c r="Z73" s="44" t="str">
        <f>IF(X73&lt;&gt;"", IF(RANK(X73, X$5:X$75)+COUNTIF(X$5:X73, X73)-1=1, 1, ""), "")</f>
        <v/>
      </c>
      <c r="AA73" s="41"/>
      <c r="AB73" s="102" t="str">
        <f t="shared" si="64"/>
        <v/>
      </c>
      <c r="AC73" s="42" t="str">
        <f>IF(AA73&lt;&gt;"", IF(RANK(AA73, AA$5:AA$75)+COUNTIF(AA$5:AA73, AA73)-1=1, 1, ""), "")</f>
        <v/>
      </c>
      <c r="AD73" s="43"/>
      <c r="AE73" s="102" t="str">
        <f t="shared" si="65"/>
        <v/>
      </c>
      <c r="AF73" s="44" t="str">
        <f>IF(AD73&lt;&gt;"", IF(RANK(AD73, AD$5:AD$75)+COUNTIF(AD$5:AD73, AD73)-1=1, 1, ""), "")</f>
        <v/>
      </c>
      <c r="AG73" s="41"/>
      <c r="AH73" s="102" t="str">
        <f t="shared" si="66"/>
        <v/>
      </c>
      <c r="AI73" s="42" t="str">
        <f>IF(AG73&lt;&gt;"", IF(RANK(AG73, AG$5:AG$75)+COUNTIF(AG$5:AG73, AG73)-1=1, 1, ""), "")</f>
        <v/>
      </c>
      <c r="AJ73" s="43"/>
      <c r="AK73" s="102" t="str">
        <f t="shared" si="67"/>
        <v/>
      </c>
      <c r="AL73" s="44" t="str">
        <f>IF(AJ73&lt;&gt;"", IF(RANK(AJ73, AJ$5:AJ$75)+COUNTIF(AJ$5:AJ73, AJ73)-1=1, 1, ""), "")</f>
        <v/>
      </c>
      <c r="AM73" s="41"/>
      <c r="AN73" s="102" t="str">
        <f t="shared" si="68"/>
        <v/>
      </c>
      <c r="AO73" s="42" t="str">
        <f>IF(AM73&lt;&gt;"", IF(RANK(AM73, AM$5:AM$75)+COUNTIF(AM$5:AM73, AM73)-1=1, 1, ""), "")</f>
        <v/>
      </c>
      <c r="AP73" s="43"/>
      <c r="AQ73" s="102" t="str">
        <f t="shared" si="69"/>
        <v/>
      </c>
      <c r="AR73" s="44" t="str">
        <f>IF(AP73&lt;&gt;"", IF(RANK(AP73, AP$5:AP$75)+COUNTIF(AP$5:AP73, AP73)-1=1, 1, ""), "")</f>
        <v/>
      </c>
      <c r="AS73" s="41"/>
      <c r="AT73" s="102" t="str">
        <f t="shared" si="70"/>
        <v/>
      </c>
      <c r="AU73" s="42" t="str">
        <f>IF(AS73&lt;&gt;"", IF(RANK(AS73, AS$5:AS$75)+COUNTIF(AS$5:AS73, AS73)-1=1, 1, ""), "")</f>
        <v/>
      </c>
      <c r="AV73" s="129" t="str">
        <f t="shared" si="71"/>
        <v/>
      </c>
      <c r="AW73" s="66" t="str">
        <f t="shared" si="72"/>
        <v/>
      </c>
      <c r="AX73" s="60"/>
      <c r="AY73" s="60" t="str">
        <f t="shared" si="73"/>
        <v/>
      </c>
      <c r="AZ73" s="60" t="str">
        <f t="shared" si="74"/>
        <v/>
      </c>
      <c r="BA73" s="60"/>
      <c r="BB73" s="85" t="str">
        <f t="shared" si="75"/>
        <v/>
      </c>
      <c r="BC73" s="60" t="str">
        <f t="shared" si="76"/>
        <v/>
      </c>
      <c r="BD73" s="60" t="str">
        <f t="shared" si="77"/>
        <v/>
      </c>
      <c r="BE73" s="60" t="str">
        <f>IF(AY73&lt;&gt;"", IF(RANK(BD73, BD$5:BD$75)+COUNTIF(BD$73:BD73, BD73) -1&lt;=(B$80-AZ$76-BC$76), RANK(BD73, BD$5:BD$75)+COUNTIF(BD$73:BD73, BD73) -1, ""), "")</f>
        <v/>
      </c>
      <c r="BF73" s="72" t="str">
        <f t="shared" si="78"/>
        <v/>
      </c>
      <c r="BG73" s="66" t="str">
        <f t="shared" si="79"/>
        <v/>
      </c>
      <c r="BI73" s="91" t="str">
        <f>IF(AW73&lt;&gt; "", AW73/AW76, "")</f>
        <v/>
      </c>
      <c r="BJ73" s="39" t="str">
        <f t="shared" si="80"/>
        <v/>
      </c>
      <c r="BK73" s="92" t="str">
        <f t="shared" si="81"/>
        <v/>
      </c>
      <c r="BM73" s="65" t="str">
        <f t="shared" si="82"/>
        <v/>
      </c>
      <c r="BN73" s="99" t="str">
        <f t="shared" si="83"/>
        <v/>
      </c>
      <c r="BO73" s="99" t="str">
        <f t="shared" si="84"/>
        <v/>
      </c>
      <c r="BP73" s="100" t="str">
        <f t="shared" si="85"/>
        <v/>
      </c>
    </row>
    <row r="74" spans="1:68" ht="16" x14ac:dyDescent="0.2">
      <c r="A74" s="20" t="s">
        <v>382</v>
      </c>
      <c r="B74" s="33" t="s">
        <v>447</v>
      </c>
      <c r="C74" s="41"/>
      <c r="D74" s="102" t="str">
        <f t="shared" si="56"/>
        <v/>
      </c>
      <c r="E74" s="42" t="str">
        <f>IF(C74&lt;&gt;"", IF(RANK(C74, C$5:C$75)+COUNTIF(C$5:C74, C74)-1=1, 1, ""), "")</f>
        <v/>
      </c>
      <c r="F74" s="43"/>
      <c r="G74" s="102" t="str">
        <f t="shared" si="57"/>
        <v/>
      </c>
      <c r="H74" s="44" t="str">
        <f>IF(F74&lt;&gt;"", IF(RANK(F74, F$5:F$75)+COUNTIF(F$5:F74, F74)-1=1, 1, ""), "")</f>
        <v/>
      </c>
      <c r="I74" s="41"/>
      <c r="J74" s="102" t="str">
        <f t="shared" si="58"/>
        <v/>
      </c>
      <c r="K74" s="42" t="str">
        <f>IF(I74&lt;&gt;"", IF(RANK(I74, I$5:I$75)+COUNTIF(I$5:I74, I74)-1=1, 1, ""), "")</f>
        <v/>
      </c>
      <c r="L74" s="43"/>
      <c r="M74" s="102" t="str">
        <f t="shared" si="59"/>
        <v/>
      </c>
      <c r="N74" s="44" t="str">
        <f>IF(L74&lt;&gt;"", IF(RANK(L74, L$5:L$75)+COUNTIF(L$5:L74, L74)-1=1, 1, ""), "")</f>
        <v/>
      </c>
      <c r="O74" s="41"/>
      <c r="P74" s="102" t="str">
        <f t="shared" si="60"/>
        <v/>
      </c>
      <c r="Q74" s="42" t="str">
        <f>IF(O74&lt;&gt;"", IF(RANK(O74, O$5:O$75)+COUNTIF(O$5:O74, O74)-1=1, 1, ""), "")</f>
        <v/>
      </c>
      <c r="R74" s="43"/>
      <c r="S74" s="102" t="str">
        <f t="shared" si="61"/>
        <v/>
      </c>
      <c r="T74" s="44" t="str">
        <f>IF(R74&lt;&gt;"", IF(RANK(R74, R$5:R$75)+COUNTIF(R$5:R74, R74)-1=1, 1, ""), "")</f>
        <v/>
      </c>
      <c r="U74" s="41"/>
      <c r="V74" s="102" t="str">
        <f t="shared" si="62"/>
        <v/>
      </c>
      <c r="W74" s="42" t="str">
        <f>IF(U74&lt;&gt;"", IF(RANK(U74, U$5:U$75)+COUNTIF(U$5:U74, U74)-1=1, 1, ""), "")</f>
        <v/>
      </c>
      <c r="X74" s="43"/>
      <c r="Y74" s="102" t="str">
        <f t="shared" si="63"/>
        <v/>
      </c>
      <c r="Z74" s="44" t="str">
        <f>IF(X74&lt;&gt;"", IF(RANK(X74, X$5:X$75)+COUNTIF(X$5:X74, X74)-1=1, 1, ""), "")</f>
        <v/>
      </c>
      <c r="AA74" s="41"/>
      <c r="AB74" s="102" t="str">
        <f t="shared" si="64"/>
        <v/>
      </c>
      <c r="AC74" s="42" t="str">
        <f>IF(AA74&lt;&gt;"", IF(RANK(AA74, AA$5:AA$75)+COUNTIF(AA$5:AA74, AA74)-1=1, 1, ""), "")</f>
        <v/>
      </c>
      <c r="AD74" s="43"/>
      <c r="AE74" s="102" t="str">
        <f t="shared" si="65"/>
        <v/>
      </c>
      <c r="AF74" s="44" t="str">
        <f>IF(AD74&lt;&gt;"", IF(RANK(AD74, AD$5:AD$75)+COUNTIF(AD$5:AD74, AD74)-1=1, 1, ""), "")</f>
        <v/>
      </c>
      <c r="AG74" s="41"/>
      <c r="AH74" s="102" t="str">
        <f t="shared" si="66"/>
        <v/>
      </c>
      <c r="AI74" s="42" t="str">
        <f>IF(AG74&lt;&gt;"", IF(RANK(AG74, AG$5:AG$75)+COUNTIF(AG$5:AG74, AG74)-1=1, 1, ""), "")</f>
        <v/>
      </c>
      <c r="AJ74" s="43"/>
      <c r="AK74" s="102" t="str">
        <f t="shared" si="67"/>
        <v/>
      </c>
      <c r="AL74" s="44" t="str">
        <f>IF(AJ74&lt;&gt;"", IF(RANK(AJ74, AJ$5:AJ$75)+COUNTIF(AJ$5:AJ74, AJ74)-1=1, 1, ""), "")</f>
        <v/>
      </c>
      <c r="AM74" s="41"/>
      <c r="AN74" s="102" t="str">
        <f t="shared" si="68"/>
        <v/>
      </c>
      <c r="AO74" s="42" t="str">
        <f>IF(AM74&lt;&gt;"", IF(RANK(AM74, AM$5:AM$75)+COUNTIF(AM$5:AM74, AM74)-1=1, 1, ""), "")</f>
        <v/>
      </c>
      <c r="AP74" s="43"/>
      <c r="AQ74" s="102" t="str">
        <f t="shared" si="69"/>
        <v/>
      </c>
      <c r="AR74" s="44" t="str">
        <f>IF(AP74&lt;&gt;"", IF(RANK(AP74, AP$5:AP$75)+COUNTIF(AP$5:AP74, AP74)-1=1, 1, ""), "")</f>
        <v/>
      </c>
      <c r="AS74" s="41"/>
      <c r="AT74" s="102" t="str">
        <f t="shared" si="70"/>
        <v/>
      </c>
      <c r="AU74" s="42" t="str">
        <f>IF(AS74&lt;&gt;"", IF(RANK(AS74, AS$5:AS$75)+COUNTIF(AS$5:AS74, AS74)-1=1, 1, ""), "")</f>
        <v/>
      </c>
      <c r="AV74" s="129" t="str">
        <f t="shared" si="71"/>
        <v/>
      </c>
      <c r="AW74" s="66" t="str">
        <f t="shared" si="72"/>
        <v/>
      </c>
      <c r="AX74" s="60"/>
      <c r="AY74" s="60" t="str">
        <f t="shared" si="73"/>
        <v/>
      </c>
      <c r="AZ74" s="60" t="str">
        <f t="shared" si="74"/>
        <v/>
      </c>
      <c r="BA74" s="60"/>
      <c r="BB74" s="85" t="str">
        <f t="shared" si="75"/>
        <v/>
      </c>
      <c r="BC74" s="60" t="str">
        <f t="shared" si="76"/>
        <v/>
      </c>
      <c r="BD74" s="60" t="str">
        <f t="shared" si="77"/>
        <v/>
      </c>
      <c r="BE74" s="60" t="str">
        <f>IF(AY74&lt;&gt;"", IF(RANK(BD74, BD$5:BD$75)+COUNTIF(BD$74:BD74, BD74) -1&lt;=(B$80-AZ$76-BC$76), RANK(BD74, BD$5:BD$75)+COUNTIF(BD$74:BD74, BD74) -1, ""), "")</f>
        <v/>
      </c>
      <c r="BF74" s="72" t="str">
        <f t="shared" si="78"/>
        <v/>
      </c>
      <c r="BG74" s="66" t="str">
        <f t="shared" si="79"/>
        <v/>
      </c>
      <c r="BI74" s="91" t="str">
        <f>IF(AW74&lt;&gt; "", AW74/AW76, "")</f>
        <v/>
      </c>
      <c r="BJ74" s="39" t="str">
        <f t="shared" si="80"/>
        <v/>
      </c>
      <c r="BK74" s="92" t="str">
        <f t="shared" si="81"/>
        <v/>
      </c>
      <c r="BM74" s="65" t="str">
        <f t="shared" si="82"/>
        <v/>
      </c>
      <c r="BN74" s="99" t="str">
        <f t="shared" si="83"/>
        <v/>
      </c>
      <c r="BO74" s="99" t="str">
        <f t="shared" si="84"/>
        <v/>
      </c>
      <c r="BP74" s="100" t="str">
        <f t="shared" si="85"/>
        <v/>
      </c>
    </row>
    <row r="75" spans="1:68" ht="17" thickBot="1" x14ac:dyDescent="0.25">
      <c r="A75" s="20" t="s">
        <v>383</v>
      </c>
      <c r="B75" s="33" t="s">
        <v>447</v>
      </c>
      <c r="C75" s="49"/>
      <c r="D75" s="103" t="str">
        <f t="shared" si="56"/>
        <v/>
      </c>
      <c r="E75" s="50" t="str">
        <f>IF(C75&lt;&gt;"", IF(RANK(C75, C$5:C$75)+COUNTIF(C$5:C75, C75)-1=1, 1, ""), "")</f>
        <v/>
      </c>
      <c r="F75" s="43"/>
      <c r="G75" s="104" t="str">
        <f t="shared" si="57"/>
        <v/>
      </c>
      <c r="H75" s="51" t="str">
        <f>IF(F75&lt;&gt;"", IF(RANK(F75, F$5:F$75)+COUNTIF(F$5:F75, F75)-1=1, 1, ""), "")</f>
        <v/>
      </c>
      <c r="I75" s="49"/>
      <c r="J75" s="103" t="str">
        <f t="shared" si="58"/>
        <v/>
      </c>
      <c r="K75" s="50" t="str">
        <f>IF(I75&lt;&gt;"", IF(RANK(I75, I$5:I$75)+COUNTIF(I$5:I75, I75)-1=1, 1, ""), "")</f>
        <v/>
      </c>
      <c r="L75" s="43"/>
      <c r="M75" s="104" t="str">
        <f t="shared" si="59"/>
        <v/>
      </c>
      <c r="N75" s="51" t="str">
        <f>IF(L75&lt;&gt;"", IF(RANK(L75, L$5:L$75)+COUNTIF(L$5:L75, L75)-1=1, 1, ""), "")</f>
        <v/>
      </c>
      <c r="O75" s="49"/>
      <c r="P75" s="103" t="str">
        <f t="shared" si="60"/>
        <v/>
      </c>
      <c r="Q75" s="50" t="str">
        <f>IF(O75&lt;&gt;"", IF(RANK(O75, O$5:O$75)+COUNTIF(O$5:O75, O75)-1=1, 1, ""), "")</f>
        <v/>
      </c>
      <c r="R75" s="43"/>
      <c r="S75" s="104" t="str">
        <f t="shared" si="61"/>
        <v/>
      </c>
      <c r="T75" s="51" t="str">
        <f>IF(R75&lt;&gt;"", IF(RANK(R75, R$5:R$75)+COUNTIF(R$5:R75, R75)-1=1, 1, ""), "")</f>
        <v/>
      </c>
      <c r="U75" s="49"/>
      <c r="V75" s="103" t="str">
        <f t="shared" si="62"/>
        <v/>
      </c>
      <c r="W75" s="50" t="str">
        <f>IF(U75&lt;&gt;"", IF(RANK(U75, U$5:U$75)+COUNTIF(U$5:U75, U75)-1=1, 1, ""), "")</f>
        <v/>
      </c>
      <c r="X75" s="43"/>
      <c r="Y75" s="104" t="str">
        <f t="shared" si="63"/>
        <v/>
      </c>
      <c r="Z75" s="51" t="str">
        <f>IF(X75&lt;&gt;"", IF(RANK(X75, X$5:X$75)+COUNTIF(X$5:X75, X75)-1=1, 1, ""), "")</f>
        <v/>
      </c>
      <c r="AA75" s="49"/>
      <c r="AB75" s="103" t="str">
        <f t="shared" si="64"/>
        <v/>
      </c>
      <c r="AC75" s="50" t="str">
        <f>IF(AA75&lt;&gt;"", IF(RANK(AA75, AA$5:AA$75)+COUNTIF(AA$5:AA75, AA75)-1=1, 1, ""), "")</f>
        <v/>
      </c>
      <c r="AD75" s="43"/>
      <c r="AE75" s="104" t="str">
        <f t="shared" si="65"/>
        <v/>
      </c>
      <c r="AF75" s="51" t="str">
        <f>IF(AD75&lt;&gt;"", IF(RANK(AD75, AD$5:AD$75)+COUNTIF(AD$5:AD75, AD75)-1=1, 1, ""), "")</f>
        <v/>
      </c>
      <c r="AG75" s="49"/>
      <c r="AH75" s="103" t="str">
        <f t="shared" si="66"/>
        <v/>
      </c>
      <c r="AI75" s="50" t="str">
        <f>IF(AG75&lt;&gt;"", IF(RANK(AG75, AG$5:AG$75)+COUNTIF(AG$5:AG75, AG75)-1=1, 1, ""), "")</f>
        <v/>
      </c>
      <c r="AJ75" s="43"/>
      <c r="AK75" s="104" t="str">
        <f t="shared" si="67"/>
        <v/>
      </c>
      <c r="AL75" s="51" t="str">
        <f>IF(AJ75&lt;&gt;"", IF(RANK(AJ75, AJ$5:AJ$75)+COUNTIF(AJ$5:AJ75, AJ75)-1=1, 1, ""), "")</f>
        <v/>
      </c>
      <c r="AM75" s="49"/>
      <c r="AN75" s="103" t="str">
        <f t="shared" si="68"/>
        <v/>
      </c>
      <c r="AO75" s="50" t="str">
        <f>IF(AM75&lt;&gt;"", IF(RANK(AM75, AM$5:AM$75)+COUNTIF(AM$5:AM75, AM75)-1=1, 1, ""), "")</f>
        <v/>
      </c>
      <c r="AP75" s="43"/>
      <c r="AQ75" s="104" t="str">
        <f t="shared" si="69"/>
        <v/>
      </c>
      <c r="AR75" s="51" t="str">
        <f>IF(AP75&lt;&gt;"", IF(RANK(AP75, AP$5:AP$75)+COUNTIF(AP$5:AP75, AP75)-1=1, 1, ""), "")</f>
        <v/>
      </c>
      <c r="AS75" s="49"/>
      <c r="AT75" s="103" t="str">
        <f t="shared" si="70"/>
        <v/>
      </c>
      <c r="AU75" s="50" t="str">
        <f>IF(AS75&lt;&gt;"", IF(RANK(AS75, AS$5:AS$75)+COUNTIF(AS$5:AS75, AS75)-1=1, 1, ""), "")</f>
        <v/>
      </c>
      <c r="AV75" s="130" t="str">
        <f t="shared" si="71"/>
        <v/>
      </c>
      <c r="AW75" s="67" t="str">
        <f t="shared" si="72"/>
        <v/>
      </c>
      <c r="AX75" s="70"/>
      <c r="AY75" s="70" t="str">
        <f t="shared" si="73"/>
        <v/>
      </c>
      <c r="AZ75" s="70" t="str">
        <f t="shared" si="74"/>
        <v/>
      </c>
      <c r="BA75" s="70"/>
      <c r="BB75" s="86" t="str">
        <f t="shared" si="75"/>
        <v/>
      </c>
      <c r="BC75" s="70" t="str">
        <f t="shared" si="76"/>
        <v/>
      </c>
      <c r="BD75" s="70" t="str">
        <f t="shared" si="77"/>
        <v/>
      </c>
      <c r="BE75" s="70" t="str">
        <f>IF(AY75&lt;&gt;"", IF(RANK(BD75, BD$5:BD$75)+COUNTIF(BD$75:BD75, BD75) -1&lt;=(B$80-AZ$76-BC$76), RANK(BD75, BD$5:BD$75)+COUNTIF(BD$75:BD75, BD75) -1, ""), "")</f>
        <v/>
      </c>
      <c r="BF75" s="73" t="str">
        <f t="shared" si="78"/>
        <v/>
      </c>
      <c r="BG75" s="67" t="str">
        <f t="shared" si="79"/>
        <v/>
      </c>
      <c r="BI75" s="93" t="str">
        <f>IF(AW75&lt;&gt; "", AW75/AW76, "")</f>
        <v/>
      </c>
      <c r="BJ75" s="94" t="str">
        <f t="shared" si="80"/>
        <v/>
      </c>
      <c r="BK75" s="95" t="str">
        <f t="shared" si="81"/>
        <v/>
      </c>
      <c r="BM75" s="65" t="str">
        <f t="shared" si="82"/>
        <v/>
      </c>
      <c r="BN75" s="99" t="str">
        <f t="shared" si="83"/>
        <v/>
      </c>
      <c r="BO75" s="99" t="str">
        <f t="shared" si="84"/>
        <v/>
      </c>
      <c r="BP75" s="100" t="str">
        <f t="shared" si="85"/>
        <v/>
      </c>
    </row>
    <row r="76" spans="1:68" ht="16" thickBot="1" x14ac:dyDescent="0.25">
      <c r="A76" s="188" t="s">
        <v>12</v>
      </c>
      <c r="B76" s="189"/>
      <c r="C76" s="55">
        <f>SUM(C5:C75)</f>
        <v>28913</v>
      </c>
      <c r="D76" s="56"/>
      <c r="E76" s="57">
        <f>SUM(E5:E75)</f>
        <v>1</v>
      </c>
      <c r="F76" s="55">
        <f>SUM(F5:F75)</f>
        <v>29562</v>
      </c>
      <c r="G76" s="56"/>
      <c r="H76" s="57">
        <f>SUM(H5:H75)</f>
        <v>1</v>
      </c>
      <c r="I76" s="55">
        <f>SUM(I5:I75)</f>
        <v>24580</v>
      </c>
      <c r="J76" s="56"/>
      <c r="K76" s="57">
        <f>SUM(K5:K75)</f>
        <v>1</v>
      </c>
      <c r="L76" s="55">
        <f>SUM(L5:L75)</f>
        <v>27222</v>
      </c>
      <c r="M76" s="56"/>
      <c r="N76" s="57">
        <f>SUM(N5:N75)</f>
        <v>1</v>
      </c>
      <c r="O76" s="55">
        <f>SUM(O5:O75)</f>
        <v>27051</v>
      </c>
      <c r="P76" s="56"/>
      <c r="Q76" s="57">
        <f>SUM(Q5:Q75)</f>
        <v>1</v>
      </c>
      <c r="R76" s="55">
        <f>SUM(R5:R75)</f>
        <v>26796</v>
      </c>
      <c r="S76" s="56"/>
      <c r="T76" s="57">
        <f>SUM(T5:T75)</f>
        <v>1</v>
      </c>
      <c r="U76" s="55">
        <f>SUM(U5:U75)</f>
        <v>25296</v>
      </c>
      <c r="V76" s="56"/>
      <c r="W76" s="57">
        <f>SUM(W5:W75)</f>
        <v>1</v>
      </c>
      <c r="X76" s="55">
        <f>SUM(X5:X75)</f>
        <v>24170</v>
      </c>
      <c r="Y76" s="56"/>
      <c r="Z76" s="57">
        <f>SUM(Z5:Z75)</f>
        <v>1</v>
      </c>
      <c r="AA76" s="55">
        <f>SUM(AA5:AA75)</f>
        <v>25091</v>
      </c>
      <c r="AB76" s="56"/>
      <c r="AC76" s="57">
        <f>SUM(AC5:AC75)</f>
        <v>1</v>
      </c>
      <c r="AD76" s="55">
        <f>SUM(AD5:AD75)</f>
        <v>28774</v>
      </c>
      <c r="AE76" s="56"/>
      <c r="AF76" s="57">
        <f>SUM(AF5:AF75)</f>
        <v>1</v>
      </c>
      <c r="AG76" s="55">
        <f>SUM(AG5:AG75)</f>
        <v>27607</v>
      </c>
      <c r="AH76" s="56"/>
      <c r="AI76" s="57">
        <f>SUM(AI5:AI75)</f>
        <v>1</v>
      </c>
      <c r="AJ76" s="55">
        <f>SUM(AJ5:AJ75)</f>
        <v>24577</v>
      </c>
      <c r="AK76" s="56"/>
      <c r="AL76" s="57">
        <f>SUM(AL5:AL75)</f>
        <v>1</v>
      </c>
      <c r="AM76" s="55">
        <f>SUM(AM5:AM75)</f>
        <v>27592</v>
      </c>
      <c r="AN76" s="56"/>
      <c r="AO76" s="57">
        <f>SUM(AO5:AO75)</f>
        <v>1</v>
      </c>
      <c r="AP76" s="55">
        <f>SUM(AP5:AP75)</f>
        <v>24635</v>
      </c>
      <c r="AQ76" s="56"/>
      <c r="AR76" s="57">
        <f>SUM(AR5:AR75)</f>
        <v>1</v>
      </c>
      <c r="AS76" s="55">
        <f>SUM(AS5:AS75)</f>
        <v>23916</v>
      </c>
      <c r="AT76" s="56"/>
      <c r="AU76" s="57">
        <f>SUM(AU5:AU75)</f>
        <v>1</v>
      </c>
      <c r="AV76" s="137">
        <f>SUM(AV5:AV75)</f>
        <v>15</v>
      </c>
      <c r="AW76" s="79">
        <f>SUM(AW5:AW75)</f>
        <v>395782</v>
      </c>
      <c r="AX76" s="78">
        <f>_xlfn.FLOOR.MATH(AW76/(B80+1)) +1</f>
        <v>12768</v>
      </c>
      <c r="AY76" s="78">
        <f>SUM(AY5:AY75)</f>
        <v>365728</v>
      </c>
      <c r="AZ76" s="78">
        <f>SUM(AZ5:AZ75)</f>
        <v>0</v>
      </c>
      <c r="BA76" s="78">
        <f>_xlfn.FLOOR.MATH(AY76/(B80-AZ76+1))+1</f>
        <v>11798</v>
      </c>
      <c r="BB76" s="78"/>
      <c r="BC76" s="78">
        <f>SUM(BC5:BC75)</f>
        <v>29</v>
      </c>
      <c r="BD76" s="78"/>
      <c r="BE76" s="78"/>
      <c r="BF76" s="80">
        <f>SUM(BF5:BF75)</f>
        <v>30</v>
      </c>
      <c r="BG76" s="79">
        <f>SUM(BG5:BG75)</f>
        <v>15</v>
      </c>
      <c r="BH76" s="58"/>
      <c r="BI76" s="96">
        <f>SUM(BI5:BI75)</f>
        <v>1</v>
      </c>
      <c r="BJ76" s="97">
        <f>SUM(BJ5:BJ75)</f>
        <v>0.99999999999999989</v>
      </c>
      <c r="BK76" s="98">
        <f>SUM(BK5:BK75)</f>
        <v>-1.4328815911568427E-15</v>
      </c>
      <c r="BL76" s="58"/>
      <c r="BM76" s="77">
        <f>SUM(BM5:BM75)</f>
        <v>365728</v>
      </c>
      <c r="BN76" s="97">
        <f>SUM(BN5:BN75)</f>
        <v>1</v>
      </c>
      <c r="BO76" s="97">
        <f>SUM(BO5:BO75)</f>
        <v>0.99999999999999989</v>
      </c>
      <c r="BP76" s="98">
        <f>SUM(BP5:BP75)</f>
        <v>1.3877787807814457E-17</v>
      </c>
    </row>
    <row r="77" spans="1:68" x14ac:dyDescent="0.2">
      <c r="A77" s="27"/>
      <c r="B77" s="27"/>
    </row>
    <row r="78" spans="1:68" ht="32" x14ac:dyDescent="0.2">
      <c r="A78" s="28" t="s">
        <v>277</v>
      </c>
      <c r="C78" s="58"/>
      <c r="E78" s="29"/>
      <c r="F78" s="58"/>
      <c r="H78" s="29"/>
      <c r="I78" s="58"/>
      <c r="K78" s="29"/>
      <c r="L78" s="58"/>
      <c r="N78" s="29"/>
      <c r="O78" s="58"/>
      <c r="Q78" s="29"/>
      <c r="R78" s="58"/>
      <c r="T78" s="29"/>
      <c r="U78" s="58"/>
      <c r="W78" s="29"/>
      <c r="X78" s="58"/>
      <c r="Z78" s="29"/>
      <c r="AA78" s="58"/>
      <c r="AC78" s="29"/>
      <c r="AD78" s="58"/>
      <c r="AF78" s="29"/>
      <c r="AG78" s="58"/>
      <c r="AI78" s="29"/>
      <c r="AJ78" s="58"/>
      <c r="AL78" s="29"/>
      <c r="AM78" s="58"/>
      <c r="AO78" s="29"/>
      <c r="AP78" s="58"/>
      <c r="AR78" s="29"/>
      <c r="AS78" s="58"/>
      <c r="AU78" s="29"/>
      <c r="BD78" s="58"/>
      <c r="BE78" s="58"/>
      <c r="BF78" s="58"/>
      <c r="BG78" s="58"/>
      <c r="BH78" s="58"/>
      <c r="BI78" s="58"/>
      <c r="BJ78" s="58" t="s">
        <v>303</v>
      </c>
      <c r="BK78" s="82" cm="1">
        <f t="array" ref="BK78">SUM(IF(BK5:BK75&lt;&gt;"", ABS(BK5:BK75), 0))/COUNT(BK5:BK75)</f>
        <v>6.3279785336371429E-3</v>
      </c>
      <c r="BL78" s="58"/>
      <c r="BM78" s="58"/>
      <c r="BN78" s="58"/>
      <c r="BO78" s="58" t="s">
        <v>303</v>
      </c>
      <c r="BP78" s="82" cm="1">
        <f t="array" ref="BP78">SUM(IF(BP5:BP75&lt;&gt;"", ABS(BP5:BP75), 0))/COUNT(BP5:BP75)</f>
        <v>5.3063114299880428E-3</v>
      </c>
    </row>
    <row r="79" spans="1:68" x14ac:dyDescent="0.2">
      <c r="BD79" s="58">
        <f>COUNT(BF5:BF75)</f>
        <v>4</v>
      </c>
      <c r="BE79" s="58" t="s">
        <v>304</v>
      </c>
      <c r="BF79" s="58"/>
      <c r="BG79" s="58"/>
      <c r="BH79" s="58"/>
      <c r="BI79" s="58"/>
      <c r="BJ79" s="58"/>
      <c r="BK79" s="58"/>
      <c r="BL79" s="58"/>
      <c r="BM79" s="58"/>
      <c r="BN79" s="58"/>
      <c r="BO79" s="58"/>
      <c r="BP79" s="58"/>
    </row>
    <row r="80" spans="1:68" ht="16" x14ac:dyDescent="0.2">
      <c r="A80" s="87" t="s">
        <v>306</v>
      </c>
      <c r="B80" s="87">
        <v>30</v>
      </c>
      <c r="BD80" s="83">
        <f>BM76/AW76</f>
        <v>0.92406425759635358</v>
      </c>
      <c r="BE80" s="58" t="s">
        <v>305</v>
      </c>
      <c r="BF80" s="58"/>
      <c r="BG80" s="58"/>
      <c r="BH80" s="58"/>
      <c r="BI80" s="58"/>
      <c r="BJ80" s="58"/>
      <c r="BK80" s="58"/>
      <c r="BL80" s="58"/>
      <c r="BM80" s="58"/>
      <c r="BN80" s="58"/>
      <c r="BO80" s="58"/>
      <c r="BP80" s="58"/>
    </row>
    <row r="81" spans="1:2" x14ac:dyDescent="0.2">
      <c r="A81" s="101" t="s">
        <v>307</v>
      </c>
      <c r="B81" s="101">
        <v>15</v>
      </c>
    </row>
    <row r="82" spans="1:2" x14ac:dyDescent="0.2">
      <c r="A82" s="58" t="str">
        <f>"Constituencies with minority win = " &amp; COUNTIFS(C5:AU75, "&lt;&gt;0", C5:AU75, "&lt;0.5") &amp; " = " &amp; ROUND(COUNTIFS(C5:AU75, "&lt;&gt;0", C5:AU75, "&lt;0.5") /B$81*100,2) &amp; "%"</f>
        <v>Constituencies with minority win = 9 = 60%</v>
      </c>
    </row>
    <row r="83" spans="1:2" x14ac:dyDescent="0.2">
      <c r="A83" s="58" t="str" cm="1">
        <f t="array" ref="A83">"Smallest minority win = " &amp; ROUND(MIN(IF( C5:AU75&lt;&gt;0,  C5:AU75))*100,2) &amp; "% of votes"</f>
        <v>Smallest minority win = 32.91% of votes</v>
      </c>
    </row>
    <row r="84" spans="1:2" x14ac:dyDescent="0.2">
      <c r="A84" s="58" t="str" cm="1">
        <f t="array" ref="A84">"Average % for constituency win = " &amp; ROUND(AVERAGE(IF(IF( C5:AU75&lt;&gt;0, C5:AU75)&lt;1,  C5:AU75))*100,2) &amp; "%"</f>
        <v>Average % for constituency win = 49.46%</v>
      </c>
    </row>
  </sheetData>
  <mergeCells count="34">
    <mergeCell ref="AJ3:AL3"/>
    <mergeCell ref="A2:A4"/>
    <mergeCell ref="B2:B4"/>
    <mergeCell ref="A76:B76"/>
    <mergeCell ref="C2:AU2"/>
    <mergeCell ref="C3:E3"/>
    <mergeCell ref="F3:H3"/>
    <mergeCell ref="I3:K3"/>
    <mergeCell ref="L3:N3"/>
    <mergeCell ref="O3:Q3"/>
    <mergeCell ref="R3:T3"/>
    <mergeCell ref="U3:W3"/>
    <mergeCell ref="X3:Z3"/>
    <mergeCell ref="AA3:AC3"/>
    <mergeCell ref="AD3:AF3"/>
    <mergeCell ref="AG3:AI3"/>
    <mergeCell ref="AM3:AO3"/>
    <mergeCell ref="AP3:AR3"/>
    <mergeCell ref="AS3:AU3"/>
    <mergeCell ref="AV2:AV4"/>
    <mergeCell ref="AW2:AW4"/>
    <mergeCell ref="BM3:BP3"/>
    <mergeCell ref="AY1:BF1"/>
    <mergeCell ref="AX2:AX4"/>
    <mergeCell ref="AY2:AY4"/>
    <mergeCell ref="AZ2:AZ4"/>
    <mergeCell ref="BA2:BA4"/>
    <mergeCell ref="BB2:BB4"/>
    <mergeCell ref="BG2:BG4"/>
    <mergeCell ref="BC2:BC4"/>
    <mergeCell ref="BD2:BD4"/>
    <mergeCell ref="BE2:BE4"/>
    <mergeCell ref="BF2:BF4"/>
    <mergeCell ref="BI3:BK3"/>
  </mergeCells>
  <conditionalFormatting sqref="D5:D76">
    <cfRule type="cellIs" dxfId="86" priority="1" stopIfTrue="1" operator="lessThan">
      <formula>0.5</formula>
    </cfRule>
  </conditionalFormatting>
  <conditionalFormatting sqref="G5:G76">
    <cfRule type="cellIs" dxfId="85" priority="2" stopIfTrue="1" operator="lessThan">
      <formula>0.5</formula>
    </cfRule>
  </conditionalFormatting>
  <conditionalFormatting sqref="J5:J76">
    <cfRule type="cellIs" dxfId="84" priority="3" stopIfTrue="1" operator="lessThan">
      <formula>0.5</formula>
    </cfRule>
  </conditionalFormatting>
  <conditionalFormatting sqref="M5:M76">
    <cfRule type="cellIs" dxfId="83" priority="4" stopIfTrue="1" operator="lessThan">
      <formula>0.5</formula>
    </cfRule>
  </conditionalFormatting>
  <conditionalFormatting sqref="P5:P76">
    <cfRule type="cellIs" dxfId="82" priority="5" stopIfTrue="1" operator="lessThan">
      <formula>0.5</formula>
    </cfRule>
  </conditionalFormatting>
  <conditionalFormatting sqref="S5:S76">
    <cfRule type="cellIs" dxfId="81" priority="6" stopIfTrue="1" operator="lessThan">
      <formula>0.5</formula>
    </cfRule>
  </conditionalFormatting>
  <conditionalFormatting sqref="V5:V76">
    <cfRule type="cellIs" dxfId="80" priority="7" stopIfTrue="1" operator="lessThan">
      <formula>0.5</formula>
    </cfRule>
  </conditionalFormatting>
  <conditionalFormatting sqref="Y5:Y76">
    <cfRule type="cellIs" dxfId="79" priority="8" stopIfTrue="1" operator="lessThan">
      <formula>0.5</formula>
    </cfRule>
  </conditionalFormatting>
  <conditionalFormatting sqref="AB5:AB76">
    <cfRule type="cellIs" dxfId="78" priority="9" stopIfTrue="1" operator="lessThan">
      <formula>0.5</formula>
    </cfRule>
  </conditionalFormatting>
  <conditionalFormatting sqref="AE5:AE76">
    <cfRule type="cellIs" dxfId="77" priority="10" stopIfTrue="1" operator="lessThan">
      <formula>0.5</formula>
    </cfRule>
  </conditionalFormatting>
  <conditionalFormatting sqref="AH5:AH76">
    <cfRule type="cellIs" dxfId="76" priority="11" stopIfTrue="1" operator="lessThan">
      <formula>0.5</formula>
    </cfRule>
  </conditionalFormatting>
  <conditionalFormatting sqref="AK5:AK76">
    <cfRule type="cellIs" dxfId="75" priority="12" stopIfTrue="1" operator="lessThan">
      <formula>0.5</formula>
    </cfRule>
  </conditionalFormatting>
  <conditionalFormatting sqref="AN5:AN76">
    <cfRule type="cellIs" dxfId="74" priority="13" stopIfTrue="1" operator="lessThan">
      <formula>0.5</formula>
    </cfRule>
  </conditionalFormatting>
  <conditionalFormatting sqref="AQ5:AQ76">
    <cfRule type="cellIs" dxfId="73" priority="14" stopIfTrue="1" operator="lessThan">
      <formula>0.5</formula>
    </cfRule>
  </conditionalFormatting>
  <conditionalFormatting sqref="AT5:AT76">
    <cfRule type="cellIs" dxfId="72" priority="15" stopIfTrue="1" operator="lessThan">
      <formula>0.5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37A61-28D7-A944-8314-F2B336D2FFA9}">
  <sheetPr codeName="Sheet10"/>
  <dimension ref="A1:DO84"/>
  <sheetViews>
    <sheetView topLeftCell="CT1" zoomScale="78" zoomScaleNormal="78" workbookViewId="0">
      <selection activeCell="DY28" sqref="DY28"/>
    </sheetView>
  </sheetViews>
  <sheetFormatPr baseColWidth="10" defaultRowHeight="15" x14ac:dyDescent="0.2"/>
  <cols>
    <col min="1" max="1" width="53" customWidth="1"/>
    <col min="2" max="2" width="10.6640625" bestFit="1" customWidth="1"/>
    <col min="3" max="98" width="8.83203125" customWidth="1"/>
    <col min="99" max="99" width="12" customWidth="1"/>
    <col min="100" max="100" width="12.83203125" customWidth="1"/>
    <col min="103" max="103" width="13.6640625" customWidth="1"/>
    <col min="116" max="116" width="11.83203125" customWidth="1"/>
  </cols>
  <sheetData>
    <row r="1" spans="1:119" ht="52" customHeight="1" thickBot="1" x14ac:dyDescent="0.3">
      <c r="CW1" s="81"/>
      <c r="CX1" s="154" t="s">
        <v>295</v>
      </c>
      <c r="CY1" s="155"/>
      <c r="CZ1" s="156"/>
      <c r="DA1" s="156"/>
      <c r="DB1" s="156"/>
      <c r="DC1" s="156"/>
      <c r="DD1" s="156"/>
      <c r="DE1" s="157"/>
    </row>
    <row r="2" spans="1:119" ht="16" customHeight="1" thickBot="1" x14ac:dyDescent="0.25">
      <c r="A2" s="184" t="s">
        <v>265</v>
      </c>
      <c r="B2" s="187" t="s">
        <v>266</v>
      </c>
      <c r="C2" s="191" t="s">
        <v>273</v>
      </c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9"/>
      <c r="CU2" s="192" t="s">
        <v>308</v>
      </c>
      <c r="CV2" s="172" t="s">
        <v>310</v>
      </c>
      <c r="CW2" s="158" t="s">
        <v>296</v>
      </c>
      <c r="CX2" s="160" t="s">
        <v>297</v>
      </c>
      <c r="CY2" s="160" t="s">
        <v>298</v>
      </c>
      <c r="CZ2" s="160" t="s">
        <v>299</v>
      </c>
      <c r="DA2" s="160" t="s">
        <v>300</v>
      </c>
      <c r="DB2" s="160" t="s">
        <v>301</v>
      </c>
      <c r="DC2" s="160" t="s">
        <v>287</v>
      </c>
      <c r="DD2" s="160" t="s">
        <v>288</v>
      </c>
      <c r="DE2" s="175" t="s">
        <v>302</v>
      </c>
      <c r="DF2" s="178" t="s">
        <v>289</v>
      </c>
    </row>
    <row r="3" spans="1:119" ht="17" thickBot="1" x14ac:dyDescent="0.25">
      <c r="A3" s="185"/>
      <c r="B3" s="196"/>
      <c r="C3" s="182" t="s">
        <v>191</v>
      </c>
      <c r="D3" s="182"/>
      <c r="E3" s="182"/>
      <c r="F3" s="181" t="s">
        <v>192</v>
      </c>
      <c r="G3" s="182"/>
      <c r="H3" s="183"/>
      <c r="I3" s="182" t="s">
        <v>193</v>
      </c>
      <c r="J3" s="182"/>
      <c r="K3" s="182"/>
      <c r="L3" s="181" t="s">
        <v>194</v>
      </c>
      <c r="M3" s="182"/>
      <c r="N3" s="183"/>
      <c r="O3" s="182" t="s">
        <v>195</v>
      </c>
      <c r="P3" s="182"/>
      <c r="Q3" s="182"/>
      <c r="R3" s="181" t="s">
        <v>196</v>
      </c>
      <c r="S3" s="182"/>
      <c r="T3" s="183"/>
      <c r="U3" s="182" t="s">
        <v>197</v>
      </c>
      <c r="V3" s="182"/>
      <c r="W3" s="182"/>
      <c r="X3" s="181" t="s">
        <v>198</v>
      </c>
      <c r="Y3" s="182"/>
      <c r="Z3" s="183"/>
      <c r="AA3" s="182" t="s">
        <v>199</v>
      </c>
      <c r="AB3" s="182"/>
      <c r="AC3" s="182"/>
      <c r="AD3" s="181" t="s">
        <v>200</v>
      </c>
      <c r="AE3" s="182"/>
      <c r="AF3" s="183"/>
      <c r="AG3" s="182" t="s">
        <v>201</v>
      </c>
      <c r="AH3" s="182"/>
      <c r="AI3" s="182"/>
      <c r="AJ3" s="181" t="s">
        <v>202</v>
      </c>
      <c r="AK3" s="182"/>
      <c r="AL3" s="183"/>
      <c r="AM3" s="182" t="s">
        <v>203</v>
      </c>
      <c r="AN3" s="182"/>
      <c r="AO3" s="182"/>
      <c r="AP3" s="181" t="s">
        <v>204</v>
      </c>
      <c r="AQ3" s="182"/>
      <c r="AR3" s="183"/>
      <c r="AS3" s="182" t="s">
        <v>205</v>
      </c>
      <c r="AT3" s="182"/>
      <c r="AU3" s="182"/>
      <c r="AV3" s="181" t="s">
        <v>206</v>
      </c>
      <c r="AW3" s="182"/>
      <c r="AX3" s="183"/>
      <c r="AY3" s="182" t="s">
        <v>207</v>
      </c>
      <c r="AZ3" s="182"/>
      <c r="BA3" s="182"/>
      <c r="BB3" s="181" t="s">
        <v>208</v>
      </c>
      <c r="BC3" s="182"/>
      <c r="BD3" s="183"/>
      <c r="BE3" s="182" t="s">
        <v>209</v>
      </c>
      <c r="BF3" s="182"/>
      <c r="BG3" s="182"/>
      <c r="BH3" s="181" t="s">
        <v>210</v>
      </c>
      <c r="BI3" s="182"/>
      <c r="BJ3" s="183"/>
      <c r="BK3" s="182" t="s">
        <v>211</v>
      </c>
      <c r="BL3" s="182"/>
      <c r="BM3" s="182"/>
      <c r="BN3" s="181" t="s">
        <v>212</v>
      </c>
      <c r="BO3" s="182"/>
      <c r="BP3" s="183"/>
      <c r="BQ3" s="182" t="s">
        <v>213</v>
      </c>
      <c r="BR3" s="182"/>
      <c r="BS3" s="182"/>
      <c r="BT3" s="181" t="s">
        <v>214</v>
      </c>
      <c r="BU3" s="182"/>
      <c r="BV3" s="183"/>
      <c r="BW3" s="182" t="s">
        <v>215</v>
      </c>
      <c r="BX3" s="182"/>
      <c r="BY3" s="182"/>
      <c r="BZ3" s="181" t="s">
        <v>216</v>
      </c>
      <c r="CA3" s="182"/>
      <c r="CB3" s="183"/>
      <c r="CC3" s="182" t="s">
        <v>217</v>
      </c>
      <c r="CD3" s="182"/>
      <c r="CE3" s="182"/>
      <c r="CF3" s="181" t="s">
        <v>218</v>
      </c>
      <c r="CG3" s="182"/>
      <c r="CH3" s="183"/>
      <c r="CI3" s="182" t="s">
        <v>219</v>
      </c>
      <c r="CJ3" s="182"/>
      <c r="CK3" s="182"/>
      <c r="CL3" s="181" t="s">
        <v>220</v>
      </c>
      <c r="CM3" s="182"/>
      <c r="CN3" s="183"/>
      <c r="CO3" s="182" t="s">
        <v>221</v>
      </c>
      <c r="CP3" s="182"/>
      <c r="CQ3" s="182"/>
      <c r="CR3" s="181" t="s">
        <v>222</v>
      </c>
      <c r="CS3" s="182"/>
      <c r="CT3" s="183"/>
      <c r="CU3" s="193"/>
      <c r="CV3" s="173"/>
      <c r="CW3" s="159"/>
      <c r="CX3" s="161"/>
      <c r="CY3" s="161"/>
      <c r="CZ3" s="161"/>
      <c r="DA3" s="161"/>
      <c r="DB3" s="161"/>
      <c r="DC3" s="161"/>
      <c r="DD3" s="161"/>
      <c r="DE3" s="176"/>
      <c r="DF3" s="179"/>
      <c r="DH3" s="163" t="s">
        <v>290</v>
      </c>
      <c r="DI3" s="164"/>
      <c r="DJ3" s="165"/>
      <c r="DL3" s="166" t="s">
        <v>291</v>
      </c>
      <c r="DM3" s="167"/>
      <c r="DN3" s="167"/>
      <c r="DO3" s="168"/>
    </row>
    <row r="4" spans="1:119" ht="35" thickBot="1" x14ac:dyDescent="0.25">
      <c r="A4" s="186"/>
      <c r="B4" s="197"/>
      <c r="C4" s="26" t="s">
        <v>276</v>
      </c>
      <c r="D4" s="22" t="s">
        <v>285</v>
      </c>
      <c r="E4" s="24" t="s">
        <v>286</v>
      </c>
      <c r="F4" s="21" t="s">
        <v>276</v>
      </c>
      <c r="G4" s="22" t="s">
        <v>285</v>
      </c>
      <c r="H4" s="23" t="s">
        <v>286</v>
      </c>
      <c r="I4" s="26" t="s">
        <v>276</v>
      </c>
      <c r="J4" s="22" t="s">
        <v>285</v>
      </c>
      <c r="K4" s="24" t="s">
        <v>286</v>
      </c>
      <c r="L4" s="21" t="s">
        <v>276</v>
      </c>
      <c r="M4" s="22" t="s">
        <v>285</v>
      </c>
      <c r="N4" s="23" t="s">
        <v>286</v>
      </c>
      <c r="O4" s="26" t="s">
        <v>276</v>
      </c>
      <c r="P4" s="22" t="s">
        <v>285</v>
      </c>
      <c r="Q4" s="24" t="s">
        <v>286</v>
      </c>
      <c r="R4" s="21" t="s">
        <v>276</v>
      </c>
      <c r="S4" s="22" t="s">
        <v>285</v>
      </c>
      <c r="T4" s="23" t="s">
        <v>286</v>
      </c>
      <c r="U4" s="26" t="s">
        <v>276</v>
      </c>
      <c r="V4" s="22" t="s">
        <v>285</v>
      </c>
      <c r="W4" s="24" t="s">
        <v>286</v>
      </c>
      <c r="X4" s="21" t="s">
        <v>276</v>
      </c>
      <c r="Y4" s="22" t="s">
        <v>285</v>
      </c>
      <c r="Z4" s="23" t="s">
        <v>286</v>
      </c>
      <c r="AA4" s="26" t="s">
        <v>276</v>
      </c>
      <c r="AB4" s="22" t="s">
        <v>285</v>
      </c>
      <c r="AC4" s="24" t="s">
        <v>286</v>
      </c>
      <c r="AD4" s="21" t="s">
        <v>276</v>
      </c>
      <c r="AE4" s="22" t="s">
        <v>285</v>
      </c>
      <c r="AF4" s="23" t="s">
        <v>286</v>
      </c>
      <c r="AG4" s="26" t="s">
        <v>276</v>
      </c>
      <c r="AH4" s="22" t="s">
        <v>285</v>
      </c>
      <c r="AI4" s="24" t="s">
        <v>286</v>
      </c>
      <c r="AJ4" s="21" t="s">
        <v>276</v>
      </c>
      <c r="AK4" s="22" t="s">
        <v>285</v>
      </c>
      <c r="AL4" s="23" t="s">
        <v>286</v>
      </c>
      <c r="AM4" s="26" t="s">
        <v>276</v>
      </c>
      <c r="AN4" s="22" t="s">
        <v>285</v>
      </c>
      <c r="AO4" s="24" t="s">
        <v>286</v>
      </c>
      <c r="AP4" s="21" t="s">
        <v>276</v>
      </c>
      <c r="AQ4" s="22" t="s">
        <v>285</v>
      </c>
      <c r="AR4" s="23" t="s">
        <v>286</v>
      </c>
      <c r="AS4" s="26" t="s">
        <v>276</v>
      </c>
      <c r="AT4" s="22" t="s">
        <v>285</v>
      </c>
      <c r="AU4" s="24" t="s">
        <v>286</v>
      </c>
      <c r="AV4" s="21" t="s">
        <v>276</v>
      </c>
      <c r="AW4" s="22" t="s">
        <v>285</v>
      </c>
      <c r="AX4" s="23" t="s">
        <v>286</v>
      </c>
      <c r="AY4" s="26" t="s">
        <v>276</v>
      </c>
      <c r="AZ4" s="22" t="s">
        <v>285</v>
      </c>
      <c r="BA4" s="24" t="s">
        <v>286</v>
      </c>
      <c r="BB4" s="21" t="s">
        <v>276</v>
      </c>
      <c r="BC4" s="22" t="s">
        <v>285</v>
      </c>
      <c r="BD4" s="23" t="s">
        <v>286</v>
      </c>
      <c r="BE4" s="26" t="s">
        <v>276</v>
      </c>
      <c r="BF4" s="22" t="s">
        <v>285</v>
      </c>
      <c r="BG4" s="24" t="s">
        <v>286</v>
      </c>
      <c r="BH4" s="21" t="s">
        <v>276</v>
      </c>
      <c r="BI4" s="22" t="s">
        <v>285</v>
      </c>
      <c r="BJ4" s="23" t="s">
        <v>286</v>
      </c>
      <c r="BK4" s="26" t="s">
        <v>276</v>
      </c>
      <c r="BL4" s="22" t="s">
        <v>285</v>
      </c>
      <c r="BM4" s="24" t="s">
        <v>286</v>
      </c>
      <c r="BN4" s="21" t="s">
        <v>276</v>
      </c>
      <c r="BO4" s="22" t="s">
        <v>285</v>
      </c>
      <c r="BP4" s="23" t="s">
        <v>286</v>
      </c>
      <c r="BQ4" s="26" t="s">
        <v>276</v>
      </c>
      <c r="BR4" s="22" t="s">
        <v>285</v>
      </c>
      <c r="BS4" s="24" t="s">
        <v>286</v>
      </c>
      <c r="BT4" s="21" t="s">
        <v>276</v>
      </c>
      <c r="BU4" s="22" t="s">
        <v>285</v>
      </c>
      <c r="BV4" s="23" t="s">
        <v>286</v>
      </c>
      <c r="BW4" s="26" t="s">
        <v>276</v>
      </c>
      <c r="BX4" s="22" t="s">
        <v>285</v>
      </c>
      <c r="BY4" s="24" t="s">
        <v>286</v>
      </c>
      <c r="BZ4" s="21" t="s">
        <v>276</v>
      </c>
      <c r="CA4" s="22" t="s">
        <v>285</v>
      </c>
      <c r="CB4" s="23" t="s">
        <v>286</v>
      </c>
      <c r="CC4" s="26" t="s">
        <v>276</v>
      </c>
      <c r="CD4" s="22" t="s">
        <v>285</v>
      </c>
      <c r="CE4" s="24" t="s">
        <v>286</v>
      </c>
      <c r="CF4" s="21" t="s">
        <v>276</v>
      </c>
      <c r="CG4" s="22" t="s">
        <v>285</v>
      </c>
      <c r="CH4" s="23" t="s">
        <v>286</v>
      </c>
      <c r="CI4" s="26" t="s">
        <v>276</v>
      </c>
      <c r="CJ4" s="22" t="s">
        <v>285</v>
      </c>
      <c r="CK4" s="24" t="s">
        <v>286</v>
      </c>
      <c r="CL4" s="21" t="s">
        <v>276</v>
      </c>
      <c r="CM4" s="22" t="s">
        <v>285</v>
      </c>
      <c r="CN4" s="23" t="s">
        <v>286</v>
      </c>
      <c r="CO4" s="26" t="s">
        <v>276</v>
      </c>
      <c r="CP4" s="22" t="s">
        <v>285</v>
      </c>
      <c r="CQ4" s="24" t="s">
        <v>286</v>
      </c>
      <c r="CR4" s="21" t="s">
        <v>276</v>
      </c>
      <c r="CS4" s="22" t="s">
        <v>285</v>
      </c>
      <c r="CT4" s="23" t="s">
        <v>286</v>
      </c>
      <c r="CU4" s="194"/>
      <c r="CV4" s="195"/>
      <c r="CW4" s="159"/>
      <c r="CX4" s="162"/>
      <c r="CY4" s="162"/>
      <c r="CZ4" s="162"/>
      <c r="DA4" s="162"/>
      <c r="DB4" s="162"/>
      <c r="DC4" s="162"/>
      <c r="DD4" s="162"/>
      <c r="DE4" s="177"/>
      <c r="DF4" s="180"/>
      <c r="DH4" s="61" t="s">
        <v>285</v>
      </c>
      <c r="DI4" s="62" t="s">
        <v>292</v>
      </c>
      <c r="DJ4" s="63" t="s">
        <v>293</v>
      </c>
      <c r="DL4" s="64" t="s">
        <v>294</v>
      </c>
      <c r="DM4" s="62" t="s">
        <v>285</v>
      </c>
      <c r="DN4" s="62" t="s">
        <v>292</v>
      </c>
      <c r="DO4" s="63" t="s">
        <v>293</v>
      </c>
    </row>
    <row r="5" spans="1:119" ht="16" x14ac:dyDescent="0.2">
      <c r="A5" s="75" t="s">
        <v>313</v>
      </c>
      <c r="B5" s="76" t="s">
        <v>384</v>
      </c>
      <c r="C5" s="43"/>
      <c r="D5" s="102" t="str">
        <f t="shared" ref="D5:D36" si="0">IF(E5=1, C5/C$76,"" )</f>
        <v/>
      </c>
      <c r="E5" s="44" t="str">
        <f>IF(C5&lt;&gt;"", IF(RANK(C5, C$5:C$75)+COUNTIF(C$5:C5, C5)-1=1, 1, ""), "")</f>
        <v/>
      </c>
      <c r="F5" s="41"/>
      <c r="G5" s="102" t="str">
        <f t="shared" ref="G5:G36" si="1">IF(H5=1, F5/F$76,"" )</f>
        <v/>
      </c>
      <c r="H5" s="42" t="str">
        <f>IF(F5&lt;&gt;"", IF(RANK(F5, F$5:F$75)+COUNTIF(F$5:F5, F5)-1=1, 1, ""), "")</f>
        <v/>
      </c>
      <c r="I5" s="43"/>
      <c r="J5" s="102" t="str">
        <f t="shared" ref="J5:J36" si="2">IF(K5=1, I5/I$76,"" )</f>
        <v/>
      </c>
      <c r="K5" s="44" t="str">
        <f>IF(I5&lt;&gt;"", IF(RANK(I5, I$5:I$75)+COUNTIF(I$5:I5, I5)-1=1, 1, ""), "")</f>
        <v/>
      </c>
      <c r="L5" s="41"/>
      <c r="M5" s="102" t="str">
        <f t="shared" ref="M5:M36" si="3">IF(N5=1, L5/L$76,"" )</f>
        <v/>
      </c>
      <c r="N5" s="42" t="str">
        <f>IF(L5&lt;&gt;"", IF(RANK(L5, L$5:L$75)+COUNTIF(L$5:L5, L5)-1=1, 1, ""), "")</f>
        <v/>
      </c>
      <c r="O5" s="43"/>
      <c r="P5" s="102" t="str">
        <f t="shared" ref="P5:P36" si="4">IF(Q5=1, O5/O$76,"" )</f>
        <v/>
      </c>
      <c r="Q5" s="44" t="str">
        <f>IF(O5&lt;&gt;"", IF(RANK(O5, O$5:O$75)+COUNTIF(O$5:O5, O5)-1=1, 1, ""), "")</f>
        <v/>
      </c>
      <c r="R5" s="41"/>
      <c r="S5" s="102" t="str">
        <f t="shared" ref="S5:S36" si="5">IF(T5=1, R5/R$76,"" )</f>
        <v/>
      </c>
      <c r="T5" s="42" t="str">
        <f>IF(R5&lt;&gt;"", IF(RANK(R5, R$5:R$75)+COUNTIF(R$5:R5, R5)-1=1, 1, ""), "")</f>
        <v/>
      </c>
      <c r="U5" s="43"/>
      <c r="V5" s="102" t="str">
        <f t="shared" ref="V5:V36" si="6">IF(W5=1, U5/U$76,"" )</f>
        <v/>
      </c>
      <c r="W5" s="44" t="str">
        <f>IF(U5&lt;&gt;"", IF(RANK(U5, U$5:U$75)+COUNTIF(U$5:U5, U5)-1=1, 1, ""), "")</f>
        <v/>
      </c>
      <c r="X5" s="41"/>
      <c r="Y5" s="102" t="str">
        <f t="shared" ref="Y5:Y36" si="7">IF(Z5=1, X5/X$76,"" )</f>
        <v/>
      </c>
      <c r="Z5" s="42" t="str">
        <f>IF(X5&lt;&gt;"", IF(RANK(X5, X$5:X$75)+COUNTIF(X$5:X5, X5)-1=1, 1, ""), "")</f>
        <v/>
      </c>
      <c r="AA5" s="43"/>
      <c r="AB5" s="102" t="str">
        <f t="shared" ref="AB5:AB36" si="8">IF(AC5=1, AA5/AA$76,"" )</f>
        <v/>
      </c>
      <c r="AC5" s="44" t="str">
        <f>IF(AA5&lt;&gt;"", IF(RANK(AA5, AA$5:AA$75)+COUNTIF(AA$5:AA5, AA5)-1=1, 1, ""), "")</f>
        <v/>
      </c>
      <c r="AD5" s="41"/>
      <c r="AE5" s="102" t="str">
        <f t="shared" ref="AE5:AE36" si="9">IF(AF5=1, AD5/AD$76,"" )</f>
        <v/>
      </c>
      <c r="AF5" s="42" t="str">
        <f>IF(AD5&lt;&gt;"", IF(RANK(AD5, AD$5:AD$75)+COUNTIF(AD$5:AD5, AD5)-1=1, 1, ""), "")</f>
        <v/>
      </c>
      <c r="AG5" s="43"/>
      <c r="AH5" s="102" t="str">
        <f t="shared" ref="AH5:AH36" si="10">IF(AI5=1, AG5/AG$76,"" )</f>
        <v/>
      </c>
      <c r="AI5" s="44" t="str">
        <f>IF(AG5&lt;&gt;"", IF(RANK(AG5, AG$5:AG$75)+COUNTIF(AG$5:AG5, AG5)-1=1, 1, ""), "")</f>
        <v/>
      </c>
      <c r="AJ5" s="41"/>
      <c r="AK5" s="102" t="str">
        <f t="shared" ref="AK5:AK36" si="11">IF(AL5=1, AJ5/AJ$76,"" )</f>
        <v/>
      </c>
      <c r="AL5" s="42" t="str">
        <f>IF(AJ5&lt;&gt;"", IF(RANK(AJ5, AJ$5:AJ$75)+COUNTIF(AJ$5:AJ5, AJ5)-1=1, 1, ""), "")</f>
        <v/>
      </c>
      <c r="AM5" s="43"/>
      <c r="AN5" s="102" t="str">
        <f t="shared" ref="AN5:AN36" si="12">IF(AO5=1, AM5/AM$76,"" )</f>
        <v/>
      </c>
      <c r="AO5" s="44" t="str">
        <f>IF(AM5&lt;&gt;"", IF(RANK(AM5, AM$5:AM$75)+COUNTIF(AM$5:AM5, AM5)-1=1, 1, ""), "")</f>
        <v/>
      </c>
      <c r="AP5" s="41"/>
      <c r="AQ5" s="102" t="str">
        <f t="shared" ref="AQ5:AQ36" si="13">IF(AR5=1, AP5/AP$76,"" )</f>
        <v/>
      </c>
      <c r="AR5" s="42" t="str">
        <f>IF(AP5&lt;&gt;"", IF(RANK(AP5, AP$5:AP$75)+COUNTIF(AP$5:AP5, AP5)-1=1, 1, ""), "")</f>
        <v/>
      </c>
      <c r="AS5" s="43"/>
      <c r="AT5" s="102" t="str">
        <f t="shared" ref="AT5:AT36" si="14">IF(AU5=1, AS5/AS$76,"" )</f>
        <v/>
      </c>
      <c r="AU5" s="44" t="str">
        <f>IF(AS5&lt;&gt;"", IF(RANK(AS5, AS$5:AS$75)+COUNTIF(AS$5:AS5, AS5)-1=1, 1, ""), "")</f>
        <v/>
      </c>
      <c r="AV5" s="41"/>
      <c r="AW5" s="102" t="str">
        <f t="shared" ref="AW5:AW36" si="15">IF(AX5=1, AV5/AV$76,"" )</f>
        <v/>
      </c>
      <c r="AX5" s="42" t="str">
        <f>IF(AV5&lt;&gt;"", IF(RANK(AV5, AV$5:AV$75)+COUNTIF(AV$5:AV5, AV5)-1=1, 1, ""), "")</f>
        <v/>
      </c>
      <c r="AY5" s="43"/>
      <c r="AZ5" s="102" t="str">
        <f t="shared" ref="AZ5:AZ36" si="16">IF(BA5=1, AY5/AY$76,"" )</f>
        <v/>
      </c>
      <c r="BA5" s="44" t="str">
        <f>IF(AY5&lt;&gt;"", IF(RANK(AY5, AY$5:AY$75)+COUNTIF(AY$5:AY5, AY5)-1=1, 1, ""), "")</f>
        <v/>
      </c>
      <c r="BB5" s="41"/>
      <c r="BC5" s="102" t="str">
        <f t="shared" ref="BC5:BC36" si="17">IF(BD5=1, BB5/BB$76,"" )</f>
        <v/>
      </c>
      <c r="BD5" s="42" t="str">
        <f>IF(BB5&lt;&gt;"", IF(RANK(BB5, BB$5:BB$75)+COUNTIF(BB$5:BB5, BB5)-1=1, 1, ""), "")</f>
        <v/>
      </c>
      <c r="BE5" s="43"/>
      <c r="BF5" s="102" t="str">
        <f t="shared" ref="BF5:BF36" si="18">IF(BG5=1, BE5/BE$76,"" )</f>
        <v/>
      </c>
      <c r="BG5" s="44" t="str">
        <f>IF(BE5&lt;&gt;"", IF(RANK(BE5, BE$5:BE$75)+COUNTIF(BE$5:BE5, BE5)-1=1, 1, ""), "")</f>
        <v/>
      </c>
      <c r="BH5" s="41"/>
      <c r="BI5" s="102" t="str">
        <f t="shared" ref="BI5:BI36" si="19">IF(BJ5=1, BH5/BH$76,"" )</f>
        <v/>
      </c>
      <c r="BJ5" s="42" t="str">
        <f>IF(BH5&lt;&gt;"", IF(RANK(BH5, BH$5:BH$75)+COUNTIF(BH$5:BH5, BH5)-1=1, 1, ""), "")</f>
        <v/>
      </c>
      <c r="BK5" s="43"/>
      <c r="BL5" s="102" t="str">
        <f t="shared" ref="BL5:BL36" si="20">IF(BM5=1, BK5/BK$76,"" )</f>
        <v/>
      </c>
      <c r="BM5" s="44" t="str">
        <f>IF(BK5&lt;&gt;"", IF(RANK(BK5, BK$5:BK$75)+COUNTIF(BK$5:BK5, BK5)-1=1, 1, ""), "")</f>
        <v/>
      </c>
      <c r="BN5" s="41"/>
      <c r="BO5" s="102" t="str">
        <f t="shared" ref="BO5:BO36" si="21">IF(BP5=1, BN5/BN$76,"" )</f>
        <v/>
      </c>
      <c r="BP5" s="42" t="str">
        <f>IF(BN5&lt;&gt;"", IF(RANK(BN5, BN$5:BN$75)+COUNTIF(BN$5:BN5, BN5)-1=1, 1, ""), "")</f>
        <v/>
      </c>
      <c r="BQ5" s="43"/>
      <c r="BR5" s="102" t="str">
        <f t="shared" ref="BR5:BR36" si="22">IF(BS5=1, BQ5/BQ$76,"" )</f>
        <v/>
      </c>
      <c r="BS5" s="44" t="str">
        <f>IF(BQ5&lt;&gt;"", IF(RANK(BQ5, BQ$5:BQ$75)+COUNTIF(BQ$5:BQ5, BQ5)-1=1, 1, ""), "")</f>
        <v/>
      </c>
      <c r="BT5" s="41"/>
      <c r="BU5" s="102" t="str">
        <f t="shared" ref="BU5:BU36" si="23">IF(BV5=1, BT5/BT$76,"" )</f>
        <v/>
      </c>
      <c r="BV5" s="42" t="str">
        <f>IF(BT5&lt;&gt;"", IF(RANK(BT5, BT$5:BT$75)+COUNTIF(BT$5:BT5, BT5)-1=1, 1, ""), "")</f>
        <v/>
      </c>
      <c r="BW5" s="43"/>
      <c r="BX5" s="102" t="str">
        <f t="shared" ref="BX5:BX36" si="24">IF(BY5=1, BW5/BW$76,"" )</f>
        <v/>
      </c>
      <c r="BY5" s="44" t="str">
        <f>IF(BW5&lt;&gt;"", IF(RANK(BW5, BW$5:BW$75)+COUNTIF(BW$5:BW5, BW5)-1=1, 1, ""), "")</f>
        <v/>
      </c>
      <c r="BZ5" s="41"/>
      <c r="CA5" s="102" t="str">
        <f t="shared" ref="CA5:CA36" si="25">IF(CB5=1, BZ5/BZ$76,"" )</f>
        <v/>
      </c>
      <c r="CB5" s="42" t="str">
        <f>IF(BZ5&lt;&gt;"", IF(RANK(BZ5, BZ$5:BZ$75)+COUNTIF(BZ$5:BZ5, BZ5)-1=1, 1, ""), "")</f>
        <v/>
      </c>
      <c r="CC5" s="43"/>
      <c r="CD5" s="102" t="str">
        <f t="shared" ref="CD5:CD36" si="26">IF(CE5=1, CC5/CC$76,"" )</f>
        <v/>
      </c>
      <c r="CE5" s="44" t="str">
        <f>IF(CC5&lt;&gt;"", IF(RANK(CC5, CC$5:CC$75)+COUNTIF(CC$5:CC5, CC5)-1=1, 1, ""), "")</f>
        <v/>
      </c>
      <c r="CF5" s="41"/>
      <c r="CG5" s="102" t="str">
        <f t="shared" ref="CG5:CG36" si="27">IF(CH5=1, CF5/CF$76,"" )</f>
        <v/>
      </c>
      <c r="CH5" s="42" t="str">
        <f>IF(CF5&lt;&gt;"", IF(RANK(CF5, CF$5:CF$75)+COUNTIF(CF$5:CF5, CF5)-1=1, 1, ""), "")</f>
        <v/>
      </c>
      <c r="CI5" s="43"/>
      <c r="CJ5" s="102" t="str">
        <f t="shared" ref="CJ5:CJ36" si="28">IF(CK5=1, CI5/CI$76,"" )</f>
        <v/>
      </c>
      <c r="CK5" s="44" t="str">
        <f>IF(CI5&lt;&gt;"", IF(RANK(CI5, CI$5:CI$75)+COUNTIF(CI$5:CI5, CI5)-1=1, 1, ""), "")</f>
        <v/>
      </c>
      <c r="CL5" s="41"/>
      <c r="CM5" s="102" t="str">
        <f t="shared" ref="CM5:CM36" si="29">IF(CN5=1, CL5/CL$76,"" )</f>
        <v/>
      </c>
      <c r="CN5" s="42" t="str">
        <f>IF(CL5&lt;&gt;"", IF(RANK(CL5, CL$5:CL$75)+COUNTIF(CL$5:CL5, CL5)-1=1, 1, ""), "")</f>
        <v/>
      </c>
      <c r="CO5" s="43"/>
      <c r="CP5" s="102" t="str">
        <f t="shared" ref="CP5:CP36" si="30">IF(CQ5=1, CO5/CO$76,"" )</f>
        <v/>
      </c>
      <c r="CQ5" s="44" t="str">
        <f>IF(CO5&lt;&gt;"", IF(RANK(CO5, CO$5:CO$75)+COUNTIF(CO$5:CO5, CO5)-1=1, 1, ""), "")</f>
        <v/>
      </c>
      <c r="CR5" s="41"/>
      <c r="CS5" s="102" t="str">
        <f t="shared" ref="CS5:CS36" si="31">IF(CT5=1, CR5/CR$76,"" )</f>
        <v/>
      </c>
      <c r="CT5" s="42" t="str">
        <f>IF(CR5&lt;&gt;"", IF(RANK(CR5, CR$5:CR$75)+COUNTIF(CR$5:CR5, CR5)-1=1, 1, ""), "")</f>
        <v/>
      </c>
      <c r="CU5" s="133" t="str">
        <f t="shared" ref="CU5:CU36" si="32">IF(_xlfn.NUMBERVALUE(E5)+_xlfn.NUMBERVALUE(H5)+_xlfn.NUMBERVALUE(K5)+_xlfn.NUMBERVALUE(N5)+_xlfn.NUMBERVALUE(Q5)+_xlfn.NUMBERVALUE(T5)+_xlfn.NUMBERVALUE(W5)+_xlfn.NUMBERVALUE(Z5)+_xlfn.NUMBERVALUE(AC5)+_xlfn.NUMBERVALUE(AF5)+_xlfn.NUMBERVALUE(AI5)+_xlfn.NUMBERVALUE(AL5)+_xlfn.NUMBERVALUE(AO5)+_xlfn.NUMBERVALUE(AR5)+_xlfn.NUMBERVALUE(AU5)+_xlfn.NUMBERVALUE(AX5)+_xlfn.NUMBERVALUE(BA5)+_xlfn.NUMBERVALUE(BD5)+_xlfn.NUMBERVALUE(BG5)+_xlfn.NUMBERVALUE(BJ5)+_xlfn.NUMBERVALUE(BM5)+_xlfn.NUMBERVALUE(BP5)+_xlfn.NUMBERVALUE(BS5)+_xlfn.NUMBERVALUE(BV5)+_xlfn.NUMBERVALUE(BY5)+_xlfn.NUMBERVALUE(CB5)+_xlfn.NUMBERVALUE(CE5)+_xlfn.NUMBERVALUE(CH5)+_xlfn.NUMBERVALUE(CK5)+_xlfn.NUMBERVALUE(CN5)+_xlfn.NUMBERVALUE(CQ5)+_xlfn.NUMBERVALUE(CT5)&lt;&gt;0, _xlfn.NUMBERVALUE(E5)+_xlfn.NUMBERVALUE(H5)+_xlfn.NUMBERVALUE(K5)+_xlfn.NUMBERVALUE(N5)+_xlfn.NUMBERVALUE(Q5)+_xlfn.NUMBERVALUE(T5)+_xlfn.NUMBERVALUE(W5)+_xlfn.NUMBERVALUE(Z5)+_xlfn.NUMBERVALUE(AC5)+_xlfn.NUMBERVALUE(AF5)+_xlfn.NUMBERVALUE(AI5)+_xlfn.NUMBERVALUE(AL5)+_xlfn.NUMBERVALUE(AO5)+_xlfn.NUMBERVALUE(AR5)+_xlfn.NUMBERVALUE(AU5)+_xlfn.NUMBERVALUE(AX5)+_xlfn.NUMBERVALUE(BA5)+_xlfn.NUMBERVALUE(BD5)+_xlfn.NUMBERVALUE(BG5)+_xlfn.NUMBERVALUE(BJ5)+_xlfn.NUMBERVALUE(BM5)+_xlfn.NUMBERVALUE(BP5)+_xlfn.NUMBERVALUE(BS5)+_xlfn.NUMBERVALUE(BV5)+_xlfn.NUMBERVALUE(BY5)+_xlfn.NUMBERVALUE(CB5)+_xlfn.NUMBERVALUE(CE5)+_xlfn.NUMBERVALUE(CH5)+_xlfn.NUMBERVALUE(CK5)+_xlfn.NUMBERVALUE(CN5)+_xlfn.NUMBERVALUE(CQ5)+_xlfn.NUMBERVALUE(CT5), "")</f>
        <v/>
      </c>
      <c r="CV5" s="134" t="str">
        <f t="shared" ref="CV5:CV36" si="33">IF(_xlfn.NUMBERVALUE(C5)+_xlfn.NUMBERVALUE(F5)+_xlfn.NUMBERVALUE(I5)+_xlfn.NUMBERVALUE(L5)+_xlfn.NUMBERVALUE(O5)+_xlfn.NUMBERVALUE(R5)+_xlfn.NUMBERVALUE(U5)+_xlfn.NUMBERVALUE(X5)+_xlfn.NUMBERVALUE(AA5)+_xlfn.NUMBERVALUE(AD5)+_xlfn.NUMBERVALUE(AG5)+_xlfn.NUMBERVALUE(AJ5)+_xlfn.NUMBERVALUE(AM5)+_xlfn.NUMBERVALUE(AP5)+_xlfn.NUMBERVALUE(AS5)+_xlfn.NUMBERVALUE(AV5)+_xlfn.NUMBERVALUE(AY5)+_xlfn.NUMBERVALUE(BB5)+_xlfn.NUMBERVALUE(BE5)+_xlfn.NUMBERVALUE(BH5)+_xlfn.NUMBERVALUE(BK5)+_xlfn.NUMBERVALUE(BN5)+_xlfn.NUMBERVALUE(BQ5)+_xlfn.NUMBERVALUE(BT5)+_xlfn.NUMBERVALUE(BW5)+_xlfn.NUMBERVALUE(BZ5)+_xlfn.NUMBERVALUE(CC5)+_xlfn.NUMBERVALUE(CF5)+_xlfn.NUMBERVALUE(CI5)+_xlfn.NUMBERVALUE(CL5)+_xlfn.NUMBERVALUE(CO5)+_xlfn.NUMBERVALUE(CR5)&lt;&gt;0, _xlfn.NUMBERVALUE(C5)+_xlfn.NUMBERVALUE(F5)+_xlfn.NUMBERVALUE(I5)+_xlfn.NUMBERVALUE(L5)+_xlfn.NUMBERVALUE(O5)+_xlfn.NUMBERVALUE(R5)+_xlfn.NUMBERVALUE(U5)+_xlfn.NUMBERVALUE(X5)+_xlfn.NUMBERVALUE(AA5)+_xlfn.NUMBERVALUE(AD5)+_xlfn.NUMBERVALUE(AG5)+_xlfn.NUMBERVALUE(AJ5)+_xlfn.NUMBERVALUE(AM5)+_xlfn.NUMBERVALUE(AP5)+_xlfn.NUMBERVALUE(AS5)+_xlfn.NUMBERVALUE(AV5)+_xlfn.NUMBERVALUE(AY5)+_xlfn.NUMBERVALUE(BB5)+_xlfn.NUMBERVALUE(BE5)+_xlfn.NUMBERVALUE(BH5)+_xlfn.NUMBERVALUE(BK5)+_xlfn.NUMBERVALUE(BN5)+_xlfn.NUMBERVALUE(BQ5)+_xlfn.NUMBERVALUE(BT5)+_xlfn.NUMBERVALUE(BW5)+_xlfn.NUMBERVALUE(BZ5)+_xlfn.NUMBERVALUE(CC5)+_xlfn.NUMBERVALUE(CF5)+_xlfn.NUMBERVALUE(CI5)+_xlfn.NUMBERVALUE(CL5)+_xlfn.NUMBERVALUE(CO5)+_xlfn.NUMBERVALUE(CR5), "")</f>
        <v/>
      </c>
      <c r="CW5" s="68"/>
      <c r="CX5" s="68" t="str">
        <f t="shared" ref="CX5:CX36" si="34">IF(CV5&gt;=CW$76, CV5, "")</f>
        <v/>
      </c>
      <c r="CY5" s="68" t="str">
        <f t="shared" ref="CY5:CY36" si="35">IF(AND(CU5&lt;&gt; "", CX5= ""),CU5, "")</f>
        <v/>
      </c>
      <c r="CZ5" s="68"/>
      <c r="DA5" s="84" t="str">
        <f t="shared" ref="DA5:DA36" si="36">IF(CX5&lt;&gt;"", CX5/CZ$76, "")</f>
        <v/>
      </c>
      <c r="DB5" s="68" t="str">
        <f t="shared" ref="DB5:DB36" si="37">IF(DA5&lt;&gt;"", _xlfn.FLOOR.MATH(DA5), "")</f>
        <v/>
      </c>
      <c r="DC5" s="68" t="str">
        <f t="shared" ref="DC5:DC36" si="38">IF(CX5&lt;&gt;"", CX5-DB5*CZ$76, "")</f>
        <v/>
      </c>
      <c r="DD5" s="68" t="str">
        <f>IF(CX5&lt;&gt;"", IF(RANK(DC5, DC$5:DC$75)+COUNTIF(DC$5:DC5, DC5) -1&lt;=(B$80-CY$76-DB$76), RANK(DC5, DC$5:DC$75)+COUNTIF(DC$5:DC5, DC5) -1, ""), "")</f>
        <v/>
      </c>
      <c r="DE5" s="71" t="str">
        <f t="shared" ref="DE5:DE36" si="39">IF(_xlfn.NUMBERVALUE(IF(DD5&lt;&gt; "", DB5+1, DB5)) + _xlfn.NUMBERVALUE(CY5)&lt;&gt;0, _xlfn.NUMBERVALUE(IF(DD5&lt;&gt; "", DB5+1, DB5)) + _xlfn.NUMBERVALUE(CY5), "")</f>
        <v/>
      </c>
      <c r="DF5" s="69" t="str">
        <f t="shared" ref="DF5:DF36" si="40">IF(_xlfn.NUMBERVALUE(DE5)-_xlfn.NUMBERVALUE(CU5)&lt;&gt;0, _xlfn.NUMBERVALUE(DE5)-_xlfn.NUMBERVALUE(CU5), "")</f>
        <v/>
      </c>
      <c r="DH5" s="88" t="str">
        <f>IF(CV5&lt;&gt; "", CV5/CV76, "")</f>
        <v/>
      </c>
      <c r="DI5" s="89" t="str">
        <f t="shared" ref="DI5:DI36" si="41">IF(DE5&lt;&gt; "", DE5/DE$76, "")</f>
        <v/>
      </c>
      <c r="DJ5" s="90" t="str">
        <f t="shared" ref="DJ5:DJ36" si="42">IF(_xlfn.NUMBERVALUE(DI5)-_xlfn.NUMBERVALUE(DH5)&lt;&gt; 0, _xlfn.NUMBERVALUE(DI5)-_xlfn.NUMBERVALUE(DH5), "")</f>
        <v/>
      </c>
      <c r="DL5" s="65" t="str">
        <f t="shared" ref="DL5:DL68" si="43">IF(_xlfn.NUMBERVALUE(DE5)&lt;&gt;0,CV5, "")</f>
        <v/>
      </c>
      <c r="DM5" s="99" t="str">
        <f>IF(DL5&lt;&gt;"", DL5/DL$76, "")</f>
        <v/>
      </c>
      <c r="DN5" s="99" t="str">
        <f>IF(_xlfn.NUMBERVALUE(DE5)&lt;&gt;0, DE5/DE$76, "")</f>
        <v/>
      </c>
      <c r="DO5" s="100" t="str">
        <f>IF(DM5&lt;&gt;"", DN5-DM5, "")</f>
        <v/>
      </c>
    </row>
    <row r="6" spans="1:119" ht="16" x14ac:dyDescent="0.2">
      <c r="A6" s="75" t="s">
        <v>314</v>
      </c>
      <c r="B6" s="76" t="s">
        <v>385</v>
      </c>
      <c r="C6" s="43"/>
      <c r="D6" s="102" t="str">
        <f t="shared" si="0"/>
        <v/>
      </c>
      <c r="E6" s="44" t="str">
        <f>IF(C6&lt;&gt;"", IF(RANK(C6, C$5:C$75)+COUNTIF(C$5:C6, C6)-1=1, 1, ""), "")</f>
        <v/>
      </c>
      <c r="F6" s="41"/>
      <c r="G6" s="102" t="str">
        <f t="shared" si="1"/>
        <v/>
      </c>
      <c r="H6" s="42" t="str">
        <f>IF(F6&lt;&gt;"", IF(RANK(F6, F$5:F$75)+COUNTIF(F$5:F6, F6)-1=1, 1, ""), "")</f>
        <v/>
      </c>
      <c r="I6" s="43"/>
      <c r="J6" s="102" t="str">
        <f t="shared" si="2"/>
        <v/>
      </c>
      <c r="K6" s="44" t="str">
        <f>IF(I6&lt;&gt;"", IF(RANK(I6, I$5:I$75)+COUNTIF(I$5:I6, I6)-1=1, 1, ""), "")</f>
        <v/>
      </c>
      <c r="L6" s="41"/>
      <c r="M6" s="102" t="str">
        <f t="shared" si="3"/>
        <v/>
      </c>
      <c r="N6" s="42" t="str">
        <f>IF(L6&lt;&gt;"", IF(RANK(L6, L$5:L$75)+COUNTIF(L$5:L6, L6)-1=1, 1, ""), "")</f>
        <v/>
      </c>
      <c r="O6" s="43"/>
      <c r="P6" s="102" t="str">
        <f t="shared" si="4"/>
        <v/>
      </c>
      <c r="Q6" s="44" t="str">
        <f>IF(O6&lt;&gt;"", IF(RANK(O6, O$5:O$75)+COUNTIF(O$5:O6, O6)-1=1, 1, ""), "")</f>
        <v/>
      </c>
      <c r="R6" s="41"/>
      <c r="S6" s="102" t="str">
        <f t="shared" si="5"/>
        <v/>
      </c>
      <c r="T6" s="42" t="str">
        <f>IF(R6&lt;&gt;"", IF(RANK(R6, R$5:R$75)+COUNTIF(R$5:R6, R6)-1=1, 1, ""), "")</f>
        <v/>
      </c>
      <c r="U6" s="43"/>
      <c r="V6" s="102" t="str">
        <f t="shared" si="6"/>
        <v/>
      </c>
      <c r="W6" s="44" t="str">
        <f>IF(U6&lt;&gt;"", IF(RANK(U6, U$5:U$75)+COUNTIF(U$5:U6, U6)-1=1, 1, ""), "")</f>
        <v/>
      </c>
      <c r="X6" s="41"/>
      <c r="Y6" s="102" t="str">
        <f t="shared" si="7"/>
        <v/>
      </c>
      <c r="Z6" s="42" t="str">
        <f>IF(X6&lt;&gt;"", IF(RANK(X6, X$5:X$75)+COUNTIF(X$5:X6, X6)-1=1, 1, ""), "")</f>
        <v/>
      </c>
      <c r="AA6" s="43"/>
      <c r="AB6" s="102" t="str">
        <f t="shared" si="8"/>
        <v/>
      </c>
      <c r="AC6" s="44" t="str">
        <f>IF(AA6&lt;&gt;"", IF(RANK(AA6, AA$5:AA$75)+COUNTIF(AA$5:AA6, AA6)-1=1, 1, ""), "")</f>
        <v/>
      </c>
      <c r="AD6" s="41"/>
      <c r="AE6" s="102" t="str">
        <f t="shared" si="9"/>
        <v/>
      </c>
      <c r="AF6" s="42" t="str">
        <f>IF(AD6&lt;&gt;"", IF(RANK(AD6, AD$5:AD$75)+COUNTIF(AD$5:AD6, AD6)-1=1, 1, ""), "")</f>
        <v/>
      </c>
      <c r="AG6" s="43"/>
      <c r="AH6" s="102" t="str">
        <f t="shared" si="10"/>
        <v/>
      </c>
      <c r="AI6" s="44" t="str">
        <f>IF(AG6&lt;&gt;"", IF(RANK(AG6, AG$5:AG$75)+COUNTIF(AG$5:AG6, AG6)-1=1, 1, ""), "")</f>
        <v/>
      </c>
      <c r="AJ6" s="41"/>
      <c r="AK6" s="102" t="str">
        <f t="shared" si="11"/>
        <v/>
      </c>
      <c r="AL6" s="42" t="str">
        <f>IF(AJ6&lt;&gt;"", IF(RANK(AJ6, AJ$5:AJ$75)+COUNTIF(AJ$5:AJ6, AJ6)-1=1, 1, ""), "")</f>
        <v/>
      </c>
      <c r="AM6" s="43"/>
      <c r="AN6" s="102" t="str">
        <f t="shared" si="12"/>
        <v/>
      </c>
      <c r="AO6" s="44" t="str">
        <f>IF(AM6&lt;&gt;"", IF(RANK(AM6, AM$5:AM$75)+COUNTIF(AM$5:AM6, AM6)-1=1, 1, ""), "")</f>
        <v/>
      </c>
      <c r="AP6" s="41"/>
      <c r="AQ6" s="102" t="str">
        <f t="shared" si="13"/>
        <v/>
      </c>
      <c r="AR6" s="42" t="str">
        <f>IF(AP6&lt;&gt;"", IF(RANK(AP6, AP$5:AP$75)+COUNTIF(AP$5:AP6, AP6)-1=1, 1, ""), "")</f>
        <v/>
      </c>
      <c r="AS6" s="43"/>
      <c r="AT6" s="102" t="str">
        <f t="shared" si="14"/>
        <v/>
      </c>
      <c r="AU6" s="44" t="str">
        <f>IF(AS6&lt;&gt;"", IF(RANK(AS6, AS$5:AS$75)+COUNTIF(AS$5:AS6, AS6)-1=1, 1, ""), "")</f>
        <v/>
      </c>
      <c r="AV6" s="41"/>
      <c r="AW6" s="102" t="str">
        <f t="shared" si="15"/>
        <v/>
      </c>
      <c r="AX6" s="42" t="str">
        <f>IF(AV6&lt;&gt;"", IF(RANK(AV6, AV$5:AV$75)+COUNTIF(AV$5:AV6, AV6)-1=1, 1, ""), "")</f>
        <v/>
      </c>
      <c r="AY6" s="43"/>
      <c r="AZ6" s="102" t="str">
        <f t="shared" si="16"/>
        <v/>
      </c>
      <c r="BA6" s="44" t="str">
        <f>IF(AY6&lt;&gt;"", IF(RANK(AY6, AY$5:AY$75)+COUNTIF(AY$5:AY6, AY6)-1=1, 1, ""), "")</f>
        <v/>
      </c>
      <c r="BB6" s="41"/>
      <c r="BC6" s="102" t="str">
        <f t="shared" si="17"/>
        <v/>
      </c>
      <c r="BD6" s="42" t="str">
        <f>IF(BB6&lt;&gt;"", IF(RANK(BB6, BB$5:BB$75)+COUNTIF(BB$5:BB6, BB6)-1=1, 1, ""), "")</f>
        <v/>
      </c>
      <c r="BE6" s="43"/>
      <c r="BF6" s="102" t="str">
        <f t="shared" si="18"/>
        <v/>
      </c>
      <c r="BG6" s="44" t="str">
        <f>IF(BE6&lt;&gt;"", IF(RANK(BE6, BE$5:BE$75)+COUNTIF(BE$5:BE6, BE6)-1=1, 1, ""), "")</f>
        <v/>
      </c>
      <c r="BH6" s="41"/>
      <c r="BI6" s="102" t="str">
        <f t="shared" si="19"/>
        <v/>
      </c>
      <c r="BJ6" s="42" t="str">
        <f>IF(BH6&lt;&gt;"", IF(RANK(BH6, BH$5:BH$75)+COUNTIF(BH$5:BH6, BH6)-1=1, 1, ""), "")</f>
        <v/>
      </c>
      <c r="BK6" s="43"/>
      <c r="BL6" s="102" t="str">
        <f t="shared" si="20"/>
        <v/>
      </c>
      <c r="BM6" s="44" t="str">
        <f>IF(BK6&lt;&gt;"", IF(RANK(BK6, BK$5:BK$75)+COUNTIF(BK$5:BK6, BK6)-1=1, 1, ""), "")</f>
        <v/>
      </c>
      <c r="BN6" s="41"/>
      <c r="BO6" s="102" t="str">
        <f t="shared" si="21"/>
        <v/>
      </c>
      <c r="BP6" s="42" t="str">
        <f>IF(BN6&lt;&gt;"", IF(RANK(BN6, BN$5:BN$75)+COUNTIF(BN$5:BN6, BN6)-1=1, 1, ""), "")</f>
        <v/>
      </c>
      <c r="BQ6" s="43"/>
      <c r="BR6" s="102" t="str">
        <f t="shared" si="22"/>
        <v/>
      </c>
      <c r="BS6" s="44" t="str">
        <f>IF(BQ6&lt;&gt;"", IF(RANK(BQ6, BQ$5:BQ$75)+COUNTIF(BQ$5:BQ6, BQ6)-1=1, 1, ""), "")</f>
        <v/>
      </c>
      <c r="BT6" s="41"/>
      <c r="BU6" s="102" t="str">
        <f t="shared" si="23"/>
        <v/>
      </c>
      <c r="BV6" s="42" t="str">
        <f>IF(BT6&lt;&gt;"", IF(RANK(BT6, BT$5:BT$75)+COUNTIF(BT$5:BT6, BT6)-1=1, 1, ""), "")</f>
        <v/>
      </c>
      <c r="BW6" s="43"/>
      <c r="BX6" s="102" t="str">
        <f t="shared" si="24"/>
        <v/>
      </c>
      <c r="BY6" s="44" t="str">
        <f>IF(BW6&lt;&gt;"", IF(RANK(BW6, BW$5:BW$75)+COUNTIF(BW$5:BW6, BW6)-1=1, 1, ""), "")</f>
        <v/>
      </c>
      <c r="BZ6" s="41"/>
      <c r="CA6" s="102" t="str">
        <f t="shared" si="25"/>
        <v/>
      </c>
      <c r="CB6" s="42" t="str">
        <f>IF(BZ6&lt;&gt;"", IF(RANK(BZ6, BZ$5:BZ$75)+COUNTIF(BZ$5:BZ6, BZ6)-1=1, 1, ""), "")</f>
        <v/>
      </c>
      <c r="CC6" s="43"/>
      <c r="CD6" s="102" t="str">
        <f t="shared" si="26"/>
        <v/>
      </c>
      <c r="CE6" s="44" t="str">
        <f>IF(CC6&lt;&gt;"", IF(RANK(CC6, CC$5:CC$75)+COUNTIF(CC$5:CC6, CC6)-1=1, 1, ""), "")</f>
        <v/>
      </c>
      <c r="CF6" s="41"/>
      <c r="CG6" s="102" t="str">
        <f t="shared" si="27"/>
        <v/>
      </c>
      <c r="CH6" s="42" t="str">
        <f>IF(CF6&lt;&gt;"", IF(RANK(CF6, CF$5:CF$75)+COUNTIF(CF$5:CF6, CF6)-1=1, 1, ""), "")</f>
        <v/>
      </c>
      <c r="CI6" s="43"/>
      <c r="CJ6" s="102" t="str">
        <f t="shared" si="28"/>
        <v/>
      </c>
      <c r="CK6" s="44" t="str">
        <f>IF(CI6&lt;&gt;"", IF(RANK(CI6, CI$5:CI$75)+COUNTIF(CI$5:CI6, CI6)-1=1, 1, ""), "")</f>
        <v/>
      </c>
      <c r="CL6" s="41"/>
      <c r="CM6" s="102" t="str">
        <f t="shared" si="29"/>
        <v/>
      </c>
      <c r="CN6" s="42" t="str">
        <f>IF(CL6&lt;&gt;"", IF(RANK(CL6, CL$5:CL$75)+COUNTIF(CL$5:CL6, CL6)-1=1, 1, ""), "")</f>
        <v/>
      </c>
      <c r="CO6" s="43"/>
      <c r="CP6" s="102" t="str">
        <f t="shared" si="30"/>
        <v/>
      </c>
      <c r="CQ6" s="44" t="str">
        <f>IF(CO6&lt;&gt;"", IF(RANK(CO6, CO$5:CO$75)+COUNTIF(CO$5:CO6, CO6)-1=1, 1, ""), "")</f>
        <v/>
      </c>
      <c r="CR6" s="41"/>
      <c r="CS6" s="102" t="str">
        <f t="shared" si="31"/>
        <v/>
      </c>
      <c r="CT6" s="42" t="str">
        <f>IF(CR6&lt;&gt;"", IF(RANK(CR6, CR$5:CR$75)+COUNTIF(CR$5:CR6, CR6)-1=1, 1, ""), "")</f>
        <v/>
      </c>
      <c r="CU6" s="129" t="str">
        <f t="shared" si="32"/>
        <v/>
      </c>
      <c r="CV6" s="66" t="str">
        <f t="shared" si="33"/>
        <v/>
      </c>
      <c r="CW6" s="60"/>
      <c r="CX6" s="60" t="str">
        <f t="shared" si="34"/>
        <v/>
      </c>
      <c r="CY6" s="60" t="str">
        <f t="shared" si="35"/>
        <v/>
      </c>
      <c r="CZ6" s="60"/>
      <c r="DA6" s="85" t="str">
        <f t="shared" si="36"/>
        <v/>
      </c>
      <c r="DB6" s="60" t="str">
        <f t="shared" si="37"/>
        <v/>
      </c>
      <c r="DC6" s="60" t="str">
        <f t="shared" si="38"/>
        <v/>
      </c>
      <c r="DD6" s="60" t="str">
        <f>IF(CX6&lt;&gt;"", IF(RANK(DC6, DC$5:DC$75)+COUNTIF(DC$6:DC6, DC6) -1&lt;=(B$80-CY$76-DB$76), RANK(DC6, DC$5:DC$75)+COUNTIF(DC$6:DC6, DC6) -1, ""), "")</f>
        <v/>
      </c>
      <c r="DE6" s="72" t="str">
        <f t="shared" si="39"/>
        <v/>
      </c>
      <c r="DF6" s="66" t="str">
        <f t="shared" si="40"/>
        <v/>
      </c>
      <c r="DH6" s="91" t="str">
        <f>IF(CV6&lt;&gt; "", CV6/CV76, "")</f>
        <v/>
      </c>
      <c r="DI6" s="39" t="str">
        <f t="shared" si="41"/>
        <v/>
      </c>
      <c r="DJ6" s="92" t="str">
        <f t="shared" si="42"/>
        <v/>
      </c>
      <c r="DL6" s="65" t="str">
        <f t="shared" si="43"/>
        <v/>
      </c>
      <c r="DM6" s="99" t="str">
        <f t="shared" ref="DM6:DM69" si="44">IF(DL6&lt;&gt;"", DL6/DL$76, "")</f>
        <v/>
      </c>
      <c r="DN6" s="99" t="str">
        <f t="shared" ref="DN6:DN69" si="45">IF(_xlfn.NUMBERVALUE(DE6)&lt;&gt;0, DE6/DE$76, "")</f>
        <v/>
      </c>
      <c r="DO6" s="100" t="str">
        <f t="shared" ref="DO6:DO69" si="46">IF(DM6&lt;&gt;"", DN6-DM6, "")</f>
        <v/>
      </c>
    </row>
    <row r="7" spans="1:119" ht="16" x14ac:dyDescent="0.2">
      <c r="A7" s="75" t="s">
        <v>315</v>
      </c>
      <c r="B7" s="76" t="s">
        <v>386</v>
      </c>
      <c r="C7" s="46">
        <v>4</v>
      </c>
      <c r="D7" s="102" t="str">
        <f t="shared" si="0"/>
        <v/>
      </c>
      <c r="E7" s="44" t="str">
        <f>IF(C7&lt;&gt;"", IF(RANK(C7, C$5:C$75)+COUNTIF(C$5:C7, C7)-1=1, 1, ""), "")</f>
        <v/>
      </c>
      <c r="F7" s="45">
        <v>7</v>
      </c>
      <c r="G7" s="102" t="str">
        <f t="shared" si="1"/>
        <v/>
      </c>
      <c r="H7" s="42" t="str">
        <f>IF(F7&lt;&gt;"", IF(RANK(F7, F$5:F$75)+COUNTIF(F$5:F7, F7)-1=1, 1, ""), "")</f>
        <v/>
      </c>
      <c r="I7" s="46">
        <v>7</v>
      </c>
      <c r="J7" s="102" t="str">
        <f t="shared" si="2"/>
        <v/>
      </c>
      <c r="K7" s="44" t="str">
        <f>IF(I7&lt;&gt;"", IF(RANK(I7, I$5:I$75)+COUNTIF(I$5:I7, I7)-1=1, 1, ""), "")</f>
        <v/>
      </c>
      <c r="L7" s="45">
        <v>3</v>
      </c>
      <c r="M7" s="102" t="str">
        <f t="shared" si="3"/>
        <v/>
      </c>
      <c r="N7" s="42" t="str">
        <f>IF(L7&lt;&gt;"", IF(RANK(L7, L$5:L$75)+COUNTIF(L$5:L7, L7)-1=1, 1, ""), "")</f>
        <v/>
      </c>
      <c r="O7" s="46">
        <v>1</v>
      </c>
      <c r="P7" s="102" t="str">
        <f t="shared" si="4"/>
        <v/>
      </c>
      <c r="Q7" s="44" t="str">
        <f>IF(O7&lt;&gt;"", IF(RANK(O7, O$5:O$75)+COUNTIF(O$5:O7, O7)-1=1, 1, ""), "")</f>
        <v/>
      </c>
      <c r="R7" s="45">
        <v>3</v>
      </c>
      <c r="S7" s="102" t="str">
        <f t="shared" si="5"/>
        <v/>
      </c>
      <c r="T7" s="42" t="str">
        <f>IF(R7&lt;&gt;"", IF(RANK(R7, R$5:R$75)+COUNTIF(R$5:R7, R7)-1=1, 1, ""), "")</f>
        <v/>
      </c>
      <c r="U7" s="46">
        <v>3</v>
      </c>
      <c r="V7" s="102" t="str">
        <f t="shared" si="6"/>
        <v/>
      </c>
      <c r="W7" s="44" t="str">
        <f>IF(U7&lt;&gt;"", IF(RANK(U7, U$5:U$75)+COUNTIF(U$5:U7, U7)-1=1, 1, ""), "")</f>
        <v/>
      </c>
      <c r="X7" s="45">
        <v>2</v>
      </c>
      <c r="Y7" s="102" t="str">
        <f t="shared" si="7"/>
        <v/>
      </c>
      <c r="Z7" s="42" t="str">
        <f>IF(X7&lt;&gt;"", IF(RANK(X7, X$5:X$75)+COUNTIF(X$5:X7, X7)-1=1, 1, ""), "")</f>
        <v/>
      </c>
      <c r="AA7" s="46">
        <v>1</v>
      </c>
      <c r="AB7" s="102" t="str">
        <f t="shared" si="8"/>
        <v/>
      </c>
      <c r="AC7" s="44" t="str">
        <f>IF(AA7&lt;&gt;"", IF(RANK(AA7, AA$5:AA$75)+COUNTIF(AA$5:AA7, AA7)-1=1, 1, ""), "")</f>
        <v/>
      </c>
      <c r="AD7" s="45">
        <v>36</v>
      </c>
      <c r="AE7" s="102" t="str">
        <f t="shared" si="9"/>
        <v/>
      </c>
      <c r="AF7" s="42" t="str">
        <f>IF(AD7&lt;&gt;"", IF(RANK(AD7, AD$5:AD$75)+COUNTIF(AD$5:AD7, AD7)-1=1, 1, ""), "")</f>
        <v/>
      </c>
      <c r="AG7" s="46"/>
      <c r="AH7" s="102" t="str">
        <f t="shared" si="10"/>
        <v/>
      </c>
      <c r="AI7" s="44" t="str">
        <f>IF(AG7&lt;&gt;"", IF(RANK(AG7, AG$5:AG$75)+COUNTIF(AG$5:AG7, AG7)-1=1, 1, ""), "")</f>
        <v/>
      </c>
      <c r="AJ7" s="45">
        <v>6</v>
      </c>
      <c r="AK7" s="102" t="str">
        <f t="shared" si="11"/>
        <v/>
      </c>
      <c r="AL7" s="42" t="str">
        <f>IF(AJ7&lt;&gt;"", IF(RANK(AJ7, AJ$5:AJ$75)+COUNTIF(AJ$5:AJ7, AJ7)-1=1, 1, ""), "")</f>
        <v/>
      </c>
      <c r="AM7" s="46">
        <v>4</v>
      </c>
      <c r="AN7" s="102" t="str">
        <f t="shared" si="12"/>
        <v/>
      </c>
      <c r="AO7" s="44" t="str">
        <f>IF(AM7&lt;&gt;"", IF(RANK(AM7, AM$5:AM$75)+COUNTIF(AM$5:AM7, AM7)-1=1, 1, ""), "")</f>
        <v/>
      </c>
      <c r="AP7" s="45">
        <v>2</v>
      </c>
      <c r="AQ7" s="102" t="str">
        <f t="shared" si="13"/>
        <v/>
      </c>
      <c r="AR7" s="42" t="str">
        <f>IF(AP7&lt;&gt;"", IF(RANK(AP7, AP$5:AP$75)+COUNTIF(AP$5:AP7, AP7)-1=1, 1, ""), "")</f>
        <v/>
      </c>
      <c r="AS7" s="46">
        <v>6</v>
      </c>
      <c r="AT7" s="102" t="str">
        <f t="shared" si="14"/>
        <v/>
      </c>
      <c r="AU7" s="44" t="str">
        <f>IF(AS7&lt;&gt;"", IF(RANK(AS7, AS$5:AS$75)+COUNTIF(AS$5:AS7, AS7)-1=1, 1, ""), "")</f>
        <v/>
      </c>
      <c r="AV7" s="45">
        <v>3</v>
      </c>
      <c r="AW7" s="102" t="str">
        <f t="shared" si="15"/>
        <v/>
      </c>
      <c r="AX7" s="42" t="str">
        <f>IF(AV7&lt;&gt;"", IF(RANK(AV7, AV$5:AV$75)+COUNTIF(AV$5:AV7, AV7)-1=1, 1, ""), "")</f>
        <v/>
      </c>
      <c r="AY7" s="46">
        <v>1</v>
      </c>
      <c r="AZ7" s="102" t="str">
        <f t="shared" si="16"/>
        <v/>
      </c>
      <c r="BA7" s="44" t="str">
        <f>IF(AY7&lt;&gt;"", IF(RANK(AY7, AY$5:AY$75)+COUNTIF(AY$5:AY7, AY7)-1=1, 1, ""), "")</f>
        <v/>
      </c>
      <c r="BB7" s="45">
        <v>11</v>
      </c>
      <c r="BC7" s="102" t="str">
        <f t="shared" si="17"/>
        <v/>
      </c>
      <c r="BD7" s="42" t="str">
        <f>IF(BB7&lt;&gt;"", IF(RANK(BB7, BB$5:BB$75)+COUNTIF(BB$5:BB7, BB7)-1=1, 1, ""), "")</f>
        <v/>
      </c>
      <c r="BE7" s="46">
        <v>1</v>
      </c>
      <c r="BF7" s="102" t="str">
        <f t="shared" si="18"/>
        <v/>
      </c>
      <c r="BG7" s="44" t="str">
        <f>IF(BE7&lt;&gt;"", IF(RANK(BE7, BE$5:BE$75)+COUNTIF(BE$5:BE7, BE7)-1=1, 1, ""), "")</f>
        <v/>
      </c>
      <c r="BH7" s="45">
        <v>36</v>
      </c>
      <c r="BI7" s="102" t="str">
        <f t="shared" si="19"/>
        <v/>
      </c>
      <c r="BJ7" s="42" t="str">
        <f>IF(BH7&lt;&gt;"", IF(RANK(BH7, BH$5:BH$75)+COUNTIF(BH$5:BH7, BH7)-1=1, 1, ""), "")</f>
        <v/>
      </c>
      <c r="BK7" s="46">
        <v>98</v>
      </c>
      <c r="BL7" s="102" t="str">
        <f t="shared" si="20"/>
        <v/>
      </c>
      <c r="BM7" s="44" t="str">
        <f>IF(BK7&lt;&gt;"", IF(RANK(BK7, BK$5:BK$75)+COUNTIF(BK$5:BK7, BK7)-1=1, 1, ""), "")</f>
        <v/>
      </c>
      <c r="BN7" s="45">
        <v>8</v>
      </c>
      <c r="BO7" s="102" t="str">
        <f t="shared" si="21"/>
        <v/>
      </c>
      <c r="BP7" s="42" t="str">
        <f>IF(BN7&lt;&gt;"", IF(RANK(BN7, BN$5:BN$75)+COUNTIF(BN$5:BN7, BN7)-1=1, 1, ""), "")</f>
        <v/>
      </c>
      <c r="BQ7" s="46">
        <v>77</v>
      </c>
      <c r="BR7" s="102" t="str">
        <f t="shared" si="22"/>
        <v/>
      </c>
      <c r="BS7" s="44" t="str">
        <f>IF(BQ7&lt;&gt;"", IF(RANK(BQ7, BQ$5:BQ$75)+COUNTIF(BQ$5:BQ7, BQ7)-1=1, 1, ""), "")</f>
        <v/>
      </c>
      <c r="BT7" s="45">
        <v>63</v>
      </c>
      <c r="BU7" s="102" t="str">
        <f t="shared" si="23"/>
        <v/>
      </c>
      <c r="BV7" s="42" t="str">
        <f>IF(BT7&lt;&gt;"", IF(RANK(BT7, BT$5:BT$75)+COUNTIF(BT$5:BT7, BT7)-1=1, 1, ""), "")</f>
        <v/>
      </c>
      <c r="BW7" s="46">
        <v>42</v>
      </c>
      <c r="BX7" s="102" t="str">
        <f t="shared" si="24"/>
        <v/>
      </c>
      <c r="BY7" s="44" t="str">
        <f>IF(BW7&lt;&gt;"", IF(RANK(BW7, BW$5:BW$75)+COUNTIF(BW$5:BW7, BW7)-1=1, 1, ""), "")</f>
        <v/>
      </c>
      <c r="BZ7" s="45">
        <v>394</v>
      </c>
      <c r="CA7" s="102" t="str">
        <f t="shared" si="25"/>
        <v/>
      </c>
      <c r="CB7" s="42" t="str">
        <f>IF(BZ7&lt;&gt;"", IF(RANK(BZ7, BZ$5:BZ$75)+COUNTIF(BZ$5:BZ7, BZ7)-1=1, 1, ""), "")</f>
        <v/>
      </c>
      <c r="CC7" s="46">
        <v>5</v>
      </c>
      <c r="CD7" s="102" t="str">
        <f t="shared" si="26"/>
        <v/>
      </c>
      <c r="CE7" s="44" t="str">
        <f>IF(CC7&lt;&gt;"", IF(RANK(CC7, CC$5:CC$75)+COUNTIF(CC$5:CC7, CC7)-1=1, 1, ""), "")</f>
        <v/>
      </c>
      <c r="CF7" s="45">
        <v>23</v>
      </c>
      <c r="CG7" s="102" t="str">
        <f t="shared" si="27"/>
        <v/>
      </c>
      <c r="CH7" s="42" t="str">
        <f>IF(CF7&lt;&gt;"", IF(RANK(CF7, CF$5:CF$75)+COUNTIF(CF$5:CF7, CF7)-1=1, 1, ""), "")</f>
        <v/>
      </c>
      <c r="CI7" s="46">
        <v>790</v>
      </c>
      <c r="CJ7" s="102" t="str">
        <f t="shared" si="28"/>
        <v/>
      </c>
      <c r="CK7" s="44" t="str">
        <f>IF(CI7&lt;&gt;"", IF(RANK(CI7, CI$5:CI$75)+COUNTIF(CI$5:CI7, CI7)-1=1, 1, ""), "")</f>
        <v/>
      </c>
      <c r="CL7" s="45">
        <v>190</v>
      </c>
      <c r="CM7" s="102" t="str">
        <f t="shared" si="29"/>
        <v/>
      </c>
      <c r="CN7" s="42" t="str">
        <f>IF(CL7&lt;&gt;"", IF(RANK(CL7, CL$5:CL$75)+COUNTIF(CL$5:CL7, CL7)-1=1, 1, ""), "")</f>
        <v/>
      </c>
      <c r="CO7" s="46">
        <v>3</v>
      </c>
      <c r="CP7" s="102" t="str">
        <f t="shared" si="30"/>
        <v/>
      </c>
      <c r="CQ7" s="44" t="str">
        <f>IF(CO7&lt;&gt;"", IF(RANK(CO7, CO$5:CO$75)+COUNTIF(CO$5:CO7, CO7)-1=1, 1, ""), "")</f>
        <v/>
      </c>
      <c r="CR7" s="45">
        <v>4</v>
      </c>
      <c r="CS7" s="102" t="str">
        <f t="shared" si="31"/>
        <v/>
      </c>
      <c r="CT7" s="42" t="str">
        <f>IF(CR7&lt;&gt;"", IF(RANK(CR7, CR$5:CR$75)+COUNTIF(CR$5:CR7, CR7)-1=1, 1, ""), "")</f>
        <v/>
      </c>
      <c r="CU7" s="129" t="str">
        <f t="shared" si="32"/>
        <v/>
      </c>
      <c r="CV7" s="66">
        <f t="shared" si="33"/>
        <v>1834</v>
      </c>
      <c r="CW7" s="60"/>
      <c r="CX7" s="60" t="str">
        <f t="shared" si="34"/>
        <v/>
      </c>
      <c r="CY7" s="60" t="str">
        <f t="shared" si="35"/>
        <v/>
      </c>
      <c r="CZ7" s="60"/>
      <c r="DA7" s="85" t="str">
        <f t="shared" si="36"/>
        <v/>
      </c>
      <c r="DB7" s="60" t="str">
        <f t="shared" si="37"/>
        <v/>
      </c>
      <c r="DC7" s="60" t="str">
        <f t="shared" si="38"/>
        <v/>
      </c>
      <c r="DD7" s="60" t="str">
        <f>IF(CX7&lt;&gt;"", IF(RANK(DC7, DC$5:DC$75)+COUNTIF(DC$7:DC7, DC7) -1&lt;=(B$80-CY$76-DB$76), RANK(DC7, DC$5:DC$75)+COUNTIF(DC$7:DC7, DC7) -1, ""), "")</f>
        <v/>
      </c>
      <c r="DE7" s="72" t="str">
        <f t="shared" si="39"/>
        <v/>
      </c>
      <c r="DF7" s="66" t="str">
        <f t="shared" si="40"/>
        <v/>
      </c>
      <c r="DH7" s="91">
        <f>IF(CV7&lt;&gt; "", CV7/CV76, "")</f>
        <v>1.2955682946040358E-3</v>
      </c>
      <c r="DI7" s="39" t="str">
        <f t="shared" si="41"/>
        <v/>
      </c>
      <c r="DJ7" s="92">
        <f t="shared" si="42"/>
        <v>-1.2955682946040399E-3</v>
      </c>
      <c r="DL7" s="65" t="str">
        <f t="shared" si="43"/>
        <v/>
      </c>
      <c r="DM7" s="99" t="str">
        <f t="shared" si="44"/>
        <v/>
      </c>
      <c r="DN7" s="99" t="str">
        <f t="shared" si="45"/>
        <v/>
      </c>
      <c r="DO7" s="100" t="str">
        <f t="shared" si="46"/>
        <v/>
      </c>
    </row>
    <row r="8" spans="1:119" ht="16" x14ac:dyDescent="0.2">
      <c r="A8" s="75" t="s">
        <v>316</v>
      </c>
      <c r="B8" s="76" t="s">
        <v>387</v>
      </c>
      <c r="C8" s="46">
        <v>40</v>
      </c>
      <c r="D8" s="102" t="str">
        <f t="shared" si="0"/>
        <v/>
      </c>
      <c r="E8" s="44" t="str">
        <f>IF(C8&lt;&gt;"", IF(RANK(C8, C$5:C$75)+COUNTIF(C$5:C8, C8)-1=1, 1, ""), "")</f>
        <v/>
      </c>
      <c r="F8" s="45">
        <v>10</v>
      </c>
      <c r="G8" s="102" t="str">
        <f t="shared" si="1"/>
        <v/>
      </c>
      <c r="H8" s="42" t="str">
        <f>IF(F8&lt;&gt;"", IF(RANK(F8, F$5:F$75)+COUNTIF(F$5:F8, F8)-1=1, 1, ""), "")</f>
        <v/>
      </c>
      <c r="I8" s="46">
        <v>7</v>
      </c>
      <c r="J8" s="102" t="str">
        <f t="shared" si="2"/>
        <v/>
      </c>
      <c r="K8" s="44" t="str">
        <f>IF(I8&lt;&gt;"", IF(RANK(I8, I$5:I$75)+COUNTIF(I$5:I8, I8)-1=1, 1, ""), "")</f>
        <v/>
      </c>
      <c r="L8" s="45">
        <v>4</v>
      </c>
      <c r="M8" s="102" t="str">
        <f t="shared" si="3"/>
        <v/>
      </c>
      <c r="N8" s="42" t="str">
        <f>IF(L8&lt;&gt;"", IF(RANK(L8, L$5:L$75)+COUNTIF(L$5:L8, L8)-1=1, 1, ""), "")</f>
        <v/>
      </c>
      <c r="O8" s="46">
        <v>6</v>
      </c>
      <c r="P8" s="102" t="str">
        <f t="shared" si="4"/>
        <v/>
      </c>
      <c r="Q8" s="44" t="str">
        <f>IF(O8&lt;&gt;"", IF(RANK(O8, O$5:O$75)+COUNTIF(O$5:O8, O8)-1=1, 1, ""), "")</f>
        <v/>
      </c>
      <c r="R8" s="45">
        <v>4</v>
      </c>
      <c r="S8" s="102" t="str">
        <f t="shared" si="5"/>
        <v/>
      </c>
      <c r="T8" s="42" t="str">
        <f>IF(R8&lt;&gt;"", IF(RANK(R8, R$5:R$75)+COUNTIF(R$5:R8, R8)-1=1, 1, ""), "")</f>
        <v/>
      </c>
      <c r="U8" s="46">
        <v>12</v>
      </c>
      <c r="V8" s="102" t="str">
        <f t="shared" si="6"/>
        <v/>
      </c>
      <c r="W8" s="44" t="str">
        <f>IF(U8&lt;&gt;"", IF(RANK(U8, U$5:U$75)+COUNTIF(U$5:U8, U8)-1=1, 1, ""), "")</f>
        <v/>
      </c>
      <c r="X8" s="45">
        <v>16</v>
      </c>
      <c r="Y8" s="102" t="str">
        <f t="shared" si="7"/>
        <v/>
      </c>
      <c r="Z8" s="42" t="str">
        <f>IF(X8&lt;&gt;"", IF(RANK(X8, X$5:X$75)+COUNTIF(X$5:X8, X8)-1=1, 1, ""), "")</f>
        <v/>
      </c>
      <c r="AA8" s="46">
        <v>2</v>
      </c>
      <c r="AB8" s="102" t="str">
        <f t="shared" si="8"/>
        <v/>
      </c>
      <c r="AC8" s="44" t="str">
        <f>IF(AA8&lt;&gt;"", IF(RANK(AA8, AA$5:AA$75)+COUNTIF(AA$5:AA8, AA8)-1=1, 1, ""), "")</f>
        <v/>
      </c>
      <c r="AD8" s="45">
        <v>22</v>
      </c>
      <c r="AE8" s="102" t="str">
        <f t="shared" si="9"/>
        <v/>
      </c>
      <c r="AF8" s="42" t="str">
        <f>IF(AD8&lt;&gt;"", IF(RANK(AD8, AD$5:AD$75)+COUNTIF(AD$5:AD8, AD8)-1=1, 1, ""), "")</f>
        <v/>
      </c>
      <c r="AG8" s="46">
        <v>4</v>
      </c>
      <c r="AH8" s="102" t="str">
        <f t="shared" si="10"/>
        <v/>
      </c>
      <c r="AI8" s="44" t="str">
        <f>IF(AG8&lt;&gt;"", IF(RANK(AG8, AG$5:AG$75)+COUNTIF(AG$5:AG8, AG8)-1=1, 1, ""), "")</f>
        <v/>
      </c>
      <c r="AJ8" s="45">
        <v>21</v>
      </c>
      <c r="AK8" s="102" t="str">
        <f t="shared" si="11"/>
        <v/>
      </c>
      <c r="AL8" s="42" t="str">
        <f>IF(AJ8&lt;&gt;"", IF(RANK(AJ8, AJ$5:AJ$75)+COUNTIF(AJ$5:AJ8, AJ8)-1=1, 1, ""), "")</f>
        <v/>
      </c>
      <c r="AM8" s="46">
        <v>11</v>
      </c>
      <c r="AN8" s="102" t="str">
        <f t="shared" si="12"/>
        <v/>
      </c>
      <c r="AO8" s="44" t="str">
        <f>IF(AM8&lt;&gt;"", IF(RANK(AM8, AM$5:AM$75)+COUNTIF(AM$5:AM8, AM8)-1=1, 1, ""), "")</f>
        <v/>
      </c>
      <c r="AP8" s="45">
        <v>8</v>
      </c>
      <c r="AQ8" s="102" t="str">
        <f t="shared" si="13"/>
        <v/>
      </c>
      <c r="AR8" s="42" t="str">
        <f>IF(AP8&lt;&gt;"", IF(RANK(AP8, AP$5:AP$75)+COUNTIF(AP$5:AP8, AP8)-1=1, 1, ""), "")</f>
        <v/>
      </c>
      <c r="AS8" s="46">
        <v>5</v>
      </c>
      <c r="AT8" s="102" t="str">
        <f t="shared" si="14"/>
        <v/>
      </c>
      <c r="AU8" s="44" t="str">
        <f>IF(AS8&lt;&gt;"", IF(RANK(AS8, AS$5:AS$75)+COUNTIF(AS$5:AS8, AS8)-1=1, 1, ""), "")</f>
        <v/>
      </c>
      <c r="AV8" s="45">
        <v>18</v>
      </c>
      <c r="AW8" s="102" t="str">
        <f t="shared" si="15"/>
        <v/>
      </c>
      <c r="AX8" s="42" t="str">
        <f>IF(AV8&lt;&gt;"", IF(RANK(AV8, AV$5:AV$75)+COUNTIF(AV$5:AV8, AV8)-1=1, 1, ""), "")</f>
        <v/>
      </c>
      <c r="AY8" s="46">
        <v>19</v>
      </c>
      <c r="AZ8" s="102" t="str">
        <f t="shared" si="16"/>
        <v/>
      </c>
      <c r="BA8" s="44" t="str">
        <f>IF(AY8&lt;&gt;"", IF(RANK(AY8, AY$5:AY$75)+COUNTIF(AY$5:AY8, AY8)-1=1, 1, ""), "")</f>
        <v/>
      </c>
      <c r="BB8" s="45">
        <v>20</v>
      </c>
      <c r="BC8" s="102" t="str">
        <f t="shared" si="17"/>
        <v/>
      </c>
      <c r="BD8" s="42" t="str">
        <f>IF(BB8&lt;&gt;"", IF(RANK(BB8, BB$5:BB$75)+COUNTIF(BB$5:BB8, BB8)-1=1, 1, ""), "")</f>
        <v/>
      </c>
      <c r="BE8" s="46">
        <v>12</v>
      </c>
      <c r="BF8" s="102" t="str">
        <f t="shared" si="18"/>
        <v/>
      </c>
      <c r="BG8" s="44" t="str">
        <f>IF(BE8&lt;&gt;"", IF(RANK(BE8, BE$5:BE$75)+COUNTIF(BE$5:BE8, BE8)-1=1, 1, ""), "")</f>
        <v/>
      </c>
      <c r="BH8" s="45">
        <v>58</v>
      </c>
      <c r="BI8" s="102" t="str">
        <f t="shared" si="19"/>
        <v/>
      </c>
      <c r="BJ8" s="42" t="str">
        <f>IF(BH8&lt;&gt;"", IF(RANK(BH8, BH$5:BH$75)+COUNTIF(BH$5:BH8, BH8)-1=1, 1, ""), "")</f>
        <v/>
      </c>
      <c r="BK8" s="46">
        <v>366</v>
      </c>
      <c r="BL8" s="102" t="str">
        <f t="shared" si="20"/>
        <v/>
      </c>
      <c r="BM8" s="44" t="str">
        <f>IF(BK8&lt;&gt;"", IF(RANK(BK8, BK$5:BK$75)+COUNTIF(BK$5:BK8, BK8)-1=1, 1, ""), "")</f>
        <v/>
      </c>
      <c r="BN8" s="45">
        <v>601</v>
      </c>
      <c r="BO8" s="102" t="str">
        <f t="shared" si="21"/>
        <v/>
      </c>
      <c r="BP8" s="42" t="str">
        <f>IF(BN8&lt;&gt;"", IF(RANK(BN8, BN$5:BN$75)+COUNTIF(BN$5:BN8, BN8)-1=1, 1, ""), "")</f>
        <v/>
      </c>
      <c r="BQ8" s="46">
        <v>370</v>
      </c>
      <c r="BR8" s="102" t="str">
        <f t="shared" si="22"/>
        <v/>
      </c>
      <c r="BS8" s="44" t="str">
        <f>IF(BQ8&lt;&gt;"", IF(RANK(BQ8, BQ$5:BQ$75)+COUNTIF(BQ$5:BQ8, BQ8)-1=1, 1, ""), "")</f>
        <v/>
      </c>
      <c r="BT8" s="45">
        <v>837</v>
      </c>
      <c r="BU8" s="102" t="str">
        <f t="shared" si="23"/>
        <v/>
      </c>
      <c r="BV8" s="42" t="str">
        <f>IF(BT8&lt;&gt;"", IF(RANK(BT8, BT$5:BT$75)+COUNTIF(BT$5:BT8, BT8)-1=1, 1, ""), "")</f>
        <v/>
      </c>
      <c r="BW8" s="46">
        <v>408</v>
      </c>
      <c r="BX8" s="102" t="str">
        <f t="shared" si="24"/>
        <v/>
      </c>
      <c r="BY8" s="44" t="str">
        <f>IF(BW8&lt;&gt;"", IF(RANK(BW8, BW$5:BW$75)+COUNTIF(BW$5:BW8, BW8)-1=1, 1, ""), "")</f>
        <v/>
      </c>
      <c r="BZ8" s="45">
        <v>791</v>
      </c>
      <c r="CA8" s="102" t="str">
        <f t="shared" si="25"/>
        <v/>
      </c>
      <c r="CB8" s="42" t="str">
        <f>IF(BZ8&lt;&gt;"", IF(RANK(BZ8, BZ$5:BZ$75)+COUNTIF(BZ$5:BZ8, BZ8)-1=1, 1, ""), "")</f>
        <v/>
      </c>
      <c r="CC8" s="46">
        <v>7</v>
      </c>
      <c r="CD8" s="102" t="str">
        <f t="shared" si="26"/>
        <v/>
      </c>
      <c r="CE8" s="44" t="str">
        <f>IF(CC8&lt;&gt;"", IF(RANK(CC8, CC$5:CC$75)+COUNTIF(CC$5:CC8, CC8)-1=1, 1, ""), "")</f>
        <v/>
      </c>
      <c r="CF8" s="45">
        <v>110</v>
      </c>
      <c r="CG8" s="102" t="str">
        <f t="shared" si="27"/>
        <v/>
      </c>
      <c r="CH8" s="42" t="str">
        <f>IF(CF8&lt;&gt;"", IF(RANK(CF8, CF$5:CF$75)+COUNTIF(CF$5:CF8, CF8)-1=1, 1, ""), "")</f>
        <v/>
      </c>
      <c r="CI8" s="46">
        <v>498</v>
      </c>
      <c r="CJ8" s="102" t="str">
        <f t="shared" si="28"/>
        <v/>
      </c>
      <c r="CK8" s="44" t="str">
        <f>IF(CI8&lt;&gt;"", IF(RANK(CI8, CI$5:CI$75)+COUNTIF(CI$5:CI8, CI8)-1=1, 1, ""), "")</f>
        <v/>
      </c>
      <c r="CL8" s="45">
        <v>142</v>
      </c>
      <c r="CM8" s="102" t="str">
        <f t="shared" si="29"/>
        <v/>
      </c>
      <c r="CN8" s="42" t="str">
        <f>IF(CL8&lt;&gt;"", IF(RANK(CL8, CL$5:CL$75)+COUNTIF(CL$5:CL8, CL8)-1=1, 1, ""), "")</f>
        <v/>
      </c>
      <c r="CO8" s="46">
        <v>1</v>
      </c>
      <c r="CP8" s="102" t="str">
        <f t="shared" si="30"/>
        <v/>
      </c>
      <c r="CQ8" s="44" t="str">
        <f>IF(CO8&lt;&gt;"", IF(RANK(CO8, CO$5:CO$75)+COUNTIF(CO$5:CO8, CO8)-1=1, 1, ""), "")</f>
        <v/>
      </c>
      <c r="CR8" s="45">
        <v>18</v>
      </c>
      <c r="CS8" s="102" t="str">
        <f t="shared" si="31"/>
        <v/>
      </c>
      <c r="CT8" s="42" t="str">
        <f>IF(CR8&lt;&gt;"", IF(RANK(CR8, CR$5:CR$75)+COUNTIF(CR$5:CR8, CR8)-1=1, 1, ""), "")</f>
        <v/>
      </c>
      <c r="CU8" s="129" t="str">
        <f t="shared" si="32"/>
        <v/>
      </c>
      <c r="CV8" s="66">
        <f t="shared" si="33"/>
        <v>4448</v>
      </c>
      <c r="CW8" s="60"/>
      <c r="CX8" s="60" t="str">
        <f t="shared" si="34"/>
        <v/>
      </c>
      <c r="CY8" s="60" t="str">
        <f t="shared" si="35"/>
        <v/>
      </c>
      <c r="CZ8" s="60"/>
      <c r="DA8" s="85" t="str">
        <f t="shared" si="36"/>
        <v/>
      </c>
      <c r="DB8" s="60" t="str">
        <f t="shared" si="37"/>
        <v/>
      </c>
      <c r="DC8" s="60" t="str">
        <f t="shared" si="38"/>
        <v/>
      </c>
      <c r="DD8" s="60" t="str">
        <f>IF(CX8&lt;&gt;"", IF(RANK(DC8, DC$5:DC$75)+COUNTIF(DC$8:DC8, DC8) -1&lt;=(B$80-CY$76-DB$76), RANK(DC8, DC$5:DC$75)+COUNTIF(DC$8:DC8, DC8) -1, ""), "")</f>
        <v/>
      </c>
      <c r="DE8" s="72" t="str">
        <f t="shared" si="39"/>
        <v/>
      </c>
      <c r="DF8" s="66" t="str">
        <f t="shared" si="40"/>
        <v/>
      </c>
      <c r="DH8" s="91">
        <f>IF(CV8&lt;&gt; "", CV8/CV76, "")</f>
        <v>3.1421416436198208E-3</v>
      </c>
      <c r="DI8" s="39" t="str">
        <f t="shared" si="41"/>
        <v/>
      </c>
      <c r="DJ8" s="92">
        <f t="shared" si="42"/>
        <v>-3.14214164361982E-3</v>
      </c>
      <c r="DL8" s="65" t="str">
        <f t="shared" si="43"/>
        <v/>
      </c>
      <c r="DM8" s="99" t="str">
        <f t="shared" si="44"/>
        <v/>
      </c>
      <c r="DN8" s="99" t="str">
        <f t="shared" si="45"/>
        <v/>
      </c>
      <c r="DO8" s="100" t="str">
        <f t="shared" si="46"/>
        <v/>
      </c>
    </row>
    <row r="9" spans="1:119" ht="16" x14ac:dyDescent="0.2">
      <c r="A9" s="75" t="s">
        <v>317</v>
      </c>
      <c r="B9" s="76" t="s">
        <v>388</v>
      </c>
      <c r="C9" s="46">
        <v>185</v>
      </c>
      <c r="D9" s="102" t="str">
        <f t="shared" si="0"/>
        <v/>
      </c>
      <c r="E9" s="48" t="str">
        <f>IF(C9&lt;&gt;"", IF(RANK(C9, C$5:C$75)+COUNTIF(C$5:C9, C9)-1=1, 1, ""), "")</f>
        <v/>
      </c>
      <c r="F9" s="45">
        <v>209</v>
      </c>
      <c r="G9" s="102" t="str">
        <f t="shared" si="1"/>
        <v/>
      </c>
      <c r="H9" s="47" t="str">
        <f>IF(F9&lt;&gt;"", IF(RANK(F9, F$5:F$75)+COUNTIF(F$5:F9, F9)-1=1, 1, ""), "")</f>
        <v/>
      </c>
      <c r="I9" s="46">
        <v>255</v>
      </c>
      <c r="J9" s="102" t="str">
        <f t="shared" si="2"/>
        <v/>
      </c>
      <c r="K9" s="48" t="str">
        <f>IF(I9&lt;&gt;"", IF(RANK(I9, I$5:I$75)+COUNTIF(I$5:I9, I9)-1=1, 1, ""), "")</f>
        <v/>
      </c>
      <c r="L9" s="45">
        <v>187</v>
      </c>
      <c r="M9" s="102" t="str">
        <f t="shared" si="3"/>
        <v/>
      </c>
      <c r="N9" s="47" t="str">
        <f>IF(L9&lt;&gt;"", IF(RANK(L9, L$5:L$75)+COUNTIF(L$5:L9, L9)-1=1, 1, ""), "")</f>
        <v/>
      </c>
      <c r="O9" s="46">
        <v>179</v>
      </c>
      <c r="P9" s="102" t="str">
        <f t="shared" si="4"/>
        <v/>
      </c>
      <c r="Q9" s="48" t="str">
        <f>IF(O9&lt;&gt;"", IF(RANK(O9, O$5:O$75)+COUNTIF(O$5:O9, O9)-1=1, 1, ""), "")</f>
        <v/>
      </c>
      <c r="R9" s="45">
        <v>353</v>
      </c>
      <c r="S9" s="102" t="str">
        <f t="shared" si="5"/>
        <v/>
      </c>
      <c r="T9" s="47" t="str">
        <f>IF(R9&lt;&gt;"", IF(RANK(R9, R$5:R$75)+COUNTIF(R$5:R9, R9)-1=1, 1, ""), "")</f>
        <v/>
      </c>
      <c r="U9" s="46">
        <v>333</v>
      </c>
      <c r="V9" s="102" t="str">
        <f t="shared" si="6"/>
        <v/>
      </c>
      <c r="W9" s="48" t="str">
        <f>IF(U9&lt;&gt;"", IF(RANK(U9, U$5:U$75)+COUNTIF(U$5:U9, U9)-1=1, 1, ""), "")</f>
        <v/>
      </c>
      <c r="X9" s="45">
        <v>140</v>
      </c>
      <c r="Y9" s="102" t="str">
        <f t="shared" si="7"/>
        <v/>
      </c>
      <c r="Z9" s="47" t="str">
        <f>IF(X9&lt;&gt;"", IF(RANK(X9, X$5:X$75)+COUNTIF(X$5:X9, X9)-1=1, 1, ""), "")</f>
        <v/>
      </c>
      <c r="AA9" s="46">
        <v>258</v>
      </c>
      <c r="AB9" s="102" t="str">
        <f t="shared" si="8"/>
        <v/>
      </c>
      <c r="AC9" s="48" t="str">
        <f>IF(AA9&lt;&gt;"", IF(RANK(AA9, AA$5:AA$75)+COUNTIF(AA$5:AA9, AA9)-1=1, 1, ""), "")</f>
        <v/>
      </c>
      <c r="AD9" s="45">
        <v>171</v>
      </c>
      <c r="AE9" s="102" t="str">
        <f t="shared" si="9"/>
        <v/>
      </c>
      <c r="AF9" s="47" t="str">
        <f>IF(AD9&lt;&gt;"", IF(RANK(AD9, AD$5:AD$75)+COUNTIF(AD$5:AD9, AD9)-1=1, 1, ""), "")</f>
        <v/>
      </c>
      <c r="AG9" s="46">
        <v>142</v>
      </c>
      <c r="AH9" s="102" t="str">
        <f t="shared" si="10"/>
        <v/>
      </c>
      <c r="AI9" s="48" t="str">
        <f>IF(AG9&lt;&gt;"", IF(RANK(AG9, AG$5:AG$75)+COUNTIF(AG$5:AG9, AG9)-1=1, 1, ""), "")</f>
        <v/>
      </c>
      <c r="AJ9" s="45">
        <v>301</v>
      </c>
      <c r="AK9" s="102" t="str">
        <f t="shared" si="11"/>
        <v/>
      </c>
      <c r="AL9" s="47" t="str">
        <f>IF(AJ9&lt;&gt;"", IF(RANK(AJ9, AJ$5:AJ$75)+COUNTIF(AJ$5:AJ9, AJ9)-1=1, 1, ""), "")</f>
        <v/>
      </c>
      <c r="AM9" s="46">
        <v>291</v>
      </c>
      <c r="AN9" s="102" t="str">
        <f t="shared" si="12"/>
        <v/>
      </c>
      <c r="AO9" s="48" t="str">
        <f>IF(AM9&lt;&gt;"", IF(RANK(AM9, AM$5:AM$75)+COUNTIF(AM$5:AM9, AM9)-1=1, 1, ""), "")</f>
        <v/>
      </c>
      <c r="AP9" s="45">
        <v>372</v>
      </c>
      <c r="AQ9" s="102" t="str">
        <f t="shared" si="13"/>
        <v/>
      </c>
      <c r="AR9" s="47" t="str">
        <f>IF(AP9&lt;&gt;"", IF(RANK(AP9, AP$5:AP$75)+COUNTIF(AP$5:AP9, AP9)-1=1, 1, ""), "")</f>
        <v/>
      </c>
      <c r="AS9" s="46">
        <v>538</v>
      </c>
      <c r="AT9" s="102" t="str">
        <f t="shared" si="14"/>
        <v/>
      </c>
      <c r="AU9" s="48" t="str">
        <f>IF(AS9&lt;&gt;"", IF(RANK(AS9, AS$5:AS$75)+COUNTIF(AS$5:AS9, AS9)-1=1, 1, ""), "")</f>
        <v/>
      </c>
      <c r="AV9" s="45">
        <v>622</v>
      </c>
      <c r="AW9" s="102" t="str">
        <f t="shared" si="15"/>
        <v/>
      </c>
      <c r="AX9" s="47" t="str">
        <f>IF(AV9&lt;&gt;"", IF(RANK(AV9, AV$5:AV$75)+COUNTIF(AV$5:AV9, AV9)-1=1, 1, ""), "")</f>
        <v/>
      </c>
      <c r="AY9" s="46">
        <v>665</v>
      </c>
      <c r="AZ9" s="102" t="str">
        <f t="shared" si="16"/>
        <v/>
      </c>
      <c r="BA9" s="48" t="str">
        <f>IF(AY9&lt;&gt;"", IF(RANK(AY9, AY$5:AY$75)+COUNTIF(AY$5:AY9, AY9)-1=1, 1, ""), "")</f>
        <v/>
      </c>
      <c r="BB9" s="45">
        <v>376</v>
      </c>
      <c r="BC9" s="102" t="str">
        <f t="shared" si="17"/>
        <v/>
      </c>
      <c r="BD9" s="47" t="str">
        <f>IF(BB9&lt;&gt;"", IF(RANK(BB9, BB$5:BB$75)+COUNTIF(BB$5:BB9, BB9)-1=1, 1, ""), "")</f>
        <v/>
      </c>
      <c r="BE9" s="46">
        <v>232</v>
      </c>
      <c r="BF9" s="102" t="str">
        <f t="shared" si="18"/>
        <v/>
      </c>
      <c r="BG9" s="48" t="str">
        <f>IF(BE9&lt;&gt;"", IF(RANK(BE9, BE$5:BE$75)+COUNTIF(BE$5:BE9, BE9)-1=1, 1, ""), "")</f>
        <v/>
      </c>
      <c r="BH9" s="45">
        <v>286</v>
      </c>
      <c r="BI9" s="102" t="str">
        <f t="shared" si="19"/>
        <v/>
      </c>
      <c r="BJ9" s="47" t="str">
        <f>IF(BH9&lt;&gt;"", IF(RANK(BH9, BH$5:BH$75)+COUNTIF(BH$5:BH9, BH9)-1=1, 1, ""), "")</f>
        <v/>
      </c>
      <c r="BK9" s="46">
        <v>163</v>
      </c>
      <c r="BL9" s="102" t="str">
        <f t="shared" si="20"/>
        <v/>
      </c>
      <c r="BM9" s="48" t="str">
        <f>IF(BK9&lt;&gt;"", IF(RANK(BK9, BK$5:BK$75)+COUNTIF(BK$5:BK9, BK9)-1=1, 1, ""), "")</f>
        <v/>
      </c>
      <c r="BN9" s="45">
        <v>134</v>
      </c>
      <c r="BO9" s="102" t="str">
        <f t="shared" si="21"/>
        <v/>
      </c>
      <c r="BP9" s="47" t="str">
        <f>IF(BN9&lt;&gt;"", IF(RANK(BN9, BN$5:BN$75)+COUNTIF(BN$5:BN9, BN9)-1=1, 1, ""), "")</f>
        <v/>
      </c>
      <c r="BQ9" s="46">
        <v>197</v>
      </c>
      <c r="BR9" s="102" t="str">
        <f t="shared" si="22"/>
        <v/>
      </c>
      <c r="BS9" s="48" t="str">
        <f>IF(BQ9&lt;&gt;"", IF(RANK(BQ9, BQ$5:BQ$75)+COUNTIF(BQ$5:BQ9, BQ9)-1=1, 1, ""), "")</f>
        <v/>
      </c>
      <c r="BT9" s="45">
        <v>645</v>
      </c>
      <c r="BU9" s="102" t="str">
        <f t="shared" si="23"/>
        <v/>
      </c>
      <c r="BV9" s="47" t="str">
        <f>IF(BT9&lt;&gt;"", IF(RANK(BT9, BT$5:BT$75)+COUNTIF(BT$5:BT9, BT9)-1=1, 1, ""), "")</f>
        <v/>
      </c>
      <c r="BW9" s="46">
        <v>257</v>
      </c>
      <c r="BX9" s="102" t="str">
        <f t="shared" si="24"/>
        <v/>
      </c>
      <c r="BY9" s="48" t="str">
        <f>IF(BW9&lt;&gt;"", IF(RANK(BW9, BW$5:BW$75)+COUNTIF(BW$5:BW9, BW9)-1=1, 1, ""), "")</f>
        <v/>
      </c>
      <c r="BZ9" s="45">
        <v>180</v>
      </c>
      <c r="CA9" s="102" t="str">
        <f t="shared" si="25"/>
        <v/>
      </c>
      <c r="CB9" s="47" t="str">
        <f>IF(BZ9&lt;&gt;"", IF(RANK(BZ9, BZ$5:BZ$75)+COUNTIF(BZ$5:BZ9, BZ9)-1=1, 1, ""), "")</f>
        <v/>
      </c>
      <c r="CC9" s="46">
        <v>133</v>
      </c>
      <c r="CD9" s="102" t="str">
        <f t="shared" si="26"/>
        <v/>
      </c>
      <c r="CE9" s="48" t="str">
        <f>IF(CC9&lt;&gt;"", IF(RANK(CC9, CC$5:CC$75)+COUNTIF(CC$5:CC9, CC9)-1=1, 1, ""), "")</f>
        <v/>
      </c>
      <c r="CF9" s="45">
        <v>271</v>
      </c>
      <c r="CG9" s="102" t="str">
        <f t="shared" si="27"/>
        <v/>
      </c>
      <c r="CH9" s="47" t="str">
        <f>IF(CF9&lt;&gt;"", IF(RANK(CF9, CF$5:CF$75)+COUNTIF(CF$5:CF9, CF9)-1=1, 1, ""), "")</f>
        <v/>
      </c>
      <c r="CI9" s="46">
        <v>172</v>
      </c>
      <c r="CJ9" s="102" t="str">
        <f t="shared" si="28"/>
        <v/>
      </c>
      <c r="CK9" s="48" t="str">
        <f>IF(CI9&lt;&gt;"", IF(RANK(CI9, CI$5:CI$75)+COUNTIF(CI$5:CI9, CI9)-1=1, 1, ""), "")</f>
        <v/>
      </c>
      <c r="CL9" s="45">
        <v>381</v>
      </c>
      <c r="CM9" s="102" t="str">
        <f t="shared" si="29"/>
        <v/>
      </c>
      <c r="CN9" s="47" t="str">
        <f>IF(CL9&lt;&gt;"", IF(RANK(CL9, CL$5:CL$75)+COUNTIF(CL$5:CL9, CL9)-1=1, 1, ""), "")</f>
        <v/>
      </c>
      <c r="CO9" s="46">
        <v>209</v>
      </c>
      <c r="CP9" s="102" t="str">
        <f t="shared" si="30"/>
        <v/>
      </c>
      <c r="CQ9" s="48" t="str">
        <f>IF(CO9&lt;&gt;"", IF(RANK(CO9, CO$5:CO$75)+COUNTIF(CO$5:CO9, CO9)-1=1, 1, ""), "")</f>
        <v/>
      </c>
      <c r="CR9" s="45">
        <v>343</v>
      </c>
      <c r="CS9" s="102" t="str">
        <f t="shared" si="31"/>
        <v/>
      </c>
      <c r="CT9" s="47" t="str">
        <f>IF(CR9&lt;&gt;"", IF(RANK(CR9, CR$5:CR$75)+COUNTIF(CR$5:CR9, CR9)-1=1, 1, ""), "")</f>
        <v/>
      </c>
      <c r="CU9" s="129" t="str">
        <f t="shared" si="32"/>
        <v/>
      </c>
      <c r="CV9" s="66">
        <f t="shared" si="33"/>
        <v>9180</v>
      </c>
      <c r="CW9" s="60"/>
      <c r="CX9" s="60" t="str">
        <f t="shared" si="34"/>
        <v/>
      </c>
      <c r="CY9" s="60" t="str">
        <f t="shared" si="35"/>
        <v/>
      </c>
      <c r="CZ9" s="60"/>
      <c r="DA9" s="85" t="str">
        <f t="shared" si="36"/>
        <v/>
      </c>
      <c r="DB9" s="60" t="str">
        <f t="shared" si="37"/>
        <v/>
      </c>
      <c r="DC9" s="60" t="str">
        <f t="shared" si="38"/>
        <v/>
      </c>
      <c r="DD9" s="60" t="str">
        <f>IF(CX9&lt;&gt;"", IF(RANK(DC9, DC$5:DC$75)+COUNTIF(DC$9:DC9, DC9) -1&lt;=(B$80-CY$76-DB$76), RANK(DC9, DC$5:DC$75)+COUNTIF(DC$9:DC9, DC9) -1, ""), "")</f>
        <v/>
      </c>
      <c r="DE9" s="72" t="str">
        <f t="shared" si="39"/>
        <v/>
      </c>
      <c r="DF9" s="66" t="str">
        <f t="shared" si="40"/>
        <v/>
      </c>
      <c r="DH9" s="91">
        <f>IF(CV9&lt;&gt; "", CV9/CV76, "")</f>
        <v>6.4849056403844321E-3</v>
      </c>
      <c r="DI9" s="39" t="str">
        <f t="shared" si="41"/>
        <v/>
      </c>
      <c r="DJ9" s="92">
        <f t="shared" si="42"/>
        <v>-6.4849056403844304E-3</v>
      </c>
      <c r="DL9" s="65" t="str">
        <f t="shared" si="43"/>
        <v/>
      </c>
      <c r="DM9" s="99" t="str">
        <f t="shared" si="44"/>
        <v/>
      </c>
      <c r="DN9" s="99" t="str">
        <f t="shared" si="45"/>
        <v/>
      </c>
      <c r="DO9" s="100" t="str">
        <f t="shared" si="46"/>
        <v/>
      </c>
    </row>
    <row r="10" spans="1:119" ht="16" x14ac:dyDescent="0.2">
      <c r="A10" s="75" t="s">
        <v>318</v>
      </c>
      <c r="B10" s="76" t="s">
        <v>389</v>
      </c>
      <c r="C10" s="43"/>
      <c r="D10" s="102" t="str">
        <f t="shared" si="0"/>
        <v/>
      </c>
      <c r="E10" s="48" t="str">
        <f>IF(C10&lt;&gt;"", IF(RANK(C10, C$5:C$75)+COUNTIF(C$5:C10, C10)-1=1, 1, ""), "")</f>
        <v/>
      </c>
      <c r="F10" s="41"/>
      <c r="G10" s="102" t="str">
        <f t="shared" si="1"/>
        <v/>
      </c>
      <c r="H10" s="47" t="str">
        <f>IF(F10&lt;&gt;"", IF(RANK(F10, F$5:F$75)+COUNTIF(F$5:F10, F10)-1=1, 1, ""), "")</f>
        <v/>
      </c>
      <c r="I10" s="43"/>
      <c r="J10" s="102" t="str">
        <f t="shared" si="2"/>
        <v/>
      </c>
      <c r="K10" s="48" t="str">
        <f>IF(I10&lt;&gt;"", IF(RANK(I10, I$5:I$75)+COUNTIF(I$5:I10, I10)-1=1, 1, ""), "")</f>
        <v/>
      </c>
      <c r="L10" s="41"/>
      <c r="M10" s="102" t="str">
        <f t="shared" si="3"/>
        <v/>
      </c>
      <c r="N10" s="47" t="str">
        <f>IF(L10&lt;&gt;"", IF(RANK(L10, L$5:L$75)+COUNTIF(L$5:L10, L10)-1=1, 1, ""), "")</f>
        <v/>
      </c>
      <c r="O10" s="43"/>
      <c r="P10" s="102" t="str">
        <f t="shared" si="4"/>
        <v/>
      </c>
      <c r="Q10" s="48" t="str">
        <f>IF(O10&lt;&gt;"", IF(RANK(O10, O$5:O$75)+COUNTIF(O$5:O10, O10)-1=1, 1, ""), "")</f>
        <v/>
      </c>
      <c r="R10" s="41"/>
      <c r="S10" s="102" t="str">
        <f t="shared" si="5"/>
        <v/>
      </c>
      <c r="T10" s="47" t="str">
        <f>IF(R10&lt;&gt;"", IF(RANK(R10, R$5:R$75)+COUNTIF(R$5:R10, R10)-1=1, 1, ""), "")</f>
        <v/>
      </c>
      <c r="U10" s="43"/>
      <c r="V10" s="102" t="str">
        <f t="shared" si="6"/>
        <v/>
      </c>
      <c r="W10" s="48" t="str">
        <f>IF(U10&lt;&gt;"", IF(RANK(U10, U$5:U$75)+COUNTIF(U$5:U10, U10)-1=1, 1, ""), "")</f>
        <v/>
      </c>
      <c r="X10" s="41"/>
      <c r="Y10" s="102" t="str">
        <f t="shared" si="7"/>
        <v/>
      </c>
      <c r="Z10" s="47" t="str">
        <f>IF(X10&lt;&gt;"", IF(RANK(X10, X$5:X$75)+COUNTIF(X$5:X10, X10)-1=1, 1, ""), "")</f>
        <v/>
      </c>
      <c r="AA10" s="43"/>
      <c r="AB10" s="102" t="str">
        <f t="shared" si="8"/>
        <v/>
      </c>
      <c r="AC10" s="48" t="str">
        <f>IF(AA10&lt;&gt;"", IF(RANK(AA10, AA$5:AA$75)+COUNTIF(AA$5:AA10, AA10)-1=1, 1, ""), "")</f>
        <v/>
      </c>
      <c r="AD10" s="41"/>
      <c r="AE10" s="102" t="str">
        <f t="shared" si="9"/>
        <v/>
      </c>
      <c r="AF10" s="47" t="str">
        <f>IF(AD10&lt;&gt;"", IF(RANK(AD10, AD$5:AD$75)+COUNTIF(AD$5:AD10, AD10)-1=1, 1, ""), "")</f>
        <v/>
      </c>
      <c r="AG10" s="43"/>
      <c r="AH10" s="102" t="str">
        <f t="shared" si="10"/>
        <v/>
      </c>
      <c r="AI10" s="48" t="str">
        <f>IF(AG10&lt;&gt;"", IF(RANK(AG10, AG$5:AG$75)+COUNTIF(AG$5:AG10, AG10)-1=1, 1, ""), "")</f>
        <v/>
      </c>
      <c r="AJ10" s="41"/>
      <c r="AK10" s="102" t="str">
        <f t="shared" si="11"/>
        <v/>
      </c>
      <c r="AL10" s="47" t="str">
        <f>IF(AJ10&lt;&gt;"", IF(RANK(AJ10, AJ$5:AJ$75)+COUNTIF(AJ$5:AJ10, AJ10)-1=1, 1, ""), "")</f>
        <v/>
      </c>
      <c r="AM10" s="43"/>
      <c r="AN10" s="102" t="str">
        <f t="shared" si="12"/>
        <v/>
      </c>
      <c r="AO10" s="48" t="str">
        <f>IF(AM10&lt;&gt;"", IF(RANK(AM10, AM$5:AM$75)+COUNTIF(AM$5:AM10, AM10)-1=1, 1, ""), "")</f>
        <v/>
      </c>
      <c r="AP10" s="41"/>
      <c r="AQ10" s="102" t="str">
        <f t="shared" si="13"/>
        <v/>
      </c>
      <c r="AR10" s="47" t="str">
        <f>IF(AP10&lt;&gt;"", IF(RANK(AP10, AP$5:AP$75)+COUNTIF(AP$5:AP10, AP10)-1=1, 1, ""), "")</f>
        <v/>
      </c>
      <c r="AS10" s="43"/>
      <c r="AT10" s="102" t="str">
        <f t="shared" si="14"/>
        <v/>
      </c>
      <c r="AU10" s="48" t="str">
        <f>IF(AS10&lt;&gt;"", IF(RANK(AS10, AS$5:AS$75)+COUNTIF(AS$5:AS10, AS10)-1=1, 1, ""), "")</f>
        <v/>
      </c>
      <c r="AV10" s="41"/>
      <c r="AW10" s="102" t="str">
        <f t="shared" si="15"/>
        <v/>
      </c>
      <c r="AX10" s="47" t="str">
        <f>IF(AV10&lt;&gt;"", IF(RANK(AV10, AV$5:AV$75)+COUNTIF(AV$5:AV10, AV10)-1=1, 1, ""), "")</f>
        <v/>
      </c>
      <c r="AY10" s="43"/>
      <c r="AZ10" s="102" t="str">
        <f t="shared" si="16"/>
        <v/>
      </c>
      <c r="BA10" s="48" t="str">
        <f>IF(AY10&lt;&gt;"", IF(RANK(AY10, AY$5:AY$75)+COUNTIF(AY$5:AY10, AY10)-1=1, 1, ""), "")</f>
        <v/>
      </c>
      <c r="BB10" s="41"/>
      <c r="BC10" s="102" t="str">
        <f t="shared" si="17"/>
        <v/>
      </c>
      <c r="BD10" s="47" t="str">
        <f>IF(BB10&lt;&gt;"", IF(RANK(BB10, BB$5:BB$75)+COUNTIF(BB$5:BB10, BB10)-1=1, 1, ""), "")</f>
        <v/>
      </c>
      <c r="BE10" s="43"/>
      <c r="BF10" s="102" t="str">
        <f t="shared" si="18"/>
        <v/>
      </c>
      <c r="BG10" s="48" t="str">
        <f>IF(BE10&lt;&gt;"", IF(RANK(BE10, BE$5:BE$75)+COUNTIF(BE$5:BE10, BE10)-1=1, 1, ""), "")</f>
        <v/>
      </c>
      <c r="BH10" s="41"/>
      <c r="BI10" s="102" t="str">
        <f t="shared" si="19"/>
        <v/>
      </c>
      <c r="BJ10" s="47" t="str">
        <f>IF(BH10&lt;&gt;"", IF(RANK(BH10, BH$5:BH$75)+COUNTIF(BH$5:BH10, BH10)-1=1, 1, ""), "")</f>
        <v/>
      </c>
      <c r="BK10" s="43"/>
      <c r="BL10" s="102" t="str">
        <f t="shared" si="20"/>
        <v/>
      </c>
      <c r="BM10" s="48" t="str">
        <f>IF(BK10&lt;&gt;"", IF(RANK(BK10, BK$5:BK$75)+COUNTIF(BK$5:BK10, BK10)-1=1, 1, ""), "")</f>
        <v/>
      </c>
      <c r="BN10" s="41"/>
      <c r="BO10" s="102" t="str">
        <f t="shared" si="21"/>
        <v/>
      </c>
      <c r="BP10" s="47" t="str">
        <f>IF(BN10&lt;&gt;"", IF(RANK(BN10, BN$5:BN$75)+COUNTIF(BN$5:BN10, BN10)-1=1, 1, ""), "")</f>
        <v/>
      </c>
      <c r="BQ10" s="43"/>
      <c r="BR10" s="102" t="str">
        <f t="shared" si="22"/>
        <v/>
      </c>
      <c r="BS10" s="48" t="str">
        <f>IF(BQ10&lt;&gt;"", IF(RANK(BQ10, BQ$5:BQ$75)+COUNTIF(BQ$5:BQ10, BQ10)-1=1, 1, ""), "")</f>
        <v/>
      </c>
      <c r="BT10" s="41"/>
      <c r="BU10" s="102" t="str">
        <f t="shared" si="23"/>
        <v/>
      </c>
      <c r="BV10" s="47" t="str">
        <f>IF(BT10&lt;&gt;"", IF(RANK(BT10, BT$5:BT$75)+COUNTIF(BT$5:BT10, BT10)-1=1, 1, ""), "")</f>
        <v/>
      </c>
      <c r="BW10" s="43"/>
      <c r="BX10" s="102" t="str">
        <f t="shared" si="24"/>
        <v/>
      </c>
      <c r="BY10" s="48" t="str">
        <f>IF(BW10&lt;&gt;"", IF(RANK(BW10, BW$5:BW$75)+COUNTIF(BW$5:BW10, BW10)-1=1, 1, ""), "")</f>
        <v/>
      </c>
      <c r="BZ10" s="41"/>
      <c r="CA10" s="102" t="str">
        <f t="shared" si="25"/>
        <v/>
      </c>
      <c r="CB10" s="47" t="str">
        <f>IF(BZ10&lt;&gt;"", IF(RANK(BZ10, BZ$5:BZ$75)+COUNTIF(BZ$5:BZ10, BZ10)-1=1, 1, ""), "")</f>
        <v/>
      </c>
      <c r="CC10" s="43"/>
      <c r="CD10" s="102" t="str">
        <f t="shared" si="26"/>
        <v/>
      </c>
      <c r="CE10" s="48" t="str">
        <f>IF(CC10&lt;&gt;"", IF(RANK(CC10, CC$5:CC$75)+COUNTIF(CC$5:CC10, CC10)-1=1, 1, ""), "")</f>
        <v/>
      </c>
      <c r="CF10" s="41"/>
      <c r="CG10" s="102" t="str">
        <f t="shared" si="27"/>
        <v/>
      </c>
      <c r="CH10" s="47" t="str">
        <f>IF(CF10&lt;&gt;"", IF(RANK(CF10, CF$5:CF$75)+COUNTIF(CF$5:CF10, CF10)-1=1, 1, ""), "")</f>
        <v/>
      </c>
      <c r="CI10" s="43"/>
      <c r="CJ10" s="102" t="str">
        <f t="shared" si="28"/>
        <v/>
      </c>
      <c r="CK10" s="48" t="str">
        <f>IF(CI10&lt;&gt;"", IF(RANK(CI10, CI$5:CI$75)+COUNTIF(CI$5:CI10, CI10)-1=1, 1, ""), "")</f>
        <v/>
      </c>
      <c r="CL10" s="41"/>
      <c r="CM10" s="102" t="str">
        <f t="shared" si="29"/>
        <v/>
      </c>
      <c r="CN10" s="47" t="str">
        <f>IF(CL10&lt;&gt;"", IF(RANK(CL10, CL$5:CL$75)+COUNTIF(CL$5:CL10, CL10)-1=1, 1, ""), "")</f>
        <v/>
      </c>
      <c r="CO10" s="43"/>
      <c r="CP10" s="102" t="str">
        <f t="shared" si="30"/>
        <v/>
      </c>
      <c r="CQ10" s="48" t="str">
        <f>IF(CO10&lt;&gt;"", IF(RANK(CO10, CO$5:CO$75)+COUNTIF(CO$5:CO10, CO10)-1=1, 1, ""), "")</f>
        <v/>
      </c>
      <c r="CR10" s="41"/>
      <c r="CS10" s="102" t="str">
        <f t="shared" si="31"/>
        <v/>
      </c>
      <c r="CT10" s="47" t="str">
        <f>IF(CR10&lt;&gt;"", IF(RANK(CR10, CR$5:CR$75)+COUNTIF(CR$5:CR10, CR10)-1=1, 1, ""), "")</f>
        <v/>
      </c>
      <c r="CU10" s="129" t="str">
        <f t="shared" si="32"/>
        <v/>
      </c>
      <c r="CV10" s="66" t="str">
        <f t="shared" si="33"/>
        <v/>
      </c>
      <c r="CW10" s="60"/>
      <c r="CX10" s="60" t="str">
        <f t="shared" si="34"/>
        <v/>
      </c>
      <c r="CY10" s="60" t="str">
        <f t="shared" si="35"/>
        <v/>
      </c>
      <c r="CZ10" s="60"/>
      <c r="DA10" s="85" t="str">
        <f t="shared" si="36"/>
        <v/>
      </c>
      <c r="DB10" s="60" t="str">
        <f t="shared" si="37"/>
        <v/>
      </c>
      <c r="DC10" s="60" t="str">
        <f t="shared" si="38"/>
        <v/>
      </c>
      <c r="DD10" s="60" t="str">
        <f>IF(CX10&lt;&gt;"", IF(RANK(DC10, DC$5:DC$75)+COUNTIF(DC$10:DC10, DC10) -1&lt;=(B$80-CY$76-DB$76), RANK(DC10, DC$5:DC$75)+COUNTIF(DC$10:DC10, DC10) -1, ""), "")</f>
        <v/>
      </c>
      <c r="DE10" s="72" t="str">
        <f t="shared" si="39"/>
        <v/>
      </c>
      <c r="DF10" s="66" t="str">
        <f t="shared" si="40"/>
        <v/>
      </c>
      <c r="DH10" s="91" t="str">
        <f>IF(CV10&lt;&gt; "", CV10/CV76, "")</f>
        <v/>
      </c>
      <c r="DI10" s="39" t="str">
        <f t="shared" si="41"/>
        <v/>
      </c>
      <c r="DJ10" s="92" t="str">
        <f t="shared" si="42"/>
        <v/>
      </c>
      <c r="DL10" s="65" t="str">
        <f t="shared" si="43"/>
        <v/>
      </c>
      <c r="DM10" s="99" t="str">
        <f t="shared" si="44"/>
        <v/>
      </c>
      <c r="DN10" s="99" t="str">
        <f t="shared" si="45"/>
        <v/>
      </c>
      <c r="DO10" s="100" t="str">
        <f t="shared" si="46"/>
        <v/>
      </c>
    </row>
    <row r="11" spans="1:119" ht="16" x14ac:dyDescent="0.2">
      <c r="A11" s="75" t="s">
        <v>319</v>
      </c>
      <c r="B11" s="76" t="s">
        <v>390</v>
      </c>
      <c r="C11" s="43"/>
      <c r="D11" s="102" t="str">
        <f t="shared" si="0"/>
        <v/>
      </c>
      <c r="E11" s="48" t="str">
        <f>IF(C11&lt;&gt;"", IF(RANK(C11, C$5:C$75)+COUNTIF(C$5:C11, C11)-1=1, 1, ""), "")</f>
        <v/>
      </c>
      <c r="F11" s="41"/>
      <c r="G11" s="102" t="str">
        <f t="shared" si="1"/>
        <v/>
      </c>
      <c r="H11" s="47" t="str">
        <f>IF(F11&lt;&gt;"", IF(RANK(F11, F$5:F$75)+COUNTIF(F$5:F11, F11)-1=1, 1, ""), "")</f>
        <v/>
      </c>
      <c r="I11" s="43"/>
      <c r="J11" s="102" t="str">
        <f t="shared" si="2"/>
        <v/>
      </c>
      <c r="K11" s="48" t="str">
        <f>IF(I11&lt;&gt;"", IF(RANK(I11, I$5:I$75)+COUNTIF(I$5:I11, I11)-1=1, 1, ""), "")</f>
        <v/>
      </c>
      <c r="L11" s="41"/>
      <c r="M11" s="102" t="str">
        <f t="shared" si="3"/>
        <v/>
      </c>
      <c r="N11" s="47" t="str">
        <f>IF(L11&lt;&gt;"", IF(RANK(L11, L$5:L$75)+COUNTIF(L$5:L11, L11)-1=1, 1, ""), "")</f>
        <v/>
      </c>
      <c r="O11" s="43"/>
      <c r="P11" s="102" t="str">
        <f t="shared" si="4"/>
        <v/>
      </c>
      <c r="Q11" s="48" t="str">
        <f>IF(O11&lt;&gt;"", IF(RANK(O11, O$5:O$75)+COUNTIF(O$5:O11, O11)-1=1, 1, ""), "")</f>
        <v/>
      </c>
      <c r="R11" s="41"/>
      <c r="S11" s="102" t="str">
        <f t="shared" si="5"/>
        <v/>
      </c>
      <c r="T11" s="47" t="str">
        <f>IF(R11&lt;&gt;"", IF(RANK(R11, R$5:R$75)+COUNTIF(R$5:R11, R11)-1=1, 1, ""), "")</f>
        <v/>
      </c>
      <c r="U11" s="43"/>
      <c r="V11" s="102" t="str">
        <f t="shared" si="6"/>
        <v/>
      </c>
      <c r="W11" s="48" t="str">
        <f>IF(U11&lt;&gt;"", IF(RANK(U11, U$5:U$75)+COUNTIF(U$5:U11, U11)-1=1, 1, ""), "")</f>
        <v/>
      </c>
      <c r="X11" s="41"/>
      <c r="Y11" s="102" t="str">
        <f t="shared" si="7"/>
        <v/>
      </c>
      <c r="Z11" s="47" t="str">
        <f>IF(X11&lt;&gt;"", IF(RANK(X11, X$5:X$75)+COUNTIF(X$5:X11, X11)-1=1, 1, ""), "")</f>
        <v/>
      </c>
      <c r="AA11" s="43"/>
      <c r="AB11" s="102" t="str">
        <f t="shared" si="8"/>
        <v/>
      </c>
      <c r="AC11" s="48" t="str">
        <f>IF(AA11&lt;&gt;"", IF(RANK(AA11, AA$5:AA$75)+COUNTIF(AA$5:AA11, AA11)-1=1, 1, ""), "")</f>
        <v/>
      </c>
      <c r="AD11" s="41"/>
      <c r="AE11" s="102" t="str">
        <f t="shared" si="9"/>
        <v/>
      </c>
      <c r="AF11" s="47" t="str">
        <f>IF(AD11&lt;&gt;"", IF(RANK(AD11, AD$5:AD$75)+COUNTIF(AD$5:AD11, AD11)-1=1, 1, ""), "")</f>
        <v/>
      </c>
      <c r="AG11" s="43"/>
      <c r="AH11" s="102" t="str">
        <f t="shared" si="10"/>
        <v/>
      </c>
      <c r="AI11" s="48" t="str">
        <f>IF(AG11&lt;&gt;"", IF(RANK(AG11, AG$5:AG$75)+COUNTIF(AG$5:AG11, AG11)-1=1, 1, ""), "")</f>
        <v/>
      </c>
      <c r="AJ11" s="41"/>
      <c r="AK11" s="102" t="str">
        <f t="shared" si="11"/>
        <v/>
      </c>
      <c r="AL11" s="47" t="str">
        <f>IF(AJ11&lt;&gt;"", IF(RANK(AJ11, AJ$5:AJ$75)+COUNTIF(AJ$5:AJ11, AJ11)-1=1, 1, ""), "")</f>
        <v/>
      </c>
      <c r="AM11" s="43"/>
      <c r="AN11" s="102" t="str">
        <f t="shared" si="12"/>
        <v/>
      </c>
      <c r="AO11" s="48" t="str">
        <f>IF(AM11&lt;&gt;"", IF(RANK(AM11, AM$5:AM$75)+COUNTIF(AM$5:AM11, AM11)-1=1, 1, ""), "")</f>
        <v/>
      </c>
      <c r="AP11" s="41"/>
      <c r="AQ11" s="102" t="str">
        <f t="shared" si="13"/>
        <v/>
      </c>
      <c r="AR11" s="47" t="str">
        <f>IF(AP11&lt;&gt;"", IF(RANK(AP11, AP$5:AP$75)+COUNTIF(AP$5:AP11, AP11)-1=1, 1, ""), "")</f>
        <v/>
      </c>
      <c r="AS11" s="43"/>
      <c r="AT11" s="102" t="str">
        <f t="shared" si="14"/>
        <v/>
      </c>
      <c r="AU11" s="48" t="str">
        <f>IF(AS11&lt;&gt;"", IF(RANK(AS11, AS$5:AS$75)+COUNTIF(AS$5:AS11, AS11)-1=1, 1, ""), "")</f>
        <v/>
      </c>
      <c r="AV11" s="41"/>
      <c r="AW11" s="102" t="str">
        <f t="shared" si="15"/>
        <v/>
      </c>
      <c r="AX11" s="47" t="str">
        <f>IF(AV11&lt;&gt;"", IF(RANK(AV11, AV$5:AV$75)+COUNTIF(AV$5:AV11, AV11)-1=1, 1, ""), "")</f>
        <v/>
      </c>
      <c r="AY11" s="43"/>
      <c r="AZ11" s="102" t="str">
        <f t="shared" si="16"/>
        <v/>
      </c>
      <c r="BA11" s="48" t="str">
        <f>IF(AY11&lt;&gt;"", IF(RANK(AY11, AY$5:AY$75)+COUNTIF(AY$5:AY11, AY11)-1=1, 1, ""), "")</f>
        <v/>
      </c>
      <c r="BB11" s="41"/>
      <c r="BC11" s="102" t="str">
        <f t="shared" si="17"/>
        <v/>
      </c>
      <c r="BD11" s="47" t="str">
        <f>IF(BB11&lt;&gt;"", IF(RANK(BB11, BB$5:BB$75)+COUNTIF(BB$5:BB11, BB11)-1=1, 1, ""), "")</f>
        <v/>
      </c>
      <c r="BE11" s="43"/>
      <c r="BF11" s="102" t="str">
        <f t="shared" si="18"/>
        <v/>
      </c>
      <c r="BG11" s="48" t="str">
        <f>IF(BE11&lt;&gt;"", IF(RANK(BE11, BE$5:BE$75)+COUNTIF(BE$5:BE11, BE11)-1=1, 1, ""), "")</f>
        <v/>
      </c>
      <c r="BH11" s="41"/>
      <c r="BI11" s="102" t="str">
        <f t="shared" si="19"/>
        <v/>
      </c>
      <c r="BJ11" s="47" t="str">
        <f>IF(BH11&lt;&gt;"", IF(RANK(BH11, BH$5:BH$75)+COUNTIF(BH$5:BH11, BH11)-1=1, 1, ""), "")</f>
        <v/>
      </c>
      <c r="BK11" s="43"/>
      <c r="BL11" s="102" t="str">
        <f t="shared" si="20"/>
        <v/>
      </c>
      <c r="BM11" s="48" t="str">
        <f>IF(BK11&lt;&gt;"", IF(RANK(BK11, BK$5:BK$75)+COUNTIF(BK$5:BK11, BK11)-1=1, 1, ""), "")</f>
        <v/>
      </c>
      <c r="BN11" s="41"/>
      <c r="BO11" s="102" t="str">
        <f t="shared" si="21"/>
        <v/>
      </c>
      <c r="BP11" s="47" t="str">
        <f>IF(BN11&lt;&gt;"", IF(RANK(BN11, BN$5:BN$75)+COUNTIF(BN$5:BN11, BN11)-1=1, 1, ""), "")</f>
        <v/>
      </c>
      <c r="BQ11" s="43"/>
      <c r="BR11" s="102" t="str">
        <f t="shared" si="22"/>
        <v/>
      </c>
      <c r="BS11" s="48" t="str">
        <f>IF(BQ11&lt;&gt;"", IF(RANK(BQ11, BQ$5:BQ$75)+COUNTIF(BQ$5:BQ11, BQ11)-1=1, 1, ""), "")</f>
        <v/>
      </c>
      <c r="BT11" s="41"/>
      <c r="BU11" s="102" t="str">
        <f t="shared" si="23"/>
        <v/>
      </c>
      <c r="BV11" s="47" t="str">
        <f>IF(BT11&lt;&gt;"", IF(RANK(BT11, BT$5:BT$75)+COUNTIF(BT$5:BT11, BT11)-1=1, 1, ""), "")</f>
        <v/>
      </c>
      <c r="BW11" s="43"/>
      <c r="BX11" s="102" t="str">
        <f t="shared" si="24"/>
        <v/>
      </c>
      <c r="BY11" s="48" t="str">
        <f>IF(BW11&lt;&gt;"", IF(RANK(BW11, BW$5:BW$75)+COUNTIF(BW$5:BW11, BW11)-1=1, 1, ""), "")</f>
        <v/>
      </c>
      <c r="BZ11" s="41"/>
      <c r="CA11" s="102" t="str">
        <f t="shared" si="25"/>
        <v/>
      </c>
      <c r="CB11" s="47" t="str">
        <f>IF(BZ11&lt;&gt;"", IF(RANK(BZ11, BZ$5:BZ$75)+COUNTIF(BZ$5:BZ11, BZ11)-1=1, 1, ""), "")</f>
        <v/>
      </c>
      <c r="CC11" s="43"/>
      <c r="CD11" s="102" t="str">
        <f t="shared" si="26"/>
        <v/>
      </c>
      <c r="CE11" s="48" t="str">
        <f>IF(CC11&lt;&gt;"", IF(RANK(CC11, CC$5:CC$75)+COUNTIF(CC$5:CC11, CC11)-1=1, 1, ""), "")</f>
        <v/>
      </c>
      <c r="CF11" s="41"/>
      <c r="CG11" s="102" t="str">
        <f t="shared" si="27"/>
        <v/>
      </c>
      <c r="CH11" s="47" t="str">
        <f>IF(CF11&lt;&gt;"", IF(RANK(CF11, CF$5:CF$75)+COUNTIF(CF$5:CF11, CF11)-1=1, 1, ""), "")</f>
        <v/>
      </c>
      <c r="CI11" s="43"/>
      <c r="CJ11" s="102" t="str">
        <f t="shared" si="28"/>
        <v/>
      </c>
      <c r="CK11" s="48" t="str">
        <f>IF(CI11&lt;&gt;"", IF(RANK(CI11, CI$5:CI$75)+COUNTIF(CI$5:CI11, CI11)-1=1, 1, ""), "")</f>
        <v/>
      </c>
      <c r="CL11" s="41"/>
      <c r="CM11" s="102" t="str">
        <f t="shared" si="29"/>
        <v/>
      </c>
      <c r="CN11" s="47" t="str">
        <f>IF(CL11&lt;&gt;"", IF(RANK(CL11, CL$5:CL$75)+COUNTIF(CL$5:CL11, CL11)-1=1, 1, ""), "")</f>
        <v/>
      </c>
      <c r="CO11" s="43"/>
      <c r="CP11" s="102" t="str">
        <f t="shared" si="30"/>
        <v/>
      </c>
      <c r="CQ11" s="48" t="str">
        <f>IF(CO11&lt;&gt;"", IF(RANK(CO11, CO$5:CO$75)+COUNTIF(CO$5:CO11, CO11)-1=1, 1, ""), "")</f>
        <v/>
      </c>
      <c r="CR11" s="41"/>
      <c r="CS11" s="102" t="str">
        <f t="shared" si="31"/>
        <v/>
      </c>
      <c r="CT11" s="47" t="str">
        <f>IF(CR11&lt;&gt;"", IF(RANK(CR11, CR$5:CR$75)+COUNTIF(CR$5:CR11, CR11)-1=1, 1, ""), "")</f>
        <v/>
      </c>
      <c r="CU11" s="129" t="str">
        <f t="shared" si="32"/>
        <v/>
      </c>
      <c r="CV11" s="66" t="str">
        <f t="shared" si="33"/>
        <v/>
      </c>
      <c r="CW11" s="60"/>
      <c r="CX11" s="60" t="str">
        <f t="shared" si="34"/>
        <v/>
      </c>
      <c r="CY11" s="60" t="str">
        <f t="shared" si="35"/>
        <v/>
      </c>
      <c r="CZ11" s="60"/>
      <c r="DA11" s="85" t="str">
        <f t="shared" si="36"/>
        <v/>
      </c>
      <c r="DB11" s="60" t="str">
        <f t="shared" si="37"/>
        <v/>
      </c>
      <c r="DC11" s="60" t="str">
        <f t="shared" si="38"/>
        <v/>
      </c>
      <c r="DD11" s="60" t="str">
        <f>IF(CX11&lt;&gt;"", IF(RANK(DC11, DC$5:DC$75)+COUNTIF(DC$11:DC11, DC11) -1&lt;=(B$80-CY$76-DB$76), RANK(DC11, DC$5:DC$75)+COUNTIF(DC$11:DC11, DC11) -1, ""), "")</f>
        <v/>
      </c>
      <c r="DE11" s="72" t="str">
        <f t="shared" si="39"/>
        <v/>
      </c>
      <c r="DF11" s="66" t="str">
        <f t="shared" si="40"/>
        <v/>
      </c>
      <c r="DH11" s="91" t="str">
        <f>IF(CV11&lt;&gt; "", CV11/CV76, "")</f>
        <v/>
      </c>
      <c r="DI11" s="39" t="str">
        <f t="shared" si="41"/>
        <v/>
      </c>
      <c r="DJ11" s="92" t="str">
        <f t="shared" si="42"/>
        <v/>
      </c>
      <c r="DL11" s="65" t="str">
        <f t="shared" si="43"/>
        <v/>
      </c>
      <c r="DM11" s="99" t="str">
        <f t="shared" si="44"/>
        <v/>
      </c>
      <c r="DN11" s="99" t="str">
        <f t="shared" si="45"/>
        <v/>
      </c>
      <c r="DO11" s="100" t="str">
        <f t="shared" si="46"/>
        <v/>
      </c>
    </row>
    <row r="12" spans="1:119" ht="16" x14ac:dyDescent="0.2">
      <c r="A12" s="75" t="s">
        <v>320</v>
      </c>
      <c r="B12" s="76" t="s">
        <v>391</v>
      </c>
      <c r="C12" s="46">
        <v>139</v>
      </c>
      <c r="D12" s="102" t="str">
        <f t="shared" si="0"/>
        <v/>
      </c>
      <c r="E12" s="48" t="str">
        <f>IF(C12&lt;&gt;"", IF(RANK(C12, C$5:C$75)+COUNTIF(C$5:C12, C12)-1=1, 1, ""), "")</f>
        <v/>
      </c>
      <c r="F12" s="45">
        <v>191</v>
      </c>
      <c r="G12" s="102" t="str">
        <f t="shared" si="1"/>
        <v/>
      </c>
      <c r="H12" s="47" t="str">
        <f>IF(F12&lt;&gt;"", IF(RANK(F12, F$5:F$75)+COUNTIF(F$5:F12, F12)-1=1, 1, ""), "")</f>
        <v/>
      </c>
      <c r="I12" s="46">
        <v>102</v>
      </c>
      <c r="J12" s="102" t="str">
        <f t="shared" si="2"/>
        <v/>
      </c>
      <c r="K12" s="48" t="str">
        <f>IF(I12&lt;&gt;"", IF(RANK(I12, I$5:I$75)+COUNTIF(I$5:I12, I12)-1=1, 1, ""), "")</f>
        <v/>
      </c>
      <c r="L12" s="45">
        <v>113</v>
      </c>
      <c r="M12" s="102" t="str">
        <f t="shared" si="3"/>
        <v/>
      </c>
      <c r="N12" s="47" t="str">
        <f>IF(L12&lt;&gt;"", IF(RANK(L12, L$5:L$75)+COUNTIF(L$5:L12, L12)-1=1, 1, ""), "")</f>
        <v/>
      </c>
      <c r="O12" s="46">
        <v>157</v>
      </c>
      <c r="P12" s="102" t="str">
        <f t="shared" si="4"/>
        <v/>
      </c>
      <c r="Q12" s="48" t="str">
        <f>IF(O12&lt;&gt;"", IF(RANK(O12, O$5:O$75)+COUNTIF(O$5:O12, O12)-1=1, 1, ""), "")</f>
        <v/>
      </c>
      <c r="R12" s="45">
        <v>177</v>
      </c>
      <c r="S12" s="102" t="str">
        <f t="shared" si="5"/>
        <v/>
      </c>
      <c r="T12" s="47" t="str">
        <f>IF(R12&lt;&gt;"", IF(RANK(R12, R$5:R$75)+COUNTIF(R$5:R12, R12)-1=1, 1, ""), "")</f>
        <v/>
      </c>
      <c r="U12" s="46">
        <v>163</v>
      </c>
      <c r="V12" s="102" t="str">
        <f t="shared" si="6"/>
        <v/>
      </c>
      <c r="W12" s="48" t="str">
        <f>IF(U12&lt;&gt;"", IF(RANK(U12, U$5:U$75)+COUNTIF(U$5:U12, U12)-1=1, 1, ""), "")</f>
        <v/>
      </c>
      <c r="X12" s="45">
        <v>85</v>
      </c>
      <c r="Y12" s="102" t="str">
        <f t="shared" si="7"/>
        <v/>
      </c>
      <c r="Z12" s="47" t="str">
        <f>IF(X12&lt;&gt;"", IF(RANK(X12, X$5:X$75)+COUNTIF(X$5:X12, X12)-1=1, 1, ""), "")</f>
        <v/>
      </c>
      <c r="AA12" s="46">
        <v>181</v>
      </c>
      <c r="AB12" s="102" t="str">
        <f t="shared" si="8"/>
        <v/>
      </c>
      <c r="AC12" s="48" t="str">
        <f>IF(AA12&lt;&gt;"", IF(RANK(AA12, AA$5:AA$75)+COUNTIF(AA$5:AA12, AA12)-1=1, 1, ""), "")</f>
        <v/>
      </c>
      <c r="AD12" s="45">
        <v>102</v>
      </c>
      <c r="AE12" s="102" t="str">
        <f t="shared" si="9"/>
        <v/>
      </c>
      <c r="AF12" s="47" t="str">
        <f>IF(AD12&lt;&gt;"", IF(RANK(AD12, AD$5:AD$75)+COUNTIF(AD$5:AD12, AD12)-1=1, 1, ""), "")</f>
        <v/>
      </c>
      <c r="AG12" s="46">
        <v>54</v>
      </c>
      <c r="AH12" s="102" t="str">
        <f t="shared" si="10"/>
        <v/>
      </c>
      <c r="AI12" s="48" t="str">
        <f>IF(AG12&lt;&gt;"", IF(RANK(AG12, AG$5:AG$75)+COUNTIF(AG$5:AG12, AG12)-1=1, 1, ""), "")</f>
        <v/>
      </c>
      <c r="AJ12" s="45">
        <v>89</v>
      </c>
      <c r="AK12" s="102" t="str">
        <f t="shared" si="11"/>
        <v/>
      </c>
      <c r="AL12" s="47" t="str">
        <f>IF(AJ12&lt;&gt;"", IF(RANK(AJ12, AJ$5:AJ$75)+COUNTIF(AJ$5:AJ12, AJ12)-1=1, 1, ""), "")</f>
        <v/>
      </c>
      <c r="AM12" s="46">
        <v>166</v>
      </c>
      <c r="AN12" s="102" t="str">
        <f t="shared" si="12"/>
        <v/>
      </c>
      <c r="AO12" s="48" t="str">
        <f>IF(AM12&lt;&gt;"", IF(RANK(AM12, AM$5:AM$75)+COUNTIF(AM$5:AM12, AM12)-1=1, 1, ""), "")</f>
        <v/>
      </c>
      <c r="AP12" s="45">
        <v>106</v>
      </c>
      <c r="AQ12" s="102" t="str">
        <f t="shared" si="13"/>
        <v/>
      </c>
      <c r="AR12" s="47" t="str">
        <f>IF(AP12&lt;&gt;"", IF(RANK(AP12, AP$5:AP$75)+COUNTIF(AP$5:AP12, AP12)-1=1, 1, ""), "")</f>
        <v/>
      </c>
      <c r="AS12" s="46">
        <v>244</v>
      </c>
      <c r="AT12" s="102" t="str">
        <f t="shared" si="14"/>
        <v/>
      </c>
      <c r="AU12" s="48" t="str">
        <f>IF(AS12&lt;&gt;"", IF(RANK(AS12, AS$5:AS$75)+COUNTIF(AS$5:AS12, AS12)-1=1, 1, ""), "")</f>
        <v/>
      </c>
      <c r="AV12" s="45">
        <v>269</v>
      </c>
      <c r="AW12" s="102" t="str">
        <f t="shared" si="15"/>
        <v/>
      </c>
      <c r="AX12" s="47" t="str">
        <f>IF(AV12&lt;&gt;"", IF(RANK(AV12, AV$5:AV$75)+COUNTIF(AV$5:AV12, AV12)-1=1, 1, ""), "")</f>
        <v/>
      </c>
      <c r="AY12" s="46">
        <v>289</v>
      </c>
      <c r="AZ12" s="102" t="str">
        <f t="shared" si="16"/>
        <v/>
      </c>
      <c r="BA12" s="48" t="str">
        <f>IF(AY12&lt;&gt;"", IF(RANK(AY12, AY$5:AY$75)+COUNTIF(AY$5:AY12, AY12)-1=1, 1, ""), "")</f>
        <v/>
      </c>
      <c r="BB12" s="45">
        <v>185</v>
      </c>
      <c r="BC12" s="102" t="str">
        <f t="shared" si="17"/>
        <v/>
      </c>
      <c r="BD12" s="47" t="str">
        <f>IF(BB12&lt;&gt;"", IF(RANK(BB12, BB$5:BB$75)+COUNTIF(BB$5:BB12, BB12)-1=1, 1, ""), "")</f>
        <v/>
      </c>
      <c r="BE12" s="46">
        <v>169</v>
      </c>
      <c r="BF12" s="102" t="str">
        <f t="shared" si="18"/>
        <v/>
      </c>
      <c r="BG12" s="48" t="str">
        <f>IF(BE12&lt;&gt;"", IF(RANK(BE12, BE$5:BE$75)+COUNTIF(BE$5:BE12, BE12)-1=1, 1, ""), "")</f>
        <v/>
      </c>
      <c r="BH12" s="45">
        <v>213</v>
      </c>
      <c r="BI12" s="102" t="str">
        <f t="shared" si="19"/>
        <v/>
      </c>
      <c r="BJ12" s="47" t="str">
        <f>IF(BH12&lt;&gt;"", IF(RANK(BH12, BH$5:BH$75)+COUNTIF(BH$5:BH12, BH12)-1=1, 1, ""), "")</f>
        <v/>
      </c>
      <c r="BK12" s="46">
        <v>178</v>
      </c>
      <c r="BL12" s="102" t="str">
        <f t="shared" si="20"/>
        <v/>
      </c>
      <c r="BM12" s="48" t="str">
        <f>IF(BK12&lt;&gt;"", IF(RANK(BK12, BK$5:BK$75)+COUNTIF(BK$5:BK12, BK12)-1=1, 1, ""), "")</f>
        <v/>
      </c>
      <c r="BN12" s="45">
        <v>109</v>
      </c>
      <c r="BO12" s="102" t="str">
        <f t="shared" si="21"/>
        <v/>
      </c>
      <c r="BP12" s="47" t="str">
        <f>IF(BN12&lt;&gt;"", IF(RANK(BN12, BN$5:BN$75)+COUNTIF(BN$5:BN12, BN12)-1=1, 1, ""), "")</f>
        <v/>
      </c>
      <c r="BQ12" s="46">
        <v>186</v>
      </c>
      <c r="BR12" s="102" t="str">
        <f t="shared" si="22"/>
        <v/>
      </c>
      <c r="BS12" s="48" t="str">
        <f>IF(BQ12&lt;&gt;"", IF(RANK(BQ12, BQ$5:BQ$75)+COUNTIF(BQ$5:BQ12, BQ12)-1=1, 1, ""), "")</f>
        <v/>
      </c>
      <c r="BT12" s="45">
        <v>125</v>
      </c>
      <c r="BU12" s="102" t="str">
        <f t="shared" si="23"/>
        <v/>
      </c>
      <c r="BV12" s="47" t="str">
        <f>IF(BT12&lt;&gt;"", IF(RANK(BT12, BT$5:BT$75)+COUNTIF(BT$5:BT12, BT12)-1=1, 1, ""), "")</f>
        <v/>
      </c>
      <c r="BW12" s="46">
        <v>80</v>
      </c>
      <c r="BX12" s="102" t="str">
        <f t="shared" si="24"/>
        <v/>
      </c>
      <c r="BY12" s="48" t="str">
        <f>IF(BW12&lt;&gt;"", IF(RANK(BW12, BW$5:BW$75)+COUNTIF(BW$5:BW12, BW12)-1=1, 1, ""), "")</f>
        <v/>
      </c>
      <c r="BZ12" s="45">
        <v>131</v>
      </c>
      <c r="CA12" s="102" t="str">
        <f t="shared" si="25"/>
        <v/>
      </c>
      <c r="CB12" s="47" t="str">
        <f>IF(BZ12&lt;&gt;"", IF(RANK(BZ12, BZ$5:BZ$75)+COUNTIF(BZ$5:BZ12, BZ12)-1=1, 1, ""), "")</f>
        <v/>
      </c>
      <c r="CC12" s="46">
        <v>102</v>
      </c>
      <c r="CD12" s="102" t="str">
        <f t="shared" si="26"/>
        <v/>
      </c>
      <c r="CE12" s="48" t="str">
        <f>IF(CC12&lt;&gt;"", IF(RANK(CC12, CC$5:CC$75)+COUNTIF(CC$5:CC12, CC12)-1=1, 1, ""), "")</f>
        <v/>
      </c>
      <c r="CF12" s="45">
        <v>118</v>
      </c>
      <c r="CG12" s="102" t="str">
        <f t="shared" si="27"/>
        <v/>
      </c>
      <c r="CH12" s="47" t="str">
        <f>IF(CF12&lt;&gt;"", IF(RANK(CF12, CF$5:CF$75)+COUNTIF(CF$5:CF12, CF12)-1=1, 1, ""), "")</f>
        <v/>
      </c>
      <c r="CI12" s="46">
        <v>117</v>
      </c>
      <c r="CJ12" s="102" t="str">
        <f t="shared" si="28"/>
        <v/>
      </c>
      <c r="CK12" s="48" t="str">
        <f>IF(CI12&lt;&gt;"", IF(RANK(CI12, CI$5:CI$75)+COUNTIF(CI$5:CI12, CI12)-1=1, 1, ""), "")</f>
        <v/>
      </c>
      <c r="CL12" s="45">
        <v>150</v>
      </c>
      <c r="CM12" s="102" t="str">
        <f t="shared" si="29"/>
        <v/>
      </c>
      <c r="CN12" s="47" t="str">
        <f>IF(CL12&lt;&gt;"", IF(RANK(CL12, CL$5:CL$75)+COUNTIF(CL$5:CL12, CL12)-1=1, 1, ""), "")</f>
        <v/>
      </c>
      <c r="CO12" s="46">
        <v>77</v>
      </c>
      <c r="CP12" s="102" t="str">
        <f t="shared" si="30"/>
        <v/>
      </c>
      <c r="CQ12" s="48" t="str">
        <f>IF(CO12&lt;&gt;"", IF(RANK(CO12, CO$5:CO$75)+COUNTIF(CO$5:CO12, CO12)-1=1, 1, ""), "")</f>
        <v/>
      </c>
      <c r="CR12" s="45">
        <v>243</v>
      </c>
      <c r="CS12" s="102" t="str">
        <f t="shared" si="31"/>
        <v/>
      </c>
      <c r="CT12" s="47" t="str">
        <f>IF(CR12&lt;&gt;"", IF(RANK(CR12, CR$5:CR$75)+COUNTIF(CR$5:CR12, CR12)-1=1, 1, ""), "")</f>
        <v/>
      </c>
      <c r="CU12" s="129" t="str">
        <f t="shared" si="32"/>
        <v/>
      </c>
      <c r="CV12" s="66">
        <f t="shared" si="33"/>
        <v>4810</v>
      </c>
      <c r="CW12" s="60"/>
      <c r="CX12" s="60" t="str">
        <f t="shared" si="34"/>
        <v/>
      </c>
      <c r="CY12" s="60" t="str">
        <f t="shared" si="35"/>
        <v/>
      </c>
      <c r="CZ12" s="60"/>
      <c r="DA12" s="85" t="str">
        <f t="shared" si="36"/>
        <v/>
      </c>
      <c r="DB12" s="60" t="str">
        <f t="shared" si="37"/>
        <v/>
      </c>
      <c r="DC12" s="60" t="str">
        <f t="shared" si="38"/>
        <v/>
      </c>
      <c r="DD12" s="60" t="str">
        <f>IF(CX12&lt;&gt;"", IF(RANK(DC12, DC$5:DC$75)+COUNTIF(DC$12:DC12, DC12) -1&lt;=(B$80-CY$76-DB$76), RANK(DC12, DC$5:DC$75)+COUNTIF(DC$12:DC12, DC12) -1, ""), "")</f>
        <v/>
      </c>
      <c r="DE12" s="72" t="str">
        <f t="shared" si="39"/>
        <v/>
      </c>
      <c r="DF12" s="66" t="str">
        <f t="shared" si="40"/>
        <v/>
      </c>
      <c r="DH12" s="91">
        <f>IF(CV12&lt;&gt; "", CV12/CV76, "")</f>
        <v>3.3978645022057861E-3</v>
      </c>
      <c r="DI12" s="39" t="str">
        <f t="shared" si="41"/>
        <v/>
      </c>
      <c r="DJ12" s="92">
        <f t="shared" si="42"/>
        <v>-3.39786450220579E-3</v>
      </c>
      <c r="DL12" s="65" t="str">
        <f t="shared" si="43"/>
        <v/>
      </c>
      <c r="DM12" s="99" t="str">
        <f t="shared" si="44"/>
        <v/>
      </c>
      <c r="DN12" s="99" t="str">
        <f t="shared" si="45"/>
        <v/>
      </c>
      <c r="DO12" s="100" t="str">
        <f t="shared" si="46"/>
        <v/>
      </c>
    </row>
    <row r="13" spans="1:119" ht="16" x14ac:dyDescent="0.2">
      <c r="A13" s="75" t="s">
        <v>321</v>
      </c>
      <c r="B13" s="76" t="s">
        <v>392</v>
      </c>
      <c r="C13" s="43"/>
      <c r="D13" s="102" t="str">
        <f t="shared" si="0"/>
        <v/>
      </c>
      <c r="E13" s="44" t="str">
        <f>IF(C13&lt;&gt;"", IF(RANK(C13, C$5:C$75)+COUNTIF(C$5:C13, C13)-1=1, 1, ""), "")</f>
        <v/>
      </c>
      <c r="F13" s="41"/>
      <c r="G13" s="102" t="str">
        <f t="shared" si="1"/>
        <v/>
      </c>
      <c r="H13" s="42" t="str">
        <f>IF(F13&lt;&gt;"", IF(RANK(F13, F$5:F$75)+COUNTIF(F$5:F13, F13)-1=1, 1, ""), "")</f>
        <v/>
      </c>
      <c r="I13" s="43"/>
      <c r="J13" s="102" t="str">
        <f t="shared" si="2"/>
        <v/>
      </c>
      <c r="K13" s="44" t="str">
        <f>IF(I13&lt;&gt;"", IF(RANK(I13, I$5:I$75)+COUNTIF(I$5:I13, I13)-1=1, 1, ""), "")</f>
        <v/>
      </c>
      <c r="L13" s="41"/>
      <c r="M13" s="102" t="str">
        <f t="shared" si="3"/>
        <v/>
      </c>
      <c r="N13" s="42" t="str">
        <f>IF(L13&lt;&gt;"", IF(RANK(L13, L$5:L$75)+COUNTIF(L$5:L13, L13)-1=1, 1, ""), "")</f>
        <v/>
      </c>
      <c r="O13" s="43"/>
      <c r="P13" s="102" t="str">
        <f t="shared" si="4"/>
        <v/>
      </c>
      <c r="Q13" s="44" t="str">
        <f>IF(O13&lt;&gt;"", IF(RANK(O13, O$5:O$75)+COUNTIF(O$5:O13, O13)-1=1, 1, ""), "")</f>
        <v/>
      </c>
      <c r="R13" s="41"/>
      <c r="S13" s="102" t="str">
        <f t="shared" si="5"/>
        <v/>
      </c>
      <c r="T13" s="42" t="str">
        <f>IF(R13&lt;&gt;"", IF(RANK(R13, R$5:R$75)+COUNTIF(R$5:R13, R13)-1=1, 1, ""), "")</f>
        <v/>
      </c>
      <c r="U13" s="43"/>
      <c r="V13" s="102" t="str">
        <f t="shared" si="6"/>
        <v/>
      </c>
      <c r="W13" s="44" t="str">
        <f>IF(U13&lt;&gt;"", IF(RANK(U13, U$5:U$75)+COUNTIF(U$5:U13, U13)-1=1, 1, ""), "")</f>
        <v/>
      </c>
      <c r="X13" s="41"/>
      <c r="Y13" s="102" t="str">
        <f t="shared" si="7"/>
        <v/>
      </c>
      <c r="Z13" s="42" t="str">
        <f>IF(X13&lt;&gt;"", IF(RANK(X13, X$5:X$75)+COUNTIF(X$5:X13, X13)-1=1, 1, ""), "")</f>
        <v/>
      </c>
      <c r="AA13" s="43"/>
      <c r="AB13" s="102" t="str">
        <f t="shared" si="8"/>
        <v/>
      </c>
      <c r="AC13" s="44" t="str">
        <f>IF(AA13&lt;&gt;"", IF(RANK(AA13, AA$5:AA$75)+COUNTIF(AA$5:AA13, AA13)-1=1, 1, ""), "")</f>
        <v/>
      </c>
      <c r="AD13" s="41"/>
      <c r="AE13" s="102" t="str">
        <f t="shared" si="9"/>
        <v/>
      </c>
      <c r="AF13" s="42" t="str">
        <f>IF(AD13&lt;&gt;"", IF(RANK(AD13, AD$5:AD$75)+COUNTIF(AD$5:AD13, AD13)-1=1, 1, ""), "")</f>
        <v/>
      </c>
      <c r="AG13" s="43"/>
      <c r="AH13" s="102" t="str">
        <f t="shared" si="10"/>
        <v/>
      </c>
      <c r="AI13" s="44" t="str">
        <f>IF(AG13&lt;&gt;"", IF(RANK(AG13, AG$5:AG$75)+COUNTIF(AG$5:AG13, AG13)-1=1, 1, ""), "")</f>
        <v/>
      </c>
      <c r="AJ13" s="41"/>
      <c r="AK13" s="102" t="str">
        <f t="shared" si="11"/>
        <v/>
      </c>
      <c r="AL13" s="42" t="str">
        <f>IF(AJ13&lt;&gt;"", IF(RANK(AJ13, AJ$5:AJ$75)+COUNTIF(AJ$5:AJ13, AJ13)-1=1, 1, ""), "")</f>
        <v/>
      </c>
      <c r="AM13" s="43"/>
      <c r="AN13" s="102" t="str">
        <f t="shared" si="12"/>
        <v/>
      </c>
      <c r="AO13" s="44" t="str">
        <f>IF(AM13&lt;&gt;"", IF(RANK(AM13, AM$5:AM$75)+COUNTIF(AM$5:AM13, AM13)-1=1, 1, ""), "")</f>
        <v/>
      </c>
      <c r="AP13" s="41"/>
      <c r="AQ13" s="102" t="str">
        <f t="shared" si="13"/>
        <v/>
      </c>
      <c r="AR13" s="42" t="str">
        <f>IF(AP13&lt;&gt;"", IF(RANK(AP13, AP$5:AP$75)+COUNTIF(AP$5:AP13, AP13)-1=1, 1, ""), "")</f>
        <v/>
      </c>
      <c r="AS13" s="43"/>
      <c r="AT13" s="102" t="str">
        <f t="shared" si="14"/>
        <v/>
      </c>
      <c r="AU13" s="44" t="str">
        <f>IF(AS13&lt;&gt;"", IF(RANK(AS13, AS$5:AS$75)+COUNTIF(AS$5:AS13, AS13)-1=1, 1, ""), "")</f>
        <v/>
      </c>
      <c r="AV13" s="41"/>
      <c r="AW13" s="102" t="str">
        <f t="shared" si="15"/>
        <v/>
      </c>
      <c r="AX13" s="42" t="str">
        <f>IF(AV13&lt;&gt;"", IF(RANK(AV13, AV$5:AV$75)+COUNTIF(AV$5:AV13, AV13)-1=1, 1, ""), "")</f>
        <v/>
      </c>
      <c r="AY13" s="43"/>
      <c r="AZ13" s="102" t="str">
        <f t="shared" si="16"/>
        <v/>
      </c>
      <c r="BA13" s="44" t="str">
        <f>IF(AY13&lt;&gt;"", IF(RANK(AY13, AY$5:AY$75)+COUNTIF(AY$5:AY13, AY13)-1=1, 1, ""), "")</f>
        <v/>
      </c>
      <c r="BB13" s="41"/>
      <c r="BC13" s="102" t="str">
        <f t="shared" si="17"/>
        <v/>
      </c>
      <c r="BD13" s="42" t="str">
        <f>IF(BB13&lt;&gt;"", IF(RANK(BB13, BB$5:BB$75)+COUNTIF(BB$5:BB13, BB13)-1=1, 1, ""), "")</f>
        <v/>
      </c>
      <c r="BE13" s="43"/>
      <c r="BF13" s="102" t="str">
        <f t="shared" si="18"/>
        <v/>
      </c>
      <c r="BG13" s="44" t="str">
        <f>IF(BE13&lt;&gt;"", IF(RANK(BE13, BE$5:BE$75)+COUNTIF(BE$5:BE13, BE13)-1=1, 1, ""), "")</f>
        <v/>
      </c>
      <c r="BH13" s="41"/>
      <c r="BI13" s="102" t="str">
        <f t="shared" si="19"/>
        <v/>
      </c>
      <c r="BJ13" s="42" t="str">
        <f>IF(BH13&lt;&gt;"", IF(RANK(BH13, BH$5:BH$75)+COUNTIF(BH$5:BH13, BH13)-1=1, 1, ""), "")</f>
        <v/>
      </c>
      <c r="BK13" s="43"/>
      <c r="BL13" s="102" t="str">
        <f t="shared" si="20"/>
        <v/>
      </c>
      <c r="BM13" s="44" t="str">
        <f>IF(BK13&lt;&gt;"", IF(RANK(BK13, BK$5:BK$75)+COUNTIF(BK$5:BK13, BK13)-1=1, 1, ""), "")</f>
        <v/>
      </c>
      <c r="BN13" s="41"/>
      <c r="BO13" s="102" t="str">
        <f t="shared" si="21"/>
        <v/>
      </c>
      <c r="BP13" s="42" t="str">
        <f>IF(BN13&lt;&gt;"", IF(RANK(BN13, BN$5:BN$75)+COUNTIF(BN$5:BN13, BN13)-1=1, 1, ""), "")</f>
        <v/>
      </c>
      <c r="BQ13" s="43"/>
      <c r="BR13" s="102" t="str">
        <f t="shared" si="22"/>
        <v/>
      </c>
      <c r="BS13" s="44" t="str">
        <f>IF(BQ13&lt;&gt;"", IF(RANK(BQ13, BQ$5:BQ$75)+COUNTIF(BQ$5:BQ13, BQ13)-1=1, 1, ""), "")</f>
        <v/>
      </c>
      <c r="BT13" s="41"/>
      <c r="BU13" s="102" t="str">
        <f t="shared" si="23"/>
        <v/>
      </c>
      <c r="BV13" s="42" t="str">
        <f>IF(BT13&lt;&gt;"", IF(RANK(BT13, BT$5:BT$75)+COUNTIF(BT$5:BT13, BT13)-1=1, 1, ""), "")</f>
        <v/>
      </c>
      <c r="BW13" s="43"/>
      <c r="BX13" s="102" t="str">
        <f t="shared" si="24"/>
        <v/>
      </c>
      <c r="BY13" s="44" t="str">
        <f>IF(BW13&lt;&gt;"", IF(RANK(BW13, BW$5:BW$75)+COUNTIF(BW$5:BW13, BW13)-1=1, 1, ""), "")</f>
        <v/>
      </c>
      <c r="BZ13" s="41"/>
      <c r="CA13" s="102" t="str">
        <f t="shared" si="25"/>
        <v/>
      </c>
      <c r="CB13" s="42" t="str">
        <f>IF(BZ13&lt;&gt;"", IF(RANK(BZ13, BZ$5:BZ$75)+COUNTIF(BZ$5:BZ13, BZ13)-1=1, 1, ""), "")</f>
        <v/>
      </c>
      <c r="CC13" s="43"/>
      <c r="CD13" s="102" t="str">
        <f t="shared" si="26"/>
        <v/>
      </c>
      <c r="CE13" s="44" t="str">
        <f>IF(CC13&lt;&gt;"", IF(RANK(CC13, CC$5:CC$75)+COUNTIF(CC$5:CC13, CC13)-1=1, 1, ""), "")</f>
        <v/>
      </c>
      <c r="CF13" s="41"/>
      <c r="CG13" s="102" t="str">
        <f t="shared" si="27"/>
        <v/>
      </c>
      <c r="CH13" s="42" t="str">
        <f>IF(CF13&lt;&gt;"", IF(RANK(CF13, CF$5:CF$75)+COUNTIF(CF$5:CF13, CF13)-1=1, 1, ""), "")</f>
        <v/>
      </c>
      <c r="CI13" s="43"/>
      <c r="CJ13" s="102" t="str">
        <f t="shared" si="28"/>
        <v/>
      </c>
      <c r="CK13" s="44" t="str">
        <f>IF(CI13&lt;&gt;"", IF(RANK(CI13, CI$5:CI$75)+COUNTIF(CI$5:CI13, CI13)-1=1, 1, ""), "")</f>
        <v/>
      </c>
      <c r="CL13" s="41"/>
      <c r="CM13" s="102" t="str">
        <f t="shared" si="29"/>
        <v/>
      </c>
      <c r="CN13" s="42" t="str">
        <f>IF(CL13&lt;&gt;"", IF(RANK(CL13, CL$5:CL$75)+COUNTIF(CL$5:CL13, CL13)-1=1, 1, ""), "")</f>
        <v/>
      </c>
      <c r="CO13" s="43"/>
      <c r="CP13" s="102" t="str">
        <f t="shared" si="30"/>
        <v/>
      </c>
      <c r="CQ13" s="44" t="str">
        <f>IF(CO13&lt;&gt;"", IF(RANK(CO13, CO$5:CO$75)+COUNTIF(CO$5:CO13, CO13)-1=1, 1, ""), "")</f>
        <v/>
      </c>
      <c r="CR13" s="41"/>
      <c r="CS13" s="102" t="str">
        <f t="shared" si="31"/>
        <v/>
      </c>
      <c r="CT13" s="42" t="str">
        <f>IF(CR13&lt;&gt;"", IF(RANK(CR13, CR$5:CR$75)+COUNTIF(CR$5:CR13, CR13)-1=1, 1, ""), "")</f>
        <v/>
      </c>
      <c r="CU13" s="129" t="str">
        <f t="shared" si="32"/>
        <v/>
      </c>
      <c r="CV13" s="66" t="str">
        <f t="shared" si="33"/>
        <v/>
      </c>
      <c r="CW13" s="60"/>
      <c r="CX13" s="60" t="str">
        <f t="shared" si="34"/>
        <v/>
      </c>
      <c r="CY13" s="60" t="str">
        <f t="shared" si="35"/>
        <v/>
      </c>
      <c r="CZ13" s="60"/>
      <c r="DA13" s="85" t="str">
        <f t="shared" si="36"/>
        <v/>
      </c>
      <c r="DB13" s="60" t="str">
        <f t="shared" si="37"/>
        <v/>
      </c>
      <c r="DC13" s="60" t="str">
        <f t="shared" si="38"/>
        <v/>
      </c>
      <c r="DD13" s="60" t="str">
        <f>IF(CX13&lt;&gt;"", IF(RANK(DC13, DC$5:DC$75)+COUNTIF(DC$13:DC13, DC13) -1&lt;=(B$80-CY$76-DB$76), RANK(DC13, DC$5:DC$75)+COUNTIF(DC$13:DC13, DC13) -1, ""), "")</f>
        <v/>
      </c>
      <c r="DE13" s="72" t="str">
        <f t="shared" si="39"/>
        <v/>
      </c>
      <c r="DF13" s="66" t="str">
        <f t="shared" si="40"/>
        <v/>
      </c>
      <c r="DH13" s="91" t="str">
        <f>IF(CV13&lt;&gt; "", CV13/CV76, "")</f>
        <v/>
      </c>
      <c r="DI13" s="39" t="str">
        <f t="shared" si="41"/>
        <v/>
      </c>
      <c r="DJ13" s="92" t="str">
        <f t="shared" si="42"/>
        <v/>
      </c>
      <c r="DL13" s="65" t="str">
        <f t="shared" si="43"/>
        <v/>
      </c>
      <c r="DM13" s="99" t="str">
        <f t="shared" si="44"/>
        <v/>
      </c>
      <c r="DN13" s="99" t="str">
        <f t="shared" si="45"/>
        <v/>
      </c>
      <c r="DO13" s="100" t="str">
        <f t="shared" si="46"/>
        <v/>
      </c>
    </row>
    <row r="14" spans="1:119" ht="16" x14ac:dyDescent="0.2">
      <c r="A14" s="75" t="s">
        <v>322</v>
      </c>
      <c r="B14" s="76" t="s">
        <v>393</v>
      </c>
      <c r="C14" s="43"/>
      <c r="D14" s="102" t="str">
        <f t="shared" si="0"/>
        <v/>
      </c>
      <c r="E14" s="44" t="str">
        <f>IF(C14&lt;&gt;"", IF(RANK(C14, C$5:C$75)+COUNTIF(C$5:C14, C14)-1=1, 1, ""), "")</f>
        <v/>
      </c>
      <c r="F14" s="41"/>
      <c r="G14" s="102" t="str">
        <f t="shared" si="1"/>
        <v/>
      </c>
      <c r="H14" s="42" t="str">
        <f>IF(F14&lt;&gt;"", IF(RANK(F14, F$5:F$75)+COUNTIF(F$5:F14, F14)-1=1, 1, ""), "")</f>
        <v/>
      </c>
      <c r="I14" s="43"/>
      <c r="J14" s="102" t="str">
        <f t="shared" si="2"/>
        <v/>
      </c>
      <c r="K14" s="44" t="str">
        <f>IF(I14&lt;&gt;"", IF(RANK(I14, I$5:I$75)+COUNTIF(I$5:I14, I14)-1=1, 1, ""), "")</f>
        <v/>
      </c>
      <c r="L14" s="41"/>
      <c r="M14" s="102" t="str">
        <f t="shared" si="3"/>
        <v/>
      </c>
      <c r="N14" s="42" t="str">
        <f>IF(L14&lt;&gt;"", IF(RANK(L14, L$5:L$75)+COUNTIF(L$5:L14, L14)-1=1, 1, ""), "")</f>
        <v/>
      </c>
      <c r="O14" s="43"/>
      <c r="P14" s="102" t="str">
        <f t="shared" si="4"/>
        <v/>
      </c>
      <c r="Q14" s="44" t="str">
        <f>IF(O14&lt;&gt;"", IF(RANK(O14, O$5:O$75)+COUNTIF(O$5:O14, O14)-1=1, 1, ""), "")</f>
        <v/>
      </c>
      <c r="R14" s="41"/>
      <c r="S14" s="102" t="str">
        <f t="shared" si="5"/>
        <v/>
      </c>
      <c r="T14" s="42" t="str">
        <f>IF(R14&lt;&gt;"", IF(RANK(R14, R$5:R$75)+COUNTIF(R$5:R14, R14)-1=1, 1, ""), "")</f>
        <v/>
      </c>
      <c r="U14" s="43"/>
      <c r="V14" s="102" t="str">
        <f t="shared" si="6"/>
        <v/>
      </c>
      <c r="W14" s="44" t="str">
        <f>IF(U14&lt;&gt;"", IF(RANK(U14, U$5:U$75)+COUNTIF(U$5:U14, U14)-1=1, 1, ""), "")</f>
        <v/>
      </c>
      <c r="X14" s="41"/>
      <c r="Y14" s="102" t="str">
        <f t="shared" si="7"/>
        <v/>
      </c>
      <c r="Z14" s="42" t="str">
        <f>IF(X14&lt;&gt;"", IF(RANK(X14, X$5:X$75)+COUNTIF(X$5:X14, X14)-1=1, 1, ""), "")</f>
        <v/>
      </c>
      <c r="AA14" s="43"/>
      <c r="AB14" s="102" t="str">
        <f t="shared" si="8"/>
        <v/>
      </c>
      <c r="AC14" s="44" t="str">
        <f>IF(AA14&lt;&gt;"", IF(RANK(AA14, AA$5:AA$75)+COUNTIF(AA$5:AA14, AA14)-1=1, 1, ""), "")</f>
        <v/>
      </c>
      <c r="AD14" s="41"/>
      <c r="AE14" s="102" t="str">
        <f t="shared" si="9"/>
        <v/>
      </c>
      <c r="AF14" s="42" t="str">
        <f>IF(AD14&lt;&gt;"", IF(RANK(AD14, AD$5:AD$75)+COUNTIF(AD$5:AD14, AD14)-1=1, 1, ""), "")</f>
        <v/>
      </c>
      <c r="AG14" s="43"/>
      <c r="AH14" s="102" t="str">
        <f t="shared" si="10"/>
        <v/>
      </c>
      <c r="AI14" s="44" t="str">
        <f>IF(AG14&lt;&gt;"", IF(RANK(AG14, AG$5:AG$75)+COUNTIF(AG$5:AG14, AG14)-1=1, 1, ""), "")</f>
        <v/>
      </c>
      <c r="AJ14" s="41"/>
      <c r="AK14" s="102" t="str">
        <f t="shared" si="11"/>
        <v/>
      </c>
      <c r="AL14" s="42" t="str">
        <f>IF(AJ14&lt;&gt;"", IF(RANK(AJ14, AJ$5:AJ$75)+COUNTIF(AJ$5:AJ14, AJ14)-1=1, 1, ""), "")</f>
        <v/>
      </c>
      <c r="AM14" s="43"/>
      <c r="AN14" s="102" t="str">
        <f t="shared" si="12"/>
        <v/>
      </c>
      <c r="AO14" s="44" t="str">
        <f>IF(AM14&lt;&gt;"", IF(RANK(AM14, AM$5:AM$75)+COUNTIF(AM$5:AM14, AM14)-1=1, 1, ""), "")</f>
        <v/>
      </c>
      <c r="AP14" s="41"/>
      <c r="AQ14" s="102" t="str">
        <f t="shared" si="13"/>
        <v/>
      </c>
      <c r="AR14" s="42" t="str">
        <f>IF(AP14&lt;&gt;"", IF(RANK(AP14, AP$5:AP$75)+COUNTIF(AP$5:AP14, AP14)-1=1, 1, ""), "")</f>
        <v/>
      </c>
      <c r="AS14" s="43"/>
      <c r="AT14" s="102" t="str">
        <f t="shared" si="14"/>
        <v/>
      </c>
      <c r="AU14" s="44" t="str">
        <f>IF(AS14&lt;&gt;"", IF(RANK(AS14, AS$5:AS$75)+COUNTIF(AS$5:AS14, AS14)-1=1, 1, ""), "")</f>
        <v/>
      </c>
      <c r="AV14" s="41"/>
      <c r="AW14" s="102" t="str">
        <f t="shared" si="15"/>
        <v/>
      </c>
      <c r="AX14" s="42" t="str">
        <f>IF(AV14&lt;&gt;"", IF(RANK(AV14, AV$5:AV$75)+COUNTIF(AV$5:AV14, AV14)-1=1, 1, ""), "")</f>
        <v/>
      </c>
      <c r="AY14" s="43"/>
      <c r="AZ14" s="102" t="str">
        <f t="shared" si="16"/>
        <v/>
      </c>
      <c r="BA14" s="44" t="str">
        <f>IF(AY14&lt;&gt;"", IF(RANK(AY14, AY$5:AY$75)+COUNTIF(AY$5:AY14, AY14)-1=1, 1, ""), "")</f>
        <v/>
      </c>
      <c r="BB14" s="41"/>
      <c r="BC14" s="102" t="str">
        <f t="shared" si="17"/>
        <v/>
      </c>
      <c r="BD14" s="42" t="str">
        <f>IF(BB14&lt;&gt;"", IF(RANK(BB14, BB$5:BB$75)+COUNTIF(BB$5:BB14, BB14)-1=1, 1, ""), "")</f>
        <v/>
      </c>
      <c r="BE14" s="43"/>
      <c r="BF14" s="102" t="str">
        <f t="shared" si="18"/>
        <v/>
      </c>
      <c r="BG14" s="44" t="str">
        <f>IF(BE14&lt;&gt;"", IF(RANK(BE14, BE$5:BE$75)+COUNTIF(BE$5:BE14, BE14)-1=1, 1, ""), "")</f>
        <v/>
      </c>
      <c r="BH14" s="41"/>
      <c r="BI14" s="102" t="str">
        <f t="shared" si="19"/>
        <v/>
      </c>
      <c r="BJ14" s="42" t="str">
        <f>IF(BH14&lt;&gt;"", IF(RANK(BH14, BH$5:BH$75)+COUNTIF(BH$5:BH14, BH14)-1=1, 1, ""), "")</f>
        <v/>
      </c>
      <c r="BK14" s="43"/>
      <c r="BL14" s="102" t="str">
        <f t="shared" si="20"/>
        <v/>
      </c>
      <c r="BM14" s="44" t="str">
        <f>IF(BK14&lt;&gt;"", IF(RANK(BK14, BK$5:BK$75)+COUNTIF(BK$5:BK14, BK14)-1=1, 1, ""), "")</f>
        <v/>
      </c>
      <c r="BN14" s="41"/>
      <c r="BO14" s="102" t="str">
        <f t="shared" si="21"/>
        <v/>
      </c>
      <c r="BP14" s="42" t="str">
        <f>IF(BN14&lt;&gt;"", IF(RANK(BN14, BN$5:BN$75)+COUNTIF(BN$5:BN14, BN14)-1=1, 1, ""), "")</f>
        <v/>
      </c>
      <c r="BQ14" s="43"/>
      <c r="BR14" s="102" t="str">
        <f t="shared" si="22"/>
        <v/>
      </c>
      <c r="BS14" s="44" t="str">
        <f>IF(BQ14&lt;&gt;"", IF(RANK(BQ14, BQ$5:BQ$75)+COUNTIF(BQ$5:BQ14, BQ14)-1=1, 1, ""), "")</f>
        <v/>
      </c>
      <c r="BT14" s="41"/>
      <c r="BU14" s="102" t="str">
        <f t="shared" si="23"/>
        <v/>
      </c>
      <c r="BV14" s="42" t="str">
        <f>IF(BT14&lt;&gt;"", IF(RANK(BT14, BT$5:BT$75)+COUNTIF(BT$5:BT14, BT14)-1=1, 1, ""), "")</f>
        <v/>
      </c>
      <c r="BW14" s="43"/>
      <c r="BX14" s="102" t="str">
        <f t="shared" si="24"/>
        <v/>
      </c>
      <c r="BY14" s="44" t="str">
        <f>IF(BW14&lt;&gt;"", IF(RANK(BW14, BW$5:BW$75)+COUNTIF(BW$5:BW14, BW14)-1=1, 1, ""), "")</f>
        <v/>
      </c>
      <c r="BZ14" s="41"/>
      <c r="CA14" s="102" t="str">
        <f t="shared" si="25"/>
        <v/>
      </c>
      <c r="CB14" s="42" t="str">
        <f>IF(BZ14&lt;&gt;"", IF(RANK(BZ14, BZ$5:BZ$75)+COUNTIF(BZ$5:BZ14, BZ14)-1=1, 1, ""), "")</f>
        <v/>
      </c>
      <c r="CC14" s="43"/>
      <c r="CD14" s="102" t="str">
        <f t="shared" si="26"/>
        <v/>
      </c>
      <c r="CE14" s="44" t="str">
        <f>IF(CC14&lt;&gt;"", IF(RANK(CC14, CC$5:CC$75)+COUNTIF(CC$5:CC14, CC14)-1=1, 1, ""), "")</f>
        <v/>
      </c>
      <c r="CF14" s="41"/>
      <c r="CG14" s="102" t="str">
        <f t="shared" si="27"/>
        <v/>
      </c>
      <c r="CH14" s="42" t="str">
        <f>IF(CF14&lt;&gt;"", IF(RANK(CF14, CF$5:CF$75)+COUNTIF(CF$5:CF14, CF14)-1=1, 1, ""), "")</f>
        <v/>
      </c>
      <c r="CI14" s="43"/>
      <c r="CJ14" s="102" t="str">
        <f t="shared" si="28"/>
        <v/>
      </c>
      <c r="CK14" s="44" t="str">
        <f>IF(CI14&lt;&gt;"", IF(RANK(CI14, CI$5:CI$75)+COUNTIF(CI$5:CI14, CI14)-1=1, 1, ""), "")</f>
        <v/>
      </c>
      <c r="CL14" s="41"/>
      <c r="CM14" s="102" t="str">
        <f t="shared" si="29"/>
        <v/>
      </c>
      <c r="CN14" s="42" t="str">
        <f>IF(CL14&lt;&gt;"", IF(RANK(CL14, CL$5:CL$75)+COUNTIF(CL$5:CL14, CL14)-1=1, 1, ""), "")</f>
        <v/>
      </c>
      <c r="CO14" s="43"/>
      <c r="CP14" s="102" t="str">
        <f t="shared" si="30"/>
        <v/>
      </c>
      <c r="CQ14" s="44" t="str">
        <f>IF(CO14&lt;&gt;"", IF(RANK(CO14, CO$5:CO$75)+COUNTIF(CO$5:CO14, CO14)-1=1, 1, ""), "")</f>
        <v/>
      </c>
      <c r="CR14" s="41"/>
      <c r="CS14" s="102" t="str">
        <f t="shared" si="31"/>
        <v/>
      </c>
      <c r="CT14" s="42" t="str">
        <f>IF(CR14&lt;&gt;"", IF(RANK(CR14, CR$5:CR$75)+COUNTIF(CR$5:CR14, CR14)-1=1, 1, ""), "")</f>
        <v/>
      </c>
      <c r="CU14" s="129" t="str">
        <f t="shared" si="32"/>
        <v/>
      </c>
      <c r="CV14" s="66" t="str">
        <f t="shared" si="33"/>
        <v/>
      </c>
      <c r="CW14" s="60"/>
      <c r="CX14" s="60" t="str">
        <f t="shared" si="34"/>
        <v/>
      </c>
      <c r="CY14" s="60" t="str">
        <f t="shared" si="35"/>
        <v/>
      </c>
      <c r="CZ14" s="60"/>
      <c r="DA14" s="85" t="str">
        <f t="shared" si="36"/>
        <v/>
      </c>
      <c r="DB14" s="60" t="str">
        <f t="shared" si="37"/>
        <v/>
      </c>
      <c r="DC14" s="60" t="str">
        <f t="shared" si="38"/>
        <v/>
      </c>
      <c r="DD14" s="60" t="str">
        <f>IF(CX14&lt;&gt;"", IF(RANK(DC14, DC$5:DC$75)+COUNTIF(DC$14:DC14, DC14) -1&lt;=(B$80-CY$76-DB$76), RANK(DC14, DC$5:DC$75)+COUNTIF(DC$14:DC14, DC14) -1, ""), "")</f>
        <v/>
      </c>
      <c r="DE14" s="72" t="str">
        <f t="shared" si="39"/>
        <v/>
      </c>
      <c r="DF14" s="66" t="str">
        <f t="shared" si="40"/>
        <v/>
      </c>
      <c r="DH14" s="91" t="str">
        <f>IF(CV14&lt;&gt; "", CV14/CV76, "")</f>
        <v/>
      </c>
      <c r="DI14" s="39" t="str">
        <f t="shared" si="41"/>
        <v/>
      </c>
      <c r="DJ14" s="92" t="str">
        <f t="shared" si="42"/>
        <v/>
      </c>
      <c r="DL14" s="65" t="str">
        <f t="shared" si="43"/>
        <v/>
      </c>
      <c r="DM14" s="99" t="str">
        <f t="shared" si="44"/>
        <v/>
      </c>
      <c r="DN14" s="99" t="str">
        <f t="shared" si="45"/>
        <v/>
      </c>
      <c r="DO14" s="100" t="str">
        <f t="shared" si="46"/>
        <v/>
      </c>
    </row>
    <row r="15" spans="1:119" ht="16" x14ac:dyDescent="0.2">
      <c r="A15" s="75" t="s">
        <v>323</v>
      </c>
      <c r="B15" s="76" t="s">
        <v>394</v>
      </c>
      <c r="C15" s="43"/>
      <c r="D15" s="102" t="str">
        <f t="shared" si="0"/>
        <v/>
      </c>
      <c r="E15" s="44" t="str">
        <f>IF(C15&lt;&gt;"", IF(RANK(C15, C$5:C$75)+COUNTIF(C$5:C15, C15)-1=1, 1, ""), "")</f>
        <v/>
      </c>
      <c r="F15" s="41"/>
      <c r="G15" s="102" t="str">
        <f t="shared" si="1"/>
        <v/>
      </c>
      <c r="H15" s="42" t="str">
        <f>IF(F15&lt;&gt;"", IF(RANK(F15, F$5:F$75)+COUNTIF(F$5:F15, F15)-1=1, 1, ""), "")</f>
        <v/>
      </c>
      <c r="I15" s="43"/>
      <c r="J15" s="102" t="str">
        <f t="shared" si="2"/>
        <v/>
      </c>
      <c r="K15" s="44" t="str">
        <f>IF(I15&lt;&gt;"", IF(RANK(I15, I$5:I$75)+COUNTIF(I$5:I15, I15)-1=1, 1, ""), "")</f>
        <v/>
      </c>
      <c r="L15" s="41"/>
      <c r="M15" s="102" t="str">
        <f t="shared" si="3"/>
        <v/>
      </c>
      <c r="N15" s="42" t="str">
        <f>IF(L15&lt;&gt;"", IF(RANK(L15, L$5:L$75)+COUNTIF(L$5:L15, L15)-1=1, 1, ""), "")</f>
        <v/>
      </c>
      <c r="O15" s="43"/>
      <c r="P15" s="102" t="str">
        <f t="shared" si="4"/>
        <v/>
      </c>
      <c r="Q15" s="44" t="str">
        <f>IF(O15&lt;&gt;"", IF(RANK(O15, O$5:O$75)+COUNTIF(O$5:O15, O15)-1=1, 1, ""), "")</f>
        <v/>
      </c>
      <c r="R15" s="41"/>
      <c r="S15" s="102" t="str">
        <f t="shared" si="5"/>
        <v/>
      </c>
      <c r="T15" s="42" t="str">
        <f>IF(R15&lt;&gt;"", IF(RANK(R15, R$5:R$75)+COUNTIF(R$5:R15, R15)-1=1, 1, ""), "")</f>
        <v/>
      </c>
      <c r="U15" s="43"/>
      <c r="V15" s="102" t="str">
        <f t="shared" si="6"/>
        <v/>
      </c>
      <c r="W15" s="44" t="str">
        <f>IF(U15&lt;&gt;"", IF(RANK(U15, U$5:U$75)+COUNTIF(U$5:U15, U15)-1=1, 1, ""), "")</f>
        <v/>
      </c>
      <c r="X15" s="41"/>
      <c r="Y15" s="102" t="str">
        <f t="shared" si="7"/>
        <v/>
      </c>
      <c r="Z15" s="42" t="str">
        <f>IF(X15&lt;&gt;"", IF(RANK(X15, X$5:X$75)+COUNTIF(X$5:X15, X15)-1=1, 1, ""), "")</f>
        <v/>
      </c>
      <c r="AA15" s="43"/>
      <c r="AB15" s="102" t="str">
        <f t="shared" si="8"/>
        <v/>
      </c>
      <c r="AC15" s="44" t="str">
        <f>IF(AA15&lt;&gt;"", IF(RANK(AA15, AA$5:AA$75)+COUNTIF(AA$5:AA15, AA15)-1=1, 1, ""), "")</f>
        <v/>
      </c>
      <c r="AD15" s="41"/>
      <c r="AE15" s="102" t="str">
        <f t="shared" si="9"/>
        <v/>
      </c>
      <c r="AF15" s="42" t="str">
        <f>IF(AD15&lt;&gt;"", IF(RANK(AD15, AD$5:AD$75)+COUNTIF(AD$5:AD15, AD15)-1=1, 1, ""), "")</f>
        <v/>
      </c>
      <c r="AG15" s="43"/>
      <c r="AH15" s="102" t="str">
        <f t="shared" si="10"/>
        <v/>
      </c>
      <c r="AI15" s="44" t="str">
        <f>IF(AG15&lt;&gt;"", IF(RANK(AG15, AG$5:AG$75)+COUNTIF(AG$5:AG15, AG15)-1=1, 1, ""), "")</f>
        <v/>
      </c>
      <c r="AJ15" s="41"/>
      <c r="AK15" s="102" t="str">
        <f t="shared" si="11"/>
        <v/>
      </c>
      <c r="AL15" s="42" t="str">
        <f>IF(AJ15&lt;&gt;"", IF(RANK(AJ15, AJ$5:AJ$75)+COUNTIF(AJ$5:AJ15, AJ15)-1=1, 1, ""), "")</f>
        <v/>
      </c>
      <c r="AM15" s="43"/>
      <c r="AN15" s="102" t="str">
        <f t="shared" si="12"/>
        <v/>
      </c>
      <c r="AO15" s="44" t="str">
        <f>IF(AM15&lt;&gt;"", IF(RANK(AM15, AM$5:AM$75)+COUNTIF(AM$5:AM15, AM15)-1=1, 1, ""), "")</f>
        <v/>
      </c>
      <c r="AP15" s="41"/>
      <c r="AQ15" s="102" t="str">
        <f t="shared" si="13"/>
        <v/>
      </c>
      <c r="AR15" s="42" t="str">
        <f>IF(AP15&lt;&gt;"", IF(RANK(AP15, AP$5:AP$75)+COUNTIF(AP$5:AP15, AP15)-1=1, 1, ""), "")</f>
        <v/>
      </c>
      <c r="AS15" s="43"/>
      <c r="AT15" s="102" t="str">
        <f t="shared" si="14"/>
        <v/>
      </c>
      <c r="AU15" s="44" t="str">
        <f>IF(AS15&lt;&gt;"", IF(RANK(AS15, AS$5:AS$75)+COUNTIF(AS$5:AS15, AS15)-1=1, 1, ""), "")</f>
        <v/>
      </c>
      <c r="AV15" s="41"/>
      <c r="AW15" s="102" t="str">
        <f t="shared" si="15"/>
        <v/>
      </c>
      <c r="AX15" s="42" t="str">
        <f>IF(AV15&lt;&gt;"", IF(RANK(AV15, AV$5:AV$75)+COUNTIF(AV$5:AV15, AV15)-1=1, 1, ""), "")</f>
        <v/>
      </c>
      <c r="AY15" s="43"/>
      <c r="AZ15" s="102" t="str">
        <f t="shared" si="16"/>
        <v/>
      </c>
      <c r="BA15" s="44" t="str">
        <f>IF(AY15&lt;&gt;"", IF(RANK(AY15, AY$5:AY$75)+COUNTIF(AY$5:AY15, AY15)-1=1, 1, ""), "")</f>
        <v/>
      </c>
      <c r="BB15" s="41"/>
      <c r="BC15" s="102" t="str">
        <f t="shared" si="17"/>
        <v/>
      </c>
      <c r="BD15" s="42" t="str">
        <f>IF(BB15&lt;&gt;"", IF(RANK(BB15, BB$5:BB$75)+COUNTIF(BB$5:BB15, BB15)-1=1, 1, ""), "")</f>
        <v/>
      </c>
      <c r="BE15" s="43"/>
      <c r="BF15" s="102" t="str">
        <f t="shared" si="18"/>
        <v/>
      </c>
      <c r="BG15" s="44" t="str">
        <f>IF(BE15&lt;&gt;"", IF(RANK(BE15, BE$5:BE$75)+COUNTIF(BE$5:BE15, BE15)-1=1, 1, ""), "")</f>
        <v/>
      </c>
      <c r="BH15" s="41"/>
      <c r="BI15" s="102" t="str">
        <f t="shared" si="19"/>
        <v/>
      </c>
      <c r="BJ15" s="42" t="str">
        <f>IF(BH15&lt;&gt;"", IF(RANK(BH15, BH$5:BH$75)+COUNTIF(BH$5:BH15, BH15)-1=1, 1, ""), "")</f>
        <v/>
      </c>
      <c r="BK15" s="43"/>
      <c r="BL15" s="102" t="str">
        <f t="shared" si="20"/>
        <v/>
      </c>
      <c r="BM15" s="44" t="str">
        <f>IF(BK15&lt;&gt;"", IF(RANK(BK15, BK$5:BK$75)+COUNTIF(BK$5:BK15, BK15)-1=1, 1, ""), "")</f>
        <v/>
      </c>
      <c r="BN15" s="41"/>
      <c r="BO15" s="102" t="str">
        <f t="shared" si="21"/>
        <v/>
      </c>
      <c r="BP15" s="42" t="str">
        <f>IF(BN15&lt;&gt;"", IF(RANK(BN15, BN$5:BN$75)+COUNTIF(BN$5:BN15, BN15)-1=1, 1, ""), "")</f>
        <v/>
      </c>
      <c r="BQ15" s="43"/>
      <c r="BR15" s="102" t="str">
        <f t="shared" si="22"/>
        <v/>
      </c>
      <c r="BS15" s="44" t="str">
        <f>IF(BQ15&lt;&gt;"", IF(RANK(BQ15, BQ$5:BQ$75)+COUNTIF(BQ$5:BQ15, BQ15)-1=1, 1, ""), "")</f>
        <v/>
      </c>
      <c r="BT15" s="41"/>
      <c r="BU15" s="102" t="str">
        <f t="shared" si="23"/>
        <v/>
      </c>
      <c r="BV15" s="42" t="str">
        <f>IF(BT15&lt;&gt;"", IF(RANK(BT15, BT$5:BT$75)+COUNTIF(BT$5:BT15, BT15)-1=1, 1, ""), "")</f>
        <v/>
      </c>
      <c r="BW15" s="43"/>
      <c r="BX15" s="102" t="str">
        <f t="shared" si="24"/>
        <v/>
      </c>
      <c r="BY15" s="44" t="str">
        <f>IF(BW15&lt;&gt;"", IF(RANK(BW15, BW$5:BW$75)+COUNTIF(BW$5:BW15, BW15)-1=1, 1, ""), "")</f>
        <v/>
      </c>
      <c r="BZ15" s="41"/>
      <c r="CA15" s="102" t="str">
        <f t="shared" si="25"/>
        <v/>
      </c>
      <c r="CB15" s="42" t="str">
        <f>IF(BZ15&lt;&gt;"", IF(RANK(BZ15, BZ$5:BZ$75)+COUNTIF(BZ$5:BZ15, BZ15)-1=1, 1, ""), "")</f>
        <v/>
      </c>
      <c r="CC15" s="43"/>
      <c r="CD15" s="102" t="str">
        <f t="shared" si="26"/>
        <v/>
      </c>
      <c r="CE15" s="44" t="str">
        <f>IF(CC15&lt;&gt;"", IF(RANK(CC15, CC$5:CC$75)+COUNTIF(CC$5:CC15, CC15)-1=1, 1, ""), "")</f>
        <v/>
      </c>
      <c r="CF15" s="41"/>
      <c r="CG15" s="102" t="str">
        <f t="shared" si="27"/>
        <v/>
      </c>
      <c r="CH15" s="42" t="str">
        <f>IF(CF15&lt;&gt;"", IF(RANK(CF15, CF$5:CF$75)+COUNTIF(CF$5:CF15, CF15)-1=1, 1, ""), "")</f>
        <v/>
      </c>
      <c r="CI15" s="43"/>
      <c r="CJ15" s="102" t="str">
        <f t="shared" si="28"/>
        <v/>
      </c>
      <c r="CK15" s="44" t="str">
        <f>IF(CI15&lt;&gt;"", IF(RANK(CI15, CI$5:CI$75)+COUNTIF(CI$5:CI15, CI15)-1=1, 1, ""), "")</f>
        <v/>
      </c>
      <c r="CL15" s="41"/>
      <c r="CM15" s="102" t="str">
        <f t="shared" si="29"/>
        <v/>
      </c>
      <c r="CN15" s="42" t="str">
        <f>IF(CL15&lt;&gt;"", IF(RANK(CL15, CL$5:CL$75)+COUNTIF(CL$5:CL15, CL15)-1=1, 1, ""), "")</f>
        <v/>
      </c>
      <c r="CO15" s="43"/>
      <c r="CP15" s="102" t="str">
        <f t="shared" si="30"/>
        <v/>
      </c>
      <c r="CQ15" s="44" t="str">
        <f>IF(CO15&lt;&gt;"", IF(RANK(CO15, CO$5:CO$75)+COUNTIF(CO$5:CO15, CO15)-1=1, 1, ""), "")</f>
        <v/>
      </c>
      <c r="CR15" s="41"/>
      <c r="CS15" s="102" t="str">
        <f t="shared" si="31"/>
        <v/>
      </c>
      <c r="CT15" s="42" t="str">
        <f>IF(CR15&lt;&gt;"", IF(RANK(CR15, CR$5:CR$75)+COUNTIF(CR$5:CR15, CR15)-1=1, 1, ""), "")</f>
        <v/>
      </c>
      <c r="CU15" s="129" t="str">
        <f t="shared" si="32"/>
        <v/>
      </c>
      <c r="CV15" s="66" t="str">
        <f t="shared" si="33"/>
        <v/>
      </c>
      <c r="CW15" s="60"/>
      <c r="CX15" s="60" t="str">
        <f t="shared" si="34"/>
        <v/>
      </c>
      <c r="CY15" s="60" t="str">
        <f t="shared" si="35"/>
        <v/>
      </c>
      <c r="CZ15" s="60"/>
      <c r="DA15" s="85" t="str">
        <f t="shared" si="36"/>
        <v/>
      </c>
      <c r="DB15" s="60" t="str">
        <f t="shared" si="37"/>
        <v/>
      </c>
      <c r="DC15" s="60" t="str">
        <f t="shared" si="38"/>
        <v/>
      </c>
      <c r="DD15" s="60" t="str">
        <f>IF(CX15&lt;&gt;"", IF(RANK(DC15, DC$5:DC$75)+COUNTIF(DC$15:DC15, DC15) -1&lt;=(B$80-CY$76-DB$76), RANK(DC15, DC$5:DC$75)+COUNTIF(DC$15:DC15, DC15) -1, ""), "")</f>
        <v/>
      </c>
      <c r="DE15" s="72" t="str">
        <f t="shared" si="39"/>
        <v/>
      </c>
      <c r="DF15" s="66" t="str">
        <f t="shared" si="40"/>
        <v/>
      </c>
      <c r="DH15" s="91" t="str">
        <f>IF(CV15&lt;&gt; "", CV15/CV76, "")</f>
        <v/>
      </c>
      <c r="DI15" s="39" t="str">
        <f t="shared" si="41"/>
        <v/>
      </c>
      <c r="DJ15" s="92" t="str">
        <f t="shared" si="42"/>
        <v/>
      </c>
      <c r="DL15" s="65" t="str">
        <f t="shared" si="43"/>
        <v/>
      </c>
      <c r="DM15" s="99" t="str">
        <f t="shared" si="44"/>
        <v/>
      </c>
      <c r="DN15" s="99" t="str">
        <f t="shared" si="45"/>
        <v/>
      </c>
      <c r="DO15" s="100" t="str">
        <f t="shared" si="46"/>
        <v/>
      </c>
    </row>
    <row r="16" spans="1:119" ht="16" x14ac:dyDescent="0.2">
      <c r="A16" s="75" t="s">
        <v>324</v>
      </c>
      <c r="B16" s="76" t="s">
        <v>395</v>
      </c>
      <c r="C16" s="43"/>
      <c r="D16" s="102" t="str">
        <f t="shared" si="0"/>
        <v/>
      </c>
      <c r="E16" s="44" t="str">
        <f>IF(C16&lt;&gt;"", IF(RANK(C16, C$5:C$75)+COUNTIF(C$5:C16, C16)-1=1, 1, ""), "")</f>
        <v/>
      </c>
      <c r="F16" s="41"/>
      <c r="G16" s="102" t="str">
        <f t="shared" si="1"/>
        <v/>
      </c>
      <c r="H16" s="42" t="str">
        <f>IF(F16&lt;&gt;"", IF(RANK(F16, F$5:F$75)+COUNTIF(F$5:F16, F16)-1=1, 1, ""), "")</f>
        <v/>
      </c>
      <c r="I16" s="43"/>
      <c r="J16" s="102" t="str">
        <f t="shared" si="2"/>
        <v/>
      </c>
      <c r="K16" s="44" t="str">
        <f>IF(I16&lt;&gt;"", IF(RANK(I16, I$5:I$75)+COUNTIF(I$5:I16, I16)-1=1, 1, ""), "")</f>
        <v/>
      </c>
      <c r="L16" s="41"/>
      <c r="M16" s="102" t="str">
        <f t="shared" si="3"/>
        <v/>
      </c>
      <c r="N16" s="42" t="str">
        <f>IF(L16&lt;&gt;"", IF(RANK(L16, L$5:L$75)+COUNTIF(L$5:L16, L16)-1=1, 1, ""), "")</f>
        <v/>
      </c>
      <c r="O16" s="43"/>
      <c r="P16" s="102" t="str">
        <f t="shared" si="4"/>
        <v/>
      </c>
      <c r="Q16" s="44" t="str">
        <f>IF(O16&lt;&gt;"", IF(RANK(O16, O$5:O$75)+COUNTIF(O$5:O16, O16)-1=1, 1, ""), "")</f>
        <v/>
      </c>
      <c r="R16" s="41"/>
      <c r="S16" s="102" t="str">
        <f t="shared" si="5"/>
        <v/>
      </c>
      <c r="T16" s="42" t="str">
        <f>IF(R16&lt;&gt;"", IF(RANK(R16, R$5:R$75)+COUNTIF(R$5:R16, R16)-1=1, 1, ""), "")</f>
        <v/>
      </c>
      <c r="U16" s="43"/>
      <c r="V16" s="102" t="str">
        <f t="shared" si="6"/>
        <v/>
      </c>
      <c r="W16" s="44" t="str">
        <f>IF(U16&lt;&gt;"", IF(RANK(U16, U$5:U$75)+COUNTIF(U$5:U16, U16)-1=1, 1, ""), "")</f>
        <v/>
      </c>
      <c r="X16" s="41"/>
      <c r="Y16" s="102" t="str">
        <f t="shared" si="7"/>
        <v/>
      </c>
      <c r="Z16" s="42" t="str">
        <f>IF(X16&lt;&gt;"", IF(RANK(X16, X$5:X$75)+COUNTIF(X$5:X16, X16)-1=1, 1, ""), "")</f>
        <v/>
      </c>
      <c r="AA16" s="43"/>
      <c r="AB16" s="102" t="str">
        <f t="shared" si="8"/>
        <v/>
      </c>
      <c r="AC16" s="44" t="str">
        <f>IF(AA16&lt;&gt;"", IF(RANK(AA16, AA$5:AA$75)+COUNTIF(AA$5:AA16, AA16)-1=1, 1, ""), "")</f>
        <v/>
      </c>
      <c r="AD16" s="41"/>
      <c r="AE16" s="102" t="str">
        <f t="shared" si="9"/>
        <v/>
      </c>
      <c r="AF16" s="42" t="str">
        <f>IF(AD16&lt;&gt;"", IF(RANK(AD16, AD$5:AD$75)+COUNTIF(AD$5:AD16, AD16)-1=1, 1, ""), "")</f>
        <v/>
      </c>
      <c r="AG16" s="43"/>
      <c r="AH16" s="102" t="str">
        <f t="shared" si="10"/>
        <v/>
      </c>
      <c r="AI16" s="44" t="str">
        <f>IF(AG16&lt;&gt;"", IF(RANK(AG16, AG$5:AG$75)+COUNTIF(AG$5:AG16, AG16)-1=1, 1, ""), "")</f>
        <v/>
      </c>
      <c r="AJ16" s="41"/>
      <c r="AK16" s="102" t="str">
        <f t="shared" si="11"/>
        <v/>
      </c>
      <c r="AL16" s="42" t="str">
        <f>IF(AJ16&lt;&gt;"", IF(RANK(AJ16, AJ$5:AJ$75)+COUNTIF(AJ$5:AJ16, AJ16)-1=1, 1, ""), "")</f>
        <v/>
      </c>
      <c r="AM16" s="43"/>
      <c r="AN16" s="102" t="str">
        <f t="shared" si="12"/>
        <v/>
      </c>
      <c r="AO16" s="44" t="str">
        <f>IF(AM16&lt;&gt;"", IF(RANK(AM16, AM$5:AM$75)+COUNTIF(AM$5:AM16, AM16)-1=1, 1, ""), "")</f>
        <v/>
      </c>
      <c r="AP16" s="41"/>
      <c r="AQ16" s="102" t="str">
        <f t="shared" si="13"/>
        <v/>
      </c>
      <c r="AR16" s="42" t="str">
        <f>IF(AP16&lt;&gt;"", IF(RANK(AP16, AP$5:AP$75)+COUNTIF(AP$5:AP16, AP16)-1=1, 1, ""), "")</f>
        <v/>
      </c>
      <c r="AS16" s="43"/>
      <c r="AT16" s="102" t="str">
        <f t="shared" si="14"/>
        <v/>
      </c>
      <c r="AU16" s="44" t="str">
        <f>IF(AS16&lt;&gt;"", IF(RANK(AS16, AS$5:AS$75)+COUNTIF(AS$5:AS16, AS16)-1=1, 1, ""), "")</f>
        <v/>
      </c>
      <c r="AV16" s="41"/>
      <c r="AW16" s="102" t="str">
        <f t="shared" si="15"/>
        <v/>
      </c>
      <c r="AX16" s="42" t="str">
        <f>IF(AV16&lt;&gt;"", IF(RANK(AV16, AV$5:AV$75)+COUNTIF(AV$5:AV16, AV16)-1=1, 1, ""), "")</f>
        <v/>
      </c>
      <c r="AY16" s="43"/>
      <c r="AZ16" s="102" t="str">
        <f t="shared" si="16"/>
        <v/>
      </c>
      <c r="BA16" s="44" t="str">
        <f>IF(AY16&lt;&gt;"", IF(RANK(AY16, AY$5:AY$75)+COUNTIF(AY$5:AY16, AY16)-1=1, 1, ""), "")</f>
        <v/>
      </c>
      <c r="BB16" s="41"/>
      <c r="BC16" s="102" t="str">
        <f t="shared" si="17"/>
        <v/>
      </c>
      <c r="BD16" s="42" t="str">
        <f>IF(BB16&lt;&gt;"", IF(RANK(BB16, BB$5:BB$75)+COUNTIF(BB$5:BB16, BB16)-1=1, 1, ""), "")</f>
        <v/>
      </c>
      <c r="BE16" s="43"/>
      <c r="BF16" s="102" t="str">
        <f t="shared" si="18"/>
        <v/>
      </c>
      <c r="BG16" s="44" t="str">
        <f>IF(BE16&lt;&gt;"", IF(RANK(BE16, BE$5:BE$75)+COUNTIF(BE$5:BE16, BE16)-1=1, 1, ""), "")</f>
        <v/>
      </c>
      <c r="BH16" s="41"/>
      <c r="BI16" s="102" t="str">
        <f t="shared" si="19"/>
        <v/>
      </c>
      <c r="BJ16" s="42" t="str">
        <f>IF(BH16&lt;&gt;"", IF(RANK(BH16, BH$5:BH$75)+COUNTIF(BH$5:BH16, BH16)-1=1, 1, ""), "")</f>
        <v/>
      </c>
      <c r="BK16" s="43"/>
      <c r="BL16" s="102" t="str">
        <f t="shared" si="20"/>
        <v/>
      </c>
      <c r="BM16" s="44" t="str">
        <f>IF(BK16&lt;&gt;"", IF(RANK(BK16, BK$5:BK$75)+COUNTIF(BK$5:BK16, BK16)-1=1, 1, ""), "")</f>
        <v/>
      </c>
      <c r="BN16" s="41"/>
      <c r="BO16" s="102" t="str">
        <f t="shared" si="21"/>
        <v/>
      </c>
      <c r="BP16" s="42" t="str">
        <f>IF(BN16&lt;&gt;"", IF(RANK(BN16, BN$5:BN$75)+COUNTIF(BN$5:BN16, BN16)-1=1, 1, ""), "")</f>
        <v/>
      </c>
      <c r="BQ16" s="43"/>
      <c r="BR16" s="102" t="str">
        <f t="shared" si="22"/>
        <v/>
      </c>
      <c r="BS16" s="44" t="str">
        <f>IF(BQ16&lt;&gt;"", IF(RANK(BQ16, BQ$5:BQ$75)+COUNTIF(BQ$5:BQ16, BQ16)-1=1, 1, ""), "")</f>
        <v/>
      </c>
      <c r="BT16" s="41"/>
      <c r="BU16" s="102" t="str">
        <f t="shared" si="23"/>
        <v/>
      </c>
      <c r="BV16" s="42" t="str">
        <f>IF(BT16&lt;&gt;"", IF(RANK(BT16, BT$5:BT$75)+COUNTIF(BT$5:BT16, BT16)-1=1, 1, ""), "")</f>
        <v/>
      </c>
      <c r="BW16" s="43"/>
      <c r="BX16" s="102" t="str">
        <f t="shared" si="24"/>
        <v/>
      </c>
      <c r="BY16" s="44" t="str">
        <f>IF(BW16&lt;&gt;"", IF(RANK(BW16, BW$5:BW$75)+COUNTIF(BW$5:BW16, BW16)-1=1, 1, ""), "")</f>
        <v/>
      </c>
      <c r="BZ16" s="41"/>
      <c r="CA16" s="102" t="str">
        <f t="shared" si="25"/>
        <v/>
      </c>
      <c r="CB16" s="42" t="str">
        <f>IF(BZ16&lt;&gt;"", IF(RANK(BZ16, BZ$5:BZ$75)+COUNTIF(BZ$5:BZ16, BZ16)-1=1, 1, ""), "")</f>
        <v/>
      </c>
      <c r="CC16" s="43"/>
      <c r="CD16" s="102" t="str">
        <f t="shared" si="26"/>
        <v/>
      </c>
      <c r="CE16" s="44" t="str">
        <f>IF(CC16&lt;&gt;"", IF(RANK(CC16, CC$5:CC$75)+COUNTIF(CC$5:CC16, CC16)-1=1, 1, ""), "")</f>
        <v/>
      </c>
      <c r="CF16" s="41"/>
      <c r="CG16" s="102" t="str">
        <f t="shared" si="27"/>
        <v/>
      </c>
      <c r="CH16" s="42" t="str">
        <f>IF(CF16&lt;&gt;"", IF(RANK(CF16, CF$5:CF$75)+COUNTIF(CF$5:CF16, CF16)-1=1, 1, ""), "")</f>
        <v/>
      </c>
      <c r="CI16" s="43"/>
      <c r="CJ16" s="102" t="str">
        <f t="shared" si="28"/>
        <v/>
      </c>
      <c r="CK16" s="44" t="str">
        <f>IF(CI16&lt;&gt;"", IF(RANK(CI16, CI$5:CI$75)+COUNTIF(CI$5:CI16, CI16)-1=1, 1, ""), "")</f>
        <v/>
      </c>
      <c r="CL16" s="41"/>
      <c r="CM16" s="102" t="str">
        <f t="shared" si="29"/>
        <v/>
      </c>
      <c r="CN16" s="42" t="str">
        <f>IF(CL16&lt;&gt;"", IF(RANK(CL16, CL$5:CL$75)+COUNTIF(CL$5:CL16, CL16)-1=1, 1, ""), "")</f>
        <v/>
      </c>
      <c r="CO16" s="43"/>
      <c r="CP16" s="102" t="str">
        <f t="shared" si="30"/>
        <v/>
      </c>
      <c r="CQ16" s="44" t="str">
        <f>IF(CO16&lt;&gt;"", IF(RANK(CO16, CO$5:CO$75)+COUNTIF(CO$5:CO16, CO16)-1=1, 1, ""), "")</f>
        <v/>
      </c>
      <c r="CR16" s="41"/>
      <c r="CS16" s="102" t="str">
        <f t="shared" si="31"/>
        <v/>
      </c>
      <c r="CT16" s="42" t="str">
        <f>IF(CR16&lt;&gt;"", IF(RANK(CR16, CR$5:CR$75)+COUNTIF(CR$5:CR16, CR16)-1=1, 1, ""), "")</f>
        <v/>
      </c>
      <c r="CU16" s="129" t="str">
        <f t="shared" si="32"/>
        <v/>
      </c>
      <c r="CV16" s="66" t="str">
        <f t="shared" si="33"/>
        <v/>
      </c>
      <c r="CW16" s="60"/>
      <c r="CX16" s="60" t="str">
        <f t="shared" si="34"/>
        <v/>
      </c>
      <c r="CY16" s="60" t="str">
        <f t="shared" si="35"/>
        <v/>
      </c>
      <c r="CZ16" s="60"/>
      <c r="DA16" s="85" t="str">
        <f t="shared" si="36"/>
        <v/>
      </c>
      <c r="DB16" s="60" t="str">
        <f t="shared" si="37"/>
        <v/>
      </c>
      <c r="DC16" s="60" t="str">
        <f t="shared" si="38"/>
        <v/>
      </c>
      <c r="DD16" s="60" t="str">
        <f>IF(CX16&lt;&gt;"", IF(RANK(DC16, DC$5:DC$75)+COUNTIF(DC$16:DC16, DC16) -1&lt;=(B$80-CY$76-DB$76), RANK(DC16, DC$5:DC$75)+COUNTIF(DC$16:DC16, DC16) -1, ""), "")</f>
        <v/>
      </c>
      <c r="DE16" s="72" t="str">
        <f t="shared" si="39"/>
        <v/>
      </c>
      <c r="DF16" s="66" t="str">
        <f t="shared" si="40"/>
        <v/>
      </c>
      <c r="DH16" s="91" t="str">
        <f>IF(CV16&lt;&gt; "", CV16/CV76, "")</f>
        <v/>
      </c>
      <c r="DI16" s="39" t="str">
        <f t="shared" si="41"/>
        <v/>
      </c>
      <c r="DJ16" s="92" t="str">
        <f t="shared" si="42"/>
        <v/>
      </c>
      <c r="DL16" s="65" t="str">
        <f t="shared" si="43"/>
        <v/>
      </c>
      <c r="DM16" s="99" t="str">
        <f t="shared" si="44"/>
        <v/>
      </c>
      <c r="DN16" s="99" t="str">
        <f t="shared" si="45"/>
        <v/>
      </c>
      <c r="DO16" s="100" t="str">
        <f t="shared" si="46"/>
        <v/>
      </c>
    </row>
    <row r="17" spans="1:119" ht="16" x14ac:dyDescent="0.2">
      <c r="A17" s="75" t="s">
        <v>325</v>
      </c>
      <c r="B17" s="76" t="s">
        <v>396</v>
      </c>
      <c r="C17" s="43"/>
      <c r="D17" s="102" t="str">
        <f t="shared" si="0"/>
        <v/>
      </c>
      <c r="E17" s="44" t="str">
        <f>IF(C17&lt;&gt;"", IF(RANK(C17, C$5:C$75)+COUNTIF(C$5:C17, C17)-1=1, 1, ""), "")</f>
        <v/>
      </c>
      <c r="F17" s="41"/>
      <c r="G17" s="102" t="str">
        <f t="shared" si="1"/>
        <v/>
      </c>
      <c r="H17" s="42" t="str">
        <f>IF(F17&lt;&gt;"", IF(RANK(F17, F$5:F$75)+COUNTIF(F$5:F17, F17)-1=1, 1, ""), "")</f>
        <v/>
      </c>
      <c r="I17" s="43"/>
      <c r="J17" s="102" t="str">
        <f t="shared" si="2"/>
        <v/>
      </c>
      <c r="K17" s="44" t="str">
        <f>IF(I17&lt;&gt;"", IF(RANK(I17, I$5:I$75)+COUNTIF(I$5:I17, I17)-1=1, 1, ""), "")</f>
        <v/>
      </c>
      <c r="L17" s="41"/>
      <c r="M17" s="102" t="str">
        <f t="shared" si="3"/>
        <v/>
      </c>
      <c r="N17" s="42" t="str">
        <f>IF(L17&lt;&gt;"", IF(RANK(L17, L$5:L$75)+COUNTIF(L$5:L17, L17)-1=1, 1, ""), "")</f>
        <v/>
      </c>
      <c r="O17" s="43"/>
      <c r="P17" s="102" t="str">
        <f t="shared" si="4"/>
        <v/>
      </c>
      <c r="Q17" s="44" t="str">
        <f>IF(O17&lt;&gt;"", IF(RANK(O17, O$5:O$75)+COUNTIF(O$5:O17, O17)-1=1, 1, ""), "")</f>
        <v/>
      </c>
      <c r="R17" s="41"/>
      <c r="S17" s="102" t="str">
        <f t="shared" si="5"/>
        <v/>
      </c>
      <c r="T17" s="42" t="str">
        <f>IF(R17&lt;&gt;"", IF(RANK(R17, R$5:R$75)+COUNTIF(R$5:R17, R17)-1=1, 1, ""), "")</f>
        <v/>
      </c>
      <c r="U17" s="43"/>
      <c r="V17" s="102" t="str">
        <f t="shared" si="6"/>
        <v/>
      </c>
      <c r="W17" s="44" t="str">
        <f>IF(U17&lt;&gt;"", IF(RANK(U17, U$5:U$75)+COUNTIF(U$5:U17, U17)-1=1, 1, ""), "")</f>
        <v/>
      </c>
      <c r="X17" s="41"/>
      <c r="Y17" s="102" t="str">
        <f t="shared" si="7"/>
        <v/>
      </c>
      <c r="Z17" s="42" t="str">
        <f>IF(X17&lt;&gt;"", IF(RANK(X17, X$5:X$75)+COUNTIF(X$5:X17, X17)-1=1, 1, ""), "")</f>
        <v/>
      </c>
      <c r="AA17" s="43"/>
      <c r="AB17" s="102" t="str">
        <f t="shared" si="8"/>
        <v/>
      </c>
      <c r="AC17" s="44" t="str">
        <f>IF(AA17&lt;&gt;"", IF(RANK(AA17, AA$5:AA$75)+COUNTIF(AA$5:AA17, AA17)-1=1, 1, ""), "")</f>
        <v/>
      </c>
      <c r="AD17" s="41"/>
      <c r="AE17" s="102" t="str">
        <f t="shared" si="9"/>
        <v/>
      </c>
      <c r="AF17" s="42" t="str">
        <f>IF(AD17&lt;&gt;"", IF(RANK(AD17, AD$5:AD$75)+COUNTIF(AD$5:AD17, AD17)-1=1, 1, ""), "")</f>
        <v/>
      </c>
      <c r="AG17" s="43"/>
      <c r="AH17" s="102" t="str">
        <f t="shared" si="10"/>
        <v/>
      </c>
      <c r="AI17" s="44" t="str">
        <f>IF(AG17&lt;&gt;"", IF(RANK(AG17, AG$5:AG$75)+COUNTIF(AG$5:AG17, AG17)-1=1, 1, ""), "")</f>
        <v/>
      </c>
      <c r="AJ17" s="41"/>
      <c r="AK17" s="102" t="str">
        <f t="shared" si="11"/>
        <v/>
      </c>
      <c r="AL17" s="42" t="str">
        <f>IF(AJ17&lt;&gt;"", IF(RANK(AJ17, AJ$5:AJ$75)+COUNTIF(AJ$5:AJ17, AJ17)-1=1, 1, ""), "")</f>
        <v/>
      </c>
      <c r="AM17" s="43"/>
      <c r="AN17" s="102" t="str">
        <f t="shared" si="12"/>
        <v/>
      </c>
      <c r="AO17" s="44" t="str">
        <f>IF(AM17&lt;&gt;"", IF(RANK(AM17, AM$5:AM$75)+COUNTIF(AM$5:AM17, AM17)-1=1, 1, ""), "")</f>
        <v/>
      </c>
      <c r="AP17" s="41"/>
      <c r="AQ17" s="102" t="str">
        <f t="shared" si="13"/>
        <v/>
      </c>
      <c r="AR17" s="42" t="str">
        <f>IF(AP17&lt;&gt;"", IF(RANK(AP17, AP$5:AP$75)+COUNTIF(AP$5:AP17, AP17)-1=1, 1, ""), "")</f>
        <v/>
      </c>
      <c r="AS17" s="43"/>
      <c r="AT17" s="102" t="str">
        <f t="shared" si="14"/>
        <v/>
      </c>
      <c r="AU17" s="44" t="str">
        <f>IF(AS17&lt;&gt;"", IF(RANK(AS17, AS$5:AS$75)+COUNTIF(AS$5:AS17, AS17)-1=1, 1, ""), "")</f>
        <v/>
      </c>
      <c r="AV17" s="41"/>
      <c r="AW17" s="102" t="str">
        <f t="shared" si="15"/>
        <v/>
      </c>
      <c r="AX17" s="42" t="str">
        <f>IF(AV17&lt;&gt;"", IF(RANK(AV17, AV$5:AV$75)+COUNTIF(AV$5:AV17, AV17)-1=1, 1, ""), "")</f>
        <v/>
      </c>
      <c r="AY17" s="43"/>
      <c r="AZ17" s="102" t="str">
        <f t="shared" si="16"/>
        <v/>
      </c>
      <c r="BA17" s="44" t="str">
        <f>IF(AY17&lt;&gt;"", IF(RANK(AY17, AY$5:AY$75)+COUNTIF(AY$5:AY17, AY17)-1=1, 1, ""), "")</f>
        <v/>
      </c>
      <c r="BB17" s="41"/>
      <c r="BC17" s="102" t="str">
        <f t="shared" si="17"/>
        <v/>
      </c>
      <c r="BD17" s="42" t="str">
        <f>IF(BB17&lt;&gt;"", IF(RANK(BB17, BB$5:BB$75)+COUNTIF(BB$5:BB17, BB17)-1=1, 1, ""), "")</f>
        <v/>
      </c>
      <c r="BE17" s="43"/>
      <c r="BF17" s="102" t="str">
        <f t="shared" si="18"/>
        <v/>
      </c>
      <c r="BG17" s="44" t="str">
        <f>IF(BE17&lt;&gt;"", IF(RANK(BE17, BE$5:BE$75)+COUNTIF(BE$5:BE17, BE17)-1=1, 1, ""), "")</f>
        <v/>
      </c>
      <c r="BH17" s="41"/>
      <c r="BI17" s="102" t="str">
        <f t="shared" si="19"/>
        <v/>
      </c>
      <c r="BJ17" s="42" t="str">
        <f>IF(BH17&lt;&gt;"", IF(RANK(BH17, BH$5:BH$75)+COUNTIF(BH$5:BH17, BH17)-1=1, 1, ""), "")</f>
        <v/>
      </c>
      <c r="BK17" s="43"/>
      <c r="BL17" s="102" t="str">
        <f t="shared" si="20"/>
        <v/>
      </c>
      <c r="BM17" s="44" t="str">
        <f>IF(BK17&lt;&gt;"", IF(RANK(BK17, BK$5:BK$75)+COUNTIF(BK$5:BK17, BK17)-1=1, 1, ""), "")</f>
        <v/>
      </c>
      <c r="BN17" s="41"/>
      <c r="BO17" s="102" t="str">
        <f t="shared" si="21"/>
        <v/>
      </c>
      <c r="BP17" s="42" t="str">
        <f>IF(BN17&lt;&gt;"", IF(RANK(BN17, BN$5:BN$75)+COUNTIF(BN$5:BN17, BN17)-1=1, 1, ""), "")</f>
        <v/>
      </c>
      <c r="BQ17" s="43"/>
      <c r="BR17" s="102" t="str">
        <f t="shared" si="22"/>
        <v/>
      </c>
      <c r="BS17" s="44" t="str">
        <f>IF(BQ17&lt;&gt;"", IF(RANK(BQ17, BQ$5:BQ$75)+COUNTIF(BQ$5:BQ17, BQ17)-1=1, 1, ""), "")</f>
        <v/>
      </c>
      <c r="BT17" s="41"/>
      <c r="BU17" s="102" t="str">
        <f t="shared" si="23"/>
        <v/>
      </c>
      <c r="BV17" s="42" t="str">
        <f>IF(BT17&lt;&gt;"", IF(RANK(BT17, BT$5:BT$75)+COUNTIF(BT$5:BT17, BT17)-1=1, 1, ""), "")</f>
        <v/>
      </c>
      <c r="BW17" s="43"/>
      <c r="BX17" s="102" t="str">
        <f t="shared" si="24"/>
        <v/>
      </c>
      <c r="BY17" s="44" t="str">
        <f>IF(BW17&lt;&gt;"", IF(RANK(BW17, BW$5:BW$75)+COUNTIF(BW$5:BW17, BW17)-1=1, 1, ""), "")</f>
        <v/>
      </c>
      <c r="BZ17" s="41"/>
      <c r="CA17" s="102" t="str">
        <f t="shared" si="25"/>
        <v/>
      </c>
      <c r="CB17" s="42" t="str">
        <f>IF(BZ17&lt;&gt;"", IF(RANK(BZ17, BZ$5:BZ$75)+COUNTIF(BZ$5:BZ17, BZ17)-1=1, 1, ""), "")</f>
        <v/>
      </c>
      <c r="CC17" s="43"/>
      <c r="CD17" s="102" t="str">
        <f t="shared" si="26"/>
        <v/>
      </c>
      <c r="CE17" s="44" t="str">
        <f>IF(CC17&lt;&gt;"", IF(RANK(CC17, CC$5:CC$75)+COUNTIF(CC$5:CC17, CC17)-1=1, 1, ""), "")</f>
        <v/>
      </c>
      <c r="CF17" s="41"/>
      <c r="CG17" s="102" t="str">
        <f t="shared" si="27"/>
        <v/>
      </c>
      <c r="CH17" s="42" t="str">
        <f>IF(CF17&lt;&gt;"", IF(RANK(CF17, CF$5:CF$75)+COUNTIF(CF$5:CF17, CF17)-1=1, 1, ""), "")</f>
        <v/>
      </c>
      <c r="CI17" s="43"/>
      <c r="CJ17" s="102" t="str">
        <f t="shared" si="28"/>
        <v/>
      </c>
      <c r="CK17" s="44" t="str">
        <f>IF(CI17&lt;&gt;"", IF(RANK(CI17, CI$5:CI$75)+COUNTIF(CI$5:CI17, CI17)-1=1, 1, ""), "")</f>
        <v/>
      </c>
      <c r="CL17" s="41"/>
      <c r="CM17" s="102" t="str">
        <f t="shared" si="29"/>
        <v/>
      </c>
      <c r="CN17" s="42" t="str">
        <f>IF(CL17&lt;&gt;"", IF(RANK(CL17, CL$5:CL$75)+COUNTIF(CL$5:CL17, CL17)-1=1, 1, ""), "")</f>
        <v/>
      </c>
      <c r="CO17" s="43"/>
      <c r="CP17" s="102" t="str">
        <f t="shared" si="30"/>
        <v/>
      </c>
      <c r="CQ17" s="44" t="str">
        <f>IF(CO17&lt;&gt;"", IF(RANK(CO17, CO$5:CO$75)+COUNTIF(CO$5:CO17, CO17)-1=1, 1, ""), "")</f>
        <v/>
      </c>
      <c r="CR17" s="41"/>
      <c r="CS17" s="102" t="str">
        <f t="shared" si="31"/>
        <v/>
      </c>
      <c r="CT17" s="42" t="str">
        <f>IF(CR17&lt;&gt;"", IF(RANK(CR17, CR$5:CR$75)+COUNTIF(CR$5:CR17, CR17)-1=1, 1, ""), "")</f>
        <v/>
      </c>
      <c r="CU17" s="129" t="str">
        <f t="shared" si="32"/>
        <v/>
      </c>
      <c r="CV17" s="66" t="str">
        <f t="shared" si="33"/>
        <v/>
      </c>
      <c r="CW17" s="60"/>
      <c r="CX17" s="60" t="str">
        <f t="shared" si="34"/>
        <v/>
      </c>
      <c r="CY17" s="60" t="str">
        <f t="shared" si="35"/>
        <v/>
      </c>
      <c r="CZ17" s="60"/>
      <c r="DA17" s="85" t="str">
        <f t="shared" si="36"/>
        <v/>
      </c>
      <c r="DB17" s="60" t="str">
        <f t="shared" si="37"/>
        <v/>
      </c>
      <c r="DC17" s="60" t="str">
        <f t="shared" si="38"/>
        <v/>
      </c>
      <c r="DD17" s="60" t="str">
        <f>IF(CX17&lt;&gt;"", IF(RANK(DC17, DC$5:DC$75)+COUNTIF(DC$17:DC17, DC17) -1&lt;=(B$80-CY$76-DB$76), RANK(DC17, DC$5:DC$75)+COUNTIF(DC$17:DC17, DC17) -1, ""), "")</f>
        <v/>
      </c>
      <c r="DE17" s="72" t="str">
        <f t="shared" si="39"/>
        <v/>
      </c>
      <c r="DF17" s="66" t="str">
        <f t="shared" si="40"/>
        <v/>
      </c>
      <c r="DH17" s="91" t="str">
        <f>IF(CV17&lt;&gt; "", CV17/CV76, "")</f>
        <v/>
      </c>
      <c r="DI17" s="39" t="str">
        <f t="shared" si="41"/>
        <v/>
      </c>
      <c r="DJ17" s="92" t="str">
        <f t="shared" si="42"/>
        <v/>
      </c>
      <c r="DL17" s="65" t="str">
        <f t="shared" si="43"/>
        <v/>
      </c>
      <c r="DM17" s="99" t="str">
        <f t="shared" si="44"/>
        <v/>
      </c>
      <c r="DN17" s="99" t="str">
        <f t="shared" si="45"/>
        <v/>
      </c>
      <c r="DO17" s="100" t="str">
        <f t="shared" si="46"/>
        <v/>
      </c>
    </row>
    <row r="18" spans="1:119" ht="16" x14ac:dyDescent="0.2">
      <c r="A18" s="75" t="s">
        <v>326</v>
      </c>
      <c r="B18" s="76" t="s">
        <v>397</v>
      </c>
      <c r="C18" s="46">
        <v>2</v>
      </c>
      <c r="D18" s="102" t="str">
        <f t="shared" si="0"/>
        <v/>
      </c>
      <c r="E18" s="48" t="str">
        <f>IF(C18&lt;&gt;"", IF(RANK(C18, C$5:C$75)+COUNTIF(C$5:C18, C18)-1=1, 1, ""), "")</f>
        <v/>
      </c>
      <c r="F18" s="45">
        <v>3</v>
      </c>
      <c r="G18" s="102" t="str">
        <f t="shared" si="1"/>
        <v/>
      </c>
      <c r="H18" s="47" t="str">
        <f>IF(F18&lt;&gt;"", IF(RANK(F18, F$5:F$75)+COUNTIF(F$5:F18, F18)-1=1, 1, ""), "")</f>
        <v/>
      </c>
      <c r="I18" s="46">
        <v>6</v>
      </c>
      <c r="J18" s="102" t="str">
        <f t="shared" si="2"/>
        <v/>
      </c>
      <c r="K18" s="48" t="str">
        <f>IF(I18&lt;&gt;"", IF(RANK(I18, I$5:I$75)+COUNTIF(I$5:I18, I18)-1=1, 1, ""), "")</f>
        <v/>
      </c>
      <c r="L18" s="45">
        <v>5</v>
      </c>
      <c r="M18" s="102" t="str">
        <f t="shared" si="3"/>
        <v/>
      </c>
      <c r="N18" s="47" t="str">
        <f>IF(L18&lt;&gt;"", IF(RANK(L18, L$5:L$75)+COUNTIF(L$5:L18, L18)-1=1, 1, ""), "")</f>
        <v/>
      </c>
      <c r="O18" s="46">
        <v>2</v>
      </c>
      <c r="P18" s="102" t="str">
        <f t="shared" si="4"/>
        <v/>
      </c>
      <c r="Q18" s="48" t="str">
        <f>IF(O18&lt;&gt;"", IF(RANK(O18, O$5:O$75)+COUNTIF(O$5:O18, O18)-1=1, 1, ""), "")</f>
        <v/>
      </c>
      <c r="R18" s="45">
        <v>2</v>
      </c>
      <c r="S18" s="102" t="str">
        <f t="shared" si="5"/>
        <v/>
      </c>
      <c r="T18" s="47" t="str">
        <f>IF(R18&lt;&gt;"", IF(RANK(R18, R$5:R$75)+COUNTIF(R$5:R18, R18)-1=1, 1, ""), "")</f>
        <v/>
      </c>
      <c r="U18" s="46">
        <v>19</v>
      </c>
      <c r="V18" s="102" t="str">
        <f t="shared" si="6"/>
        <v/>
      </c>
      <c r="W18" s="48" t="str">
        <f>IF(U18&lt;&gt;"", IF(RANK(U18, U$5:U$75)+COUNTIF(U$5:U18, U18)-1=1, 1, ""), "")</f>
        <v/>
      </c>
      <c r="X18" s="45">
        <v>1</v>
      </c>
      <c r="Y18" s="102" t="str">
        <f t="shared" si="7"/>
        <v/>
      </c>
      <c r="Z18" s="47" t="str">
        <f>IF(X18&lt;&gt;"", IF(RANK(X18, X$5:X$75)+COUNTIF(X$5:X18, X18)-1=1, 1, ""), "")</f>
        <v/>
      </c>
      <c r="AA18" s="46">
        <v>1</v>
      </c>
      <c r="AB18" s="102" t="str">
        <f t="shared" si="8"/>
        <v/>
      </c>
      <c r="AC18" s="48" t="str">
        <f>IF(AA18&lt;&gt;"", IF(RANK(AA18, AA$5:AA$75)+COUNTIF(AA$5:AA18, AA18)-1=1, 1, ""), "")</f>
        <v/>
      </c>
      <c r="AD18" s="45">
        <v>3</v>
      </c>
      <c r="AE18" s="102" t="str">
        <f t="shared" si="9"/>
        <v/>
      </c>
      <c r="AF18" s="47" t="str">
        <f>IF(AD18&lt;&gt;"", IF(RANK(AD18, AD$5:AD$75)+COUNTIF(AD$5:AD18, AD18)-1=1, 1, ""), "")</f>
        <v/>
      </c>
      <c r="AG18" s="46">
        <v>4</v>
      </c>
      <c r="AH18" s="102" t="str">
        <f t="shared" si="10"/>
        <v/>
      </c>
      <c r="AI18" s="48" t="str">
        <f>IF(AG18&lt;&gt;"", IF(RANK(AG18, AG$5:AG$75)+COUNTIF(AG$5:AG18, AG18)-1=1, 1, ""), "")</f>
        <v/>
      </c>
      <c r="AJ18" s="45">
        <v>2</v>
      </c>
      <c r="AK18" s="102" t="str">
        <f t="shared" si="11"/>
        <v/>
      </c>
      <c r="AL18" s="47" t="str">
        <f>IF(AJ18&lt;&gt;"", IF(RANK(AJ18, AJ$5:AJ$75)+COUNTIF(AJ$5:AJ18, AJ18)-1=1, 1, ""), "")</f>
        <v/>
      </c>
      <c r="AM18" s="46">
        <v>3</v>
      </c>
      <c r="AN18" s="102" t="str">
        <f t="shared" si="12"/>
        <v/>
      </c>
      <c r="AO18" s="48" t="str">
        <f>IF(AM18&lt;&gt;"", IF(RANK(AM18, AM$5:AM$75)+COUNTIF(AM$5:AM18, AM18)-1=1, 1, ""), "")</f>
        <v/>
      </c>
      <c r="AP18" s="45">
        <v>2</v>
      </c>
      <c r="AQ18" s="102" t="str">
        <f t="shared" si="13"/>
        <v/>
      </c>
      <c r="AR18" s="47" t="str">
        <f>IF(AP18&lt;&gt;"", IF(RANK(AP18, AP$5:AP$75)+COUNTIF(AP$5:AP18, AP18)-1=1, 1, ""), "")</f>
        <v/>
      </c>
      <c r="AS18" s="46">
        <v>27</v>
      </c>
      <c r="AT18" s="102" t="str">
        <f t="shared" si="14"/>
        <v/>
      </c>
      <c r="AU18" s="48" t="str">
        <f>IF(AS18&lt;&gt;"", IF(RANK(AS18, AS$5:AS$75)+COUNTIF(AS$5:AS18, AS18)-1=1, 1, ""), "")</f>
        <v/>
      </c>
      <c r="AV18" s="45">
        <v>6</v>
      </c>
      <c r="AW18" s="102" t="str">
        <f t="shared" si="15"/>
        <v/>
      </c>
      <c r="AX18" s="47" t="str">
        <f>IF(AV18&lt;&gt;"", IF(RANK(AV18, AV$5:AV$75)+COUNTIF(AV$5:AV18, AV18)-1=1, 1, ""), "")</f>
        <v/>
      </c>
      <c r="AY18" s="46">
        <v>14</v>
      </c>
      <c r="AZ18" s="102" t="str">
        <f t="shared" si="16"/>
        <v/>
      </c>
      <c r="BA18" s="48" t="str">
        <f>IF(AY18&lt;&gt;"", IF(RANK(AY18, AY$5:AY$75)+COUNTIF(AY$5:AY18, AY18)-1=1, 1, ""), "")</f>
        <v/>
      </c>
      <c r="BB18" s="45">
        <v>2</v>
      </c>
      <c r="BC18" s="102" t="str">
        <f t="shared" si="17"/>
        <v/>
      </c>
      <c r="BD18" s="47" t="str">
        <f>IF(BB18&lt;&gt;"", IF(RANK(BB18, BB$5:BB$75)+COUNTIF(BB$5:BB18, BB18)-1=1, 1, ""), "")</f>
        <v/>
      </c>
      <c r="BE18" s="46">
        <v>2</v>
      </c>
      <c r="BF18" s="102" t="str">
        <f t="shared" si="18"/>
        <v/>
      </c>
      <c r="BG18" s="48" t="str">
        <f>IF(BE18&lt;&gt;"", IF(RANK(BE18, BE$5:BE$75)+COUNTIF(BE$5:BE18, BE18)-1=1, 1, ""), "")</f>
        <v/>
      </c>
      <c r="BH18" s="45">
        <v>2</v>
      </c>
      <c r="BI18" s="102" t="str">
        <f t="shared" si="19"/>
        <v/>
      </c>
      <c r="BJ18" s="47" t="str">
        <f>IF(BH18&lt;&gt;"", IF(RANK(BH18, BH$5:BH$75)+COUNTIF(BH$5:BH18, BH18)-1=1, 1, ""), "")</f>
        <v/>
      </c>
      <c r="BK18" s="46">
        <v>1</v>
      </c>
      <c r="BL18" s="102" t="str">
        <f t="shared" si="20"/>
        <v/>
      </c>
      <c r="BM18" s="48" t="str">
        <f>IF(BK18&lt;&gt;"", IF(RANK(BK18, BK$5:BK$75)+COUNTIF(BK$5:BK18, BK18)-1=1, 1, ""), "")</f>
        <v/>
      </c>
      <c r="BN18" s="45">
        <v>1</v>
      </c>
      <c r="BO18" s="102" t="str">
        <f t="shared" si="21"/>
        <v/>
      </c>
      <c r="BP18" s="47" t="str">
        <f>IF(BN18&lt;&gt;"", IF(RANK(BN18, BN$5:BN$75)+COUNTIF(BN$5:BN18, BN18)-1=1, 1, ""), "")</f>
        <v/>
      </c>
      <c r="BQ18" s="46"/>
      <c r="BR18" s="102" t="str">
        <f t="shared" si="22"/>
        <v/>
      </c>
      <c r="BS18" s="48" t="str">
        <f>IF(BQ18&lt;&gt;"", IF(RANK(BQ18, BQ$5:BQ$75)+COUNTIF(BQ$5:BQ18, BQ18)-1=1, 1, ""), "")</f>
        <v/>
      </c>
      <c r="BT18" s="45">
        <v>3</v>
      </c>
      <c r="BU18" s="102" t="str">
        <f t="shared" si="23"/>
        <v/>
      </c>
      <c r="BV18" s="47" t="str">
        <f>IF(BT18&lt;&gt;"", IF(RANK(BT18, BT$5:BT$75)+COUNTIF(BT$5:BT18, BT18)-1=1, 1, ""), "")</f>
        <v/>
      </c>
      <c r="BW18" s="46">
        <v>3</v>
      </c>
      <c r="BX18" s="102" t="str">
        <f t="shared" si="24"/>
        <v/>
      </c>
      <c r="BY18" s="48" t="str">
        <f>IF(BW18&lt;&gt;"", IF(RANK(BW18, BW$5:BW$75)+COUNTIF(BW$5:BW18, BW18)-1=1, 1, ""), "")</f>
        <v/>
      </c>
      <c r="BZ18" s="45">
        <v>2</v>
      </c>
      <c r="CA18" s="102" t="str">
        <f t="shared" si="25"/>
        <v/>
      </c>
      <c r="CB18" s="47" t="str">
        <f>IF(BZ18&lt;&gt;"", IF(RANK(BZ18, BZ$5:BZ$75)+COUNTIF(BZ$5:BZ18, BZ18)-1=1, 1, ""), "")</f>
        <v/>
      </c>
      <c r="CC18" s="46">
        <v>2</v>
      </c>
      <c r="CD18" s="102" t="str">
        <f t="shared" si="26"/>
        <v/>
      </c>
      <c r="CE18" s="48" t="str">
        <f>IF(CC18&lt;&gt;"", IF(RANK(CC18, CC$5:CC$75)+COUNTIF(CC$5:CC18, CC18)-1=1, 1, ""), "")</f>
        <v/>
      </c>
      <c r="CF18" s="45"/>
      <c r="CG18" s="102" t="str">
        <f t="shared" si="27"/>
        <v/>
      </c>
      <c r="CH18" s="47" t="str">
        <f>IF(CF18&lt;&gt;"", IF(RANK(CF18, CF$5:CF$75)+COUNTIF(CF$5:CF18, CF18)-1=1, 1, ""), "")</f>
        <v/>
      </c>
      <c r="CI18" s="46">
        <v>4</v>
      </c>
      <c r="CJ18" s="102" t="str">
        <f t="shared" si="28"/>
        <v/>
      </c>
      <c r="CK18" s="48" t="str">
        <f>IF(CI18&lt;&gt;"", IF(RANK(CI18, CI$5:CI$75)+COUNTIF(CI$5:CI18, CI18)-1=1, 1, ""), "")</f>
        <v/>
      </c>
      <c r="CL18" s="45"/>
      <c r="CM18" s="102" t="str">
        <f t="shared" si="29"/>
        <v/>
      </c>
      <c r="CN18" s="47" t="str">
        <f>IF(CL18&lt;&gt;"", IF(RANK(CL18, CL$5:CL$75)+COUNTIF(CL$5:CL18, CL18)-1=1, 1, ""), "")</f>
        <v/>
      </c>
      <c r="CO18" s="46">
        <v>2</v>
      </c>
      <c r="CP18" s="102" t="str">
        <f t="shared" si="30"/>
        <v/>
      </c>
      <c r="CQ18" s="48" t="str">
        <f>IF(CO18&lt;&gt;"", IF(RANK(CO18, CO$5:CO$75)+COUNTIF(CO$5:CO18, CO18)-1=1, 1, ""), "")</f>
        <v/>
      </c>
      <c r="CR18" s="45">
        <v>3</v>
      </c>
      <c r="CS18" s="102" t="str">
        <f t="shared" si="31"/>
        <v/>
      </c>
      <c r="CT18" s="47" t="str">
        <f>IF(CR18&lt;&gt;"", IF(RANK(CR18, CR$5:CR$75)+COUNTIF(CR$5:CR18, CR18)-1=1, 1, ""), "")</f>
        <v/>
      </c>
      <c r="CU18" s="129" t="str">
        <f t="shared" si="32"/>
        <v/>
      </c>
      <c r="CV18" s="66">
        <f t="shared" si="33"/>
        <v>129</v>
      </c>
      <c r="CW18" s="60"/>
      <c r="CX18" s="60" t="str">
        <f t="shared" si="34"/>
        <v/>
      </c>
      <c r="CY18" s="60" t="str">
        <f t="shared" si="35"/>
        <v/>
      </c>
      <c r="CZ18" s="60"/>
      <c r="DA18" s="85" t="str">
        <f t="shared" si="36"/>
        <v/>
      </c>
      <c r="DB18" s="60" t="str">
        <f t="shared" si="37"/>
        <v/>
      </c>
      <c r="DC18" s="60" t="str">
        <f t="shared" si="38"/>
        <v/>
      </c>
      <c r="DD18" s="60" t="str">
        <f>IF(CX18&lt;&gt;"", IF(RANK(DC18, DC$5:DC$75)+COUNTIF(DC$18:DC18, DC18) -1&lt;=(B$80-CY$76-DB$76), RANK(DC18, DC$5:DC$75)+COUNTIF(DC$18:DC18, DC18) -1, ""), "")</f>
        <v/>
      </c>
      <c r="DE18" s="72" t="str">
        <f t="shared" si="39"/>
        <v/>
      </c>
      <c r="DF18" s="66" t="str">
        <f t="shared" si="40"/>
        <v/>
      </c>
      <c r="DH18" s="91">
        <f>IF(CV18&lt;&gt; "", CV18/CV76, "")</f>
        <v>9.1127758998866195E-5</v>
      </c>
      <c r="DI18" s="39" t="str">
        <f t="shared" si="41"/>
        <v/>
      </c>
      <c r="DJ18" s="92">
        <f t="shared" si="42"/>
        <v>-9.1127758998866195E-5</v>
      </c>
      <c r="DL18" s="65" t="str">
        <f t="shared" si="43"/>
        <v/>
      </c>
      <c r="DM18" s="99" t="str">
        <f t="shared" si="44"/>
        <v/>
      </c>
      <c r="DN18" s="99" t="str">
        <f t="shared" si="45"/>
        <v/>
      </c>
      <c r="DO18" s="100" t="str">
        <f t="shared" si="46"/>
        <v/>
      </c>
    </row>
    <row r="19" spans="1:119" ht="16" x14ac:dyDescent="0.2">
      <c r="A19" s="135" t="s">
        <v>327</v>
      </c>
      <c r="B19" s="136" t="s">
        <v>398</v>
      </c>
      <c r="C19" s="110">
        <v>19577</v>
      </c>
      <c r="D19" s="108">
        <f t="shared" si="0"/>
        <v>0.49578342239217971</v>
      </c>
      <c r="E19" s="111">
        <f>IF(C19&lt;&gt;"", IF(RANK(C19, C$5:C$75)+COUNTIF(C$5:C19, C19)-1=1, 1, ""), "")</f>
        <v>1</v>
      </c>
      <c r="F19" s="107">
        <v>26637</v>
      </c>
      <c r="G19" s="108">
        <f t="shared" si="1"/>
        <v>0.54490221749447676</v>
      </c>
      <c r="H19" s="109">
        <f>IF(F19&lt;&gt;"", IF(RANK(F19, F$5:F$75)+COUNTIF(F$5:F19, F19)-1=1, 1, ""), "")</f>
        <v>1</v>
      </c>
      <c r="I19" s="110">
        <v>26520</v>
      </c>
      <c r="J19" s="108">
        <f t="shared" si="2"/>
        <v>0.64945878434637805</v>
      </c>
      <c r="K19" s="111">
        <f>IF(I19&lt;&gt;"", IF(RANK(I19, I$5:I$75)+COUNTIF(I$5:I19, I19)-1=1, 1, ""), "")</f>
        <v>1</v>
      </c>
      <c r="L19" s="107">
        <v>26285</v>
      </c>
      <c r="M19" s="108">
        <f t="shared" si="3"/>
        <v>0.6280464493930995</v>
      </c>
      <c r="N19" s="109">
        <f>IF(L19&lt;&gt;"", IF(RANK(L19, L$5:L$75)+COUNTIF(L$5:L19, L19)-1=1, 1, ""), "")</f>
        <v>1</v>
      </c>
      <c r="O19" s="110">
        <v>29614</v>
      </c>
      <c r="P19" s="108">
        <f t="shared" si="4"/>
        <v>0.70429033485540338</v>
      </c>
      <c r="Q19" s="111">
        <f>IF(O19&lt;&gt;"", IF(RANK(O19, O$5:O$75)+COUNTIF(O$5:O19, O19)-1=1, 1, ""), "")</f>
        <v>1</v>
      </c>
      <c r="R19" s="107">
        <v>30491</v>
      </c>
      <c r="S19" s="108">
        <f t="shared" si="5"/>
        <v>0.71961955110806919</v>
      </c>
      <c r="T19" s="109">
        <f>IF(R19&lt;&gt;"", IF(RANK(R19, R$5:R$75)+COUNTIF(R$5:R19, R19)-1=1, 1, ""), "")</f>
        <v>1</v>
      </c>
      <c r="U19" s="110">
        <v>28785</v>
      </c>
      <c r="V19" s="108">
        <f t="shared" si="6"/>
        <v>0.71370127938113659</v>
      </c>
      <c r="W19" s="111">
        <f>IF(U19&lt;&gt;"", IF(RANK(U19, U$5:U$75)+COUNTIF(U$5:U19, U19)-1=1, 1, ""), "")</f>
        <v>1</v>
      </c>
      <c r="X19" s="107">
        <v>33130</v>
      </c>
      <c r="Y19" s="108">
        <f t="shared" si="7"/>
        <v>0.74270854350214088</v>
      </c>
      <c r="Z19" s="109">
        <f>IF(X19&lt;&gt;"", IF(RANK(X19, X$5:X$75)+COUNTIF(X$5:X19, X19)-1=1, 1, ""), "")</f>
        <v>1</v>
      </c>
      <c r="AA19" s="110">
        <v>34543</v>
      </c>
      <c r="AB19" s="108">
        <f t="shared" si="8"/>
        <v>0.77598562282376726</v>
      </c>
      <c r="AC19" s="111">
        <f>IF(AA19&lt;&gt;"", IF(RANK(AA19, AA$5:AA$75)+COUNTIF(AA$5:AA19, AA19)-1=1, 1, ""), "")</f>
        <v>1</v>
      </c>
      <c r="AD19" s="107">
        <v>32836</v>
      </c>
      <c r="AE19" s="108">
        <f t="shared" si="9"/>
        <v>0.74048349269348723</v>
      </c>
      <c r="AF19" s="109">
        <f>IF(AD19&lt;&gt;"", IF(RANK(AD19, AD$5:AD$75)+COUNTIF(AD$5:AD19, AD19)-1=1, 1, ""), "")</f>
        <v>1</v>
      </c>
      <c r="AG19" s="110">
        <v>36950</v>
      </c>
      <c r="AH19" s="108">
        <f t="shared" si="10"/>
        <v>0.79424788272215296</v>
      </c>
      <c r="AI19" s="111">
        <f>IF(AG19&lt;&gt;"", IF(RANK(AG19, AG$5:AG$75)+COUNTIF(AG$5:AG19, AG19)-1=1, 1, ""), "")</f>
        <v>1</v>
      </c>
      <c r="AJ19" s="107">
        <v>32066</v>
      </c>
      <c r="AK19" s="108">
        <f t="shared" si="11"/>
        <v>0.76378534168592049</v>
      </c>
      <c r="AL19" s="109">
        <f>IF(AJ19&lt;&gt;"", IF(RANK(AJ19, AJ$5:AJ$75)+COUNTIF(AJ$5:AJ19, AJ19)-1=1, 1, ""), "")</f>
        <v>1</v>
      </c>
      <c r="AM19" s="110">
        <v>28096</v>
      </c>
      <c r="AN19" s="108">
        <f t="shared" si="12"/>
        <v>0.62705887604338706</v>
      </c>
      <c r="AO19" s="111">
        <f>IF(AM19&lt;&gt;"", IF(RANK(AM19, AM$5:AM$75)+COUNTIF(AM$5:AM19, AM19)-1=1, 1, ""), "")</f>
        <v>1</v>
      </c>
      <c r="AP19" s="107">
        <v>32072</v>
      </c>
      <c r="AQ19" s="108">
        <f t="shared" si="13"/>
        <v>0.74402635363986447</v>
      </c>
      <c r="AR19" s="109">
        <f>IF(AP19&lt;&gt;"", IF(RANK(AP19, AP$5:AP$75)+COUNTIF(AP$5:AP19, AP19)-1=1, 1, ""), "")</f>
        <v>1</v>
      </c>
      <c r="AS19" s="110">
        <v>28488</v>
      </c>
      <c r="AT19" s="108">
        <f t="shared" si="14"/>
        <v>0.61976243310272805</v>
      </c>
      <c r="AU19" s="111">
        <f>IF(AS19&lt;&gt;"", IF(RANK(AS19, AS$5:AS$75)+COUNTIF(AS$5:AS19, AS19)-1=1, 1, ""), "")</f>
        <v>1</v>
      </c>
      <c r="AV19" s="107">
        <v>23480</v>
      </c>
      <c r="AW19" s="108">
        <f t="shared" si="15"/>
        <v>0.51773941037683846</v>
      </c>
      <c r="AX19" s="109">
        <f>IF(AV19&lt;&gt;"", IF(RANK(AV19, AV$5:AV$75)+COUNTIF(AV$5:AV19, AV19)-1=1, 1, ""), "")</f>
        <v>1</v>
      </c>
      <c r="AY19" s="110">
        <v>26274</v>
      </c>
      <c r="AZ19" s="108">
        <f t="shared" si="16"/>
        <v>0.57578015427769991</v>
      </c>
      <c r="BA19" s="111">
        <f>IF(AY19&lt;&gt;"", IF(RANK(AY19, AY$5:AY$75)+COUNTIF(AY$5:AY19, AY19)-1=1, 1, ""), "")</f>
        <v>1</v>
      </c>
      <c r="BB19" s="107">
        <v>27645</v>
      </c>
      <c r="BC19" s="108">
        <f t="shared" si="17"/>
        <v>0.63229038012899685</v>
      </c>
      <c r="BD19" s="109">
        <f>IF(BB19&lt;&gt;"", IF(RANK(BB19, BB$5:BB$75)+COUNTIF(BB$5:BB19, BB19)-1=1, 1, ""), "")</f>
        <v>1</v>
      </c>
      <c r="BE19" s="110">
        <v>35242</v>
      </c>
      <c r="BF19" s="108">
        <f t="shared" si="18"/>
        <v>0.76910654270874257</v>
      </c>
      <c r="BG19" s="111">
        <f>IF(BE19&lt;&gt;"", IF(RANK(BE19, BE$5:BE$75)+COUNTIF(BE$5:BE19, BE19)-1=1, 1, ""), "")</f>
        <v>1</v>
      </c>
      <c r="BH19" s="107">
        <v>33665</v>
      </c>
      <c r="BI19" s="108">
        <f t="shared" si="19"/>
        <v>0.74073666607991551</v>
      </c>
      <c r="BJ19" s="109">
        <f>IF(BH19&lt;&gt;"", IF(RANK(BH19, BH$5:BH$75)+COUNTIF(BH$5:BH19, BH19)-1=1, 1, ""), "")</f>
        <v>1</v>
      </c>
      <c r="BK19" s="110">
        <v>35741</v>
      </c>
      <c r="BL19" s="108">
        <f t="shared" si="20"/>
        <v>0.79420914626016625</v>
      </c>
      <c r="BM19" s="111">
        <f>IF(BK19&lt;&gt;"", IF(RANK(BK19, BK$5:BK$75)+COUNTIF(BK$5:BK19, BK19)-1=1, 1, ""), "")</f>
        <v>1</v>
      </c>
      <c r="BN19" s="107">
        <v>37472</v>
      </c>
      <c r="BO19" s="108">
        <f t="shared" si="21"/>
        <v>0.80741219564748978</v>
      </c>
      <c r="BP19" s="109">
        <f>IF(BN19&lt;&gt;"", IF(RANK(BN19, BN$5:BN$75)+COUNTIF(BN$5:BN19, BN19)-1=1, 1, ""), "")</f>
        <v>1</v>
      </c>
      <c r="BQ19" s="110">
        <v>28228</v>
      </c>
      <c r="BR19" s="108">
        <f t="shared" si="22"/>
        <v>0.65374371801107023</v>
      </c>
      <c r="BS19" s="111">
        <f>IF(BQ19&lt;&gt;"", IF(RANK(BQ19, BQ$5:BQ$75)+COUNTIF(BQ$5:BQ19, BQ19)-1=1, 1, ""), "")</f>
        <v>1</v>
      </c>
      <c r="BT19" s="107">
        <v>37456</v>
      </c>
      <c r="BU19" s="108">
        <f t="shared" si="23"/>
        <v>0.82082748948106588</v>
      </c>
      <c r="BV19" s="109">
        <f>IF(BT19&lt;&gt;"", IF(RANK(BT19, BT$5:BT$75)+COUNTIF(BT$5:BT19, BT19)-1=1, 1, ""), "")</f>
        <v>1</v>
      </c>
      <c r="BW19" s="110">
        <v>38768</v>
      </c>
      <c r="BX19" s="108">
        <f t="shared" si="24"/>
        <v>0.86154940219565312</v>
      </c>
      <c r="BY19" s="111">
        <f>IF(BW19&lt;&gt;"", IF(RANK(BW19, BW$5:BW$75)+COUNTIF(BW$5:BW19, BW19)-1=1, 1, ""), "")</f>
        <v>1</v>
      </c>
      <c r="BZ19" s="107">
        <v>36884</v>
      </c>
      <c r="CA19" s="108">
        <f t="shared" si="25"/>
        <v>0.79958377593271046</v>
      </c>
      <c r="CB19" s="109">
        <f>IF(BZ19&lt;&gt;"", IF(RANK(BZ19, BZ$5:BZ$75)+COUNTIF(BZ$5:BZ19, BZ19)-1=1, 1, ""), "")</f>
        <v>1</v>
      </c>
      <c r="CC19" s="110">
        <v>38277</v>
      </c>
      <c r="CD19" s="108">
        <f t="shared" si="26"/>
        <v>0.82963781780349832</v>
      </c>
      <c r="CE19" s="111">
        <f>IF(CC19&lt;&gt;"", IF(RANK(CC19, CC$5:CC$75)+COUNTIF(CC$5:CC19, CC19)-1=1, 1, ""), "")</f>
        <v>1</v>
      </c>
      <c r="CF19" s="107">
        <v>39536</v>
      </c>
      <c r="CG19" s="108">
        <f t="shared" si="27"/>
        <v>0.87926164794840433</v>
      </c>
      <c r="CH19" s="109">
        <f>IF(CF19&lt;&gt;"", IF(RANK(CF19, CF$5:CF$75)+COUNTIF(CF$5:CF19, CF19)-1=1, 1, ""), "")</f>
        <v>1</v>
      </c>
      <c r="CI19" s="110">
        <v>35338</v>
      </c>
      <c r="CJ19" s="108">
        <f t="shared" si="28"/>
        <v>0.84668279943455449</v>
      </c>
      <c r="CK19" s="111">
        <f>IF(CI19&lt;&gt;"", IF(RANK(CI19, CI$5:CI$75)+COUNTIF(CI$5:CI19, CI19)-1=1, 1, ""), "")</f>
        <v>1</v>
      </c>
      <c r="CL19" s="107">
        <v>36225</v>
      </c>
      <c r="CM19" s="108">
        <f t="shared" si="29"/>
        <v>0.84111173028698805</v>
      </c>
      <c r="CN19" s="109">
        <f>IF(CL19&lt;&gt;"", IF(RANK(CL19, CL$5:CL$75)+COUNTIF(CL$5:CL19, CL19)-1=1, 1, ""), "")</f>
        <v>1</v>
      </c>
      <c r="CO19" s="110">
        <v>40321</v>
      </c>
      <c r="CP19" s="108">
        <f t="shared" si="30"/>
        <v>0.89970099964298467</v>
      </c>
      <c r="CQ19" s="111">
        <f>IF(CO19&lt;&gt;"", IF(RANK(CO19, CO$5:CO$75)+COUNTIF(CO$5:CO19, CO19)-1=1, 1, ""), "")</f>
        <v>1</v>
      </c>
      <c r="CR19" s="107">
        <v>40985</v>
      </c>
      <c r="CS19" s="108">
        <f t="shared" si="31"/>
        <v>0.89311396818478972</v>
      </c>
      <c r="CT19" s="109">
        <f>IF(CR19&lt;&gt;"", IF(RANK(CR19, CR$5:CR$75)+COUNTIF(CR$5:CR19, CR19)-1=1, 1, ""), "")</f>
        <v>1</v>
      </c>
      <c r="CU19" s="112">
        <f t="shared" si="32"/>
        <v>32</v>
      </c>
      <c r="CV19" s="116">
        <f t="shared" si="33"/>
        <v>1037627</v>
      </c>
      <c r="CW19" s="114"/>
      <c r="CX19" s="114">
        <f t="shared" si="34"/>
        <v>1037627</v>
      </c>
      <c r="CY19" s="114" t="str">
        <f t="shared" si="35"/>
        <v/>
      </c>
      <c r="CZ19" s="114"/>
      <c r="DA19" s="115">
        <f t="shared" si="36"/>
        <v>51.019126757793295</v>
      </c>
      <c r="DB19" s="114">
        <f t="shared" si="37"/>
        <v>51</v>
      </c>
      <c r="DC19" s="114">
        <f t="shared" si="38"/>
        <v>389</v>
      </c>
      <c r="DD19" s="114" t="str">
        <f>IF(CX19&lt;&gt;"", IF(RANK(DC19, DC$5:DC$75)+COUNTIF(DC$19:DC19, DC19) -1&lt;=(B$80-CY$76-DB$76), RANK(DC19, DC$5:DC$75)+COUNTIF(DC$19:DC19, DC19) -1, ""), "")</f>
        <v/>
      </c>
      <c r="DE19" s="114">
        <f t="shared" si="39"/>
        <v>51</v>
      </c>
      <c r="DF19" s="116">
        <f t="shared" si="40"/>
        <v>19</v>
      </c>
      <c r="DH19" s="117">
        <f>IF(CV19&lt;&gt; "", CV19/CV76, "")</f>
        <v>0.73299707896679489</v>
      </c>
      <c r="DI19" s="118">
        <f t="shared" si="41"/>
        <v>0.796875</v>
      </c>
      <c r="DJ19" s="119">
        <f t="shared" si="42"/>
        <v>6.3877921033204998E-2</v>
      </c>
      <c r="DL19" s="120">
        <f t="shared" si="43"/>
        <v>1037627</v>
      </c>
      <c r="DM19" s="121">
        <f t="shared" si="44"/>
        <v>0.78494229961835671</v>
      </c>
      <c r="DN19" s="121">
        <f t="shared" si="45"/>
        <v>0.796875</v>
      </c>
      <c r="DO19" s="122">
        <f t="shared" si="46"/>
        <v>1.1932700381643291E-2</v>
      </c>
    </row>
    <row r="20" spans="1:119" ht="16" x14ac:dyDescent="0.2">
      <c r="A20" s="75" t="s">
        <v>328</v>
      </c>
      <c r="B20" s="76" t="s">
        <v>399</v>
      </c>
      <c r="C20" s="43"/>
      <c r="D20" s="102" t="str">
        <f t="shared" si="0"/>
        <v/>
      </c>
      <c r="E20" s="44" t="str">
        <f>IF(C20&lt;&gt;"", IF(RANK(C20, C$5:C$75)+COUNTIF(C$5:C20, C20)-1=1, 1, ""), "")</f>
        <v/>
      </c>
      <c r="F20" s="41"/>
      <c r="G20" s="102" t="str">
        <f t="shared" si="1"/>
        <v/>
      </c>
      <c r="H20" s="42" t="str">
        <f>IF(F20&lt;&gt;"", IF(RANK(F20, F$5:F$75)+COUNTIF(F$5:F20, F20)-1=1, 1, ""), "")</f>
        <v/>
      </c>
      <c r="I20" s="43"/>
      <c r="J20" s="102" t="str">
        <f t="shared" si="2"/>
        <v/>
      </c>
      <c r="K20" s="44" t="str">
        <f>IF(I20&lt;&gt;"", IF(RANK(I20, I$5:I$75)+COUNTIF(I$5:I20, I20)-1=1, 1, ""), "")</f>
        <v/>
      </c>
      <c r="L20" s="41"/>
      <c r="M20" s="102" t="str">
        <f t="shared" si="3"/>
        <v/>
      </c>
      <c r="N20" s="42" t="str">
        <f>IF(L20&lt;&gt;"", IF(RANK(L20, L$5:L$75)+COUNTIF(L$5:L20, L20)-1=1, 1, ""), "")</f>
        <v/>
      </c>
      <c r="O20" s="43"/>
      <c r="P20" s="102" t="str">
        <f t="shared" si="4"/>
        <v/>
      </c>
      <c r="Q20" s="44" t="str">
        <f>IF(O20&lt;&gt;"", IF(RANK(O20, O$5:O$75)+COUNTIF(O$5:O20, O20)-1=1, 1, ""), "")</f>
        <v/>
      </c>
      <c r="R20" s="41"/>
      <c r="S20" s="102" t="str">
        <f t="shared" si="5"/>
        <v/>
      </c>
      <c r="T20" s="42" t="str">
        <f>IF(R20&lt;&gt;"", IF(RANK(R20, R$5:R$75)+COUNTIF(R$5:R20, R20)-1=1, 1, ""), "")</f>
        <v/>
      </c>
      <c r="U20" s="43"/>
      <c r="V20" s="102" t="str">
        <f t="shared" si="6"/>
        <v/>
      </c>
      <c r="W20" s="44" t="str">
        <f>IF(U20&lt;&gt;"", IF(RANK(U20, U$5:U$75)+COUNTIF(U$5:U20, U20)-1=1, 1, ""), "")</f>
        <v/>
      </c>
      <c r="X20" s="41"/>
      <c r="Y20" s="102" t="str">
        <f t="shared" si="7"/>
        <v/>
      </c>
      <c r="Z20" s="42" t="str">
        <f>IF(X20&lt;&gt;"", IF(RANK(X20, X$5:X$75)+COUNTIF(X$5:X20, X20)-1=1, 1, ""), "")</f>
        <v/>
      </c>
      <c r="AA20" s="43"/>
      <c r="AB20" s="102" t="str">
        <f t="shared" si="8"/>
        <v/>
      </c>
      <c r="AC20" s="44" t="str">
        <f>IF(AA20&lt;&gt;"", IF(RANK(AA20, AA$5:AA$75)+COUNTIF(AA$5:AA20, AA20)-1=1, 1, ""), "")</f>
        <v/>
      </c>
      <c r="AD20" s="41"/>
      <c r="AE20" s="102" t="str">
        <f t="shared" si="9"/>
        <v/>
      </c>
      <c r="AF20" s="42" t="str">
        <f>IF(AD20&lt;&gt;"", IF(RANK(AD20, AD$5:AD$75)+COUNTIF(AD$5:AD20, AD20)-1=1, 1, ""), "")</f>
        <v/>
      </c>
      <c r="AG20" s="43"/>
      <c r="AH20" s="102" t="str">
        <f t="shared" si="10"/>
        <v/>
      </c>
      <c r="AI20" s="44" t="str">
        <f>IF(AG20&lt;&gt;"", IF(RANK(AG20, AG$5:AG$75)+COUNTIF(AG$5:AG20, AG20)-1=1, 1, ""), "")</f>
        <v/>
      </c>
      <c r="AJ20" s="41"/>
      <c r="AK20" s="102" t="str">
        <f t="shared" si="11"/>
        <v/>
      </c>
      <c r="AL20" s="42" t="str">
        <f>IF(AJ20&lt;&gt;"", IF(RANK(AJ20, AJ$5:AJ$75)+COUNTIF(AJ$5:AJ20, AJ20)-1=1, 1, ""), "")</f>
        <v/>
      </c>
      <c r="AM20" s="43"/>
      <c r="AN20" s="102" t="str">
        <f t="shared" si="12"/>
        <v/>
      </c>
      <c r="AO20" s="44" t="str">
        <f>IF(AM20&lt;&gt;"", IF(RANK(AM20, AM$5:AM$75)+COUNTIF(AM$5:AM20, AM20)-1=1, 1, ""), "")</f>
        <v/>
      </c>
      <c r="AP20" s="41"/>
      <c r="AQ20" s="102" t="str">
        <f t="shared" si="13"/>
        <v/>
      </c>
      <c r="AR20" s="42" t="str">
        <f>IF(AP20&lt;&gt;"", IF(RANK(AP20, AP$5:AP$75)+COUNTIF(AP$5:AP20, AP20)-1=1, 1, ""), "")</f>
        <v/>
      </c>
      <c r="AS20" s="43"/>
      <c r="AT20" s="102" t="str">
        <f t="shared" si="14"/>
        <v/>
      </c>
      <c r="AU20" s="44" t="str">
        <f>IF(AS20&lt;&gt;"", IF(RANK(AS20, AS$5:AS$75)+COUNTIF(AS$5:AS20, AS20)-1=1, 1, ""), "")</f>
        <v/>
      </c>
      <c r="AV20" s="41"/>
      <c r="AW20" s="102" t="str">
        <f t="shared" si="15"/>
        <v/>
      </c>
      <c r="AX20" s="42" t="str">
        <f>IF(AV20&lt;&gt;"", IF(RANK(AV20, AV$5:AV$75)+COUNTIF(AV$5:AV20, AV20)-1=1, 1, ""), "")</f>
        <v/>
      </c>
      <c r="AY20" s="43"/>
      <c r="AZ20" s="102" t="str">
        <f t="shared" si="16"/>
        <v/>
      </c>
      <c r="BA20" s="44" t="str">
        <f>IF(AY20&lt;&gt;"", IF(RANK(AY20, AY$5:AY$75)+COUNTIF(AY$5:AY20, AY20)-1=1, 1, ""), "")</f>
        <v/>
      </c>
      <c r="BB20" s="41"/>
      <c r="BC20" s="102" t="str">
        <f t="shared" si="17"/>
        <v/>
      </c>
      <c r="BD20" s="42" t="str">
        <f>IF(BB20&lt;&gt;"", IF(RANK(BB20, BB$5:BB$75)+COUNTIF(BB$5:BB20, BB20)-1=1, 1, ""), "")</f>
        <v/>
      </c>
      <c r="BE20" s="43"/>
      <c r="BF20" s="102" t="str">
        <f t="shared" si="18"/>
        <v/>
      </c>
      <c r="BG20" s="44" t="str">
        <f>IF(BE20&lt;&gt;"", IF(RANK(BE20, BE$5:BE$75)+COUNTIF(BE$5:BE20, BE20)-1=1, 1, ""), "")</f>
        <v/>
      </c>
      <c r="BH20" s="41"/>
      <c r="BI20" s="102" t="str">
        <f t="shared" si="19"/>
        <v/>
      </c>
      <c r="BJ20" s="42" t="str">
        <f>IF(BH20&lt;&gt;"", IF(RANK(BH20, BH$5:BH$75)+COUNTIF(BH$5:BH20, BH20)-1=1, 1, ""), "")</f>
        <v/>
      </c>
      <c r="BK20" s="43"/>
      <c r="BL20" s="102" t="str">
        <f t="shared" si="20"/>
        <v/>
      </c>
      <c r="BM20" s="44" t="str">
        <f>IF(BK20&lt;&gt;"", IF(RANK(BK20, BK$5:BK$75)+COUNTIF(BK$5:BK20, BK20)-1=1, 1, ""), "")</f>
        <v/>
      </c>
      <c r="BN20" s="41"/>
      <c r="BO20" s="102" t="str">
        <f t="shared" si="21"/>
        <v/>
      </c>
      <c r="BP20" s="42" t="str">
        <f>IF(BN20&lt;&gt;"", IF(RANK(BN20, BN$5:BN$75)+COUNTIF(BN$5:BN20, BN20)-1=1, 1, ""), "")</f>
        <v/>
      </c>
      <c r="BQ20" s="43"/>
      <c r="BR20" s="102" t="str">
        <f t="shared" si="22"/>
        <v/>
      </c>
      <c r="BS20" s="44" t="str">
        <f>IF(BQ20&lt;&gt;"", IF(RANK(BQ20, BQ$5:BQ$75)+COUNTIF(BQ$5:BQ20, BQ20)-1=1, 1, ""), "")</f>
        <v/>
      </c>
      <c r="BT20" s="41"/>
      <c r="BU20" s="102" t="str">
        <f t="shared" si="23"/>
        <v/>
      </c>
      <c r="BV20" s="42" t="str">
        <f>IF(BT20&lt;&gt;"", IF(RANK(BT20, BT$5:BT$75)+COUNTIF(BT$5:BT20, BT20)-1=1, 1, ""), "")</f>
        <v/>
      </c>
      <c r="BW20" s="43"/>
      <c r="BX20" s="102" t="str">
        <f t="shared" si="24"/>
        <v/>
      </c>
      <c r="BY20" s="44" t="str">
        <f>IF(BW20&lt;&gt;"", IF(RANK(BW20, BW$5:BW$75)+COUNTIF(BW$5:BW20, BW20)-1=1, 1, ""), "")</f>
        <v/>
      </c>
      <c r="BZ20" s="41"/>
      <c r="CA20" s="102" t="str">
        <f t="shared" si="25"/>
        <v/>
      </c>
      <c r="CB20" s="42" t="str">
        <f>IF(BZ20&lt;&gt;"", IF(RANK(BZ20, BZ$5:BZ$75)+COUNTIF(BZ$5:BZ20, BZ20)-1=1, 1, ""), "")</f>
        <v/>
      </c>
      <c r="CC20" s="43"/>
      <c r="CD20" s="102" t="str">
        <f t="shared" si="26"/>
        <v/>
      </c>
      <c r="CE20" s="44" t="str">
        <f>IF(CC20&lt;&gt;"", IF(RANK(CC20, CC$5:CC$75)+COUNTIF(CC$5:CC20, CC20)-1=1, 1, ""), "")</f>
        <v/>
      </c>
      <c r="CF20" s="41"/>
      <c r="CG20" s="102" t="str">
        <f t="shared" si="27"/>
        <v/>
      </c>
      <c r="CH20" s="42" t="str">
        <f>IF(CF20&lt;&gt;"", IF(RANK(CF20, CF$5:CF$75)+COUNTIF(CF$5:CF20, CF20)-1=1, 1, ""), "")</f>
        <v/>
      </c>
      <c r="CI20" s="43"/>
      <c r="CJ20" s="102" t="str">
        <f t="shared" si="28"/>
        <v/>
      </c>
      <c r="CK20" s="44" t="str">
        <f>IF(CI20&lt;&gt;"", IF(RANK(CI20, CI$5:CI$75)+COUNTIF(CI$5:CI20, CI20)-1=1, 1, ""), "")</f>
        <v/>
      </c>
      <c r="CL20" s="41"/>
      <c r="CM20" s="102" t="str">
        <f t="shared" si="29"/>
        <v/>
      </c>
      <c r="CN20" s="42" t="str">
        <f>IF(CL20&lt;&gt;"", IF(RANK(CL20, CL$5:CL$75)+COUNTIF(CL$5:CL20, CL20)-1=1, 1, ""), "")</f>
        <v/>
      </c>
      <c r="CO20" s="43"/>
      <c r="CP20" s="102" t="str">
        <f t="shared" si="30"/>
        <v/>
      </c>
      <c r="CQ20" s="44" t="str">
        <f>IF(CO20&lt;&gt;"", IF(RANK(CO20, CO$5:CO$75)+COUNTIF(CO$5:CO20, CO20)-1=1, 1, ""), "")</f>
        <v/>
      </c>
      <c r="CR20" s="41"/>
      <c r="CS20" s="102" t="str">
        <f t="shared" si="31"/>
        <v/>
      </c>
      <c r="CT20" s="42" t="str">
        <f>IF(CR20&lt;&gt;"", IF(RANK(CR20, CR$5:CR$75)+COUNTIF(CR$5:CR20, CR20)-1=1, 1, ""), "")</f>
        <v/>
      </c>
      <c r="CU20" s="129" t="str">
        <f t="shared" si="32"/>
        <v/>
      </c>
      <c r="CV20" s="66" t="str">
        <f t="shared" si="33"/>
        <v/>
      </c>
      <c r="CW20" s="60"/>
      <c r="CX20" s="60" t="str">
        <f t="shared" si="34"/>
        <v/>
      </c>
      <c r="CY20" s="60" t="str">
        <f t="shared" si="35"/>
        <v/>
      </c>
      <c r="CZ20" s="60"/>
      <c r="DA20" s="85" t="str">
        <f t="shared" si="36"/>
        <v/>
      </c>
      <c r="DB20" s="60" t="str">
        <f t="shared" si="37"/>
        <v/>
      </c>
      <c r="DC20" s="60" t="str">
        <f t="shared" si="38"/>
        <v/>
      </c>
      <c r="DD20" s="60" t="str">
        <f>IF(CX20&lt;&gt;"", IF(RANK(DC20, DC$5:DC$75)+COUNTIF(DC$20:DC20, DC20) -1&lt;=(B$80-CY$76-DB$76), RANK(DC20, DC$5:DC$75)+COUNTIF(DC$20:DC20, DC20) -1, ""), "")</f>
        <v/>
      </c>
      <c r="DE20" s="72" t="str">
        <f t="shared" si="39"/>
        <v/>
      </c>
      <c r="DF20" s="66" t="str">
        <f t="shared" si="40"/>
        <v/>
      </c>
      <c r="DH20" s="91" t="str">
        <f>IF(CV20&lt;&gt; "", CV20/CV76, "")</f>
        <v/>
      </c>
      <c r="DI20" s="39" t="str">
        <f t="shared" si="41"/>
        <v/>
      </c>
      <c r="DJ20" s="92" t="str">
        <f t="shared" si="42"/>
        <v/>
      </c>
      <c r="DL20" s="65" t="str">
        <f t="shared" si="43"/>
        <v/>
      </c>
      <c r="DM20" s="99" t="str">
        <f t="shared" si="44"/>
        <v/>
      </c>
      <c r="DN20" s="99" t="str">
        <f t="shared" si="45"/>
        <v/>
      </c>
      <c r="DO20" s="100" t="str">
        <f t="shared" si="46"/>
        <v/>
      </c>
    </row>
    <row r="21" spans="1:119" ht="16" x14ac:dyDescent="0.2">
      <c r="A21" s="75" t="s">
        <v>329</v>
      </c>
      <c r="B21" s="76" t="s">
        <v>400</v>
      </c>
      <c r="C21" s="46">
        <v>26</v>
      </c>
      <c r="D21" s="102" t="str">
        <f t="shared" si="0"/>
        <v/>
      </c>
      <c r="E21" s="48" t="str">
        <f>IF(C21&lt;&gt;"", IF(RANK(C21, C$5:C$75)+COUNTIF(C$5:C21, C21)-1=1, 1, ""), "")</f>
        <v/>
      </c>
      <c r="F21" s="45">
        <v>21</v>
      </c>
      <c r="G21" s="102" t="str">
        <f t="shared" si="1"/>
        <v/>
      </c>
      <c r="H21" s="47" t="str">
        <f>IF(F21&lt;&gt;"", IF(RANK(F21, F$5:F$75)+COUNTIF(F$5:F21, F21)-1=1, 1, ""), "")</f>
        <v/>
      </c>
      <c r="I21" s="46">
        <v>33</v>
      </c>
      <c r="J21" s="102" t="str">
        <f t="shared" si="2"/>
        <v/>
      </c>
      <c r="K21" s="48" t="str">
        <f>IF(I21&lt;&gt;"", IF(RANK(I21, I$5:I$75)+COUNTIF(I$5:I21, I21)-1=1, 1, ""), "")</f>
        <v/>
      </c>
      <c r="L21" s="45">
        <v>25</v>
      </c>
      <c r="M21" s="102" t="str">
        <f t="shared" si="3"/>
        <v/>
      </c>
      <c r="N21" s="47" t="str">
        <f>IF(L21&lt;&gt;"", IF(RANK(L21, L$5:L$75)+COUNTIF(L$5:L21, L21)-1=1, 1, ""), "")</f>
        <v/>
      </c>
      <c r="O21" s="46">
        <v>45</v>
      </c>
      <c r="P21" s="102" t="str">
        <f t="shared" si="4"/>
        <v/>
      </c>
      <c r="Q21" s="48" t="str">
        <f>IF(O21&lt;&gt;"", IF(RANK(O21, O$5:O$75)+COUNTIF(O$5:O21, O21)-1=1, 1, ""), "")</f>
        <v/>
      </c>
      <c r="R21" s="45">
        <v>21</v>
      </c>
      <c r="S21" s="102" t="str">
        <f t="shared" si="5"/>
        <v/>
      </c>
      <c r="T21" s="47" t="str">
        <f>IF(R21&lt;&gt;"", IF(RANK(R21, R$5:R$75)+COUNTIF(R$5:R21, R21)-1=1, 1, ""), "")</f>
        <v/>
      </c>
      <c r="U21" s="46">
        <v>49</v>
      </c>
      <c r="V21" s="102" t="str">
        <f t="shared" si="6"/>
        <v/>
      </c>
      <c r="W21" s="48" t="str">
        <f>IF(U21&lt;&gt;"", IF(RANK(U21, U$5:U$75)+COUNTIF(U$5:U21, U21)-1=1, 1, ""), "")</f>
        <v/>
      </c>
      <c r="X21" s="45">
        <v>31</v>
      </c>
      <c r="Y21" s="102" t="str">
        <f t="shared" si="7"/>
        <v/>
      </c>
      <c r="Z21" s="47" t="str">
        <f>IF(X21&lt;&gt;"", IF(RANK(X21, X$5:X$75)+COUNTIF(X$5:X21, X21)-1=1, 1, ""), "")</f>
        <v/>
      </c>
      <c r="AA21" s="46">
        <v>27</v>
      </c>
      <c r="AB21" s="102" t="str">
        <f t="shared" si="8"/>
        <v/>
      </c>
      <c r="AC21" s="48" t="str">
        <f>IF(AA21&lt;&gt;"", IF(RANK(AA21, AA$5:AA$75)+COUNTIF(AA$5:AA21, AA21)-1=1, 1, ""), "")</f>
        <v/>
      </c>
      <c r="AD21" s="45">
        <v>86</v>
      </c>
      <c r="AE21" s="102" t="str">
        <f t="shared" si="9"/>
        <v/>
      </c>
      <c r="AF21" s="47" t="str">
        <f>IF(AD21&lt;&gt;"", IF(RANK(AD21, AD$5:AD$75)+COUNTIF(AD$5:AD21, AD21)-1=1, 1, ""), "")</f>
        <v/>
      </c>
      <c r="AG21" s="46">
        <v>36</v>
      </c>
      <c r="AH21" s="102" t="str">
        <f t="shared" si="10"/>
        <v/>
      </c>
      <c r="AI21" s="48" t="str">
        <f>IF(AG21&lt;&gt;"", IF(RANK(AG21, AG$5:AG$75)+COUNTIF(AG$5:AG21, AG21)-1=1, 1, ""), "")</f>
        <v/>
      </c>
      <c r="AJ21" s="45">
        <v>43</v>
      </c>
      <c r="AK21" s="102" t="str">
        <f t="shared" si="11"/>
        <v/>
      </c>
      <c r="AL21" s="47" t="str">
        <f>IF(AJ21&lt;&gt;"", IF(RANK(AJ21, AJ$5:AJ$75)+COUNTIF(AJ$5:AJ21, AJ21)-1=1, 1, ""), "")</f>
        <v/>
      </c>
      <c r="AM21" s="46">
        <v>126</v>
      </c>
      <c r="AN21" s="102" t="str">
        <f t="shared" si="12"/>
        <v/>
      </c>
      <c r="AO21" s="48" t="str">
        <f>IF(AM21&lt;&gt;"", IF(RANK(AM21, AM$5:AM$75)+COUNTIF(AM$5:AM21, AM21)-1=1, 1, ""), "")</f>
        <v/>
      </c>
      <c r="AP21" s="45">
        <v>41</v>
      </c>
      <c r="AQ21" s="102" t="str">
        <f t="shared" si="13"/>
        <v/>
      </c>
      <c r="AR21" s="47" t="str">
        <f>IF(AP21&lt;&gt;"", IF(RANK(AP21, AP$5:AP$75)+COUNTIF(AP$5:AP21, AP21)-1=1, 1, ""), "")</f>
        <v/>
      </c>
      <c r="AS21" s="46">
        <v>33</v>
      </c>
      <c r="AT21" s="102" t="str">
        <f t="shared" si="14"/>
        <v/>
      </c>
      <c r="AU21" s="48" t="str">
        <f>IF(AS21&lt;&gt;"", IF(RANK(AS21, AS$5:AS$75)+COUNTIF(AS$5:AS21, AS21)-1=1, 1, ""), "")</f>
        <v/>
      </c>
      <c r="AV21" s="45">
        <v>13</v>
      </c>
      <c r="AW21" s="102" t="str">
        <f t="shared" si="15"/>
        <v/>
      </c>
      <c r="AX21" s="47" t="str">
        <f>IF(AV21&lt;&gt;"", IF(RANK(AV21, AV$5:AV$75)+COUNTIF(AV$5:AV21, AV21)-1=1, 1, ""), "")</f>
        <v/>
      </c>
      <c r="AY21" s="46">
        <v>36</v>
      </c>
      <c r="AZ21" s="102" t="str">
        <f t="shared" si="16"/>
        <v/>
      </c>
      <c r="BA21" s="48" t="str">
        <f>IF(AY21&lt;&gt;"", IF(RANK(AY21, AY$5:AY$75)+COUNTIF(AY$5:AY21, AY21)-1=1, 1, ""), "")</f>
        <v/>
      </c>
      <c r="BB21" s="45">
        <v>23</v>
      </c>
      <c r="BC21" s="102" t="str">
        <f t="shared" si="17"/>
        <v/>
      </c>
      <c r="BD21" s="47" t="str">
        <f>IF(BB21&lt;&gt;"", IF(RANK(BB21, BB$5:BB$75)+COUNTIF(BB$5:BB21, BB21)-1=1, 1, ""), "")</f>
        <v/>
      </c>
      <c r="BE21" s="46">
        <v>74</v>
      </c>
      <c r="BF21" s="102" t="str">
        <f t="shared" si="18"/>
        <v/>
      </c>
      <c r="BG21" s="48" t="str">
        <f>IF(BE21&lt;&gt;"", IF(RANK(BE21, BE$5:BE$75)+COUNTIF(BE$5:BE21, BE21)-1=1, 1, ""), "")</f>
        <v/>
      </c>
      <c r="BH21" s="45">
        <v>94</v>
      </c>
      <c r="BI21" s="102" t="str">
        <f t="shared" si="19"/>
        <v/>
      </c>
      <c r="BJ21" s="47" t="str">
        <f>IF(BH21&lt;&gt;"", IF(RANK(BH21, BH$5:BH$75)+COUNTIF(BH$5:BH21, BH21)-1=1, 1, ""), "")</f>
        <v/>
      </c>
      <c r="BK21" s="46">
        <v>196</v>
      </c>
      <c r="BL21" s="102" t="str">
        <f t="shared" si="20"/>
        <v/>
      </c>
      <c r="BM21" s="48" t="str">
        <f>IF(BK21&lt;&gt;"", IF(RANK(BK21, BK$5:BK$75)+COUNTIF(BK$5:BK21, BK21)-1=1, 1, ""), "")</f>
        <v/>
      </c>
      <c r="BN21" s="45">
        <v>72</v>
      </c>
      <c r="BO21" s="102" t="str">
        <f t="shared" si="21"/>
        <v/>
      </c>
      <c r="BP21" s="47" t="str">
        <f>IF(BN21&lt;&gt;"", IF(RANK(BN21, BN$5:BN$75)+COUNTIF(BN$5:BN21, BN21)-1=1, 1, ""), "")</f>
        <v/>
      </c>
      <c r="BQ21" s="46">
        <v>81</v>
      </c>
      <c r="BR21" s="102" t="str">
        <f t="shared" si="22"/>
        <v/>
      </c>
      <c r="BS21" s="48" t="str">
        <f>IF(BQ21&lt;&gt;"", IF(RANK(BQ21, BQ$5:BQ$75)+COUNTIF(BQ$5:BQ21, BQ21)-1=1, 1, ""), "")</f>
        <v/>
      </c>
      <c r="BT21" s="45">
        <v>368</v>
      </c>
      <c r="BU21" s="102" t="str">
        <f t="shared" si="23"/>
        <v/>
      </c>
      <c r="BV21" s="47" t="str">
        <f>IF(BT21&lt;&gt;"", IF(RANK(BT21, BT$5:BT$75)+COUNTIF(BT$5:BT21, BT21)-1=1, 1, ""), "")</f>
        <v/>
      </c>
      <c r="BW21" s="46">
        <v>90</v>
      </c>
      <c r="BX21" s="102" t="str">
        <f t="shared" si="24"/>
        <v/>
      </c>
      <c r="BY21" s="48" t="str">
        <f>IF(BW21&lt;&gt;"", IF(RANK(BW21, BW$5:BW$75)+COUNTIF(BW$5:BW21, BW21)-1=1, 1, ""), "")</f>
        <v/>
      </c>
      <c r="BZ21" s="45">
        <v>495</v>
      </c>
      <c r="CA21" s="102" t="str">
        <f t="shared" si="25"/>
        <v/>
      </c>
      <c r="CB21" s="47" t="str">
        <f>IF(BZ21&lt;&gt;"", IF(RANK(BZ21, BZ$5:BZ$75)+COUNTIF(BZ$5:BZ21, BZ21)-1=1, 1, ""), "")</f>
        <v/>
      </c>
      <c r="CC21" s="46">
        <v>55</v>
      </c>
      <c r="CD21" s="102" t="str">
        <f t="shared" si="26"/>
        <v/>
      </c>
      <c r="CE21" s="48" t="str">
        <f>IF(CC21&lt;&gt;"", IF(RANK(CC21, CC$5:CC$75)+COUNTIF(CC$5:CC21, CC21)-1=1, 1, ""), "")</f>
        <v/>
      </c>
      <c r="CF21" s="45">
        <v>113</v>
      </c>
      <c r="CG21" s="102" t="str">
        <f t="shared" si="27"/>
        <v/>
      </c>
      <c r="CH21" s="47" t="str">
        <f>IF(CF21&lt;&gt;"", IF(RANK(CF21, CF$5:CF$75)+COUNTIF(CF$5:CF21, CF21)-1=1, 1, ""), "")</f>
        <v/>
      </c>
      <c r="CI21" s="46">
        <v>142</v>
      </c>
      <c r="CJ21" s="102" t="str">
        <f t="shared" si="28"/>
        <v/>
      </c>
      <c r="CK21" s="48" t="str">
        <f>IF(CI21&lt;&gt;"", IF(RANK(CI21, CI$5:CI$75)+COUNTIF(CI$5:CI21, CI21)-1=1, 1, ""), "")</f>
        <v/>
      </c>
      <c r="CL21" s="45">
        <v>105</v>
      </c>
      <c r="CM21" s="102" t="str">
        <f t="shared" si="29"/>
        <v/>
      </c>
      <c r="CN21" s="47" t="str">
        <f>IF(CL21&lt;&gt;"", IF(RANK(CL21, CL$5:CL$75)+COUNTIF(CL$5:CL21, CL21)-1=1, 1, ""), "")</f>
        <v/>
      </c>
      <c r="CO21" s="46">
        <v>35</v>
      </c>
      <c r="CP21" s="102" t="str">
        <f t="shared" si="30"/>
        <v/>
      </c>
      <c r="CQ21" s="48" t="str">
        <f>IF(CO21&lt;&gt;"", IF(RANK(CO21, CO$5:CO$75)+COUNTIF(CO$5:CO21, CO21)-1=1, 1, ""), "")</f>
        <v/>
      </c>
      <c r="CR21" s="45">
        <v>57</v>
      </c>
      <c r="CS21" s="102" t="str">
        <f t="shared" si="31"/>
        <v/>
      </c>
      <c r="CT21" s="47" t="str">
        <f>IF(CR21&lt;&gt;"", IF(RANK(CR21, CR$5:CR$75)+COUNTIF(CR$5:CR21, CR21)-1=1, 1, ""), "")</f>
        <v/>
      </c>
      <c r="CU21" s="129" t="str">
        <f t="shared" si="32"/>
        <v/>
      </c>
      <c r="CV21" s="66">
        <f t="shared" si="33"/>
        <v>2692</v>
      </c>
      <c r="CW21" s="60"/>
      <c r="CX21" s="60" t="str">
        <f t="shared" si="34"/>
        <v/>
      </c>
      <c r="CY21" s="60" t="str">
        <f t="shared" si="35"/>
        <v/>
      </c>
      <c r="CZ21" s="60"/>
      <c r="DA21" s="85" t="str">
        <f t="shared" si="36"/>
        <v/>
      </c>
      <c r="DB21" s="60" t="str">
        <f t="shared" si="37"/>
        <v/>
      </c>
      <c r="DC21" s="60" t="str">
        <f t="shared" si="38"/>
        <v/>
      </c>
      <c r="DD21" s="60" t="str">
        <f>IF(CX21&lt;&gt;"", IF(RANK(DC21, DC$5:DC$75)+COUNTIF(DC$21:DC21, DC21) -1&lt;=(B$80-CY$76-DB$76), RANK(DC21, DC$5:DC$75)+COUNTIF(DC$21:DC21, DC21) -1, ""), "")</f>
        <v/>
      </c>
      <c r="DE21" s="72" t="str">
        <f t="shared" si="39"/>
        <v/>
      </c>
      <c r="DF21" s="66" t="str">
        <f t="shared" si="40"/>
        <v/>
      </c>
      <c r="DH21" s="91">
        <f>IF(CV21&lt;&gt; "", CV21/CV76, "")</f>
        <v>1.9016738544569598E-3</v>
      </c>
      <c r="DI21" s="39" t="str">
        <f t="shared" si="41"/>
        <v/>
      </c>
      <c r="DJ21" s="92">
        <f t="shared" si="42"/>
        <v>-1.90167385445696E-3</v>
      </c>
      <c r="DL21" s="65" t="str">
        <f t="shared" si="43"/>
        <v/>
      </c>
      <c r="DM21" s="99" t="str">
        <f t="shared" si="44"/>
        <v/>
      </c>
      <c r="DN21" s="99" t="str">
        <f t="shared" si="45"/>
        <v/>
      </c>
      <c r="DO21" s="100" t="str">
        <f t="shared" si="46"/>
        <v/>
      </c>
    </row>
    <row r="22" spans="1:119" ht="16" x14ac:dyDescent="0.2">
      <c r="A22" s="75" t="s">
        <v>330</v>
      </c>
      <c r="B22" s="76" t="s">
        <v>401</v>
      </c>
      <c r="C22" s="43"/>
      <c r="D22" s="102" t="str">
        <f t="shared" si="0"/>
        <v/>
      </c>
      <c r="E22" s="48" t="str">
        <f>IF(C22&lt;&gt;"", IF(RANK(C22, C$5:C$75)+COUNTIF(C$5:C22, C22)-1=1, 1, ""), "")</f>
        <v/>
      </c>
      <c r="F22" s="41"/>
      <c r="G22" s="102" t="str">
        <f t="shared" si="1"/>
        <v/>
      </c>
      <c r="H22" s="47" t="str">
        <f>IF(F22&lt;&gt;"", IF(RANK(F22, F$5:F$75)+COUNTIF(F$5:F22, F22)-1=1, 1, ""), "")</f>
        <v/>
      </c>
      <c r="I22" s="43"/>
      <c r="J22" s="102" t="str">
        <f t="shared" si="2"/>
        <v/>
      </c>
      <c r="K22" s="48" t="str">
        <f>IF(I22&lt;&gt;"", IF(RANK(I22, I$5:I$75)+COUNTIF(I$5:I22, I22)-1=1, 1, ""), "")</f>
        <v/>
      </c>
      <c r="L22" s="41"/>
      <c r="M22" s="102" t="str">
        <f t="shared" si="3"/>
        <v/>
      </c>
      <c r="N22" s="47" t="str">
        <f>IF(L22&lt;&gt;"", IF(RANK(L22, L$5:L$75)+COUNTIF(L$5:L22, L22)-1=1, 1, ""), "")</f>
        <v/>
      </c>
      <c r="O22" s="43"/>
      <c r="P22" s="102" t="str">
        <f t="shared" si="4"/>
        <v/>
      </c>
      <c r="Q22" s="48" t="str">
        <f>IF(O22&lt;&gt;"", IF(RANK(O22, O$5:O$75)+COUNTIF(O$5:O22, O22)-1=1, 1, ""), "")</f>
        <v/>
      </c>
      <c r="R22" s="41"/>
      <c r="S22" s="102" t="str">
        <f t="shared" si="5"/>
        <v/>
      </c>
      <c r="T22" s="47" t="str">
        <f>IF(R22&lt;&gt;"", IF(RANK(R22, R$5:R$75)+COUNTIF(R$5:R22, R22)-1=1, 1, ""), "")</f>
        <v/>
      </c>
      <c r="U22" s="43"/>
      <c r="V22" s="102" t="str">
        <f t="shared" si="6"/>
        <v/>
      </c>
      <c r="W22" s="48" t="str">
        <f>IF(U22&lt;&gt;"", IF(RANK(U22, U$5:U$75)+COUNTIF(U$5:U22, U22)-1=1, 1, ""), "")</f>
        <v/>
      </c>
      <c r="X22" s="41"/>
      <c r="Y22" s="102" t="str">
        <f t="shared" si="7"/>
        <v/>
      </c>
      <c r="Z22" s="47" t="str">
        <f>IF(X22&lt;&gt;"", IF(RANK(X22, X$5:X$75)+COUNTIF(X$5:X22, X22)-1=1, 1, ""), "")</f>
        <v/>
      </c>
      <c r="AA22" s="43"/>
      <c r="AB22" s="102" t="str">
        <f t="shared" si="8"/>
        <v/>
      </c>
      <c r="AC22" s="48" t="str">
        <f>IF(AA22&lt;&gt;"", IF(RANK(AA22, AA$5:AA$75)+COUNTIF(AA$5:AA22, AA22)-1=1, 1, ""), "")</f>
        <v/>
      </c>
      <c r="AD22" s="41"/>
      <c r="AE22" s="102" t="str">
        <f t="shared" si="9"/>
        <v/>
      </c>
      <c r="AF22" s="47" t="str">
        <f>IF(AD22&lt;&gt;"", IF(RANK(AD22, AD$5:AD$75)+COUNTIF(AD$5:AD22, AD22)-1=1, 1, ""), "")</f>
        <v/>
      </c>
      <c r="AG22" s="43"/>
      <c r="AH22" s="102" t="str">
        <f t="shared" si="10"/>
        <v/>
      </c>
      <c r="AI22" s="48" t="str">
        <f>IF(AG22&lt;&gt;"", IF(RANK(AG22, AG$5:AG$75)+COUNTIF(AG$5:AG22, AG22)-1=1, 1, ""), "")</f>
        <v/>
      </c>
      <c r="AJ22" s="41"/>
      <c r="AK22" s="102" t="str">
        <f t="shared" si="11"/>
        <v/>
      </c>
      <c r="AL22" s="47" t="str">
        <f>IF(AJ22&lt;&gt;"", IF(RANK(AJ22, AJ$5:AJ$75)+COUNTIF(AJ$5:AJ22, AJ22)-1=1, 1, ""), "")</f>
        <v/>
      </c>
      <c r="AM22" s="43"/>
      <c r="AN22" s="102" t="str">
        <f t="shared" si="12"/>
        <v/>
      </c>
      <c r="AO22" s="48" t="str">
        <f>IF(AM22&lt;&gt;"", IF(RANK(AM22, AM$5:AM$75)+COUNTIF(AM$5:AM22, AM22)-1=1, 1, ""), "")</f>
        <v/>
      </c>
      <c r="AP22" s="41"/>
      <c r="AQ22" s="102" t="str">
        <f t="shared" si="13"/>
        <v/>
      </c>
      <c r="AR22" s="47" t="str">
        <f>IF(AP22&lt;&gt;"", IF(RANK(AP22, AP$5:AP$75)+COUNTIF(AP$5:AP22, AP22)-1=1, 1, ""), "")</f>
        <v/>
      </c>
      <c r="AS22" s="43"/>
      <c r="AT22" s="102" t="str">
        <f t="shared" si="14"/>
        <v/>
      </c>
      <c r="AU22" s="48" t="str">
        <f>IF(AS22&lt;&gt;"", IF(RANK(AS22, AS$5:AS$75)+COUNTIF(AS$5:AS22, AS22)-1=1, 1, ""), "")</f>
        <v/>
      </c>
      <c r="AV22" s="41"/>
      <c r="AW22" s="102" t="str">
        <f t="shared" si="15"/>
        <v/>
      </c>
      <c r="AX22" s="47" t="str">
        <f>IF(AV22&lt;&gt;"", IF(RANK(AV22, AV$5:AV$75)+COUNTIF(AV$5:AV22, AV22)-1=1, 1, ""), "")</f>
        <v/>
      </c>
      <c r="AY22" s="43"/>
      <c r="AZ22" s="102" t="str">
        <f t="shared" si="16"/>
        <v/>
      </c>
      <c r="BA22" s="48" t="str">
        <f>IF(AY22&lt;&gt;"", IF(RANK(AY22, AY$5:AY$75)+COUNTIF(AY$5:AY22, AY22)-1=1, 1, ""), "")</f>
        <v/>
      </c>
      <c r="BB22" s="41"/>
      <c r="BC22" s="102" t="str">
        <f t="shared" si="17"/>
        <v/>
      </c>
      <c r="BD22" s="47" t="str">
        <f>IF(BB22&lt;&gt;"", IF(RANK(BB22, BB$5:BB$75)+COUNTIF(BB$5:BB22, BB22)-1=1, 1, ""), "")</f>
        <v/>
      </c>
      <c r="BE22" s="43"/>
      <c r="BF22" s="102" t="str">
        <f t="shared" si="18"/>
        <v/>
      </c>
      <c r="BG22" s="48" t="str">
        <f>IF(BE22&lt;&gt;"", IF(RANK(BE22, BE$5:BE$75)+COUNTIF(BE$5:BE22, BE22)-1=1, 1, ""), "")</f>
        <v/>
      </c>
      <c r="BH22" s="41"/>
      <c r="BI22" s="102" t="str">
        <f t="shared" si="19"/>
        <v/>
      </c>
      <c r="BJ22" s="47" t="str">
        <f>IF(BH22&lt;&gt;"", IF(RANK(BH22, BH$5:BH$75)+COUNTIF(BH$5:BH22, BH22)-1=1, 1, ""), "")</f>
        <v/>
      </c>
      <c r="BK22" s="43"/>
      <c r="BL22" s="102" t="str">
        <f t="shared" si="20"/>
        <v/>
      </c>
      <c r="BM22" s="48" t="str">
        <f>IF(BK22&lt;&gt;"", IF(RANK(BK22, BK$5:BK$75)+COUNTIF(BK$5:BK22, BK22)-1=1, 1, ""), "")</f>
        <v/>
      </c>
      <c r="BN22" s="41"/>
      <c r="BO22" s="102" t="str">
        <f t="shared" si="21"/>
        <v/>
      </c>
      <c r="BP22" s="47" t="str">
        <f>IF(BN22&lt;&gt;"", IF(RANK(BN22, BN$5:BN$75)+COUNTIF(BN$5:BN22, BN22)-1=1, 1, ""), "")</f>
        <v/>
      </c>
      <c r="BQ22" s="43"/>
      <c r="BR22" s="102" t="str">
        <f t="shared" si="22"/>
        <v/>
      </c>
      <c r="BS22" s="48" t="str">
        <f>IF(BQ22&lt;&gt;"", IF(RANK(BQ22, BQ$5:BQ$75)+COUNTIF(BQ$5:BQ22, BQ22)-1=1, 1, ""), "")</f>
        <v/>
      </c>
      <c r="BT22" s="41"/>
      <c r="BU22" s="102" t="str">
        <f t="shared" si="23"/>
        <v/>
      </c>
      <c r="BV22" s="47" t="str">
        <f>IF(BT22&lt;&gt;"", IF(RANK(BT22, BT$5:BT$75)+COUNTIF(BT$5:BT22, BT22)-1=1, 1, ""), "")</f>
        <v/>
      </c>
      <c r="BW22" s="43"/>
      <c r="BX22" s="102" t="str">
        <f t="shared" si="24"/>
        <v/>
      </c>
      <c r="BY22" s="48" t="str">
        <f>IF(BW22&lt;&gt;"", IF(RANK(BW22, BW$5:BW$75)+COUNTIF(BW$5:BW22, BW22)-1=1, 1, ""), "")</f>
        <v/>
      </c>
      <c r="BZ22" s="41"/>
      <c r="CA22" s="102" t="str">
        <f t="shared" si="25"/>
        <v/>
      </c>
      <c r="CB22" s="47" t="str">
        <f>IF(BZ22&lt;&gt;"", IF(RANK(BZ22, BZ$5:BZ$75)+COUNTIF(BZ$5:BZ22, BZ22)-1=1, 1, ""), "")</f>
        <v/>
      </c>
      <c r="CC22" s="43"/>
      <c r="CD22" s="102" t="str">
        <f t="shared" si="26"/>
        <v/>
      </c>
      <c r="CE22" s="48" t="str">
        <f>IF(CC22&lt;&gt;"", IF(RANK(CC22, CC$5:CC$75)+COUNTIF(CC$5:CC22, CC22)-1=1, 1, ""), "")</f>
        <v/>
      </c>
      <c r="CF22" s="41"/>
      <c r="CG22" s="102" t="str">
        <f t="shared" si="27"/>
        <v/>
      </c>
      <c r="CH22" s="47" t="str">
        <f>IF(CF22&lt;&gt;"", IF(RANK(CF22, CF$5:CF$75)+COUNTIF(CF$5:CF22, CF22)-1=1, 1, ""), "")</f>
        <v/>
      </c>
      <c r="CI22" s="43"/>
      <c r="CJ22" s="102" t="str">
        <f t="shared" si="28"/>
        <v/>
      </c>
      <c r="CK22" s="48" t="str">
        <f>IF(CI22&lt;&gt;"", IF(RANK(CI22, CI$5:CI$75)+COUNTIF(CI$5:CI22, CI22)-1=1, 1, ""), "")</f>
        <v/>
      </c>
      <c r="CL22" s="41"/>
      <c r="CM22" s="102" t="str">
        <f t="shared" si="29"/>
        <v/>
      </c>
      <c r="CN22" s="47" t="str">
        <f>IF(CL22&lt;&gt;"", IF(RANK(CL22, CL$5:CL$75)+COUNTIF(CL$5:CL22, CL22)-1=1, 1, ""), "")</f>
        <v/>
      </c>
      <c r="CO22" s="43"/>
      <c r="CP22" s="102" t="str">
        <f t="shared" si="30"/>
        <v/>
      </c>
      <c r="CQ22" s="48" t="str">
        <f>IF(CO22&lt;&gt;"", IF(RANK(CO22, CO$5:CO$75)+COUNTIF(CO$5:CO22, CO22)-1=1, 1, ""), "")</f>
        <v/>
      </c>
      <c r="CR22" s="41"/>
      <c r="CS22" s="102" t="str">
        <f t="shared" si="31"/>
        <v/>
      </c>
      <c r="CT22" s="47" t="str">
        <f>IF(CR22&lt;&gt;"", IF(RANK(CR22, CR$5:CR$75)+COUNTIF(CR$5:CR22, CR22)-1=1, 1, ""), "")</f>
        <v/>
      </c>
      <c r="CU22" s="129" t="str">
        <f t="shared" si="32"/>
        <v/>
      </c>
      <c r="CV22" s="66" t="str">
        <f t="shared" si="33"/>
        <v/>
      </c>
      <c r="CW22" s="60"/>
      <c r="CX22" s="60" t="str">
        <f t="shared" si="34"/>
        <v/>
      </c>
      <c r="CY22" s="60" t="str">
        <f t="shared" si="35"/>
        <v/>
      </c>
      <c r="CZ22" s="60"/>
      <c r="DA22" s="85" t="str">
        <f t="shared" si="36"/>
        <v/>
      </c>
      <c r="DB22" s="60" t="str">
        <f t="shared" si="37"/>
        <v/>
      </c>
      <c r="DC22" s="60" t="str">
        <f t="shared" si="38"/>
        <v/>
      </c>
      <c r="DD22" s="60" t="str">
        <f>IF(CX22&lt;&gt;"", IF(RANK(DC22, DC$5:DC$75)+COUNTIF(DC$22:DC22, DC22) -1&lt;=(B$80-CY$76-DB$76), RANK(DC22, DC$5:DC$75)+COUNTIF(DC$22:DC22, DC22) -1, ""), "")</f>
        <v/>
      </c>
      <c r="DE22" s="72" t="str">
        <f t="shared" si="39"/>
        <v/>
      </c>
      <c r="DF22" s="66" t="str">
        <f t="shared" si="40"/>
        <v/>
      </c>
      <c r="DH22" s="91" t="str">
        <f>IF(CV22&lt;&gt; "", CV22/CV76, "")</f>
        <v/>
      </c>
      <c r="DI22" s="39" t="str">
        <f t="shared" si="41"/>
        <v/>
      </c>
      <c r="DJ22" s="92" t="str">
        <f t="shared" si="42"/>
        <v/>
      </c>
      <c r="DL22" s="65" t="str">
        <f t="shared" si="43"/>
        <v/>
      </c>
      <c r="DM22" s="99" t="str">
        <f t="shared" si="44"/>
        <v/>
      </c>
      <c r="DN22" s="99" t="str">
        <f t="shared" si="45"/>
        <v/>
      </c>
      <c r="DO22" s="100" t="str">
        <f t="shared" si="46"/>
        <v/>
      </c>
    </row>
    <row r="23" spans="1:119" ht="16" x14ac:dyDescent="0.2">
      <c r="A23" s="75" t="s">
        <v>331</v>
      </c>
      <c r="B23" s="76" t="s">
        <v>402</v>
      </c>
      <c r="C23" s="46">
        <v>161</v>
      </c>
      <c r="D23" s="102" t="str">
        <f t="shared" si="0"/>
        <v/>
      </c>
      <c r="E23" s="44" t="str">
        <f>IF(C23&lt;&gt;"", IF(RANK(C23, C$5:C$75)+COUNTIF(C$5:C23, C23)-1=1, 1, ""), "")</f>
        <v/>
      </c>
      <c r="F23" s="45">
        <v>31</v>
      </c>
      <c r="G23" s="102" t="str">
        <f t="shared" si="1"/>
        <v/>
      </c>
      <c r="H23" s="42" t="str">
        <f>IF(F23&lt;&gt;"", IF(RANK(F23, F$5:F$75)+COUNTIF(F$5:F23, F23)-1=1, 1, ""), "")</f>
        <v/>
      </c>
      <c r="I23" s="46">
        <v>28</v>
      </c>
      <c r="J23" s="102" t="str">
        <f t="shared" si="2"/>
        <v/>
      </c>
      <c r="K23" s="44" t="str">
        <f>IF(I23&lt;&gt;"", IF(RANK(I23, I$5:I$75)+COUNTIF(I$5:I23, I23)-1=1, 1, ""), "")</f>
        <v/>
      </c>
      <c r="L23" s="45">
        <v>106</v>
      </c>
      <c r="M23" s="102" t="str">
        <f t="shared" si="3"/>
        <v/>
      </c>
      <c r="N23" s="42" t="str">
        <f>IF(L23&lt;&gt;"", IF(RANK(L23, L$5:L$75)+COUNTIF(L$5:L23, L23)-1=1, 1, ""), "")</f>
        <v/>
      </c>
      <c r="O23" s="46">
        <v>91</v>
      </c>
      <c r="P23" s="102" t="str">
        <f t="shared" si="4"/>
        <v/>
      </c>
      <c r="Q23" s="44" t="str">
        <f>IF(O23&lt;&gt;"", IF(RANK(O23, O$5:O$75)+COUNTIF(O$5:O23, O23)-1=1, 1, ""), "")</f>
        <v/>
      </c>
      <c r="R23" s="45">
        <v>17</v>
      </c>
      <c r="S23" s="102" t="str">
        <f t="shared" si="5"/>
        <v/>
      </c>
      <c r="T23" s="42" t="str">
        <f>IF(R23&lt;&gt;"", IF(RANK(R23, R$5:R$75)+COUNTIF(R$5:R23, R23)-1=1, 1, ""), "")</f>
        <v/>
      </c>
      <c r="U23" s="46">
        <v>106</v>
      </c>
      <c r="V23" s="102" t="str">
        <f t="shared" si="6"/>
        <v/>
      </c>
      <c r="W23" s="44" t="str">
        <f>IF(U23&lt;&gt;"", IF(RANK(U23, U$5:U$75)+COUNTIF(U$5:U23, U23)-1=1, 1, ""), "")</f>
        <v/>
      </c>
      <c r="X23" s="45">
        <v>33</v>
      </c>
      <c r="Y23" s="102" t="str">
        <f t="shared" si="7"/>
        <v/>
      </c>
      <c r="Z23" s="42" t="str">
        <f>IF(X23&lt;&gt;"", IF(RANK(X23, X$5:X$75)+COUNTIF(X$5:X23, X23)-1=1, 1, ""), "")</f>
        <v/>
      </c>
      <c r="AA23" s="46">
        <v>18</v>
      </c>
      <c r="AB23" s="102" t="str">
        <f t="shared" si="8"/>
        <v/>
      </c>
      <c r="AC23" s="44" t="str">
        <f>IF(AA23&lt;&gt;"", IF(RANK(AA23, AA$5:AA$75)+COUNTIF(AA$5:AA23, AA23)-1=1, 1, ""), "")</f>
        <v/>
      </c>
      <c r="AD23" s="45">
        <v>6</v>
      </c>
      <c r="AE23" s="102" t="str">
        <f t="shared" si="9"/>
        <v/>
      </c>
      <c r="AF23" s="42" t="str">
        <f>IF(AD23&lt;&gt;"", IF(RANK(AD23, AD$5:AD$75)+COUNTIF(AD$5:AD23, AD23)-1=1, 1, ""), "")</f>
        <v/>
      </c>
      <c r="AG23" s="46">
        <v>120</v>
      </c>
      <c r="AH23" s="102" t="str">
        <f t="shared" si="10"/>
        <v/>
      </c>
      <c r="AI23" s="44" t="str">
        <f>IF(AG23&lt;&gt;"", IF(RANK(AG23, AG$5:AG$75)+COUNTIF(AG$5:AG23, AG23)-1=1, 1, ""), "")</f>
        <v/>
      </c>
      <c r="AJ23" s="45">
        <v>166</v>
      </c>
      <c r="AK23" s="102" t="str">
        <f t="shared" si="11"/>
        <v/>
      </c>
      <c r="AL23" s="42" t="str">
        <f>IF(AJ23&lt;&gt;"", IF(RANK(AJ23, AJ$5:AJ$75)+COUNTIF(AJ$5:AJ23, AJ23)-1=1, 1, ""), "")</f>
        <v/>
      </c>
      <c r="AM23" s="46">
        <v>16</v>
      </c>
      <c r="AN23" s="102" t="str">
        <f t="shared" si="12"/>
        <v/>
      </c>
      <c r="AO23" s="44" t="str">
        <f>IF(AM23&lt;&gt;"", IF(RANK(AM23, AM$5:AM$75)+COUNTIF(AM$5:AM23, AM23)-1=1, 1, ""), "")</f>
        <v/>
      </c>
      <c r="AP23" s="45">
        <v>97</v>
      </c>
      <c r="AQ23" s="102" t="str">
        <f t="shared" si="13"/>
        <v/>
      </c>
      <c r="AR23" s="42" t="str">
        <f>IF(AP23&lt;&gt;"", IF(RANK(AP23, AP$5:AP$75)+COUNTIF(AP$5:AP23, AP23)-1=1, 1, ""), "")</f>
        <v/>
      </c>
      <c r="AS23" s="46">
        <v>21</v>
      </c>
      <c r="AT23" s="102" t="str">
        <f t="shared" si="14"/>
        <v/>
      </c>
      <c r="AU23" s="44" t="str">
        <f>IF(AS23&lt;&gt;"", IF(RANK(AS23, AS$5:AS$75)+COUNTIF(AS$5:AS23, AS23)-1=1, 1, ""), "")</f>
        <v/>
      </c>
      <c r="AV23" s="45">
        <v>21</v>
      </c>
      <c r="AW23" s="102" t="str">
        <f t="shared" si="15"/>
        <v/>
      </c>
      <c r="AX23" s="42" t="str">
        <f>IF(AV23&lt;&gt;"", IF(RANK(AV23, AV$5:AV$75)+COUNTIF(AV$5:AV23, AV23)-1=1, 1, ""), "")</f>
        <v/>
      </c>
      <c r="AY23" s="46">
        <v>21</v>
      </c>
      <c r="AZ23" s="102" t="str">
        <f t="shared" si="16"/>
        <v/>
      </c>
      <c r="BA23" s="44" t="str">
        <f>IF(AY23&lt;&gt;"", IF(RANK(AY23, AY$5:AY$75)+COUNTIF(AY$5:AY23, AY23)-1=1, 1, ""), "")</f>
        <v/>
      </c>
      <c r="BB23" s="45">
        <v>9</v>
      </c>
      <c r="BC23" s="102" t="str">
        <f t="shared" si="17"/>
        <v/>
      </c>
      <c r="BD23" s="42" t="str">
        <f>IF(BB23&lt;&gt;"", IF(RANK(BB23, BB$5:BB$75)+COUNTIF(BB$5:BB23, BB23)-1=1, 1, ""), "")</f>
        <v/>
      </c>
      <c r="BE23" s="46">
        <v>9</v>
      </c>
      <c r="BF23" s="102" t="str">
        <f t="shared" si="18"/>
        <v/>
      </c>
      <c r="BG23" s="44" t="str">
        <f>IF(BE23&lt;&gt;"", IF(RANK(BE23, BE$5:BE$75)+COUNTIF(BE$5:BE23, BE23)-1=1, 1, ""), "")</f>
        <v/>
      </c>
      <c r="BH23" s="45">
        <v>9</v>
      </c>
      <c r="BI23" s="102" t="str">
        <f t="shared" si="19"/>
        <v/>
      </c>
      <c r="BJ23" s="42" t="str">
        <f>IF(BH23&lt;&gt;"", IF(RANK(BH23, BH$5:BH$75)+COUNTIF(BH$5:BH23, BH23)-1=1, 1, ""), "")</f>
        <v/>
      </c>
      <c r="BK23" s="46">
        <v>9</v>
      </c>
      <c r="BL23" s="102" t="str">
        <f t="shared" si="20"/>
        <v/>
      </c>
      <c r="BM23" s="44" t="str">
        <f>IF(BK23&lt;&gt;"", IF(RANK(BK23, BK$5:BK$75)+COUNTIF(BK$5:BK23, BK23)-1=1, 1, ""), "")</f>
        <v/>
      </c>
      <c r="BN23" s="45">
        <v>13</v>
      </c>
      <c r="BO23" s="102" t="str">
        <f t="shared" si="21"/>
        <v/>
      </c>
      <c r="BP23" s="42" t="str">
        <f>IF(BN23&lt;&gt;"", IF(RANK(BN23, BN$5:BN$75)+COUNTIF(BN$5:BN23, BN23)-1=1, 1, ""), "")</f>
        <v/>
      </c>
      <c r="BQ23" s="46">
        <v>8</v>
      </c>
      <c r="BR23" s="102" t="str">
        <f t="shared" si="22"/>
        <v/>
      </c>
      <c r="BS23" s="44" t="str">
        <f>IF(BQ23&lt;&gt;"", IF(RANK(BQ23, BQ$5:BQ$75)+COUNTIF(BQ$5:BQ23, BQ23)-1=1, 1, ""), "")</f>
        <v/>
      </c>
      <c r="BT23" s="45">
        <v>18</v>
      </c>
      <c r="BU23" s="102" t="str">
        <f t="shared" si="23"/>
        <v/>
      </c>
      <c r="BV23" s="42" t="str">
        <f>IF(BT23&lt;&gt;"", IF(RANK(BT23, BT$5:BT$75)+COUNTIF(BT$5:BT23, BT23)-1=1, 1, ""), "")</f>
        <v/>
      </c>
      <c r="BW23" s="46">
        <v>19</v>
      </c>
      <c r="BX23" s="102" t="str">
        <f t="shared" si="24"/>
        <v/>
      </c>
      <c r="BY23" s="44" t="str">
        <f>IF(BW23&lt;&gt;"", IF(RANK(BW23, BW$5:BW$75)+COUNTIF(BW$5:BW23, BW23)-1=1, 1, ""), "")</f>
        <v/>
      </c>
      <c r="BZ23" s="45">
        <v>14</v>
      </c>
      <c r="CA23" s="102" t="str">
        <f t="shared" si="25"/>
        <v/>
      </c>
      <c r="CB23" s="42" t="str">
        <f>IF(BZ23&lt;&gt;"", IF(RANK(BZ23, BZ$5:BZ$75)+COUNTIF(BZ$5:BZ23, BZ23)-1=1, 1, ""), "")</f>
        <v/>
      </c>
      <c r="CC23" s="46">
        <v>9</v>
      </c>
      <c r="CD23" s="102" t="str">
        <f t="shared" si="26"/>
        <v/>
      </c>
      <c r="CE23" s="44" t="str">
        <f>IF(CC23&lt;&gt;"", IF(RANK(CC23, CC$5:CC$75)+COUNTIF(CC$5:CC23, CC23)-1=1, 1, ""), "")</f>
        <v/>
      </c>
      <c r="CF23" s="45">
        <v>3</v>
      </c>
      <c r="CG23" s="102" t="str">
        <f t="shared" si="27"/>
        <v/>
      </c>
      <c r="CH23" s="42" t="str">
        <f>IF(CF23&lt;&gt;"", IF(RANK(CF23, CF$5:CF$75)+COUNTIF(CF$5:CF23, CF23)-1=1, 1, ""), "")</f>
        <v/>
      </c>
      <c r="CI23" s="46">
        <v>5</v>
      </c>
      <c r="CJ23" s="102" t="str">
        <f t="shared" si="28"/>
        <v/>
      </c>
      <c r="CK23" s="44" t="str">
        <f>IF(CI23&lt;&gt;"", IF(RANK(CI23, CI$5:CI$75)+COUNTIF(CI$5:CI23, CI23)-1=1, 1, ""), "")</f>
        <v/>
      </c>
      <c r="CL23" s="45">
        <v>4</v>
      </c>
      <c r="CM23" s="102" t="str">
        <f t="shared" si="29"/>
        <v/>
      </c>
      <c r="CN23" s="42" t="str">
        <f>IF(CL23&lt;&gt;"", IF(RANK(CL23, CL$5:CL$75)+COUNTIF(CL$5:CL23, CL23)-1=1, 1, ""), "")</f>
        <v/>
      </c>
      <c r="CO23" s="46">
        <v>10</v>
      </c>
      <c r="CP23" s="102" t="str">
        <f t="shared" si="30"/>
        <v/>
      </c>
      <c r="CQ23" s="44" t="str">
        <f>IF(CO23&lt;&gt;"", IF(RANK(CO23, CO$5:CO$75)+COUNTIF(CO$5:CO23, CO23)-1=1, 1, ""), "")</f>
        <v/>
      </c>
      <c r="CR23" s="45">
        <v>6</v>
      </c>
      <c r="CS23" s="102" t="str">
        <f t="shared" si="31"/>
        <v/>
      </c>
      <c r="CT23" s="42" t="str">
        <f>IF(CR23&lt;&gt;"", IF(RANK(CR23, CR$5:CR$75)+COUNTIF(CR$5:CR23, CR23)-1=1, 1, ""), "")</f>
        <v/>
      </c>
      <c r="CU23" s="129" t="str">
        <f t="shared" si="32"/>
        <v/>
      </c>
      <c r="CV23" s="66">
        <f t="shared" si="33"/>
        <v>1204</v>
      </c>
      <c r="CW23" s="60"/>
      <c r="CX23" s="60" t="str">
        <f t="shared" si="34"/>
        <v/>
      </c>
      <c r="CY23" s="60" t="str">
        <f t="shared" si="35"/>
        <v/>
      </c>
      <c r="CZ23" s="60"/>
      <c r="DA23" s="85" t="str">
        <f t="shared" si="36"/>
        <v/>
      </c>
      <c r="DB23" s="60" t="str">
        <f t="shared" si="37"/>
        <v/>
      </c>
      <c r="DC23" s="60" t="str">
        <f t="shared" si="38"/>
        <v/>
      </c>
      <c r="DD23" s="60" t="str">
        <f>IF(CX23&lt;&gt;"", IF(RANK(DC23, DC$5:DC$75)+COUNTIF(DC$23:DC23, DC23) -1&lt;=(B$80-CY$76-DB$76), RANK(DC23, DC$5:DC$75)+COUNTIF(DC$23:DC23, DC23) -1, ""), "")</f>
        <v/>
      </c>
      <c r="DE23" s="72" t="str">
        <f t="shared" si="39"/>
        <v/>
      </c>
      <c r="DF23" s="66" t="str">
        <f t="shared" si="40"/>
        <v/>
      </c>
      <c r="DH23" s="91">
        <f>IF(CV23&lt;&gt; "", CV23/CV76, "")</f>
        <v>8.5052575065608458E-4</v>
      </c>
      <c r="DI23" s="39" t="str">
        <f t="shared" si="41"/>
        <v/>
      </c>
      <c r="DJ23" s="92">
        <f t="shared" si="42"/>
        <v>-8.5052575065608501E-4</v>
      </c>
      <c r="DL23" s="65" t="str">
        <f t="shared" si="43"/>
        <v/>
      </c>
      <c r="DM23" s="99" t="str">
        <f t="shared" si="44"/>
        <v/>
      </c>
      <c r="DN23" s="99" t="str">
        <f t="shared" si="45"/>
        <v/>
      </c>
      <c r="DO23" s="100" t="str">
        <f t="shared" si="46"/>
        <v/>
      </c>
    </row>
    <row r="24" spans="1:119" ht="16" x14ac:dyDescent="0.2">
      <c r="A24" s="75" t="s">
        <v>332</v>
      </c>
      <c r="B24" s="76" t="s">
        <v>403</v>
      </c>
      <c r="C24" s="46">
        <v>1</v>
      </c>
      <c r="D24" s="102" t="str">
        <f t="shared" si="0"/>
        <v/>
      </c>
      <c r="E24" s="48" t="str">
        <f>IF(C24&lt;&gt;"", IF(RANK(C24, C$5:C$75)+COUNTIF(C$5:C24, C24)-1=1, 1, ""), "")</f>
        <v/>
      </c>
      <c r="F24" s="45">
        <v>22</v>
      </c>
      <c r="G24" s="102" t="str">
        <f t="shared" si="1"/>
        <v/>
      </c>
      <c r="H24" s="47" t="str">
        <f>IF(F24&lt;&gt;"", IF(RANK(F24, F$5:F$75)+COUNTIF(F$5:F24, F24)-1=1, 1, ""), "")</f>
        <v/>
      </c>
      <c r="I24" s="46">
        <v>5</v>
      </c>
      <c r="J24" s="102" t="str">
        <f t="shared" si="2"/>
        <v/>
      </c>
      <c r="K24" s="48" t="str">
        <f>IF(I24&lt;&gt;"", IF(RANK(I24, I$5:I$75)+COUNTIF(I$5:I24, I24)-1=1, 1, ""), "")</f>
        <v/>
      </c>
      <c r="L24" s="45">
        <v>7</v>
      </c>
      <c r="M24" s="102" t="str">
        <f t="shared" si="3"/>
        <v/>
      </c>
      <c r="N24" s="47" t="str">
        <f>IF(L24&lt;&gt;"", IF(RANK(L24, L$5:L$75)+COUNTIF(L$5:L24, L24)-1=1, 1, ""), "")</f>
        <v/>
      </c>
      <c r="O24" s="46">
        <v>4</v>
      </c>
      <c r="P24" s="102" t="str">
        <f t="shared" si="4"/>
        <v/>
      </c>
      <c r="Q24" s="48" t="str">
        <f>IF(O24&lt;&gt;"", IF(RANK(O24, O$5:O$75)+COUNTIF(O$5:O24, O24)-1=1, 1, ""), "")</f>
        <v/>
      </c>
      <c r="R24" s="45">
        <v>11</v>
      </c>
      <c r="S24" s="102" t="str">
        <f t="shared" si="5"/>
        <v/>
      </c>
      <c r="T24" s="47" t="str">
        <f>IF(R24&lt;&gt;"", IF(RANK(R24, R$5:R$75)+COUNTIF(R$5:R24, R24)-1=1, 1, ""), "")</f>
        <v/>
      </c>
      <c r="U24" s="46">
        <v>9</v>
      </c>
      <c r="V24" s="102" t="str">
        <f t="shared" si="6"/>
        <v/>
      </c>
      <c r="W24" s="48" t="str">
        <f>IF(U24&lt;&gt;"", IF(RANK(U24, U$5:U$75)+COUNTIF(U$5:U24, U24)-1=1, 1, ""), "")</f>
        <v/>
      </c>
      <c r="X24" s="45">
        <v>6</v>
      </c>
      <c r="Y24" s="102" t="str">
        <f t="shared" si="7"/>
        <v/>
      </c>
      <c r="Z24" s="47" t="str">
        <f>IF(X24&lt;&gt;"", IF(RANK(X24, X$5:X$75)+COUNTIF(X$5:X24, X24)-1=1, 1, ""), "")</f>
        <v/>
      </c>
      <c r="AA24" s="46">
        <v>3</v>
      </c>
      <c r="AB24" s="102" t="str">
        <f t="shared" si="8"/>
        <v/>
      </c>
      <c r="AC24" s="48" t="str">
        <f>IF(AA24&lt;&gt;"", IF(RANK(AA24, AA$5:AA$75)+COUNTIF(AA$5:AA24, AA24)-1=1, 1, ""), "")</f>
        <v/>
      </c>
      <c r="AD24" s="45">
        <v>4</v>
      </c>
      <c r="AE24" s="102" t="str">
        <f t="shared" si="9"/>
        <v/>
      </c>
      <c r="AF24" s="47" t="str">
        <f>IF(AD24&lt;&gt;"", IF(RANK(AD24, AD$5:AD$75)+COUNTIF(AD$5:AD24, AD24)-1=1, 1, ""), "")</f>
        <v/>
      </c>
      <c r="AG24" s="46"/>
      <c r="AH24" s="102" t="str">
        <f t="shared" si="10"/>
        <v/>
      </c>
      <c r="AI24" s="48" t="str">
        <f>IF(AG24&lt;&gt;"", IF(RANK(AG24, AG$5:AG$75)+COUNTIF(AG$5:AG24, AG24)-1=1, 1, ""), "")</f>
        <v/>
      </c>
      <c r="AJ24" s="45">
        <v>2</v>
      </c>
      <c r="AK24" s="102" t="str">
        <f t="shared" si="11"/>
        <v/>
      </c>
      <c r="AL24" s="47" t="str">
        <f>IF(AJ24&lt;&gt;"", IF(RANK(AJ24, AJ$5:AJ$75)+COUNTIF(AJ$5:AJ24, AJ24)-1=1, 1, ""), "")</f>
        <v/>
      </c>
      <c r="AM24" s="46">
        <v>22</v>
      </c>
      <c r="AN24" s="102" t="str">
        <f t="shared" si="12"/>
        <v/>
      </c>
      <c r="AO24" s="48" t="str">
        <f>IF(AM24&lt;&gt;"", IF(RANK(AM24, AM$5:AM$75)+COUNTIF(AM$5:AM24, AM24)-1=1, 1, ""), "")</f>
        <v/>
      </c>
      <c r="AP24" s="45">
        <v>1</v>
      </c>
      <c r="AQ24" s="102" t="str">
        <f t="shared" si="13"/>
        <v/>
      </c>
      <c r="AR24" s="47" t="str">
        <f>IF(AP24&lt;&gt;"", IF(RANK(AP24, AP$5:AP$75)+COUNTIF(AP$5:AP24, AP24)-1=1, 1, ""), "")</f>
        <v/>
      </c>
      <c r="AS24" s="46">
        <v>13</v>
      </c>
      <c r="AT24" s="102" t="str">
        <f t="shared" si="14"/>
        <v/>
      </c>
      <c r="AU24" s="48" t="str">
        <f>IF(AS24&lt;&gt;"", IF(RANK(AS24, AS$5:AS$75)+COUNTIF(AS$5:AS24, AS24)-1=1, 1, ""), "")</f>
        <v/>
      </c>
      <c r="AV24" s="45">
        <v>19</v>
      </c>
      <c r="AW24" s="102" t="str">
        <f t="shared" si="15"/>
        <v/>
      </c>
      <c r="AX24" s="47" t="str">
        <f>IF(AV24&lt;&gt;"", IF(RANK(AV24, AV$5:AV$75)+COUNTIF(AV$5:AV24, AV24)-1=1, 1, ""), "")</f>
        <v/>
      </c>
      <c r="AY24" s="46">
        <v>12</v>
      </c>
      <c r="AZ24" s="102" t="str">
        <f t="shared" si="16"/>
        <v/>
      </c>
      <c r="BA24" s="48" t="str">
        <f>IF(AY24&lt;&gt;"", IF(RANK(AY24, AY$5:AY$75)+COUNTIF(AY$5:AY24, AY24)-1=1, 1, ""), "")</f>
        <v/>
      </c>
      <c r="BB24" s="45"/>
      <c r="BC24" s="102" t="str">
        <f t="shared" si="17"/>
        <v/>
      </c>
      <c r="BD24" s="47" t="str">
        <f>IF(BB24&lt;&gt;"", IF(RANK(BB24, BB$5:BB$75)+COUNTIF(BB$5:BB24, BB24)-1=1, 1, ""), "")</f>
        <v/>
      </c>
      <c r="BE24" s="46">
        <v>5</v>
      </c>
      <c r="BF24" s="102" t="str">
        <f t="shared" si="18"/>
        <v/>
      </c>
      <c r="BG24" s="48" t="str">
        <f>IF(BE24&lt;&gt;"", IF(RANK(BE24, BE$5:BE$75)+COUNTIF(BE$5:BE24, BE24)-1=1, 1, ""), "")</f>
        <v/>
      </c>
      <c r="BH24" s="45">
        <v>62</v>
      </c>
      <c r="BI24" s="102" t="str">
        <f t="shared" si="19"/>
        <v/>
      </c>
      <c r="BJ24" s="47" t="str">
        <f>IF(BH24&lt;&gt;"", IF(RANK(BH24, BH$5:BH$75)+COUNTIF(BH$5:BH24, BH24)-1=1, 1, ""), "")</f>
        <v/>
      </c>
      <c r="BK24" s="46">
        <v>3</v>
      </c>
      <c r="BL24" s="102" t="str">
        <f t="shared" si="20"/>
        <v/>
      </c>
      <c r="BM24" s="48" t="str">
        <f>IF(BK24&lt;&gt;"", IF(RANK(BK24, BK$5:BK$75)+COUNTIF(BK$5:BK24, BK24)-1=1, 1, ""), "")</f>
        <v/>
      </c>
      <c r="BN24" s="45">
        <v>2</v>
      </c>
      <c r="BO24" s="102" t="str">
        <f t="shared" si="21"/>
        <v/>
      </c>
      <c r="BP24" s="47" t="str">
        <f>IF(BN24&lt;&gt;"", IF(RANK(BN24, BN$5:BN$75)+COUNTIF(BN$5:BN24, BN24)-1=1, 1, ""), "")</f>
        <v/>
      </c>
      <c r="BQ24" s="46">
        <v>3</v>
      </c>
      <c r="BR24" s="102" t="str">
        <f t="shared" si="22"/>
        <v/>
      </c>
      <c r="BS24" s="48" t="str">
        <f>IF(BQ24&lt;&gt;"", IF(RANK(BQ24, BQ$5:BQ$75)+COUNTIF(BQ$5:BQ24, BQ24)-1=1, 1, ""), "")</f>
        <v/>
      </c>
      <c r="BT24" s="45">
        <v>2</v>
      </c>
      <c r="BU24" s="102" t="str">
        <f t="shared" si="23"/>
        <v/>
      </c>
      <c r="BV24" s="47" t="str">
        <f>IF(BT24&lt;&gt;"", IF(RANK(BT24, BT$5:BT$75)+COUNTIF(BT$5:BT24, BT24)-1=1, 1, ""), "")</f>
        <v/>
      </c>
      <c r="BW24" s="46">
        <v>1</v>
      </c>
      <c r="BX24" s="102" t="str">
        <f t="shared" si="24"/>
        <v/>
      </c>
      <c r="BY24" s="48" t="str">
        <f>IF(BW24&lt;&gt;"", IF(RANK(BW24, BW$5:BW$75)+COUNTIF(BW$5:BW24, BW24)-1=1, 1, ""), "")</f>
        <v/>
      </c>
      <c r="BZ24" s="45">
        <v>3</v>
      </c>
      <c r="CA24" s="102" t="str">
        <f t="shared" si="25"/>
        <v/>
      </c>
      <c r="CB24" s="47" t="str">
        <f>IF(BZ24&lt;&gt;"", IF(RANK(BZ24, BZ$5:BZ$75)+COUNTIF(BZ$5:BZ24, BZ24)-1=1, 1, ""), "")</f>
        <v/>
      </c>
      <c r="CC24" s="46">
        <v>12</v>
      </c>
      <c r="CD24" s="102" t="str">
        <f t="shared" si="26"/>
        <v/>
      </c>
      <c r="CE24" s="48" t="str">
        <f>IF(CC24&lt;&gt;"", IF(RANK(CC24, CC$5:CC$75)+COUNTIF(CC$5:CC24, CC24)-1=1, 1, ""), "")</f>
        <v/>
      </c>
      <c r="CF24" s="45">
        <v>1</v>
      </c>
      <c r="CG24" s="102" t="str">
        <f t="shared" si="27"/>
        <v/>
      </c>
      <c r="CH24" s="47" t="str">
        <f>IF(CF24&lt;&gt;"", IF(RANK(CF24, CF$5:CF$75)+COUNTIF(CF$5:CF24, CF24)-1=1, 1, ""), "")</f>
        <v/>
      </c>
      <c r="CI24" s="46">
        <v>2</v>
      </c>
      <c r="CJ24" s="102" t="str">
        <f t="shared" si="28"/>
        <v/>
      </c>
      <c r="CK24" s="48" t="str">
        <f>IF(CI24&lt;&gt;"", IF(RANK(CI24, CI$5:CI$75)+COUNTIF(CI$5:CI24, CI24)-1=1, 1, ""), "")</f>
        <v/>
      </c>
      <c r="CL24" s="45">
        <v>1</v>
      </c>
      <c r="CM24" s="102" t="str">
        <f t="shared" si="29"/>
        <v/>
      </c>
      <c r="CN24" s="47" t="str">
        <f>IF(CL24&lt;&gt;"", IF(RANK(CL24, CL$5:CL$75)+COUNTIF(CL$5:CL24, CL24)-1=1, 1, ""), "")</f>
        <v/>
      </c>
      <c r="CO24" s="46">
        <v>2</v>
      </c>
      <c r="CP24" s="102" t="str">
        <f t="shared" si="30"/>
        <v/>
      </c>
      <c r="CQ24" s="48" t="str">
        <f>IF(CO24&lt;&gt;"", IF(RANK(CO24, CO$5:CO$75)+COUNTIF(CO$5:CO24, CO24)-1=1, 1, ""), "")</f>
        <v/>
      </c>
      <c r="CR24" s="45">
        <v>3</v>
      </c>
      <c r="CS24" s="102" t="str">
        <f t="shared" si="31"/>
        <v/>
      </c>
      <c r="CT24" s="47" t="str">
        <f>IF(CR24&lt;&gt;"", IF(RANK(CR24, CR$5:CR$75)+COUNTIF(CR$5:CR24, CR24)-1=1, 1, ""), "")</f>
        <v/>
      </c>
      <c r="CU24" s="129" t="str">
        <f t="shared" si="32"/>
        <v/>
      </c>
      <c r="CV24" s="66">
        <f t="shared" si="33"/>
        <v>243</v>
      </c>
      <c r="CW24" s="60"/>
      <c r="CX24" s="60" t="str">
        <f t="shared" si="34"/>
        <v/>
      </c>
      <c r="CY24" s="60" t="str">
        <f t="shared" si="35"/>
        <v/>
      </c>
      <c r="CZ24" s="60"/>
      <c r="DA24" s="85" t="str">
        <f t="shared" si="36"/>
        <v/>
      </c>
      <c r="DB24" s="60" t="str">
        <f t="shared" si="37"/>
        <v/>
      </c>
      <c r="DC24" s="60" t="str">
        <f t="shared" si="38"/>
        <v/>
      </c>
      <c r="DD24" s="60" t="str">
        <f>IF(CX24&lt;&gt;"", IF(RANK(DC24, DC$5:DC$75)+COUNTIF(DC$24:DC24, DC24) -1&lt;=(B$80-CY$76-DB$76), RANK(DC24, DC$5:DC$75)+COUNTIF(DC$24:DC24, DC24) -1, ""), "")</f>
        <v/>
      </c>
      <c r="DE24" s="72" t="str">
        <f t="shared" si="39"/>
        <v/>
      </c>
      <c r="DF24" s="66" t="str">
        <f t="shared" si="40"/>
        <v/>
      </c>
      <c r="DH24" s="91">
        <f>IF(CV24&lt;&gt; "", CV24/CV76, "")</f>
        <v>1.716592669513526E-4</v>
      </c>
      <c r="DI24" s="39" t="str">
        <f t="shared" si="41"/>
        <v/>
      </c>
      <c r="DJ24" s="92">
        <f t="shared" si="42"/>
        <v>-1.7165926695135301E-4</v>
      </c>
      <c r="DL24" s="65" t="str">
        <f t="shared" si="43"/>
        <v/>
      </c>
      <c r="DM24" s="99" t="str">
        <f t="shared" si="44"/>
        <v/>
      </c>
      <c r="DN24" s="99" t="str">
        <f t="shared" si="45"/>
        <v/>
      </c>
      <c r="DO24" s="100" t="str">
        <f t="shared" si="46"/>
        <v/>
      </c>
    </row>
    <row r="25" spans="1:119" ht="16" x14ac:dyDescent="0.2">
      <c r="A25" s="75" t="s">
        <v>333</v>
      </c>
      <c r="B25" s="76" t="s">
        <v>404</v>
      </c>
      <c r="C25" s="46">
        <v>18</v>
      </c>
      <c r="D25" s="102" t="str">
        <f t="shared" si="0"/>
        <v/>
      </c>
      <c r="E25" s="44" t="str">
        <f>IF(C25&lt;&gt;"", IF(RANK(C25, C$5:C$75)+COUNTIF(C$5:C25, C25)-1=1, 1, ""), "")</f>
        <v/>
      </c>
      <c r="F25" s="45">
        <v>10</v>
      </c>
      <c r="G25" s="102" t="str">
        <f t="shared" si="1"/>
        <v/>
      </c>
      <c r="H25" s="42" t="str">
        <f>IF(F25&lt;&gt;"", IF(RANK(F25, F$5:F$75)+COUNTIF(F$5:F25, F25)-1=1, 1, ""), "")</f>
        <v/>
      </c>
      <c r="I25" s="46">
        <v>16</v>
      </c>
      <c r="J25" s="102" t="str">
        <f t="shared" si="2"/>
        <v/>
      </c>
      <c r="K25" s="44" t="str">
        <f>IF(I25&lt;&gt;"", IF(RANK(I25, I$5:I$75)+COUNTIF(I$5:I25, I25)-1=1, 1, ""), "")</f>
        <v/>
      </c>
      <c r="L25" s="45">
        <v>9</v>
      </c>
      <c r="M25" s="102" t="str">
        <f t="shared" si="3"/>
        <v/>
      </c>
      <c r="N25" s="42" t="str">
        <f>IF(L25&lt;&gt;"", IF(RANK(L25, L$5:L$75)+COUNTIF(L$5:L25, L25)-1=1, 1, ""), "")</f>
        <v/>
      </c>
      <c r="O25" s="46">
        <v>17</v>
      </c>
      <c r="P25" s="102" t="str">
        <f t="shared" si="4"/>
        <v/>
      </c>
      <c r="Q25" s="44" t="str">
        <f>IF(O25&lt;&gt;"", IF(RANK(O25, O$5:O$75)+COUNTIF(O$5:O25, O25)-1=1, 1, ""), "")</f>
        <v/>
      </c>
      <c r="R25" s="45">
        <v>33</v>
      </c>
      <c r="S25" s="102" t="str">
        <f t="shared" si="5"/>
        <v/>
      </c>
      <c r="T25" s="42" t="str">
        <f>IF(R25&lt;&gt;"", IF(RANK(R25, R$5:R$75)+COUNTIF(R$5:R25, R25)-1=1, 1, ""), "")</f>
        <v/>
      </c>
      <c r="U25" s="46">
        <v>115</v>
      </c>
      <c r="V25" s="102" t="str">
        <f t="shared" si="6"/>
        <v/>
      </c>
      <c r="W25" s="44" t="str">
        <f>IF(U25&lt;&gt;"", IF(RANK(U25, U$5:U$75)+COUNTIF(U$5:U25, U25)-1=1, 1, ""), "")</f>
        <v/>
      </c>
      <c r="X25" s="45">
        <v>38</v>
      </c>
      <c r="Y25" s="102" t="str">
        <f t="shared" si="7"/>
        <v/>
      </c>
      <c r="Z25" s="42" t="str">
        <f>IF(X25&lt;&gt;"", IF(RANK(X25, X$5:X$75)+COUNTIF(X$5:X25, X25)-1=1, 1, ""), "")</f>
        <v/>
      </c>
      <c r="AA25" s="46">
        <v>17</v>
      </c>
      <c r="AB25" s="102" t="str">
        <f t="shared" si="8"/>
        <v/>
      </c>
      <c r="AC25" s="44" t="str">
        <f>IF(AA25&lt;&gt;"", IF(RANK(AA25, AA$5:AA$75)+COUNTIF(AA$5:AA25, AA25)-1=1, 1, ""), "")</f>
        <v/>
      </c>
      <c r="AD25" s="45">
        <v>5</v>
      </c>
      <c r="AE25" s="102" t="str">
        <f t="shared" si="9"/>
        <v/>
      </c>
      <c r="AF25" s="42" t="str">
        <f>IF(AD25&lt;&gt;"", IF(RANK(AD25, AD$5:AD$75)+COUNTIF(AD$5:AD25, AD25)-1=1, 1, ""), "")</f>
        <v/>
      </c>
      <c r="AG25" s="46">
        <v>55</v>
      </c>
      <c r="AH25" s="102" t="str">
        <f t="shared" si="10"/>
        <v/>
      </c>
      <c r="AI25" s="44" t="str">
        <f>IF(AG25&lt;&gt;"", IF(RANK(AG25, AG$5:AG$75)+COUNTIF(AG$5:AG25, AG25)-1=1, 1, ""), "")</f>
        <v/>
      </c>
      <c r="AJ25" s="45">
        <v>25</v>
      </c>
      <c r="AK25" s="102" t="str">
        <f t="shared" si="11"/>
        <v/>
      </c>
      <c r="AL25" s="42" t="str">
        <f>IF(AJ25&lt;&gt;"", IF(RANK(AJ25, AJ$5:AJ$75)+COUNTIF(AJ$5:AJ25, AJ25)-1=1, 1, ""), "")</f>
        <v/>
      </c>
      <c r="AM25" s="46">
        <v>9</v>
      </c>
      <c r="AN25" s="102" t="str">
        <f t="shared" si="12"/>
        <v/>
      </c>
      <c r="AO25" s="44" t="str">
        <f>IF(AM25&lt;&gt;"", IF(RANK(AM25, AM$5:AM$75)+COUNTIF(AM$5:AM25, AM25)-1=1, 1, ""), "")</f>
        <v/>
      </c>
      <c r="AP25" s="45">
        <v>27</v>
      </c>
      <c r="AQ25" s="102" t="str">
        <f t="shared" si="13"/>
        <v/>
      </c>
      <c r="AR25" s="42" t="str">
        <f>IF(AP25&lt;&gt;"", IF(RANK(AP25, AP$5:AP$75)+COUNTIF(AP$5:AP25, AP25)-1=1, 1, ""), "")</f>
        <v/>
      </c>
      <c r="AS25" s="46">
        <v>16</v>
      </c>
      <c r="AT25" s="102" t="str">
        <f t="shared" si="14"/>
        <v/>
      </c>
      <c r="AU25" s="44" t="str">
        <f>IF(AS25&lt;&gt;"", IF(RANK(AS25, AS$5:AS$75)+COUNTIF(AS$5:AS25, AS25)-1=1, 1, ""), "")</f>
        <v/>
      </c>
      <c r="AV25" s="45">
        <v>10</v>
      </c>
      <c r="AW25" s="102" t="str">
        <f t="shared" si="15"/>
        <v/>
      </c>
      <c r="AX25" s="42" t="str">
        <f>IF(AV25&lt;&gt;"", IF(RANK(AV25, AV$5:AV$75)+COUNTIF(AV$5:AV25, AV25)-1=1, 1, ""), "")</f>
        <v/>
      </c>
      <c r="AY25" s="46">
        <v>11</v>
      </c>
      <c r="AZ25" s="102" t="str">
        <f t="shared" si="16"/>
        <v/>
      </c>
      <c r="BA25" s="44" t="str">
        <f>IF(AY25&lt;&gt;"", IF(RANK(AY25, AY$5:AY$75)+COUNTIF(AY$5:AY25, AY25)-1=1, 1, ""), "")</f>
        <v/>
      </c>
      <c r="BB25" s="45">
        <v>13</v>
      </c>
      <c r="BC25" s="102" t="str">
        <f t="shared" si="17"/>
        <v/>
      </c>
      <c r="BD25" s="42" t="str">
        <f>IF(BB25&lt;&gt;"", IF(RANK(BB25, BB$5:BB$75)+COUNTIF(BB$5:BB25, BB25)-1=1, 1, ""), "")</f>
        <v/>
      </c>
      <c r="BE25" s="46">
        <v>10</v>
      </c>
      <c r="BF25" s="102" t="str">
        <f t="shared" si="18"/>
        <v/>
      </c>
      <c r="BG25" s="44" t="str">
        <f>IF(BE25&lt;&gt;"", IF(RANK(BE25, BE$5:BE$75)+COUNTIF(BE$5:BE25, BE25)-1=1, 1, ""), "")</f>
        <v/>
      </c>
      <c r="BH25" s="45">
        <v>23</v>
      </c>
      <c r="BI25" s="102" t="str">
        <f t="shared" si="19"/>
        <v/>
      </c>
      <c r="BJ25" s="42" t="str">
        <f>IF(BH25&lt;&gt;"", IF(RANK(BH25, BH$5:BH$75)+COUNTIF(BH$5:BH25, BH25)-1=1, 1, ""), "")</f>
        <v/>
      </c>
      <c r="BK25" s="46">
        <v>3</v>
      </c>
      <c r="BL25" s="102" t="str">
        <f t="shared" si="20"/>
        <v/>
      </c>
      <c r="BM25" s="44" t="str">
        <f>IF(BK25&lt;&gt;"", IF(RANK(BK25, BK$5:BK$75)+COUNTIF(BK$5:BK25, BK25)-1=1, 1, ""), "")</f>
        <v/>
      </c>
      <c r="BN25" s="45">
        <v>11</v>
      </c>
      <c r="BO25" s="102" t="str">
        <f t="shared" si="21"/>
        <v/>
      </c>
      <c r="BP25" s="42" t="str">
        <f>IF(BN25&lt;&gt;"", IF(RANK(BN25, BN$5:BN$75)+COUNTIF(BN$5:BN25, BN25)-1=1, 1, ""), "")</f>
        <v/>
      </c>
      <c r="BQ25" s="46">
        <v>6</v>
      </c>
      <c r="BR25" s="102" t="str">
        <f t="shared" si="22"/>
        <v/>
      </c>
      <c r="BS25" s="44" t="str">
        <f>IF(BQ25&lt;&gt;"", IF(RANK(BQ25, BQ$5:BQ$75)+COUNTIF(BQ$5:BQ25, BQ25)-1=1, 1, ""), "")</f>
        <v/>
      </c>
      <c r="BT25" s="45">
        <v>4</v>
      </c>
      <c r="BU25" s="102" t="str">
        <f t="shared" si="23"/>
        <v/>
      </c>
      <c r="BV25" s="42" t="str">
        <f>IF(BT25&lt;&gt;"", IF(RANK(BT25, BT$5:BT$75)+COUNTIF(BT$5:BT25, BT25)-1=1, 1, ""), "")</f>
        <v/>
      </c>
      <c r="BW25" s="46">
        <v>12</v>
      </c>
      <c r="BX25" s="102" t="str">
        <f t="shared" si="24"/>
        <v/>
      </c>
      <c r="BY25" s="44" t="str">
        <f>IF(BW25&lt;&gt;"", IF(RANK(BW25, BW$5:BW$75)+COUNTIF(BW$5:BW25, BW25)-1=1, 1, ""), "")</f>
        <v/>
      </c>
      <c r="BZ25" s="45">
        <v>35</v>
      </c>
      <c r="CA25" s="102" t="str">
        <f t="shared" si="25"/>
        <v/>
      </c>
      <c r="CB25" s="42" t="str">
        <f>IF(BZ25&lt;&gt;"", IF(RANK(BZ25, BZ$5:BZ$75)+COUNTIF(BZ$5:BZ25, BZ25)-1=1, 1, ""), "")</f>
        <v/>
      </c>
      <c r="CC25" s="46">
        <v>24</v>
      </c>
      <c r="CD25" s="102" t="str">
        <f t="shared" si="26"/>
        <v/>
      </c>
      <c r="CE25" s="44" t="str">
        <f>IF(CC25&lt;&gt;"", IF(RANK(CC25, CC$5:CC$75)+COUNTIF(CC$5:CC25, CC25)-1=1, 1, ""), "")</f>
        <v/>
      </c>
      <c r="CF25" s="45">
        <v>22</v>
      </c>
      <c r="CG25" s="102" t="str">
        <f t="shared" si="27"/>
        <v/>
      </c>
      <c r="CH25" s="42" t="str">
        <f>IF(CF25&lt;&gt;"", IF(RANK(CF25, CF$5:CF$75)+COUNTIF(CF$5:CF25, CF25)-1=1, 1, ""), "")</f>
        <v/>
      </c>
      <c r="CI25" s="46">
        <v>23</v>
      </c>
      <c r="CJ25" s="102" t="str">
        <f t="shared" si="28"/>
        <v/>
      </c>
      <c r="CK25" s="44" t="str">
        <f>IF(CI25&lt;&gt;"", IF(RANK(CI25, CI$5:CI$75)+COUNTIF(CI$5:CI25, CI25)-1=1, 1, ""), "")</f>
        <v/>
      </c>
      <c r="CL25" s="45">
        <v>7</v>
      </c>
      <c r="CM25" s="102" t="str">
        <f t="shared" si="29"/>
        <v/>
      </c>
      <c r="CN25" s="42" t="str">
        <f>IF(CL25&lt;&gt;"", IF(RANK(CL25, CL$5:CL$75)+COUNTIF(CL$5:CL25, CL25)-1=1, 1, ""), "")</f>
        <v/>
      </c>
      <c r="CO25" s="46">
        <v>8</v>
      </c>
      <c r="CP25" s="102" t="str">
        <f t="shared" si="30"/>
        <v/>
      </c>
      <c r="CQ25" s="44" t="str">
        <f>IF(CO25&lt;&gt;"", IF(RANK(CO25, CO$5:CO$75)+COUNTIF(CO$5:CO25, CO25)-1=1, 1, ""), "")</f>
        <v/>
      </c>
      <c r="CR25" s="45">
        <v>5</v>
      </c>
      <c r="CS25" s="102" t="str">
        <f t="shared" si="31"/>
        <v/>
      </c>
      <c r="CT25" s="42" t="str">
        <f>IF(CR25&lt;&gt;"", IF(RANK(CR25, CR$5:CR$75)+COUNTIF(CR$5:CR25, CR25)-1=1, 1, ""), "")</f>
        <v/>
      </c>
      <c r="CU25" s="129" t="str">
        <f t="shared" si="32"/>
        <v/>
      </c>
      <c r="CV25" s="66">
        <f t="shared" si="33"/>
        <v>637</v>
      </c>
      <c r="CW25" s="60"/>
      <c r="CX25" s="60" t="str">
        <f t="shared" si="34"/>
        <v/>
      </c>
      <c r="CY25" s="60" t="str">
        <f t="shared" si="35"/>
        <v/>
      </c>
      <c r="CZ25" s="60"/>
      <c r="DA25" s="85" t="str">
        <f t="shared" si="36"/>
        <v/>
      </c>
      <c r="DB25" s="60" t="str">
        <f t="shared" si="37"/>
        <v/>
      </c>
      <c r="DC25" s="60" t="str">
        <f t="shared" si="38"/>
        <v/>
      </c>
      <c r="DD25" s="60" t="str">
        <f>IF(CX25&lt;&gt;"", IF(RANK(DC25, DC$5:DC$75)+COUNTIF(DC$25:DC25, DC25) -1&lt;=(B$80-CY$76-DB$76), RANK(DC25, DC$5:DC$75)+COUNTIF(DC$25:DC25, DC25) -1, ""), "")</f>
        <v/>
      </c>
      <c r="DE25" s="72" t="str">
        <f t="shared" si="39"/>
        <v/>
      </c>
      <c r="DF25" s="66" t="str">
        <f t="shared" si="40"/>
        <v/>
      </c>
      <c r="DH25" s="91">
        <f>IF(CV25&lt;&gt; "", CV25/CV76, "")</f>
        <v>4.4998746110292846E-4</v>
      </c>
      <c r="DI25" s="39" t="str">
        <f t="shared" si="41"/>
        <v/>
      </c>
      <c r="DJ25" s="92">
        <f t="shared" si="42"/>
        <v>-4.4998746110292798E-4</v>
      </c>
      <c r="DL25" s="65" t="str">
        <f t="shared" si="43"/>
        <v/>
      </c>
      <c r="DM25" s="99" t="str">
        <f t="shared" si="44"/>
        <v/>
      </c>
      <c r="DN25" s="99" t="str">
        <f t="shared" si="45"/>
        <v/>
      </c>
      <c r="DO25" s="100" t="str">
        <f t="shared" si="46"/>
        <v/>
      </c>
    </row>
    <row r="26" spans="1:119" ht="16" x14ac:dyDescent="0.2">
      <c r="A26" s="75" t="s">
        <v>334</v>
      </c>
      <c r="B26" s="76" t="s">
        <v>405</v>
      </c>
      <c r="C26" s="43"/>
      <c r="D26" s="102" t="str">
        <f t="shared" si="0"/>
        <v/>
      </c>
      <c r="E26" s="48" t="str">
        <f>IF(C26&lt;&gt;"", IF(RANK(C26, C$5:C$75)+COUNTIF(C$5:C26, C26)-1=1, 1, ""), "")</f>
        <v/>
      </c>
      <c r="F26" s="41"/>
      <c r="G26" s="102" t="str">
        <f t="shared" si="1"/>
        <v/>
      </c>
      <c r="H26" s="47" t="str">
        <f>IF(F26&lt;&gt;"", IF(RANK(F26, F$5:F$75)+COUNTIF(F$5:F26, F26)-1=1, 1, ""), "")</f>
        <v/>
      </c>
      <c r="I26" s="43"/>
      <c r="J26" s="102" t="str">
        <f t="shared" si="2"/>
        <v/>
      </c>
      <c r="K26" s="48" t="str">
        <f>IF(I26&lt;&gt;"", IF(RANK(I26, I$5:I$75)+COUNTIF(I$5:I26, I26)-1=1, 1, ""), "")</f>
        <v/>
      </c>
      <c r="L26" s="41"/>
      <c r="M26" s="102" t="str">
        <f t="shared" si="3"/>
        <v/>
      </c>
      <c r="N26" s="47" t="str">
        <f>IF(L26&lt;&gt;"", IF(RANK(L26, L$5:L$75)+COUNTIF(L$5:L26, L26)-1=1, 1, ""), "")</f>
        <v/>
      </c>
      <c r="O26" s="43"/>
      <c r="P26" s="102" t="str">
        <f t="shared" si="4"/>
        <v/>
      </c>
      <c r="Q26" s="48" t="str">
        <f>IF(O26&lt;&gt;"", IF(RANK(O26, O$5:O$75)+COUNTIF(O$5:O26, O26)-1=1, 1, ""), "")</f>
        <v/>
      </c>
      <c r="R26" s="41"/>
      <c r="S26" s="102" t="str">
        <f t="shared" si="5"/>
        <v/>
      </c>
      <c r="T26" s="47" t="str">
        <f>IF(R26&lt;&gt;"", IF(RANK(R26, R$5:R$75)+COUNTIF(R$5:R26, R26)-1=1, 1, ""), "")</f>
        <v/>
      </c>
      <c r="U26" s="43"/>
      <c r="V26" s="102" t="str">
        <f t="shared" si="6"/>
        <v/>
      </c>
      <c r="W26" s="48" t="str">
        <f>IF(U26&lt;&gt;"", IF(RANK(U26, U$5:U$75)+COUNTIF(U$5:U26, U26)-1=1, 1, ""), "")</f>
        <v/>
      </c>
      <c r="X26" s="41"/>
      <c r="Y26" s="102" t="str">
        <f t="shared" si="7"/>
        <v/>
      </c>
      <c r="Z26" s="47" t="str">
        <f>IF(X26&lt;&gt;"", IF(RANK(X26, X$5:X$75)+COUNTIF(X$5:X26, X26)-1=1, 1, ""), "")</f>
        <v/>
      </c>
      <c r="AA26" s="43"/>
      <c r="AB26" s="102" t="str">
        <f t="shared" si="8"/>
        <v/>
      </c>
      <c r="AC26" s="48" t="str">
        <f>IF(AA26&lt;&gt;"", IF(RANK(AA26, AA$5:AA$75)+COUNTIF(AA$5:AA26, AA26)-1=1, 1, ""), "")</f>
        <v/>
      </c>
      <c r="AD26" s="41"/>
      <c r="AE26" s="102" t="str">
        <f t="shared" si="9"/>
        <v/>
      </c>
      <c r="AF26" s="47" t="str">
        <f>IF(AD26&lt;&gt;"", IF(RANK(AD26, AD$5:AD$75)+COUNTIF(AD$5:AD26, AD26)-1=1, 1, ""), "")</f>
        <v/>
      </c>
      <c r="AG26" s="43"/>
      <c r="AH26" s="102" t="str">
        <f t="shared" si="10"/>
        <v/>
      </c>
      <c r="AI26" s="48" t="str">
        <f>IF(AG26&lt;&gt;"", IF(RANK(AG26, AG$5:AG$75)+COUNTIF(AG$5:AG26, AG26)-1=1, 1, ""), "")</f>
        <v/>
      </c>
      <c r="AJ26" s="41"/>
      <c r="AK26" s="102" t="str">
        <f t="shared" si="11"/>
        <v/>
      </c>
      <c r="AL26" s="47" t="str">
        <f>IF(AJ26&lt;&gt;"", IF(RANK(AJ26, AJ$5:AJ$75)+COUNTIF(AJ$5:AJ26, AJ26)-1=1, 1, ""), "")</f>
        <v/>
      </c>
      <c r="AM26" s="43"/>
      <c r="AN26" s="102" t="str">
        <f t="shared" si="12"/>
        <v/>
      </c>
      <c r="AO26" s="48" t="str">
        <f>IF(AM26&lt;&gt;"", IF(RANK(AM26, AM$5:AM$75)+COUNTIF(AM$5:AM26, AM26)-1=1, 1, ""), "")</f>
        <v/>
      </c>
      <c r="AP26" s="41"/>
      <c r="AQ26" s="102" t="str">
        <f t="shared" si="13"/>
        <v/>
      </c>
      <c r="AR26" s="47" t="str">
        <f>IF(AP26&lt;&gt;"", IF(RANK(AP26, AP$5:AP$75)+COUNTIF(AP$5:AP26, AP26)-1=1, 1, ""), "")</f>
        <v/>
      </c>
      <c r="AS26" s="43"/>
      <c r="AT26" s="102" t="str">
        <f t="shared" si="14"/>
        <v/>
      </c>
      <c r="AU26" s="48" t="str">
        <f>IF(AS26&lt;&gt;"", IF(RANK(AS26, AS$5:AS$75)+COUNTIF(AS$5:AS26, AS26)-1=1, 1, ""), "")</f>
        <v/>
      </c>
      <c r="AV26" s="41"/>
      <c r="AW26" s="102" t="str">
        <f t="shared" si="15"/>
        <v/>
      </c>
      <c r="AX26" s="47" t="str">
        <f>IF(AV26&lt;&gt;"", IF(RANK(AV26, AV$5:AV$75)+COUNTIF(AV$5:AV26, AV26)-1=1, 1, ""), "")</f>
        <v/>
      </c>
      <c r="AY26" s="43"/>
      <c r="AZ26" s="102" t="str">
        <f t="shared" si="16"/>
        <v/>
      </c>
      <c r="BA26" s="48" t="str">
        <f>IF(AY26&lt;&gt;"", IF(RANK(AY26, AY$5:AY$75)+COUNTIF(AY$5:AY26, AY26)-1=1, 1, ""), "")</f>
        <v/>
      </c>
      <c r="BB26" s="41"/>
      <c r="BC26" s="102" t="str">
        <f t="shared" si="17"/>
        <v/>
      </c>
      <c r="BD26" s="47" t="str">
        <f>IF(BB26&lt;&gt;"", IF(RANK(BB26, BB$5:BB$75)+COUNTIF(BB$5:BB26, BB26)-1=1, 1, ""), "")</f>
        <v/>
      </c>
      <c r="BE26" s="43"/>
      <c r="BF26" s="102" t="str">
        <f t="shared" si="18"/>
        <v/>
      </c>
      <c r="BG26" s="48" t="str">
        <f>IF(BE26&lt;&gt;"", IF(RANK(BE26, BE$5:BE$75)+COUNTIF(BE$5:BE26, BE26)-1=1, 1, ""), "")</f>
        <v/>
      </c>
      <c r="BH26" s="41"/>
      <c r="BI26" s="102" t="str">
        <f t="shared" si="19"/>
        <v/>
      </c>
      <c r="BJ26" s="47" t="str">
        <f>IF(BH26&lt;&gt;"", IF(RANK(BH26, BH$5:BH$75)+COUNTIF(BH$5:BH26, BH26)-1=1, 1, ""), "")</f>
        <v/>
      </c>
      <c r="BK26" s="43"/>
      <c r="BL26" s="102" t="str">
        <f t="shared" si="20"/>
        <v/>
      </c>
      <c r="BM26" s="48" t="str">
        <f>IF(BK26&lt;&gt;"", IF(RANK(BK26, BK$5:BK$75)+COUNTIF(BK$5:BK26, BK26)-1=1, 1, ""), "")</f>
        <v/>
      </c>
      <c r="BN26" s="41"/>
      <c r="BO26" s="102" t="str">
        <f t="shared" si="21"/>
        <v/>
      </c>
      <c r="BP26" s="47" t="str">
        <f>IF(BN26&lt;&gt;"", IF(RANK(BN26, BN$5:BN$75)+COUNTIF(BN$5:BN26, BN26)-1=1, 1, ""), "")</f>
        <v/>
      </c>
      <c r="BQ26" s="43"/>
      <c r="BR26" s="102" t="str">
        <f t="shared" si="22"/>
        <v/>
      </c>
      <c r="BS26" s="48" t="str">
        <f>IF(BQ26&lt;&gt;"", IF(RANK(BQ26, BQ$5:BQ$75)+COUNTIF(BQ$5:BQ26, BQ26)-1=1, 1, ""), "")</f>
        <v/>
      </c>
      <c r="BT26" s="41"/>
      <c r="BU26" s="102" t="str">
        <f t="shared" si="23"/>
        <v/>
      </c>
      <c r="BV26" s="47" t="str">
        <f>IF(BT26&lt;&gt;"", IF(RANK(BT26, BT$5:BT$75)+COUNTIF(BT$5:BT26, BT26)-1=1, 1, ""), "")</f>
        <v/>
      </c>
      <c r="BW26" s="43"/>
      <c r="BX26" s="102" t="str">
        <f t="shared" si="24"/>
        <v/>
      </c>
      <c r="BY26" s="48" t="str">
        <f>IF(BW26&lt;&gt;"", IF(RANK(BW26, BW$5:BW$75)+COUNTIF(BW$5:BW26, BW26)-1=1, 1, ""), "")</f>
        <v/>
      </c>
      <c r="BZ26" s="41"/>
      <c r="CA26" s="102" t="str">
        <f t="shared" si="25"/>
        <v/>
      </c>
      <c r="CB26" s="47" t="str">
        <f>IF(BZ26&lt;&gt;"", IF(RANK(BZ26, BZ$5:BZ$75)+COUNTIF(BZ$5:BZ26, BZ26)-1=1, 1, ""), "")</f>
        <v/>
      </c>
      <c r="CC26" s="43"/>
      <c r="CD26" s="102" t="str">
        <f t="shared" si="26"/>
        <v/>
      </c>
      <c r="CE26" s="48" t="str">
        <f>IF(CC26&lt;&gt;"", IF(RANK(CC26, CC$5:CC$75)+COUNTIF(CC$5:CC26, CC26)-1=1, 1, ""), "")</f>
        <v/>
      </c>
      <c r="CF26" s="41"/>
      <c r="CG26" s="102" t="str">
        <f t="shared" si="27"/>
        <v/>
      </c>
      <c r="CH26" s="47" t="str">
        <f>IF(CF26&lt;&gt;"", IF(RANK(CF26, CF$5:CF$75)+COUNTIF(CF$5:CF26, CF26)-1=1, 1, ""), "")</f>
        <v/>
      </c>
      <c r="CI26" s="43"/>
      <c r="CJ26" s="102" t="str">
        <f t="shared" si="28"/>
        <v/>
      </c>
      <c r="CK26" s="48" t="str">
        <f>IF(CI26&lt;&gt;"", IF(RANK(CI26, CI$5:CI$75)+COUNTIF(CI$5:CI26, CI26)-1=1, 1, ""), "")</f>
        <v/>
      </c>
      <c r="CL26" s="41"/>
      <c r="CM26" s="102" t="str">
        <f t="shared" si="29"/>
        <v/>
      </c>
      <c r="CN26" s="47" t="str">
        <f>IF(CL26&lt;&gt;"", IF(RANK(CL26, CL$5:CL$75)+COUNTIF(CL$5:CL26, CL26)-1=1, 1, ""), "")</f>
        <v/>
      </c>
      <c r="CO26" s="43"/>
      <c r="CP26" s="102" t="str">
        <f t="shared" si="30"/>
        <v/>
      </c>
      <c r="CQ26" s="48" t="str">
        <f>IF(CO26&lt;&gt;"", IF(RANK(CO26, CO$5:CO$75)+COUNTIF(CO$5:CO26, CO26)-1=1, 1, ""), "")</f>
        <v/>
      </c>
      <c r="CR26" s="41"/>
      <c r="CS26" s="102" t="str">
        <f t="shared" si="31"/>
        <v/>
      </c>
      <c r="CT26" s="47" t="str">
        <f>IF(CR26&lt;&gt;"", IF(RANK(CR26, CR$5:CR$75)+COUNTIF(CR$5:CR26, CR26)-1=1, 1, ""), "")</f>
        <v/>
      </c>
      <c r="CU26" s="129" t="str">
        <f t="shared" si="32"/>
        <v/>
      </c>
      <c r="CV26" s="66" t="str">
        <f t="shared" si="33"/>
        <v/>
      </c>
      <c r="CW26" s="60"/>
      <c r="CX26" s="60" t="str">
        <f t="shared" si="34"/>
        <v/>
      </c>
      <c r="CY26" s="60" t="str">
        <f t="shared" si="35"/>
        <v/>
      </c>
      <c r="CZ26" s="60"/>
      <c r="DA26" s="85" t="str">
        <f t="shared" si="36"/>
        <v/>
      </c>
      <c r="DB26" s="60" t="str">
        <f t="shared" si="37"/>
        <v/>
      </c>
      <c r="DC26" s="60" t="str">
        <f t="shared" si="38"/>
        <v/>
      </c>
      <c r="DD26" s="60" t="str">
        <f>IF(CX26&lt;&gt;"", IF(RANK(DC26, DC$5:DC$75)+COUNTIF(DC$26:DC26, DC26) -1&lt;=(B$80-CY$76-DB$76), RANK(DC26, DC$5:DC$75)+COUNTIF(DC$26:DC26, DC26) -1, ""), "")</f>
        <v/>
      </c>
      <c r="DE26" s="72" t="str">
        <f t="shared" si="39"/>
        <v/>
      </c>
      <c r="DF26" s="66" t="str">
        <f t="shared" si="40"/>
        <v/>
      </c>
      <c r="DH26" s="91" t="str">
        <f>IF(CV26&lt;&gt; "", CV26/CV76, "")</f>
        <v/>
      </c>
      <c r="DI26" s="39" t="str">
        <f t="shared" si="41"/>
        <v/>
      </c>
      <c r="DJ26" s="92" t="str">
        <f t="shared" si="42"/>
        <v/>
      </c>
      <c r="DL26" s="65" t="str">
        <f t="shared" si="43"/>
        <v/>
      </c>
      <c r="DM26" s="99" t="str">
        <f t="shared" si="44"/>
        <v/>
      </c>
      <c r="DN26" s="99" t="str">
        <f t="shared" si="45"/>
        <v/>
      </c>
      <c r="DO26" s="100" t="str">
        <f t="shared" si="46"/>
        <v/>
      </c>
    </row>
    <row r="27" spans="1:119" ht="16" x14ac:dyDescent="0.2">
      <c r="A27" s="75" t="s">
        <v>335</v>
      </c>
      <c r="B27" s="76" t="s">
        <v>406</v>
      </c>
      <c r="C27" s="43"/>
      <c r="D27" s="102" t="str">
        <f t="shared" si="0"/>
        <v/>
      </c>
      <c r="E27" s="48" t="str">
        <f>IF(C27&lt;&gt;"", IF(RANK(C27, C$5:C$75)+COUNTIF(C$5:C27, C27)-1=1, 1, ""), "")</f>
        <v/>
      </c>
      <c r="F27" s="41"/>
      <c r="G27" s="102" t="str">
        <f t="shared" si="1"/>
        <v/>
      </c>
      <c r="H27" s="47" t="str">
        <f>IF(F27&lt;&gt;"", IF(RANK(F27, F$5:F$75)+COUNTIF(F$5:F27, F27)-1=1, 1, ""), "")</f>
        <v/>
      </c>
      <c r="I27" s="43"/>
      <c r="J27" s="102" t="str">
        <f t="shared" si="2"/>
        <v/>
      </c>
      <c r="K27" s="48" t="str">
        <f>IF(I27&lt;&gt;"", IF(RANK(I27, I$5:I$75)+COUNTIF(I$5:I27, I27)-1=1, 1, ""), "")</f>
        <v/>
      </c>
      <c r="L27" s="41"/>
      <c r="M27" s="102" t="str">
        <f t="shared" si="3"/>
        <v/>
      </c>
      <c r="N27" s="47" t="str">
        <f>IF(L27&lt;&gt;"", IF(RANK(L27, L$5:L$75)+COUNTIF(L$5:L27, L27)-1=1, 1, ""), "")</f>
        <v/>
      </c>
      <c r="O27" s="43"/>
      <c r="P27" s="102" t="str">
        <f t="shared" si="4"/>
        <v/>
      </c>
      <c r="Q27" s="48" t="str">
        <f>IF(O27&lt;&gt;"", IF(RANK(O27, O$5:O$75)+COUNTIF(O$5:O27, O27)-1=1, 1, ""), "")</f>
        <v/>
      </c>
      <c r="R27" s="41"/>
      <c r="S27" s="102" t="str">
        <f t="shared" si="5"/>
        <v/>
      </c>
      <c r="T27" s="47" t="str">
        <f>IF(R27&lt;&gt;"", IF(RANK(R27, R$5:R$75)+COUNTIF(R$5:R27, R27)-1=1, 1, ""), "")</f>
        <v/>
      </c>
      <c r="U27" s="43"/>
      <c r="V27" s="102" t="str">
        <f t="shared" si="6"/>
        <v/>
      </c>
      <c r="W27" s="48" t="str">
        <f>IF(U27&lt;&gt;"", IF(RANK(U27, U$5:U$75)+COUNTIF(U$5:U27, U27)-1=1, 1, ""), "")</f>
        <v/>
      </c>
      <c r="X27" s="41"/>
      <c r="Y27" s="102" t="str">
        <f t="shared" si="7"/>
        <v/>
      </c>
      <c r="Z27" s="47" t="str">
        <f>IF(X27&lt;&gt;"", IF(RANK(X27, X$5:X$75)+COUNTIF(X$5:X27, X27)-1=1, 1, ""), "")</f>
        <v/>
      </c>
      <c r="AA27" s="43"/>
      <c r="AB27" s="102" t="str">
        <f t="shared" si="8"/>
        <v/>
      </c>
      <c r="AC27" s="48" t="str">
        <f>IF(AA27&lt;&gt;"", IF(RANK(AA27, AA$5:AA$75)+COUNTIF(AA$5:AA27, AA27)-1=1, 1, ""), "")</f>
        <v/>
      </c>
      <c r="AD27" s="41"/>
      <c r="AE27" s="102" t="str">
        <f t="shared" si="9"/>
        <v/>
      </c>
      <c r="AF27" s="47" t="str">
        <f>IF(AD27&lt;&gt;"", IF(RANK(AD27, AD$5:AD$75)+COUNTIF(AD$5:AD27, AD27)-1=1, 1, ""), "")</f>
        <v/>
      </c>
      <c r="AG27" s="43"/>
      <c r="AH27" s="102" t="str">
        <f t="shared" si="10"/>
        <v/>
      </c>
      <c r="AI27" s="48" t="str">
        <f>IF(AG27&lt;&gt;"", IF(RANK(AG27, AG$5:AG$75)+COUNTIF(AG$5:AG27, AG27)-1=1, 1, ""), "")</f>
        <v/>
      </c>
      <c r="AJ27" s="41"/>
      <c r="AK27" s="102" t="str">
        <f t="shared" si="11"/>
        <v/>
      </c>
      <c r="AL27" s="47" t="str">
        <f>IF(AJ27&lt;&gt;"", IF(RANK(AJ27, AJ$5:AJ$75)+COUNTIF(AJ$5:AJ27, AJ27)-1=1, 1, ""), "")</f>
        <v/>
      </c>
      <c r="AM27" s="43"/>
      <c r="AN27" s="102" t="str">
        <f t="shared" si="12"/>
        <v/>
      </c>
      <c r="AO27" s="48" t="str">
        <f>IF(AM27&lt;&gt;"", IF(RANK(AM27, AM$5:AM$75)+COUNTIF(AM$5:AM27, AM27)-1=1, 1, ""), "")</f>
        <v/>
      </c>
      <c r="AP27" s="41"/>
      <c r="AQ27" s="102" t="str">
        <f t="shared" si="13"/>
        <v/>
      </c>
      <c r="AR27" s="47" t="str">
        <f>IF(AP27&lt;&gt;"", IF(RANK(AP27, AP$5:AP$75)+COUNTIF(AP$5:AP27, AP27)-1=1, 1, ""), "")</f>
        <v/>
      </c>
      <c r="AS27" s="43"/>
      <c r="AT27" s="102" t="str">
        <f t="shared" si="14"/>
        <v/>
      </c>
      <c r="AU27" s="48" t="str">
        <f>IF(AS27&lt;&gt;"", IF(RANK(AS27, AS$5:AS$75)+COUNTIF(AS$5:AS27, AS27)-1=1, 1, ""), "")</f>
        <v/>
      </c>
      <c r="AV27" s="41"/>
      <c r="AW27" s="102" t="str">
        <f t="shared" si="15"/>
        <v/>
      </c>
      <c r="AX27" s="47" t="str">
        <f>IF(AV27&lt;&gt;"", IF(RANK(AV27, AV$5:AV$75)+COUNTIF(AV$5:AV27, AV27)-1=1, 1, ""), "")</f>
        <v/>
      </c>
      <c r="AY27" s="43"/>
      <c r="AZ27" s="102" t="str">
        <f t="shared" si="16"/>
        <v/>
      </c>
      <c r="BA27" s="48" t="str">
        <f>IF(AY27&lt;&gt;"", IF(RANK(AY27, AY$5:AY$75)+COUNTIF(AY$5:AY27, AY27)-1=1, 1, ""), "")</f>
        <v/>
      </c>
      <c r="BB27" s="41"/>
      <c r="BC27" s="102" t="str">
        <f t="shared" si="17"/>
        <v/>
      </c>
      <c r="BD27" s="47" t="str">
        <f>IF(BB27&lt;&gt;"", IF(RANK(BB27, BB$5:BB$75)+COUNTIF(BB$5:BB27, BB27)-1=1, 1, ""), "")</f>
        <v/>
      </c>
      <c r="BE27" s="43"/>
      <c r="BF27" s="102" t="str">
        <f t="shared" si="18"/>
        <v/>
      </c>
      <c r="BG27" s="48" t="str">
        <f>IF(BE27&lt;&gt;"", IF(RANK(BE27, BE$5:BE$75)+COUNTIF(BE$5:BE27, BE27)-1=1, 1, ""), "")</f>
        <v/>
      </c>
      <c r="BH27" s="41"/>
      <c r="BI27" s="102" t="str">
        <f t="shared" si="19"/>
        <v/>
      </c>
      <c r="BJ27" s="47" t="str">
        <f>IF(BH27&lt;&gt;"", IF(RANK(BH27, BH$5:BH$75)+COUNTIF(BH$5:BH27, BH27)-1=1, 1, ""), "")</f>
        <v/>
      </c>
      <c r="BK27" s="43"/>
      <c r="BL27" s="102" t="str">
        <f t="shared" si="20"/>
        <v/>
      </c>
      <c r="BM27" s="48" t="str">
        <f>IF(BK27&lt;&gt;"", IF(RANK(BK27, BK$5:BK$75)+COUNTIF(BK$5:BK27, BK27)-1=1, 1, ""), "")</f>
        <v/>
      </c>
      <c r="BN27" s="41"/>
      <c r="BO27" s="102" t="str">
        <f t="shared" si="21"/>
        <v/>
      </c>
      <c r="BP27" s="47" t="str">
        <f>IF(BN27&lt;&gt;"", IF(RANK(BN27, BN$5:BN$75)+COUNTIF(BN$5:BN27, BN27)-1=1, 1, ""), "")</f>
        <v/>
      </c>
      <c r="BQ27" s="43"/>
      <c r="BR27" s="102" t="str">
        <f t="shared" si="22"/>
        <v/>
      </c>
      <c r="BS27" s="48" t="str">
        <f>IF(BQ27&lt;&gt;"", IF(RANK(BQ27, BQ$5:BQ$75)+COUNTIF(BQ$5:BQ27, BQ27)-1=1, 1, ""), "")</f>
        <v/>
      </c>
      <c r="BT27" s="41"/>
      <c r="BU27" s="102" t="str">
        <f t="shared" si="23"/>
        <v/>
      </c>
      <c r="BV27" s="47" t="str">
        <f>IF(BT27&lt;&gt;"", IF(RANK(BT27, BT$5:BT$75)+COUNTIF(BT$5:BT27, BT27)-1=1, 1, ""), "")</f>
        <v/>
      </c>
      <c r="BW27" s="43"/>
      <c r="BX27" s="102" t="str">
        <f t="shared" si="24"/>
        <v/>
      </c>
      <c r="BY27" s="48" t="str">
        <f>IF(BW27&lt;&gt;"", IF(RANK(BW27, BW$5:BW$75)+COUNTIF(BW$5:BW27, BW27)-1=1, 1, ""), "")</f>
        <v/>
      </c>
      <c r="BZ27" s="41"/>
      <c r="CA27" s="102" t="str">
        <f t="shared" si="25"/>
        <v/>
      </c>
      <c r="CB27" s="47" t="str">
        <f>IF(BZ27&lt;&gt;"", IF(RANK(BZ27, BZ$5:BZ$75)+COUNTIF(BZ$5:BZ27, BZ27)-1=1, 1, ""), "")</f>
        <v/>
      </c>
      <c r="CC27" s="43"/>
      <c r="CD27" s="102" t="str">
        <f t="shared" si="26"/>
        <v/>
      </c>
      <c r="CE27" s="48" t="str">
        <f>IF(CC27&lt;&gt;"", IF(RANK(CC27, CC$5:CC$75)+COUNTIF(CC$5:CC27, CC27)-1=1, 1, ""), "")</f>
        <v/>
      </c>
      <c r="CF27" s="41"/>
      <c r="CG27" s="102" t="str">
        <f t="shared" si="27"/>
        <v/>
      </c>
      <c r="CH27" s="47" t="str">
        <f>IF(CF27&lt;&gt;"", IF(RANK(CF27, CF$5:CF$75)+COUNTIF(CF$5:CF27, CF27)-1=1, 1, ""), "")</f>
        <v/>
      </c>
      <c r="CI27" s="43"/>
      <c r="CJ27" s="102" t="str">
        <f t="shared" si="28"/>
        <v/>
      </c>
      <c r="CK27" s="48" t="str">
        <f>IF(CI27&lt;&gt;"", IF(RANK(CI27, CI$5:CI$75)+COUNTIF(CI$5:CI27, CI27)-1=1, 1, ""), "")</f>
        <v/>
      </c>
      <c r="CL27" s="41"/>
      <c r="CM27" s="102" t="str">
        <f t="shared" si="29"/>
        <v/>
      </c>
      <c r="CN27" s="47" t="str">
        <f>IF(CL27&lt;&gt;"", IF(RANK(CL27, CL$5:CL$75)+COUNTIF(CL$5:CL27, CL27)-1=1, 1, ""), "")</f>
        <v/>
      </c>
      <c r="CO27" s="43"/>
      <c r="CP27" s="102" t="str">
        <f t="shared" si="30"/>
        <v/>
      </c>
      <c r="CQ27" s="48" t="str">
        <f>IF(CO27&lt;&gt;"", IF(RANK(CO27, CO$5:CO$75)+COUNTIF(CO$5:CO27, CO27)-1=1, 1, ""), "")</f>
        <v/>
      </c>
      <c r="CR27" s="41"/>
      <c r="CS27" s="102" t="str">
        <f t="shared" si="31"/>
        <v/>
      </c>
      <c r="CT27" s="47" t="str">
        <f>IF(CR27&lt;&gt;"", IF(RANK(CR27, CR$5:CR$75)+COUNTIF(CR$5:CR27, CR27)-1=1, 1, ""), "")</f>
        <v/>
      </c>
      <c r="CU27" s="129" t="str">
        <f t="shared" si="32"/>
        <v/>
      </c>
      <c r="CV27" s="66" t="str">
        <f t="shared" si="33"/>
        <v/>
      </c>
      <c r="CW27" s="60"/>
      <c r="CX27" s="60" t="str">
        <f t="shared" si="34"/>
        <v/>
      </c>
      <c r="CY27" s="60" t="str">
        <f t="shared" si="35"/>
        <v/>
      </c>
      <c r="CZ27" s="60"/>
      <c r="DA27" s="85" t="str">
        <f t="shared" si="36"/>
        <v/>
      </c>
      <c r="DB27" s="60" t="str">
        <f t="shared" si="37"/>
        <v/>
      </c>
      <c r="DC27" s="60" t="str">
        <f t="shared" si="38"/>
        <v/>
      </c>
      <c r="DD27" s="60" t="str">
        <f>IF(CX27&lt;&gt;"", IF(RANK(DC27, DC$5:DC$75)+COUNTIF(DC$27:DC27, DC27) -1&lt;=(B$80-CY$76-DB$76), RANK(DC27, DC$5:DC$75)+COUNTIF(DC$27:DC27, DC27) -1, ""), "")</f>
        <v/>
      </c>
      <c r="DE27" s="72" t="str">
        <f t="shared" si="39"/>
        <v/>
      </c>
      <c r="DF27" s="66" t="str">
        <f t="shared" si="40"/>
        <v/>
      </c>
      <c r="DH27" s="91" t="str">
        <f>IF(CV27&lt;&gt; "", CV27/CV76, "")</f>
        <v/>
      </c>
      <c r="DI27" s="39" t="str">
        <f t="shared" si="41"/>
        <v/>
      </c>
      <c r="DJ27" s="92" t="str">
        <f t="shared" si="42"/>
        <v/>
      </c>
      <c r="DL27" s="65" t="str">
        <f t="shared" si="43"/>
        <v/>
      </c>
      <c r="DM27" s="99" t="str">
        <f t="shared" si="44"/>
        <v/>
      </c>
      <c r="DN27" s="99" t="str">
        <f t="shared" si="45"/>
        <v/>
      </c>
      <c r="DO27" s="100" t="str">
        <f t="shared" si="46"/>
        <v/>
      </c>
    </row>
    <row r="28" spans="1:119" ht="16" x14ac:dyDescent="0.2">
      <c r="A28" s="75" t="s">
        <v>336</v>
      </c>
      <c r="B28" s="76" t="s">
        <v>407</v>
      </c>
      <c r="C28" s="46">
        <v>51</v>
      </c>
      <c r="D28" s="102" t="str">
        <f t="shared" si="0"/>
        <v/>
      </c>
      <c r="E28" s="48" t="str">
        <f>IF(C28&lt;&gt;"", IF(RANK(C28, C$5:C$75)+COUNTIF(C$5:C28, C28)-1=1, 1, ""), "")</f>
        <v/>
      </c>
      <c r="F28" s="45">
        <v>59</v>
      </c>
      <c r="G28" s="102" t="str">
        <f t="shared" si="1"/>
        <v/>
      </c>
      <c r="H28" s="47" t="str">
        <f>IF(F28&lt;&gt;"", IF(RANK(F28, F$5:F$75)+COUNTIF(F$5:F28, F28)-1=1, 1, ""), "")</f>
        <v/>
      </c>
      <c r="I28" s="46">
        <v>51</v>
      </c>
      <c r="J28" s="102" t="str">
        <f t="shared" si="2"/>
        <v/>
      </c>
      <c r="K28" s="48" t="str">
        <f>IF(I28&lt;&gt;"", IF(RANK(I28, I$5:I$75)+COUNTIF(I$5:I28, I28)-1=1, 1, ""), "")</f>
        <v/>
      </c>
      <c r="L28" s="45">
        <v>65</v>
      </c>
      <c r="M28" s="102" t="str">
        <f t="shared" si="3"/>
        <v/>
      </c>
      <c r="N28" s="47" t="str">
        <f>IF(L28&lt;&gt;"", IF(RANK(L28, L$5:L$75)+COUNTIF(L$5:L28, L28)-1=1, 1, ""), "")</f>
        <v/>
      </c>
      <c r="O28" s="46">
        <v>70</v>
      </c>
      <c r="P28" s="102" t="str">
        <f t="shared" si="4"/>
        <v/>
      </c>
      <c r="Q28" s="48" t="str">
        <f>IF(O28&lt;&gt;"", IF(RANK(O28, O$5:O$75)+COUNTIF(O$5:O28, O28)-1=1, 1, ""), "")</f>
        <v/>
      </c>
      <c r="R28" s="45">
        <v>52</v>
      </c>
      <c r="S28" s="102" t="str">
        <f t="shared" si="5"/>
        <v/>
      </c>
      <c r="T28" s="47" t="str">
        <f>IF(R28&lt;&gt;"", IF(RANK(R28, R$5:R$75)+COUNTIF(R$5:R28, R28)-1=1, 1, ""), "")</f>
        <v/>
      </c>
      <c r="U28" s="46">
        <v>71</v>
      </c>
      <c r="V28" s="102" t="str">
        <f t="shared" si="6"/>
        <v/>
      </c>
      <c r="W28" s="48" t="str">
        <f>IF(U28&lt;&gt;"", IF(RANK(U28, U$5:U$75)+COUNTIF(U$5:U28, U28)-1=1, 1, ""), "")</f>
        <v/>
      </c>
      <c r="X28" s="45">
        <v>49</v>
      </c>
      <c r="Y28" s="102" t="str">
        <f t="shared" si="7"/>
        <v/>
      </c>
      <c r="Z28" s="47" t="str">
        <f>IF(X28&lt;&gt;"", IF(RANK(X28, X$5:X$75)+COUNTIF(X$5:X28, X28)-1=1, 1, ""), "")</f>
        <v/>
      </c>
      <c r="AA28" s="46">
        <v>50</v>
      </c>
      <c r="AB28" s="102" t="str">
        <f t="shared" si="8"/>
        <v/>
      </c>
      <c r="AC28" s="48" t="str">
        <f>IF(AA28&lt;&gt;"", IF(RANK(AA28, AA$5:AA$75)+COUNTIF(AA$5:AA28, AA28)-1=1, 1, ""), "")</f>
        <v/>
      </c>
      <c r="AD28" s="45">
        <v>56</v>
      </c>
      <c r="AE28" s="102" t="str">
        <f t="shared" si="9"/>
        <v/>
      </c>
      <c r="AF28" s="47" t="str">
        <f>IF(AD28&lt;&gt;"", IF(RANK(AD28, AD$5:AD$75)+COUNTIF(AD$5:AD28, AD28)-1=1, 1, ""), "")</f>
        <v/>
      </c>
      <c r="AG28" s="46">
        <v>44</v>
      </c>
      <c r="AH28" s="102" t="str">
        <f t="shared" si="10"/>
        <v/>
      </c>
      <c r="AI28" s="48" t="str">
        <f>IF(AG28&lt;&gt;"", IF(RANK(AG28, AG$5:AG$75)+COUNTIF(AG$5:AG28, AG28)-1=1, 1, ""), "")</f>
        <v/>
      </c>
      <c r="AJ28" s="45">
        <v>84</v>
      </c>
      <c r="AK28" s="102" t="str">
        <f t="shared" si="11"/>
        <v/>
      </c>
      <c r="AL28" s="47" t="str">
        <f>IF(AJ28&lt;&gt;"", IF(RANK(AJ28, AJ$5:AJ$75)+COUNTIF(AJ$5:AJ28, AJ28)-1=1, 1, ""), "")</f>
        <v/>
      </c>
      <c r="AM28" s="46">
        <v>84</v>
      </c>
      <c r="AN28" s="102" t="str">
        <f t="shared" si="12"/>
        <v/>
      </c>
      <c r="AO28" s="48" t="str">
        <f>IF(AM28&lt;&gt;"", IF(RANK(AM28, AM$5:AM$75)+COUNTIF(AM$5:AM28, AM28)-1=1, 1, ""), "")</f>
        <v/>
      </c>
      <c r="AP28" s="45">
        <v>69</v>
      </c>
      <c r="AQ28" s="102" t="str">
        <f t="shared" si="13"/>
        <v/>
      </c>
      <c r="AR28" s="47" t="str">
        <f>IF(AP28&lt;&gt;"", IF(RANK(AP28, AP$5:AP$75)+COUNTIF(AP$5:AP28, AP28)-1=1, 1, ""), "")</f>
        <v/>
      </c>
      <c r="AS28" s="46">
        <v>59</v>
      </c>
      <c r="AT28" s="102" t="str">
        <f t="shared" si="14"/>
        <v/>
      </c>
      <c r="AU28" s="48" t="str">
        <f>IF(AS28&lt;&gt;"", IF(RANK(AS28, AS$5:AS$75)+COUNTIF(AS$5:AS28, AS28)-1=1, 1, ""), "")</f>
        <v/>
      </c>
      <c r="AV28" s="45">
        <v>54</v>
      </c>
      <c r="AW28" s="102" t="str">
        <f t="shared" si="15"/>
        <v/>
      </c>
      <c r="AX28" s="47" t="str">
        <f>IF(AV28&lt;&gt;"", IF(RANK(AV28, AV$5:AV$75)+COUNTIF(AV$5:AV28, AV28)-1=1, 1, ""), "")</f>
        <v/>
      </c>
      <c r="AY28" s="46">
        <v>119</v>
      </c>
      <c r="AZ28" s="102" t="str">
        <f t="shared" si="16"/>
        <v/>
      </c>
      <c r="BA28" s="48" t="str">
        <f>IF(AY28&lt;&gt;"", IF(RANK(AY28, AY$5:AY$75)+COUNTIF(AY$5:AY28, AY28)-1=1, 1, ""), "")</f>
        <v/>
      </c>
      <c r="BB28" s="45">
        <v>58</v>
      </c>
      <c r="BC28" s="102" t="str">
        <f t="shared" si="17"/>
        <v/>
      </c>
      <c r="BD28" s="47" t="str">
        <f>IF(BB28&lt;&gt;"", IF(RANK(BB28, BB$5:BB$75)+COUNTIF(BB$5:BB28, BB28)-1=1, 1, ""), "")</f>
        <v/>
      </c>
      <c r="BE28" s="46">
        <v>126</v>
      </c>
      <c r="BF28" s="102" t="str">
        <f t="shared" si="18"/>
        <v/>
      </c>
      <c r="BG28" s="48" t="str">
        <f>IF(BE28&lt;&gt;"", IF(RANK(BE28, BE$5:BE$75)+COUNTIF(BE$5:BE28, BE28)-1=1, 1, ""), "")</f>
        <v/>
      </c>
      <c r="BH28" s="45">
        <v>46</v>
      </c>
      <c r="BI28" s="102" t="str">
        <f t="shared" si="19"/>
        <v/>
      </c>
      <c r="BJ28" s="47" t="str">
        <f>IF(BH28&lt;&gt;"", IF(RANK(BH28, BH$5:BH$75)+COUNTIF(BH$5:BH28, BH28)-1=1, 1, ""), "")</f>
        <v/>
      </c>
      <c r="BK28" s="46">
        <v>63</v>
      </c>
      <c r="BL28" s="102" t="str">
        <f t="shared" si="20"/>
        <v/>
      </c>
      <c r="BM28" s="48" t="str">
        <f>IF(BK28&lt;&gt;"", IF(RANK(BK28, BK$5:BK$75)+COUNTIF(BK$5:BK28, BK28)-1=1, 1, ""), "")</f>
        <v/>
      </c>
      <c r="BN28" s="45">
        <v>49</v>
      </c>
      <c r="BO28" s="102" t="str">
        <f t="shared" si="21"/>
        <v/>
      </c>
      <c r="BP28" s="47" t="str">
        <f>IF(BN28&lt;&gt;"", IF(RANK(BN28, BN$5:BN$75)+COUNTIF(BN$5:BN28, BN28)-1=1, 1, ""), "")</f>
        <v/>
      </c>
      <c r="BQ28" s="46">
        <v>60</v>
      </c>
      <c r="BR28" s="102" t="str">
        <f t="shared" si="22"/>
        <v/>
      </c>
      <c r="BS28" s="48" t="str">
        <f>IF(BQ28&lt;&gt;"", IF(RANK(BQ28, BQ$5:BQ$75)+COUNTIF(BQ$5:BQ28, BQ28)-1=1, 1, ""), "")</f>
        <v/>
      </c>
      <c r="BT28" s="45">
        <v>54</v>
      </c>
      <c r="BU28" s="102" t="str">
        <f t="shared" si="23"/>
        <v/>
      </c>
      <c r="BV28" s="47" t="str">
        <f>IF(BT28&lt;&gt;"", IF(RANK(BT28, BT$5:BT$75)+COUNTIF(BT$5:BT28, BT28)-1=1, 1, ""), "")</f>
        <v/>
      </c>
      <c r="BW28" s="46">
        <v>43</v>
      </c>
      <c r="BX28" s="102" t="str">
        <f t="shared" si="24"/>
        <v/>
      </c>
      <c r="BY28" s="48" t="str">
        <f>IF(BW28&lt;&gt;"", IF(RANK(BW28, BW$5:BW$75)+COUNTIF(BW$5:BW28, BW28)-1=1, 1, ""), "")</f>
        <v/>
      </c>
      <c r="BZ28" s="45">
        <v>58</v>
      </c>
      <c r="CA28" s="102" t="str">
        <f t="shared" si="25"/>
        <v/>
      </c>
      <c r="CB28" s="47" t="str">
        <f>IF(BZ28&lt;&gt;"", IF(RANK(BZ28, BZ$5:BZ$75)+COUNTIF(BZ$5:BZ28, BZ28)-1=1, 1, ""), "")</f>
        <v/>
      </c>
      <c r="CC28" s="46">
        <v>173</v>
      </c>
      <c r="CD28" s="102" t="str">
        <f t="shared" si="26"/>
        <v/>
      </c>
      <c r="CE28" s="48" t="str">
        <f>IF(CC28&lt;&gt;"", IF(RANK(CC28, CC$5:CC$75)+COUNTIF(CC$5:CC28, CC28)-1=1, 1, ""), "")</f>
        <v/>
      </c>
      <c r="CF28" s="45">
        <v>103</v>
      </c>
      <c r="CG28" s="102" t="str">
        <f t="shared" si="27"/>
        <v/>
      </c>
      <c r="CH28" s="47" t="str">
        <f>IF(CF28&lt;&gt;"", IF(RANK(CF28, CF$5:CF$75)+COUNTIF(CF$5:CF28, CF28)-1=1, 1, ""), "")</f>
        <v/>
      </c>
      <c r="CI28" s="46">
        <v>47</v>
      </c>
      <c r="CJ28" s="102" t="str">
        <f t="shared" si="28"/>
        <v/>
      </c>
      <c r="CK28" s="48" t="str">
        <f>IF(CI28&lt;&gt;"", IF(RANK(CI28, CI$5:CI$75)+COUNTIF(CI$5:CI28, CI28)-1=1, 1, ""), "")</f>
        <v/>
      </c>
      <c r="CL28" s="45">
        <v>70</v>
      </c>
      <c r="CM28" s="102" t="str">
        <f t="shared" si="29"/>
        <v/>
      </c>
      <c r="CN28" s="47" t="str">
        <f>IF(CL28&lt;&gt;"", IF(RANK(CL28, CL$5:CL$75)+COUNTIF(CL$5:CL28, CL28)-1=1, 1, ""), "")</f>
        <v/>
      </c>
      <c r="CO28" s="46">
        <v>74</v>
      </c>
      <c r="CP28" s="102" t="str">
        <f t="shared" si="30"/>
        <v/>
      </c>
      <c r="CQ28" s="48" t="str">
        <f>IF(CO28&lt;&gt;"", IF(RANK(CO28, CO$5:CO$75)+COUNTIF(CO$5:CO28, CO28)-1=1, 1, ""), "")</f>
        <v/>
      </c>
      <c r="CR28" s="45">
        <v>68</v>
      </c>
      <c r="CS28" s="102" t="str">
        <f t="shared" si="31"/>
        <v/>
      </c>
      <c r="CT28" s="47" t="str">
        <f>IF(CR28&lt;&gt;"", IF(RANK(CR28, CR$5:CR$75)+COUNTIF(CR$5:CR28, CR28)-1=1, 1, ""), "")</f>
        <v/>
      </c>
      <c r="CU28" s="129" t="str">
        <f t="shared" si="32"/>
        <v/>
      </c>
      <c r="CV28" s="66">
        <f t="shared" si="33"/>
        <v>2179</v>
      </c>
      <c r="CW28" s="60"/>
      <c r="CX28" s="60" t="str">
        <f t="shared" si="34"/>
        <v/>
      </c>
      <c r="CY28" s="60" t="str">
        <f t="shared" si="35"/>
        <v/>
      </c>
      <c r="CZ28" s="60"/>
      <c r="DA28" s="85" t="str">
        <f t="shared" si="36"/>
        <v/>
      </c>
      <c r="DB28" s="60" t="str">
        <f t="shared" si="37"/>
        <v/>
      </c>
      <c r="DC28" s="60" t="str">
        <f t="shared" si="38"/>
        <v/>
      </c>
      <c r="DD28" s="60" t="str">
        <f>IF(CX28&lt;&gt;"", IF(RANK(DC28, DC$5:DC$75)+COUNTIF(DC$28:DC28, DC28) -1&lt;=(B$80-CY$76-DB$76), RANK(DC28, DC$5:DC$75)+COUNTIF(DC$28:DC28, DC28) -1, ""), "")</f>
        <v/>
      </c>
      <c r="DE28" s="72" t="str">
        <f t="shared" si="39"/>
        <v/>
      </c>
      <c r="DF28" s="66" t="str">
        <f t="shared" si="40"/>
        <v/>
      </c>
      <c r="DH28" s="91">
        <f>IF(CV28&lt;&gt; "", CV28/CV76, "")</f>
        <v>1.539282068670771E-3</v>
      </c>
      <c r="DI28" s="39" t="str">
        <f t="shared" si="41"/>
        <v/>
      </c>
      <c r="DJ28" s="92">
        <f t="shared" si="42"/>
        <v>-1.5392820686707699E-3</v>
      </c>
      <c r="DL28" s="65" t="str">
        <f t="shared" si="43"/>
        <v/>
      </c>
      <c r="DM28" s="99" t="str">
        <f t="shared" si="44"/>
        <v/>
      </c>
      <c r="DN28" s="99" t="str">
        <f t="shared" si="45"/>
        <v/>
      </c>
      <c r="DO28" s="100" t="str">
        <f t="shared" si="46"/>
        <v/>
      </c>
    </row>
    <row r="29" spans="1:119" ht="16" x14ac:dyDescent="0.2">
      <c r="A29" s="75" t="s">
        <v>337</v>
      </c>
      <c r="B29" s="76" t="s">
        <v>408</v>
      </c>
      <c r="C29" s="43"/>
      <c r="D29" s="102" t="str">
        <f t="shared" si="0"/>
        <v/>
      </c>
      <c r="E29" s="48" t="str">
        <f>IF(C29&lt;&gt;"", IF(RANK(C29, C$5:C$75)+COUNTIF(C$5:C29, C29)-1=1, 1, ""), "")</f>
        <v/>
      </c>
      <c r="F29" s="41"/>
      <c r="G29" s="102" t="str">
        <f t="shared" si="1"/>
        <v/>
      </c>
      <c r="H29" s="47" t="str">
        <f>IF(F29&lt;&gt;"", IF(RANK(F29, F$5:F$75)+COUNTIF(F$5:F29, F29)-1=1, 1, ""), "")</f>
        <v/>
      </c>
      <c r="I29" s="43"/>
      <c r="J29" s="102" t="str">
        <f t="shared" si="2"/>
        <v/>
      </c>
      <c r="K29" s="48" t="str">
        <f>IF(I29&lt;&gt;"", IF(RANK(I29, I$5:I$75)+COUNTIF(I$5:I29, I29)-1=1, 1, ""), "")</f>
        <v/>
      </c>
      <c r="L29" s="41"/>
      <c r="M29" s="102" t="str">
        <f t="shared" si="3"/>
        <v/>
      </c>
      <c r="N29" s="47" t="str">
        <f>IF(L29&lt;&gt;"", IF(RANK(L29, L$5:L$75)+COUNTIF(L$5:L29, L29)-1=1, 1, ""), "")</f>
        <v/>
      </c>
      <c r="O29" s="43"/>
      <c r="P29" s="102" t="str">
        <f t="shared" si="4"/>
        <v/>
      </c>
      <c r="Q29" s="48" t="str">
        <f>IF(O29&lt;&gt;"", IF(RANK(O29, O$5:O$75)+COUNTIF(O$5:O29, O29)-1=1, 1, ""), "")</f>
        <v/>
      </c>
      <c r="R29" s="41"/>
      <c r="S29" s="102" t="str">
        <f t="shared" si="5"/>
        <v/>
      </c>
      <c r="T29" s="47" t="str">
        <f>IF(R29&lt;&gt;"", IF(RANK(R29, R$5:R$75)+COUNTIF(R$5:R29, R29)-1=1, 1, ""), "")</f>
        <v/>
      </c>
      <c r="U29" s="43"/>
      <c r="V29" s="102" t="str">
        <f t="shared" si="6"/>
        <v/>
      </c>
      <c r="W29" s="48" t="str">
        <f>IF(U29&lt;&gt;"", IF(RANK(U29, U$5:U$75)+COUNTIF(U$5:U29, U29)-1=1, 1, ""), "")</f>
        <v/>
      </c>
      <c r="X29" s="41"/>
      <c r="Y29" s="102" t="str">
        <f t="shared" si="7"/>
        <v/>
      </c>
      <c r="Z29" s="47" t="str">
        <f>IF(X29&lt;&gt;"", IF(RANK(X29, X$5:X$75)+COUNTIF(X$5:X29, X29)-1=1, 1, ""), "")</f>
        <v/>
      </c>
      <c r="AA29" s="43"/>
      <c r="AB29" s="102" t="str">
        <f t="shared" si="8"/>
        <v/>
      </c>
      <c r="AC29" s="48" t="str">
        <f>IF(AA29&lt;&gt;"", IF(RANK(AA29, AA$5:AA$75)+COUNTIF(AA$5:AA29, AA29)-1=1, 1, ""), "")</f>
        <v/>
      </c>
      <c r="AD29" s="41"/>
      <c r="AE29" s="102" t="str">
        <f t="shared" si="9"/>
        <v/>
      </c>
      <c r="AF29" s="47" t="str">
        <f>IF(AD29&lt;&gt;"", IF(RANK(AD29, AD$5:AD$75)+COUNTIF(AD$5:AD29, AD29)-1=1, 1, ""), "")</f>
        <v/>
      </c>
      <c r="AG29" s="43"/>
      <c r="AH29" s="102" t="str">
        <f t="shared" si="10"/>
        <v/>
      </c>
      <c r="AI29" s="48" t="str">
        <f>IF(AG29&lt;&gt;"", IF(RANK(AG29, AG$5:AG$75)+COUNTIF(AG$5:AG29, AG29)-1=1, 1, ""), "")</f>
        <v/>
      </c>
      <c r="AJ29" s="41"/>
      <c r="AK29" s="102" t="str">
        <f t="shared" si="11"/>
        <v/>
      </c>
      <c r="AL29" s="47" t="str">
        <f>IF(AJ29&lt;&gt;"", IF(RANK(AJ29, AJ$5:AJ$75)+COUNTIF(AJ$5:AJ29, AJ29)-1=1, 1, ""), "")</f>
        <v/>
      </c>
      <c r="AM29" s="43"/>
      <c r="AN29" s="102" t="str">
        <f t="shared" si="12"/>
        <v/>
      </c>
      <c r="AO29" s="48" t="str">
        <f>IF(AM29&lt;&gt;"", IF(RANK(AM29, AM$5:AM$75)+COUNTIF(AM$5:AM29, AM29)-1=1, 1, ""), "")</f>
        <v/>
      </c>
      <c r="AP29" s="41"/>
      <c r="AQ29" s="102" t="str">
        <f t="shared" si="13"/>
        <v/>
      </c>
      <c r="AR29" s="47" t="str">
        <f>IF(AP29&lt;&gt;"", IF(RANK(AP29, AP$5:AP$75)+COUNTIF(AP$5:AP29, AP29)-1=1, 1, ""), "")</f>
        <v/>
      </c>
      <c r="AS29" s="43"/>
      <c r="AT29" s="102" t="str">
        <f t="shared" si="14"/>
        <v/>
      </c>
      <c r="AU29" s="48" t="str">
        <f>IF(AS29&lt;&gt;"", IF(RANK(AS29, AS$5:AS$75)+COUNTIF(AS$5:AS29, AS29)-1=1, 1, ""), "")</f>
        <v/>
      </c>
      <c r="AV29" s="41"/>
      <c r="AW29" s="102" t="str">
        <f t="shared" si="15"/>
        <v/>
      </c>
      <c r="AX29" s="47" t="str">
        <f>IF(AV29&lt;&gt;"", IF(RANK(AV29, AV$5:AV$75)+COUNTIF(AV$5:AV29, AV29)-1=1, 1, ""), "")</f>
        <v/>
      </c>
      <c r="AY29" s="43"/>
      <c r="AZ29" s="102" t="str">
        <f t="shared" si="16"/>
        <v/>
      </c>
      <c r="BA29" s="48" t="str">
        <f>IF(AY29&lt;&gt;"", IF(RANK(AY29, AY$5:AY$75)+COUNTIF(AY$5:AY29, AY29)-1=1, 1, ""), "")</f>
        <v/>
      </c>
      <c r="BB29" s="41"/>
      <c r="BC29" s="102" t="str">
        <f t="shared" si="17"/>
        <v/>
      </c>
      <c r="BD29" s="47" t="str">
        <f>IF(BB29&lt;&gt;"", IF(RANK(BB29, BB$5:BB$75)+COUNTIF(BB$5:BB29, BB29)-1=1, 1, ""), "")</f>
        <v/>
      </c>
      <c r="BE29" s="43"/>
      <c r="BF29" s="102" t="str">
        <f t="shared" si="18"/>
        <v/>
      </c>
      <c r="BG29" s="48" t="str">
        <f>IF(BE29&lt;&gt;"", IF(RANK(BE29, BE$5:BE$75)+COUNTIF(BE$5:BE29, BE29)-1=1, 1, ""), "")</f>
        <v/>
      </c>
      <c r="BH29" s="41"/>
      <c r="BI29" s="102" t="str">
        <f t="shared" si="19"/>
        <v/>
      </c>
      <c r="BJ29" s="47" t="str">
        <f>IF(BH29&lt;&gt;"", IF(RANK(BH29, BH$5:BH$75)+COUNTIF(BH$5:BH29, BH29)-1=1, 1, ""), "")</f>
        <v/>
      </c>
      <c r="BK29" s="43"/>
      <c r="BL29" s="102" t="str">
        <f t="shared" si="20"/>
        <v/>
      </c>
      <c r="BM29" s="48" t="str">
        <f>IF(BK29&lt;&gt;"", IF(RANK(BK29, BK$5:BK$75)+COUNTIF(BK$5:BK29, BK29)-1=1, 1, ""), "")</f>
        <v/>
      </c>
      <c r="BN29" s="41"/>
      <c r="BO29" s="102" t="str">
        <f t="shared" si="21"/>
        <v/>
      </c>
      <c r="BP29" s="47" t="str">
        <f>IF(BN29&lt;&gt;"", IF(RANK(BN29, BN$5:BN$75)+COUNTIF(BN$5:BN29, BN29)-1=1, 1, ""), "")</f>
        <v/>
      </c>
      <c r="BQ29" s="43"/>
      <c r="BR29" s="102" t="str">
        <f t="shared" si="22"/>
        <v/>
      </c>
      <c r="BS29" s="48" t="str">
        <f>IF(BQ29&lt;&gt;"", IF(RANK(BQ29, BQ$5:BQ$75)+COUNTIF(BQ$5:BQ29, BQ29)-1=1, 1, ""), "")</f>
        <v/>
      </c>
      <c r="BT29" s="41"/>
      <c r="BU29" s="102" t="str">
        <f t="shared" si="23"/>
        <v/>
      </c>
      <c r="BV29" s="47" t="str">
        <f>IF(BT29&lt;&gt;"", IF(RANK(BT29, BT$5:BT$75)+COUNTIF(BT$5:BT29, BT29)-1=1, 1, ""), "")</f>
        <v/>
      </c>
      <c r="BW29" s="43"/>
      <c r="BX29" s="102" t="str">
        <f t="shared" si="24"/>
        <v/>
      </c>
      <c r="BY29" s="48" t="str">
        <f>IF(BW29&lt;&gt;"", IF(RANK(BW29, BW$5:BW$75)+COUNTIF(BW$5:BW29, BW29)-1=1, 1, ""), "")</f>
        <v/>
      </c>
      <c r="BZ29" s="41"/>
      <c r="CA29" s="102" t="str">
        <f t="shared" si="25"/>
        <v/>
      </c>
      <c r="CB29" s="47" t="str">
        <f>IF(BZ29&lt;&gt;"", IF(RANK(BZ29, BZ$5:BZ$75)+COUNTIF(BZ$5:BZ29, BZ29)-1=1, 1, ""), "")</f>
        <v/>
      </c>
      <c r="CC29" s="43"/>
      <c r="CD29" s="102" t="str">
        <f t="shared" si="26"/>
        <v/>
      </c>
      <c r="CE29" s="48" t="str">
        <f>IF(CC29&lt;&gt;"", IF(RANK(CC29, CC$5:CC$75)+COUNTIF(CC$5:CC29, CC29)-1=1, 1, ""), "")</f>
        <v/>
      </c>
      <c r="CF29" s="41"/>
      <c r="CG29" s="102" t="str">
        <f t="shared" si="27"/>
        <v/>
      </c>
      <c r="CH29" s="47" t="str">
        <f>IF(CF29&lt;&gt;"", IF(RANK(CF29, CF$5:CF$75)+COUNTIF(CF$5:CF29, CF29)-1=1, 1, ""), "")</f>
        <v/>
      </c>
      <c r="CI29" s="43"/>
      <c r="CJ29" s="102" t="str">
        <f t="shared" si="28"/>
        <v/>
      </c>
      <c r="CK29" s="48" t="str">
        <f>IF(CI29&lt;&gt;"", IF(RANK(CI29, CI$5:CI$75)+COUNTIF(CI$5:CI29, CI29)-1=1, 1, ""), "")</f>
        <v/>
      </c>
      <c r="CL29" s="41"/>
      <c r="CM29" s="102" t="str">
        <f t="shared" si="29"/>
        <v/>
      </c>
      <c r="CN29" s="47" t="str">
        <f>IF(CL29&lt;&gt;"", IF(RANK(CL29, CL$5:CL$75)+COUNTIF(CL$5:CL29, CL29)-1=1, 1, ""), "")</f>
        <v/>
      </c>
      <c r="CO29" s="43"/>
      <c r="CP29" s="102" t="str">
        <f t="shared" si="30"/>
        <v/>
      </c>
      <c r="CQ29" s="48" t="str">
        <f>IF(CO29&lt;&gt;"", IF(RANK(CO29, CO$5:CO$75)+COUNTIF(CO$5:CO29, CO29)-1=1, 1, ""), "")</f>
        <v/>
      </c>
      <c r="CR29" s="41"/>
      <c r="CS29" s="102" t="str">
        <f t="shared" si="31"/>
        <v/>
      </c>
      <c r="CT29" s="47" t="str">
        <f>IF(CR29&lt;&gt;"", IF(RANK(CR29, CR$5:CR$75)+COUNTIF(CR$5:CR29, CR29)-1=1, 1, ""), "")</f>
        <v/>
      </c>
      <c r="CU29" s="129" t="str">
        <f t="shared" si="32"/>
        <v/>
      </c>
      <c r="CV29" s="66" t="str">
        <f t="shared" si="33"/>
        <v/>
      </c>
      <c r="CW29" s="60"/>
      <c r="CX29" s="60" t="str">
        <f t="shared" si="34"/>
        <v/>
      </c>
      <c r="CY29" s="60" t="str">
        <f t="shared" si="35"/>
        <v/>
      </c>
      <c r="CZ29" s="60"/>
      <c r="DA29" s="85" t="str">
        <f t="shared" si="36"/>
        <v/>
      </c>
      <c r="DB29" s="60" t="str">
        <f t="shared" si="37"/>
        <v/>
      </c>
      <c r="DC29" s="60" t="str">
        <f t="shared" si="38"/>
        <v/>
      </c>
      <c r="DD29" s="60" t="str">
        <f>IF(CX29&lt;&gt;"", IF(RANK(DC29, DC$5:DC$75)+COUNTIF(DC$29:DC29, DC29) -1&lt;=(B$80-CY$76-DB$76), RANK(DC29, DC$5:DC$75)+COUNTIF(DC$29:DC29, DC29) -1, ""), "")</f>
        <v/>
      </c>
      <c r="DE29" s="72" t="str">
        <f t="shared" si="39"/>
        <v/>
      </c>
      <c r="DF29" s="66" t="str">
        <f t="shared" si="40"/>
        <v/>
      </c>
      <c r="DH29" s="91" t="str">
        <f>IF(CV29&lt;&gt; "", CV29/CV76, "")</f>
        <v/>
      </c>
      <c r="DI29" s="39" t="str">
        <f t="shared" si="41"/>
        <v/>
      </c>
      <c r="DJ29" s="92" t="str">
        <f t="shared" si="42"/>
        <v/>
      </c>
      <c r="DL29" s="65" t="str">
        <f t="shared" si="43"/>
        <v/>
      </c>
      <c r="DM29" s="99" t="str">
        <f t="shared" si="44"/>
        <v/>
      </c>
      <c r="DN29" s="99" t="str">
        <f t="shared" si="45"/>
        <v/>
      </c>
      <c r="DO29" s="100" t="str">
        <f t="shared" si="46"/>
        <v/>
      </c>
    </row>
    <row r="30" spans="1:119" ht="16" x14ac:dyDescent="0.2">
      <c r="A30" s="75" t="s">
        <v>338</v>
      </c>
      <c r="B30" s="76" t="s">
        <v>409</v>
      </c>
      <c r="C30" s="43"/>
      <c r="D30" s="102" t="str">
        <f t="shared" si="0"/>
        <v/>
      </c>
      <c r="E30" s="44" t="str">
        <f>IF(C30&lt;&gt;"", IF(RANK(C30, C$5:C$75)+COUNTIF(C$5:C30, C30)-1=1, 1, ""), "")</f>
        <v/>
      </c>
      <c r="F30" s="41"/>
      <c r="G30" s="102" t="str">
        <f t="shared" si="1"/>
        <v/>
      </c>
      <c r="H30" s="42" t="str">
        <f>IF(F30&lt;&gt;"", IF(RANK(F30, F$5:F$75)+COUNTIF(F$5:F30, F30)-1=1, 1, ""), "")</f>
        <v/>
      </c>
      <c r="I30" s="43"/>
      <c r="J30" s="102" t="str">
        <f t="shared" si="2"/>
        <v/>
      </c>
      <c r="K30" s="44" t="str">
        <f>IF(I30&lt;&gt;"", IF(RANK(I30, I$5:I$75)+COUNTIF(I$5:I30, I30)-1=1, 1, ""), "")</f>
        <v/>
      </c>
      <c r="L30" s="41"/>
      <c r="M30" s="102" t="str">
        <f t="shared" si="3"/>
        <v/>
      </c>
      <c r="N30" s="42" t="str">
        <f>IF(L30&lt;&gt;"", IF(RANK(L30, L$5:L$75)+COUNTIF(L$5:L30, L30)-1=1, 1, ""), "")</f>
        <v/>
      </c>
      <c r="O30" s="43"/>
      <c r="P30" s="102" t="str">
        <f t="shared" si="4"/>
        <v/>
      </c>
      <c r="Q30" s="44" t="str">
        <f>IF(O30&lt;&gt;"", IF(RANK(O30, O$5:O$75)+COUNTIF(O$5:O30, O30)-1=1, 1, ""), "")</f>
        <v/>
      </c>
      <c r="R30" s="41"/>
      <c r="S30" s="102" t="str">
        <f t="shared" si="5"/>
        <v/>
      </c>
      <c r="T30" s="42" t="str">
        <f>IF(R30&lt;&gt;"", IF(RANK(R30, R$5:R$75)+COUNTIF(R$5:R30, R30)-1=1, 1, ""), "")</f>
        <v/>
      </c>
      <c r="U30" s="43"/>
      <c r="V30" s="102" t="str">
        <f t="shared" si="6"/>
        <v/>
      </c>
      <c r="W30" s="44" t="str">
        <f>IF(U30&lt;&gt;"", IF(RANK(U30, U$5:U$75)+COUNTIF(U$5:U30, U30)-1=1, 1, ""), "")</f>
        <v/>
      </c>
      <c r="X30" s="41"/>
      <c r="Y30" s="102" t="str">
        <f t="shared" si="7"/>
        <v/>
      </c>
      <c r="Z30" s="42" t="str">
        <f>IF(X30&lt;&gt;"", IF(RANK(X30, X$5:X$75)+COUNTIF(X$5:X30, X30)-1=1, 1, ""), "")</f>
        <v/>
      </c>
      <c r="AA30" s="43"/>
      <c r="AB30" s="102" t="str">
        <f t="shared" si="8"/>
        <v/>
      </c>
      <c r="AC30" s="44" t="str">
        <f>IF(AA30&lt;&gt;"", IF(RANK(AA30, AA$5:AA$75)+COUNTIF(AA$5:AA30, AA30)-1=1, 1, ""), "")</f>
        <v/>
      </c>
      <c r="AD30" s="41"/>
      <c r="AE30" s="102" t="str">
        <f t="shared" si="9"/>
        <v/>
      </c>
      <c r="AF30" s="42" t="str">
        <f>IF(AD30&lt;&gt;"", IF(RANK(AD30, AD$5:AD$75)+COUNTIF(AD$5:AD30, AD30)-1=1, 1, ""), "")</f>
        <v/>
      </c>
      <c r="AG30" s="43"/>
      <c r="AH30" s="102" t="str">
        <f t="shared" si="10"/>
        <v/>
      </c>
      <c r="AI30" s="44" t="str">
        <f>IF(AG30&lt;&gt;"", IF(RANK(AG30, AG$5:AG$75)+COUNTIF(AG$5:AG30, AG30)-1=1, 1, ""), "")</f>
        <v/>
      </c>
      <c r="AJ30" s="41"/>
      <c r="AK30" s="102" t="str">
        <f t="shared" si="11"/>
        <v/>
      </c>
      <c r="AL30" s="42" t="str">
        <f>IF(AJ30&lt;&gt;"", IF(RANK(AJ30, AJ$5:AJ$75)+COUNTIF(AJ$5:AJ30, AJ30)-1=1, 1, ""), "")</f>
        <v/>
      </c>
      <c r="AM30" s="43"/>
      <c r="AN30" s="102" t="str">
        <f t="shared" si="12"/>
        <v/>
      </c>
      <c r="AO30" s="44" t="str">
        <f>IF(AM30&lt;&gt;"", IF(RANK(AM30, AM$5:AM$75)+COUNTIF(AM$5:AM30, AM30)-1=1, 1, ""), "")</f>
        <v/>
      </c>
      <c r="AP30" s="41"/>
      <c r="AQ30" s="102" t="str">
        <f t="shared" si="13"/>
        <v/>
      </c>
      <c r="AR30" s="42" t="str">
        <f>IF(AP30&lt;&gt;"", IF(RANK(AP30, AP$5:AP$75)+COUNTIF(AP$5:AP30, AP30)-1=1, 1, ""), "")</f>
        <v/>
      </c>
      <c r="AS30" s="43"/>
      <c r="AT30" s="102" t="str">
        <f t="shared" si="14"/>
        <v/>
      </c>
      <c r="AU30" s="44" t="str">
        <f>IF(AS30&lt;&gt;"", IF(RANK(AS30, AS$5:AS$75)+COUNTIF(AS$5:AS30, AS30)-1=1, 1, ""), "")</f>
        <v/>
      </c>
      <c r="AV30" s="41"/>
      <c r="AW30" s="102" t="str">
        <f t="shared" si="15"/>
        <v/>
      </c>
      <c r="AX30" s="42" t="str">
        <f>IF(AV30&lt;&gt;"", IF(RANK(AV30, AV$5:AV$75)+COUNTIF(AV$5:AV30, AV30)-1=1, 1, ""), "")</f>
        <v/>
      </c>
      <c r="AY30" s="43"/>
      <c r="AZ30" s="102" t="str">
        <f t="shared" si="16"/>
        <v/>
      </c>
      <c r="BA30" s="44" t="str">
        <f>IF(AY30&lt;&gt;"", IF(RANK(AY30, AY$5:AY$75)+COUNTIF(AY$5:AY30, AY30)-1=1, 1, ""), "")</f>
        <v/>
      </c>
      <c r="BB30" s="41"/>
      <c r="BC30" s="102" t="str">
        <f t="shared" si="17"/>
        <v/>
      </c>
      <c r="BD30" s="42" t="str">
        <f>IF(BB30&lt;&gt;"", IF(RANK(BB30, BB$5:BB$75)+COUNTIF(BB$5:BB30, BB30)-1=1, 1, ""), "")</f>
        <v/>
      </c>
      <c r="BE30" s="43"/>
      <c r="BF30" s="102" t="str">
        <f t="shared" si="18"/>
        <v/>
      </c>
      <c r="BG30" s="44" t="str">
        <f>IF(BE30&lt;&gt;"", IF(RANK(BE30, BE$5:BE$75)+COUNTIF(BE$5:BE30, BE30)-1=1, 1, ""), "")</f>
        <v/>
      </c>
      <c r="BH30" s="41"/>
      <c r="BI30" s="102" t="str">
        <f t="shared" si="19"/>
        <v/>
      </c>
      <c r="BJ30" s="42" t="str">
        <f>IF(BH30&lt;&gt;"", IF(RANK(BH30, BH$5:BH$75)+COUNTIF(BH$5:BH30, BH30)-1=1, 1, ""), "")</f>
        <v/>
      </c>
      <c r="BK30" s="43"/>
      <c r="BL30" s="102" t="str">
        <f t="shared" si="20"/>
        <v/>
      </c>
      <c r="BM30" s="44" t="str">
        <f>IF(BK30&lt;&gt;"", IF(RANK(BK30, BK$5:BK$75)+COUNTIF(BK$5:BK30, BK30)-1=1, 1, ""), "")</f>
        <v/>
      </c>
      <c r="BN30" s="41"/>
      <c r="BO30" s="102" t="str">
        <f t="shared" si="21"/>
        <v/>
      </c>
      <c r="BP30" s="42" t="str">
        <f>IF(BN30&lt;&gt;"", IF(RANK(BN30, BN$5:BN$75)+COUNTIF(BN$5:BN30, BN30)-1=1, 1, ""), "")</f>
        <v/>
      </c>
      <c r="BQ30" s="43"/>
      <c r="BR30" s="102" t="str">
        <f t="shared" si="22"/>
        <v/>
      </c>
      <c r="BS30" s="44" t="str">
        <f>IF(BQ30&lt;&gt;"", IF(RANK(BQ30, BQ$5:BQ$75)+COUNTIF(BQ$5:BQ30, BQ30)-1=1, 1, ""), "")</f>
        <v/>
      </c>
      <c r="BT30" s="41"/>
      <c r="BU30" s="102" t="str">
        <f t="shared" si="23"/>
        <v/>
      </c>
      <c r="BV30" s="42" t="str">
        <f>IF(BT30&lt;&gt;"", IF(RANK(BT30, BT$5:BT$75)+COUNTIF(BT$5:BT30, BT30)-1=1, 1, ""), "")</f>
        <v/>
      </c>
      <c r="BW30" s="43"/>
      <c r="BX30" s="102" t="str">
        <f t="shared" si="24"/>
        <v/>
      </c>
      <c r="BY30" s="44" t="str">
        <f>IF(BW30&lt;&gt;"", IF(RANK(BW30, BW$5:BW$75)+COUNTIF(BW$5:BW30, BW30)-1=1, 1, ""), "")</f>
        <v/>
      </c>
      <c r="BZ30" s="41"/>
      <c r="CA30" s="102" t="str">
        <f t="shared" si="25"/>
        <v/>
      </c>
      <c r="CB30" s="42" t="str">
        <f>IF(BZ30&lt;&gt;"", IF(RANK(BZ30, BZ$5:BZ$75)+COUNTIF(BZ$5:BZ30, BZ30)-1=1, 1, ""), "")</f>
        <v/>
      </c>
      <c r="CC30" s="43"/>
      <c r="CD30" s="102" t="str">
        <f t="shared" si="26"/>
        <v/>
      </c>
      <c r="CE30" s="44" t="str">
        <f>IF(CC30&lt;&gt;"", IF(RANK(CC30, CC$5:CC$75)+COUNTIF(CC$5:CC30, CC30)-1=1, 1, ""), "")</f>
        <v/>
      </c>
      <c r="CF30" s="41"/>
      <c r="CG30" s="102" t="str">
        <f t="shared" si="27"/>
        <v/>
      </c>
      <c r="CH30" s="42" t="str">
        <f>IF(CF30&lt;&gt;"", IF(RANK(CF30, CF$5:CF$75)+COUNTIF(CF$5:CF30, CF30)-1=1, 1, ""), "")</f>
        <v/>
      </c>
      <c r="CI30" s="43"/>
      <c r="CJ30" s="102" t="str">
        <f t="shared" si="28"/>
        <v/>
      </c>
      <c r="CK30" s="44" t="str">
        <f>IF(CI30&lt;&gt;"", IF(RANK(CI30, CI$5:CI$75)+COUNTIF(CI$5:CI30, CI30)-1=1, 1, ""), "")</f>
        <v/>
      </c>
      <c r="CL30" s="41"/>
      <c r="CM30" s="102" t="str">
        <f t="shared" si="29"/>
        <v/>
      </c>
      <c r="CN30" s="42" t="str">
        <f>IF(CL30&lt;&gt;"", IF(RANK(CL30, CL$5:CL$75)+COUNTIF(CL$5:CL30, CL30)-1=1, 1, ""), "")</f>
        <v/>
      </c>
      <c r="CO30" s="43"/>
      <c r="CP30" s="102" t="str">
        <f t="shared" si="30"/>
        <v/>
      </c>
      <c r="CQ30" s="44" t="str">
        <f>IF(CO30&lt;&gt;"", IF(RANK(CO30, CO$5:CO$75)+COUNTIF(CO$5:CO30, CO30)-1=1, 1, ""), "")</f>
        <v/>
      </c>
      <c r="CR30" s="41"/>
      <c r="CS30" s="102" t="str">
        <f t="shared" si="31"/>
        <v/>
      </c>
      <c r="CT30" s="42" t="str">
        <f>IF(CR30&lt;&gt;"", IF(RANK(CR30, CR$5:CR$75)+COUNTIF(CR$5:CR30, CR30)-1=1, 1, ""), "")</f>
        <v/>
      </c>
      <c r="CU30" s="129" t="str">
        <f t="shared" si="32"/>
        <v/>
      </c>
      <c r="CV30" s="66" t="str">
        <f t="shared" si="33"/>
        <v/>
      </c>
      <c r="CW30" s="60"/>
      <c r="CX30" s="60" t="str">
        <f t="shared" si="34"/>
        <v/>
      </c>
      <c r="CY30" s="60" t="str">
        <f t="shared" si="35"/>
        <v/>
      </c>
      <c r="CZ30" s="60"/>
      <c r="DA30" s="85" t="str">
        <f t="shared" si="36"/>
        <v/>
      </c>
      <c r="DB30" s="60" t="str">
        <f t="shared" si="37"/>
        <v/>
      </c>
      <c r="DC30" s="60" t="str">
        <f t="shared" si="38"/>
        <v/>
      </c>
      <c r="DD30" s="60" t="str">
        <f>IF(CX30&lt;&gt;"", IF(RANK(DC30, DC$5:DC$75)+COUNTIF(DC$30:DC30, DC30) -1&lt;=(B$80-CY$76-DB$76), RANK(DC30, DC$5:DC$75)+COUNTIF(DC$30:DC30, DC30) -1, ""), "")</f>
        <v/>
      </c>
      <c r="DE30" s="72" t="str">
        <f t="shared" si="39"/>
        <v/>
      </c>
      <c r="DF30" s="66" t="str">
        <f t="shared" si="40"/>
        <v/>
      </c>
      <c r="DH30" s="91" t="str">
        <f>IF(CV30&lt;&gt; "", CV30/CV76, "")</f>
        <v/>
      </c>
      <c r="DI30" s="39" t="str">
        <f t="shared" si="41"/>
        <v/>
      </c>
      <c r="DJ30" s="92" t="str">
        <f t="shared" si="42"/>
        <v/>
      </c>
      <c r="DL30" s="65" t="str">
        <f t="shared" si="43"/>
        <v/>
      </c>
      <c r="DM30" s="99" t="str">
        <f t="shared" si="44"/>
        <v/>
      </c>
      <c r="DN30" s="99" t="str">
        <f t="shared" si="45"/>
        <v/>
      </c>
      <c r="DO30" s="100" t="str">
        <f t="shared" si="46"/>
        <v/>
      </c>
    </row>
    <row r="31" spans="1:119" ht="16" x14ac:dyDescent="0.2">
      <c r="A31" s="75" t="s">
        <v>339</v>
      </c>
      <c r="B31" s="76" t="s">
        <v>410</v>
      </c>
      <c r="C31" s="43"/>
      <c r="D31" s="102" t="str">
        <f t="shared" si="0"/>
        <v/>
      </c>
      <c r="E31" s="48" t="str">
        <f>IF(C31&lt;&gt;"", IF(RANK(C31, C$5:C$75)+COUNTIF(C$5:C31, C31)-1=1, 1, ""), "")</f>
        <v/>
      </c>
      <c r="F31" s="41"/>
      <c r="G31" s="102" t="str">
        <f t="shared" si="1"/>
        <v/>
      </c>
      <c r="H31" s="47" t="str">
        <f>IF(F31&lt;&gt;"", IF(RANK(F31, F$5:F$75)+COUNTIF(F$5:F31, F31)-1=1, 1, ""), "")</f>
        <v/>
      </c>
      <c r="I31" s="43"/>
      <c r="J31" s="102" t="str">
        <f t="shared" si="2"/>
        <v/>
      </c>
      <c r="K31" s="48" t="str">
        <f>IF(I31&lt;&gt;"", IF(RANK(I31, I$5:I$75)+COUNTIF(I$5:I31, I31)-1=1, 1, ""), "")</f>
        <v/>
      </c>
      <c r="L31" s="41"/>
      <c r="M31" s="102" t="str">
        <f t="shared" si="3"/>
        <v/>
      </c>
      <c r="N31" s="47" t="str">
        <f>IF(L31&lt;&gt;"", IF(RANK(L31, L$5:L$75)+COUNTIF(L$5:L31, L31)-1=1, 1, ""), "")</f>
        <v/>
      </c>
      <c r="O31" s="43"/>
      <c r="P31" s="102" t="str">
        <f t="shared" si="4"/>
        <v/>
      </c>
      <c r="Q31" s="48" t="str">
        <f>IF(O31&lt;&gt;"", IF(RANK(O31, O$5:O$75)+COUNTIF(O$5:O31, O31)-1=1, 1, ""), "")</f>
        <v/>
      </c>
      <c r="R31" s="41"/>
      <c r="S31" s="102" t="str">
        <f t="shared" si="5"/>
        <v/>
      </c>
      <c r="T31" s="47" t="str">
        <f>IF(R31&lt;&gt;"", IF(RANK(R31, R$5:R$75)+COUNTIF(R$5:R31, R31)-1=1, 1, ""), "")</f>
        <v/>
      </c>
      <c r="U31" s="43"/>
      <c r="V31" s="102" t="str">
        <f t="shared" si="6"/>
        <v/>
      </c>
      <c r="W31" s="48" t="str">
        <f>IF(U31&lt;&gt;"", IF(RANK(U31, U$5:U$75)+COUNTIF(U$5:U31, U31)-1=1, 1, ""), "")</f>
        <v/>
      </c>
      <c r="X31" s="41"/>
      <c r="Y31" s="102" t="str">
        <f t="shared" si="7"/>
        <v/>
      </c>
      <c r="Z31" s="47" t="str">
        <f>IF(X31&lt;&gt;"", IF(RANK(X31, X$5:X$75)+COUNTIF(X$5:X31, X31)-1=1, 1, ""), "")</f>
        <v/>
      </c>
      <c r="AA31" s="43"/>
      <c r="AB31" s="102" t="str">
        <f t="shared" si="8"/>
        <v/>
      </c>
      <c r="AC31" s="48" t="str">
        <f>IF(AA31&lt;&gt;"", IF(RANK(AA31, AA$5:AA$75)+COUNTIF(AA$5:AA31, AA31)-1=1, 1, ""), "")</f>
        <v/>
      </c>
      <c r="AD31" s="41"/>
      <c r="AE31" s="102" t="str">
        <f t="shared" si="9"/>
        <v/>
      </c>
      <c r="AF31" s="47" t="str">
        <f>IF(AD31&lt;&gt;"", IF(RANK(AD31, AD$5:AD$75)+COUNTIF(AD$5:AD31, AD31)-1=1, 1, ""), "")</f>
        <v/>
      </c>
      <c r="AG31" s="43"/>
      <c r="AH31" s="102" t="str">
        <f t="shared" si="10"/>
        <v/>
      </c>
      <c r="AI31" s="48" t="str">
        <f>IF(AG31&lt;&gt;"", IF(RANK(AG31, AG$5:AG$75)+COUNTIF(AG$5:AG31, AG31)-1=1, 1, ""), "")</f>
        <v/>
      </c>
      <c r="AJ31" s="41"/>
      <c r="AK31" s="102" t="str">
        <f t="shared" si="11"/>
        <v/>
      </c>
      <c r="AL31" s="47" t="str">
        <f>IF(AJ31&lt;&gt;"", IF(RANK(AJ31, AJ$5:AJ$75)+COUNTIF(AJ$5:AJ31, AJ31)-1=1, 1, ""), "")</f>
        <v/>
      </c>
      <c r="AM31" s="43"/>
      <c r="AN31" s="102" t="str">
        <f t="shared" si="12"/>
        <v/>
      </c>
      <c r="AO31" s="48" t="str">
        <f>IF(AM31&lt;&gt;"", IF(RANK(AM31, AM$5:AM$75)+COUNTIF(AM$5:AM31, AM31)-1=1, 1, ""), "")</f>
        <v/>
      </c>
      <c r="AP31" s="41"/>
      <c r="AQ31" s="102" t="str">
        <f t="shared" si="13"/>
        <v/>
      </c>
      <c r="AR31" s="47" t="str">
        <f>IF(AP31&lt;&gt;"", IF(RANK(AP31, AP$5:AP$75)+COUNTIF(AP$5:AP31, AP31)-1=1, 1, ""), "")</f>
        <v/>
      </c>
      <c r="AS31" s="43"/>
      <c r="AT31" s="102" t="str">
        <f t="shared" si="14"/>
        <v/>
      </c>
      <c r="AU31" s="48" t="str">
        <f>IF(AS31&lt;&gt;"", IF(RANK(AS31, AS$5:AS$75)+COUNTIF(AS$5:AS31, AS31)-1=1, 1, ""), "")</f>
        <v/>
      </c>
      <c r="AV31" s="41"/>
      <c r="AW31" s="102" t="str">
        <f t="shared" si="15"/>
        <v/>
      </c>
      <c r="AX31" s="47" t="str">
        <f>IF(AV31&lt;&gt;"", IF(RANK(AV31, AV$5:AV$75)+COUNTIF(AV$5:AV31, AV31)-1=1, 1, ""), "")</f>
        <v/>
      </c>
      <c r="AY31" s="43"/>
      <c r="AZ31" s="102" t="str">
        <f t="shared" si="16"/>
        <v/>
      </c>
      <c r="BA31" s="48" t="str">
        <f>IF(AY31&lt;&gt;"", IF(RANK(AY31, AY$5:AY$75)+COUNTIF(AY$5:AY31, AY31)-1=1, 1, ""), "")</f>
        <v/>
      </c>
      <c r="BB31" s="41"/>
      <c r="BC31" s="102" t="str">
        <f t="shared" si="17"/>
        <v/>
      </c>
      <c r="BD31" s="47" t="str">
        <f>IF(BB31&lt;&gt;"", IF(RANK(BB31, BB$5:BB$75)+COUNTIF(BB$5:BB31, BB31)-1=1, 1, ""), "")</f>
        <v/>
      </c>
      <c r="BE31" s="43"/>
      <c r="BF31" s="102" t="str">
        <f t="shared" si="18"/>
        <v/>
      </c>
      <c r="BG31" s="48" t="str">
        <f>IF(BE31&lt;&gt;"", IF(RANK(BE31, BE$5:BE$75)+COUNTIF(BE$5:BE31, BE31)-1=1, 1, ""), "")</f>
        <v/>
      </c>
      <c r="BH31" s="41"/>
      <c r="BI31" s="102" t="str">
        <f t="shared" si="19"/>
        <v/>
      </c>
      <c r="BJ31" s="47" t="str">
        <f>IF(BH31&lt;&gt;"", IF(RANK(BH31, BH$5:BH$75)+COUNTIF(BH$5:BH31, BH31)-1=1, 1, ""), "")</f>
        <v/>
      </c>
      <c r="BK31" s="43"/>
      <c r="BL31" s="102" t="str">
        <f t="shared" si="20"/>
        <v/>
      </c>
      <c r="BM31" s="48" t="str">
        <f>IF(BK31&lt;&gt;"", IF(RANK(BK31, BK$5:BK$75)+COUNTIF(BK$5:BK31, BK31)-1=1, 1, ""), "")</f>
        <v/>
      </c>
      <c r="BN31" s="41"/>
      <c r="BO31" s="102" t="str">
        <f t="shared" si="21"/>
        <v/>
      </c>
      <c r="BP31" s="47" t="str">
        <f>IF(BN31&lt;&gt;"", IF(RANK(BN31, BN$5:BN$75)+COUNTIF(BN$5:BN31, BN31)-1=1, 1, ""), "")</f>
        <v/>
      </c>
      <c r="BQ31" s="43"/>
      <c r="BR31" s="102" t="str">
        <f t="shared" si="22"/>
        <v/>
      </c>
      <c r="BS31" s="48" t="str">
        <f>IF(BQ31&lt;&gt;"", IF(RANK(BQ31, BQ$5:BQ$75)+COUNTIF(BQ$5:BQ31, BQ31)-1=1, 1, ""), "")</f>
        <v/>
      </c>
      <c r="BT31" s="41"/>
      <c r="BU31" s="102" t="str">
        <f t="shared" si="23"/>
        <v/>
      </c>
      <c r="BV31" s="47" t="str">
        <f>IF(BT31&lt;&gt;"", IF(RANK(BT31, BT$5:BT$75)+COUNTIF(BT$5:BT31, BT31)-1=1, 1, ""), "")</f>
        <v/>
      </c>
      <c r="BW31" s="43"/>
      <c r="BX31" s="102" t="str">
        <f t="shared" si="24"/>
        <v/>
      </c>
      <c r="BY31" s="48" t="str">
        <f>IF(BW31&lt;&gt;"", IF(RANK(BW31, BW$5:BW$75)+COUNTIF(BW$5:BW31, BW31)-1=1, 1, ""), "")</f>
        <v/>
      </c>
      <c r="BZ31" s="41"/>
      <c r="CA31" s="102" t="str">
        <f t="shared" si="25"/>
        <v/>
      </c>
      <c r="CB31" s="47" t="str">
        <f>IF(BZ31&lt;&gt;"", IF(RANK(BZ31, BZ$5:BZ$75)+COUNTIF(BZ$5:BZ31, BZ31)-1=1, 1, ""), "")</f>
        <v/>
      </c>
      <c r="CC31" s="43"/>
      <c r="CD31" s="102" t="str">
        <f t="shared" si="26"/>
        <v/>
      </c>
      <c r="CE31" s="48" t="str">
        <f>IF(CC31&lt;&gt;"", IF(RANK(CC31, CC$5:CC$75)+COUNTIF(CC$5:CC31, CC31)-1=1, 1, ""), "")</f>
        <v/>
      </c>
      <c r="CF31" s="41"/>
      <c r="CG31" s="102" t="str">
        <f t="shared" si="27"/>
        <v/>
      </c>
      <c r="CH31" s="47" t="str">
        <f>IF(CF31&lt;&gt;"", IF(RANK(CF31, CF$5:CF$75)+COUNTIF(CF$5:CF31, CF31)-1=1, 1, ""), "")</f>
        <v/>
      </c>
      <c r="CI31" s="43"/>
      <c r="CJ31" s="102" t="str">
        <f t="shared" si="28"/>
        <v/>
      </c>
      <c r="CK31" s="48" t="str">
        <f>IF(CI31&lt;&gt;"", IF(RANK(CI31, CI$5:CI$75)+COUNTIF(CI$5:CI31, CI31)-1=1, 1, ""), "")</f>
        <v/>
      </c>
      <c r="CL31" s="41"/>
      <c r="CM31" s="102" t="str">
        <f t="shared" si="29"/>
        <v/>
      </c>
      <c r="CN31" s="47" t="str">
        <f>IF(CL31&lt;&gt;"", IF(RANK(CL31, CL$5:CL$75)+COUNTIF(CL$5:CL31, CL31)-1=1, 1, ""), "")</f>
        <v/>
      </c>
      <c r="CO31" s="43"/>
      <c r="CP31" s="102" t="str">
        <f t="shared" si="30"/>
        <v/>
      </c>
      <c r="CQ31" s="48" t="str">
        <f>IF(CO31&lt;&gt;"", IF(RANK(CO31, CO$5:CO$75)+COUNTIF(CO$5:CO31, CO31)-1=1, 1, ""), "")</f>
        <v/>
      </c>
      <c r="CR31" s="41"/>
      <c r="CS31" s="102" t="str">
        <f t="shared" si="31"/>
        <v/>
      </c>
      <c r="CT31" s="47" t="str">
        <f>IF(CR31&lt;&gt;"", IF(RANK(CR31, CR$5:CR$75)+COUNTIF(CR$5:CR31, CR31)-1=1, 1, ""), "")</f>
        <v/>
      </c>
      <c r="CU31" s="129" t="str">
        <f t="shared" si="32"/>
        <v/>
      </c>
      <c r="CV31" s="66" t="str">
        <f t="shared" si="33"/>
        <v/>
      </c>
      <c r="CW31" s="60"/>
      <c r="CX31" s="60" t="str">
        <f t="shared" si="34"/>
        <v/>
      </c>
      <c r="CY31" s="60" t="str">
        <f t="shared" si="35"/>
        <v/>
      </c>
      <c r="CZ31" s="60"/>
      <c r="DA31" s="85" t="str">
        <f t="shared" si="36"/>
        <v/>
      </c>
      <c r="DB31" s="60" t="str">
        <f t="shared" si="37"/>
        <v/>
      </c>
      <c r="DC31" s="60" t="str">
        <f t="shared" si="38"/>
        <v/>
      </c>
      <c r="DD31" s="60" t="str">
        <f>IF(CX31&lt;&gt;"", IF(RANK(DC31, DC$5:DC$75)+COUNTIF(DC$31:DC31, DC31) -1&lt;=(B$80-CY$76-DB$76), RANK(DC31, DC$5:DC$75)+COUNTIF(DC$31:DC31, DC31) -1, ""), "")</f>
        <v/>
      </c>
      <c r="DE31" s="72" t="str">
        <f t="shared" si="39"/>
        <v/>
      </c>
      <c r="DF31" s="66" t="str">
        <f t="shared" si="40"/>
        <v/>
      </c>
      <c r="DH31" s="91" t="str">
        <f>IF(CV31&lt;&gt; "", CV31/CV76, "")</f>
        <v/>
      </c>
      <c r="DI31" s="39" t="str">
        <f t="shared" si="41"/>
        <v/>
      </c>
      <c r="DJ31" s="92" t="str">
        <f t="shared" si="42"/>
        <v/>
      </c>
      <c r="DL31" s="65" t="str">
        <f t="shared" si="43"/>
        <v/>
      </c>
      <c r="DM31" s="99" t="str">
        <f t="shared" si="44"/>
        <v/>
      </c>
      <c r="DN31" s="99" t="str">
        <f t="shared" si="45"/>
        <v/>
      </c>
      <c r="DO31" s="100" t="str">
        <f t="shared" si="46"/>
        <v/>
      </c>
    </row>
    <row r="32" spans="1:119" ht="16" x14ac:dyDescent="0.2">
      <c r="A32" s="75" t="s">
        <v>340</v>
      </c>
      <c r="B32" s="76" t="s">
        <v>411</v>
      </c>
      <c r="C32" s="43"/>
      <c r="D32" s="102" t="str">
        <f t="shared" si="0"/>
        <v/>
      </c>
      <c r="E32" s="44" t="str">
        <f>IF(C32&lt;&gt;"", IF(RANK(C32, C$5:C$75)+COUNTIF(C$5:C32, C32)-1=1, 1, ""), "")</f>
        <v/>
      </c>
      <c r="F32" s="41"/>
      <c r="G32" s="102" t="str">
        <f t="shared" si="1"/>
        <v/>
      </c>
      <c r="H32" s="42" t="str">
        <f>IF(F32&lt;&gt;"", IF(RANK(F32, F$5:F$75)+COUNTIF(F$5:F32, F32)-1=1, 1, ""), "")</f>
        <v/>
      </c>
      <c r="I32" s="43"/>
      <c r="J32" s="102" t="str">
        <f t="shared" si="2"/>
        <v/>
      </c>
      <c r="K32" s="44" t="str">
        <f>IF(I32&lt;&gt;"", IF(RANK(I32, I$5:I$75)+COUNTIF(I$5:I32, I32)-1=1, 1, ""), "")</f>
        <v/>
      </c>
      <c r="L32" s="41"/>
      <c r="M32" s="102" t="str">
        <f t="shared" si="3"/>
        <v/>
      </c>
      <c r="N32" s="42" t="str">
        <f>IF(L32&lt;&gt;"", IF(RANK(L32, L$5:L$75)+COUNTIF(L$5:L32, L32)-1=1, 1, ""), "")</f>
        <v/>
      </c>
      <c r="O32" s="43"/>
      <c r="P32" s="102" t="str">
        <f t="shared" si="4"/>
        <v/>
      </c>
      <c r="Q32" s="44" t="str">
        <f>IF(O32&lt;&gt;"", IF(RANK(O32, O$5:O$75)+COUNTIF(O$5:O32, O32)-1=1, 1, ""), "")</f>
        <v/>
      </c>
      <c r="R32" s="41"/>
      <c r="S32" s="102" t="str">
        <f t="shared" si="5"/>
        <v/>
      </c>
      <c r="T32" s="42" t="str">
        <f>IF(R32&lt;&gt;"", IF(RANK(R32, R$5:R$75)+COUNTIF(R$5:R32, R32)-1=1, 1, ""), "")</f>
        <v/>
      </c>
      <c r="U32" s="43"/>
      <c r="V32" s="102" t="str">
        <f t="shared" si="6"/>
        <v/>
      </c>
      <c r="W32" s="44" t="str">
        <f>IF(U32&lt;&gt;"", IF(RANK(U32, U$5:U$75)+COUNTIF(U$5:U32, U32)-1=1, 1, ""), "")</f>
        <v/>
      </c>
      <c r="X32" s="41"/>
      <c r="Y32" s="102" t="str">
        <f t="shared" si="7"/>
        <v/>
      </c>
      <c r="Z32" s="42" t="str">
        <f>IF(X32&lt;&gt;"", IF(RANK(X32, X$5:X$75)+COUNTIF(X$5:X32, X32)-1=1, 1, ""), "")</f>
        <v/>
      </c>
      <c r="AA32" s="43"/>
      <c r="AB32" s="102" t="str">
        <f t="shared" si="8"/>
        <v/>
      </c>
      <c r="AC32" s="44" t="str">
        <f>IF(AA32&lt;&gt;"", IF(RANK(AA32, AA$5:AA$75)+COUNTIF(AA$5:AA32, AA32)-1=1, 1, ""), "")</f>
        <v/>
      </c>
      <c r="AD32" s="41"/>
      <c r="AE32" s="102" t="str">
        <f t="shared" si="9"/>
        <v/>
      </c>
      <c r="AF32" s="42" t="str">
        <f>IF(AD32&lt;&gt;"", IF(RANK(AD32, AD$5:AD$75)+COUNTIF(AD$5:AD32, AD32)-1=1, 1, ""), "")</f>
        <v/>
      </c>
      <c r="AG32" s="43"/>
      <c r="AH32" s="102" t="str">
        <f t="shared" si="10"/>
        <v/>
      </c>
      <c r="AI32" s="44" t="str">
        <f>IF(AG32&lt;&gt;"", IF(RANK(AG32, AG$5:AG$75)+COUNTIF(AG$5:AG32, AG32)-1=1, 1, ""), "")</f>
        <v/>
      </c>
      <c r="AJ32" s="41"/>
      <c r="AK32" s="102" t="str">
        <f t="shared" si="11"/>
        <v/>
      </c>
      <c r="AL32" s="42" t="str">
        <f>IF(AJ32&lt;&gt;"", IF(RANK(AJ32, AJ$5:AJ$75)+COUNTIF(AJ$5:AJ32, AJ32)-1=1, 1, ""), "")</f>
        <v/>
      </c>
      <c r="AM32" s="43"/>
      <c r="AN32" s="102" t="str">
        <f t="shared" si="12"/>
        <v/>
      </c>
      <c r="AO32" s="44" t="str">
        <f>IF(AM32&lt;&gt;"", IF(RANK(AM32, AM$5:AM$75)+COUNTIF(AM$5:AM32, AM32)-1=1, 1, ""), "")</f>
        <v/>
      </c>
      <c r="AP32" s="41"/>
      <c r="AQ32" s="102" t="str">
        <f t="shared" si="13"/>
        <v/>
      </c>
      <c r="AR32" s="42" t="str">
        <f>IF(AP32&lt;&gt;"", IF(RANK(AP32, AP$5:AP$75)+COUNTIF(AP$5:AP32, AP32)-1=1, 1, ""), "")</f>
        <v/>
      </c>
      <c r="AS32" s="43"/>
      <c r="AT32" s="102" t="str">
        <f t="shared" si="14"/>
        <v/>
      </c>
      <c r="AU32" s="44" t="str">
        <f>IF(AS32&lt;&gt;"", IF(RANK(AS32, AS$5:AS$75)+COUNTIF(AS$5:AS32, AS32)-1=1, 1, ""), "")</f>
        <v/>
      </c>
      <c r="AV32" s="41"/>
      <c r="AW32" s="102" t="str">
        <f t="shared" si="15"/>
        <v/>
      </c>
      <c r="AX32" s="42" t="str">
        <f>IF(AV32&lt;&gt;"", IF(RANK(AV32, AV$5:AV$75)+COUNTIF(AV$5:AV32, AV32)-1=1, 1, ""), "")</f>
        <v/>
      </c>
      <c r="AY32" s="43"/>
      <c r="AZ32" s="102" t="str">
        <f t="shared" si="16"/>
        <v/>
      </c>
      <c r="BA32" s="44" t="str">
        <f>IF(AY32&lt;&gt;"", IF(RANK(AY32, AY$5:AY$75)+COUNTIF(AY$5:AY32, AY32)-1=1, 1, ""), "")</f>
        <v/>
      </c>
      <c r="BB32" s="41"/>
      <c r="BC32" s="102" t="str">
        <f t="shared" si="17"/>
        <v/>
      </c>
      <c r="BD32" s="42" t="str">
        <f>IF(BB32&lt;&gt;"", IF(RANK(BB32, BB$5:BB$75)+COUNTIF(BB$5:BB32, BB32)-1=1, 1, ""), "")</f>
        <v/>
      </c>
      <c r="BE32" s="43"/>
      <c r="BF32" s="102" t="str">
        <f t="shared" si="18"/>
        <v/>
      </c>
      <c r="BG32" s="44" t="str">
        <f>IF(BE32&lt;&gt;"", IF(RANK(BE32, BE$5:BE$75)+COUNTIF(BE$5:BE32, BE32)-1=1, 1, ""), "")</f>
        <v/>
      </c>
      <c r="BH32" s="41"/>
      <c r="BI32" s="102" t="str">
        <f t="shared" si="19"/>
        <v/>
      </c>
      <c r="BJ32" s="42" t="str">
        <f>IF(BH32&lt;&gt;"", IF(RANK(BH32, BH$5:BH$75)+COUNTIF(BH$5:BH32, BH32)-1=1, 1, ""), "")</f>
        <v/>
      </c>
      <c r="BK32" s="43"/>
      <c r="BL32" s="102" t="str">
        <f t="shared" si="20"/>
        <v/>
      </c>
      <c r="BM32" s="44" t="str">
        <f>IF(BK32&lt;&gt;"", IF(RANK(BK32, BK$5:BK$75)+COUNTIF(BK$5:BK32, BK32)-1=1, 1, ""), "")</f>
        <v/>
      </c>
      <c r="BN32" s="41"/>
      <c r="BO32" s="102" t="str">
        <f t="shared" si="21"/>
        <v/>
      </c>
      <c r="BP32" s="42" t="str">
        <f>IF(BN32&lt;&gt;"", IF(RANK(BN32, BN$5:BN$75)+COUNTIF(BN$5:BN32, BN32)-1=1, 1, ""), "")</f>
        <v/>
      </c>
      <c r="BQ32" s="43"/>
      <c r="BR32" s="102" t="str">
        <f t="shared" si="22"/>
        <v/>
      </c>
      <c r="BS32" s="44" t="str">
        <f>IF(BQ32&lt;&gt;"", IF(RANK(BQ32, BQ$5:BQ$75)+COUNTIF(BQ$5:BQ32, BQ32)-1=1, 1, ""), "")</f>
        <v/>
      </c>
      <c r="BT32" s="41"/>
      <c r="BU32" s="102" t="str">
        <f t="shared" si="23"/>
        <v/>
      </c>
      <c r="BV32" s="42" t="str">
        <f>IF(BT32&lt;&gt;"", IF(RANK(BT32, BT$5:BT$75)+COUNTIF(BT$5:BT32, BT32)-1=1, 1, ""), "")</f>
        <v/>
      </c>
      <c r="BW32" s="43"/>
      <c r="BX32" s="102" t="str">
        <f t="shared" si="24"/>
        <v/>
      </c>
      <c r="BY32" s="44" t="str">
        <f>IF(BW32&lt;&gt;"", IF(RANK(BW32, BW$5:BW$75)+COUNTIF(BW$5:BW32, BW32)-1=1, 1, ""), "")</f>
        <v/>
      </c>
      <c r="BZ32" s="41"/>
      <c r="CA32" s="102" t="str">
        <f t="shared" si="25"/>
        <v/>
      </c>
      <c r="CB32" s="42" t="str">
        <f>IF(BZ32&lt;&gt;"", IF(RANK(BZ32, BZ$5:BZ$75)+COUNTIF(BZ$5:BZ32, BZ32)-1=1, 1, ""), "")</f>
        <v/>
      </c>
      <c r="CC32" s="43"/>
      <c r="CD32" s="102" t="str">
        <f t="shared" si="26"/>
        <v/>
      </c>
      <c r="CE32" s="44" t="str">
        <f>IF(CC32&lt;&gt;"", IF(RANK(CC32, CC$5:CC$75)+COUNTIF(CC$5:CC32, CC32)-1=1, 1, ""), "")</f>
        <v/>
      </c>
      <c r="CF32" s="41"/>
      <c r="CG32" s="102" t="str">
        <f t="shared" si="27"/>
        <v/>
      </c>
      <c r="CH32" s="42" t="str">
        <f>IF(CF32&lt;&gt;"", IF(RANK(CF32, CF$5:CF$75)+COUNTIF(CF$5:CF32, CF32)-1=1, 1, ""), "")</f>
        <v/>
      </c>
      <c r="CI32" s="43"/>
      <c r="CJ32" s="102" t="str">
        <f t="shared" si="28"/>
        <v/>
      </c>
      <c r="CK32" s="44" t="str">
        <f>IF(CI32&lt;&gt;"", IF(RANK(CI32, CI$5:CI$75)+COUNTIF(CI$5:CI32, CI32)-1=1, 1, ""), "")</f>
        <v/>
      </c>
      <c r="CL32" s="41"/>
      <c r="CM32" s="102" t="str">
        <f t="shared" si="29"/>
        <v/>
      </c>
      <c r="CN32" s="42" t="str">
        <f>IF(CL32&lt;&gt;"", IF(RANK(CL32, CL$5:CL$75)+COUNTIF(CL$5:CL32, CL32)-1=1, 1, ""), "")</f>
        <v/>
      </c>
      <c r="CO32" s="43"/>
      <c r="CP32" s="102" t="str">
        <f t="shared" si="30"/>
        <v/>
      </c>
      <c r="CQ32" s="44" t="str">
        <f>IF(CO32&lt;&gt;"", IF(RANK(CO32, CO$5:CO$75)+COUNTIF(CO$5:CO32, CO32)-1=1, 1, ""), "")</f>
        <v/>
      </c>
      <c r="CR32" s="41"/>
      <c r="CS32" s="102" t="str">
        <f t="shared" si="31"/>
        <v/>
      </c>
      <c r="CT32" s="42" t="str">
        <f>IF(CR32&lt;&gt;"", IF(RANK(CR32, CR$5:CR$75)+COUNTIF(CR$5:CR32, CR32)-1=1, 1, ""), "")</f>
        <v/>
      </c>
      <c r="CU32" s="129" t="str">
        <f t="shared" si="32"/>
        <v/>
      </c>
      <c r="CV32" s="66" t="str">
        <f t="shared" si="33"/>
        <v/>
      </c>
      <c r="CW32" s="60"/>
      <c r="CX32" s="60" t="str">
        <f t="shared" si="34"/>
        <v/>
      </c>
      <c r="CY32" s="60" t="str">
        <f t="shared" si="35"/>
        <v/>
      </c>
      <c r="CZ32" s="60"/>
      <c r="DA32" s="85" t="str">
        <f t="shared" si="36"/>
        <v/>
      </c>
      <c r="DB32" s="60" t="str">
        <f t="shared" si="37"/>
        <v/>
      </c>
      <c r="DC32" s="60" t="str">
        <f t="shared" si="38"/>
        <v/>
      </c>
      <c r="DD32" s="60" t="str">
        <f>IF(CX32&lt;&gt;"", IF(RANK(DC32, DC$5:DC$75)+COUNTIF(DC$32:DC32, DC32) -1&lt;=(B$80-CY$76-DB$76), RANK(DC32, DC$5:DC$75)+COUNTIF(DC$32:DC32, DC32) -1, ""), "")</f>
        <v/>
      </c>
      <c r="DE32" s="72" t="str">
        <f t="shared" si="39"/>
        <v/>
      </c>
      <c r="DF32" s="66" t="str">
        <f t="shared" si="40"/>
        <v/>
      </c>
      <c r="DH32" s="91" t="str">
        <f>IF(CV32&lt;&gt; "", CV32/CV76, "")</f>
        <v/>
      </c>
      <c r="DI32" s="39" t="str">
        <f t="shared" si="41"/>
        <v/>
      </c>
      <c r="DJ32" s="92" t="str">
        <f t="shared" si="42"/>
        <v/>
      </c>
      <c r="DL32" s="65" t="str">
        <f t="shared" si="43"/>
        <v/>
      </c>
      <c r="DM32" s="99" t="str">
        <f t="shared" si="44"/>
        <v/>
      </c>
      <c r="DN32" s="99" t="str">
        <f t="shared" si="45"/>
        <v/>
      </c>
      <c r="DO32" s="100" t="str">
        <f t="shared" si="46"/>
        <v/>
      </c>
    </row>
    <row r="33" spans="1:119" ht="16" x14ac:dyDescent="0.2">
      <c r="A33" s="75" t="s">
        <v>341</v>
      </c>
      <c r="B33" s="76" t="s">
        <v>412</v>
      </c>
      <c r="C33" s="46">
        <v>16</v>
      </c>
      <c r="D33" s="102" t="str">
        <f t="shared" si="0"/>
        <v/>
      </c>
      <c r="E33" s="48" t="str">
        <f>IF(C33&lt;&gt;"", IF(RANK(C33, C$5:C$75)+COUNTIF(C$5:C33, C33)-1=1, 1, ""), "")</f>
        <v/>
      </c>
      <c r="F33" s="45">
        <v>22</v>
      </c>
      <c r="G33" s="102" t="str">
        <f t="shared" si="1"/>
        <v/>
      </c>
      <c r="H33" s="47" t="str">
        <f>IF(F33&lt;&gt;"", IF(RANK(F33, F$5:F$75)+COUNTIF(F$5:F33, F33)-1=1, 1, ""), "")</f>
        <v/>
      </c>
      <c r="I33" s="46">
        <v>1219</v>
      </c>
      <c r="J33" s="102" t="str">
        <f t="shared" si="2"/>
        <v/>
      </c>
      <c r="K33" s="48" t="str">
        <f>IF(I33&lt;&gt;"", IF(RANK(I33, I$5:I$75)+COUNTIF(I$5:I33, I33)-1=1, 1, ""), "")</f>
        <v/>
      </c>
      <c r="L33" s="45">
        <v>897</v>
      </c>
      <c r="M33" s="102" t="str">
        <f t="shared" si="3"/>
        <v/>
      </c>
      <c r="N33" s="47" t="str">
        <f>IF(L33&lt;&gt;"", IF(RANK(L33, L$5:L$75)+COUNTIF(L$5:L33, L33)-1=1, 1, ""), "")</f>
        <v/>
      </c>
      <c r="O33" s="46">
        <v>70</v>
      </c>
      <c r="P33" s="102" t="str">
        <f t="shared" si="4"/>
        <v/>
      </c>
      <c r="Q33" s="48" t="str">
        <f>IF(O33&lt;&gt;"", IF(RANK(O33, O$5:O$75)+COUNTIF(O$5:O33, O33)-1=1, 1, ""), "")</f>
        <v/>
      </c>
      <c r="R33" s="45">
        <v>70</v>
      </c>
      <c r="S33" s="102" t="str">
        <f t="shared" si="5"/>
        <v/>
      </c>
      <c r="T33" s="47" t="str">
        <f>IF(R33&lt;&gt;"", IF(RANK(R33, R$5:R$75)+COUNTIF(R$5:R33, R33)-1=1, 1, ""), "")</f>
        <v/>
      </c>
      <c r="U33" s="46">
        <v>48</v>
      </c>
      <c r="V33" s="102" t="str">
        <f t="shared" si="6"/>
        <v/>
      </c>
      <c r="W33" s="48" t="str">
        <f>IF(U33&lt;&gt;"", IF(RANK(U33, U$5:U$75)+COUNTIF(U$5:U33, U33)-1=1, 1, ""), "")</f>
        <v/>
      </c>
      <c r="X33" s="45">
        <v>37</v>
      </c>
      <c r="Y33" s="102" t="str">
        <f t="shared" si="7"/>
        <v/>
      </c>
      <c r="Z33" s="47" t="str">
        <f>IF(X33&lt;&gt;"", IF(RANK(X33, X$5:X$75)+COUNTIF(X$5:X33, X33)-1=1, 1, ""), "")</f>
        <v/>
      </c>
      <c r="AA33" s="46">
        <v>82</v>
      </c>
      <c r="AB33" s="102" t="str">
        <f t="shared" si="8"/>
        <v/>
      </c>
      <c r="AC33" s="48" t="str">
        <f>IF(AA33&lt;&gt;"", IF(RANK(AA33, AA$5:AA$75)+COUNTIF(AA$5:AA33, AA33)-1=1, 1, ""), "")</f>
        <v/>
      </c>
      <c r="AD33" s="45">
        <v>21</v>
      </c>
      <c r="AE33" s="102" t="str">
        <f t="shared" si="9"/>
        <v/>
      </c>
      <c r="AF33" s="47" t="str">
        <f>IF(AD33&lt;&gt;"", IF(RANK(AD33, AD$5:AD$75)+COUNTIF(AD$5:AD33, AD33)-1=1, 1, ""), "")</f>
        <v/>
      </c>
      <c r="AG33" s="46">
        <v>40</v>
      </c>
      <c r="AH33" s="102" t="str">
        <f t="shared" si="10"/>
        <v/>
      </c>
      <c r="AI33" s="48" t="str">
        <f>IF(AG33&lt;&gt;"", IF(RANK(AG33, AG$5:AG$75)+COUNTIF(AG$5:AG33, AG33)-1=1, 1, ""), "")</f>
        <v/>
      </c>
      <c r="AJ33" s="45">
        <v>40</v>
      </c>
      <c r="AK33" s="102" t="str">
        <f t="shared" si="11"/>
        <v/>
      </c>
      <c r="AL33" s="47" t="str">
        <f>IF(AJ33&lt;&gt;"", IF(RANK(AJ33, AJ$5:AJ$75)+COUNTIF(AJ$5:AJ33, AJ33)-1=1, 1, ""), "")</f>
        <v/>
      </c>
      <c r="AM33" s="46">
        <v>23</v>
      </c>
      <c r="AN33" s="102" t="str">
        <f t="shared" si="12"/>
        <v/>
      </c>
      <c r="AO33" s="48" t="str">
        <f>IF(AM33&lt;&gt;"", IF(RANK(AM33, AM$5:AM$75)+COUNTIF(AM$5:AM33, AM33)-1=1, 1, ""), "")</f>
        <v/>
      </c>
      <c r="AP33" s="45">
        <v>29</v>
      </c>
      <c r="AQ33" s="102" t="str">
        <f t="shared" si="13"/>
        <v/>
      </c>
      <c r="AR33" s="47" t="str">
        <f>IF(AP33&lt;&gt;"", IF(RANK(AP33, AP$5:AP$75)+COUNTIF(AP$5:AP33, AP33)-1=1, 1, ""), "")</f>
        <v/>
      </c>
      <c r="AS33" s="46">
        <v>36</v>
      </c>
      <c r="AT33" s="102" t="str">
        <f t="shared" si="14"/>
        <v/>
      </c>
      <c r="AU33" s="48" t="str">
        <f>IF(AS33&lt;&gt;"", IF(RANK(AS33, AS$5:AS$75)+COUNTIF(AS$5:AS33, AS33)-1=1, 1, ""), "")</f>
        <v/>
      </c>
      <c r="AV33" s="45">
        <v>16</v>
      </c>
      <c r="AW33" s="102" t="str">
        <f t="shared" si="15"/>
        <v/>
      </c>
      <c r="AX33" s="47" t="str">
        <f>IF(AV33&lt;&gt;"", IF(RANK(AV33, AV$5:AV$75)+COUNTIF(AV$5:AV33, AV33)-1=1, 1, ""), "")</f>
        <v/>
      </c>
      <c r="AY33" s="46">
        <v>36</v>
      </c>
      <c r="AZ33" s="102" t="str">
        <f t="shared" si="16"/>
        <v/>
      </c>
      <c r="BA33" s="48" t="str">
        <f>IF(AY33&lt;&gt;"", IF(RANK(AY33, AY$5:AY$75)+COUNTIF(AY$5:AY33, AY33)-1=1, 1, ""), "")</f>
        <v/>
      </c>
      <c r="BB33" s="45">
        <v>25</v>
      </c>
      <c r="BC33" s="102" t="str">
        <f t="shared" si="17"/>
        <v/>
      </c>
      <c r="BD33" s="47" t="str">
        <f>IF(BB33&lt;&gt;"", IF(RANK(BB33, BB$5:BB$75)+COUNTIF(BB$5:BB33, BB33)-1=1, 1, ""), "")</f>
        <v/>
      </c>
      <c r="BE33" s="46">
        <v>28</v>
      </c>
      <c r="BF33" s="102" t="str">
        <f t="shared" si="18"/>
        <v/>
      </c>
      <c r="BG33" s="48" t="str">
        <f>IF(BE33&lt;&gt;"", IF(RANK(BE33, BE$5:BE$75)+COUNTIF(BE$5:BE33, BE33)-1=1, 1, ""), "")</f>
        <v/>
      </c>
      <c r="BH33" s="45">
        <v>18</v>
      </c>
      <c r="BI33" s="102" t="str">
        <f t="shared" si="19"/>
        <v/>
      </c>
      <c r="BJ33" s="47" t="str">
        <f>IF(BH33&lt;&gt;"", IF(RANK(BH33, BH$5:BH$75)+COUNTIF(BH$5:BH33, BH33)-1=1, 1, ""), "")</f>
        <v/>
      </c>
      <c r="BK33" s="46">
        <v>28</v>
      </c>
      <c r="BL33" s="102" t="str">
        <f t="shared" si="20"/>
        <v/>
      </c>
      <c r="BM33" s="48" t="str">
        <f>IF(BK33&lt;&gt;"", IF(RANK(BK33, BK$5:BK$75)+COUNTIF(BK$5:BK33, BK33)-1=1, 1, ""), "")</f>
        <v/>
      </c>
      <c r="BN33" s="45">
        <v>30</v>
      </c>
      <c r="BO33" s="102" t="str">
        <f t="shared" si="21"/>
        <v/>
      </c>
      <c r="BP33" s="47" t="str">
        <f>IF(BN33&lt;&gt;"", IF(RANK(BN33, BN$5:BN$75)+COUNTIF(BN$5:BN33, BN33)-1=1, 1, ""), "")</f>
        <v/>
      </c>
      <c r="BQ33" s="46">
        <v>115</v>
      </c>
      <c r="BR33" s="102" t="str">
        <f t="shared" si="22"/>
        <v/>
      </c>
      <c r="BS33" s="48" t="str">
        <f>IF(BQ33&lt;&gt;"", IF(RANK(BQ33, BQ$5:BQ$75)+COUNTIF(BQ$5:BQ33, BQ33)-1=1, 1, ""), "")</f>
        <v/>
      </c>
      <c r="BT33" s="45">
        <v>22</v>
      </c>
      <c r="BU33" s="102" t="str">
        <f t="shared" si="23"/>
        <v/>
      </c>
      <c r="BV33" s="47" t="str">
        <f>IF(BT33&lt;&gt;"", IF(RANK(BT33, BT$5:BT$75)+COUNTIF(BT$5:BT33, BT33)-1=1, 1, ""), "")</f>
        <v/>
      </c>
      <c r="BW33" s="46">
        <v>34</v>
      </c>
      <c r="BX33" s="102" t="str">
        <f t="shared" si="24"/>
        <v/>
      </c>
      <c r="BY33" s="48" t="str">
        <f>IF(BW33&lt;&gt;"", IF(RANK(BW33, BW$5:BW$75)+COUNTIF(BW$5:BW33, BW33)-1=1, 1, ""), "")</f>
        <v/>
      </c>
      <c r="BZ33" s="45">
        <v>41</v>
      </c>
      <c r="CA33" s="102" t="str">
        <f t="shared" si="25"/>
        <v/>
      </c>
      <c r="CB33" s="47" t="str">
        <f>IF(BZ33&lt;&gt;"", IF(RANK(BZ33, BZ$5:BZ$75)+COUNTIF(BZ$5:BZ33, BZ33)-1=1, 1, ""), "")</f>
        <v/>
      </c>
      <c r="CC33" s="46">
        <v>29</v>
      </c>
      <c r="CD33" s="102" t="str">
        <f t="shared" si="26"/>
        <v/>
      </c>
      <c r="CE33" s="48" t="str">
        <f>IF(CC33&lt;&gt;"", IF(RANK(CC33, CC$5:CC$75)+COUNTIF(CC$5:CC33, CC33)-1=1, 1, ""), "")</f>
        <v/>
      </c>
      <c r="CF33" s="45">
        <v>33</v>
      </c>
      <c r="CG33" s="102" t="str">
        <f t="shared" si="27"/>
        <v/>
      </c>
      <c r="CH33" s="47" t="str">
        <f>IF(CF33&lt;&gt;"", IF(RANK(CF33, CF$5:CF$75)+COUNTIF(CF$5:CF33, CF33)-1=1, 1, ""), "")</f>
        <v/>
      </c>
      <c r="CI33" s="46">
        <v>24</v>
      </c>
      <c r="CJ33" s="102" t="str">
        <f t="shared" si="28"/>
        <v/>
      </c>
      <c r="CK33" s="48" t="str">
        <f>IF(CI33&lt;&gt;"", IF(RANK(CI33, CI$5:CI$75)+COUNTIF(CI$5:CI33, CI33)-1=1, 1, ""), "")</f>
        <v/>
      </c>
      <c r="CL33" s="45">
        <v>21</v>
      </c>
      <c r="CM33" s="102" t="str">
        <f t="shared" si="29"/>
        <v/>
      </c>
      <c r="CN33" s="47" t="str">
        <f>IF(CL33&lt;&gt;"", IF(RANK(CL33, CL$5:CL$75)+COUNTIF(CL$5:CL33, CL33)-1=1, 1, ""), "")</f>
        <v/>
      </c>
      <c r="CO33" s="46">
        <v>21</v>
      </c>
      <c r="CP33" s="102" t="str">
        <f t="shared" si="30"/>
        <v/>
      </c>
      <c r="CQ33" s="48" t="str">
        <f>IF(CO33&lt;&gt;"", IF(RANK(CO33, CO$5:CO$75)+COUNTIF(CO$5:CO33, CO33)-1=1, 1, ""), "")</f>
        <v/>
      </c>
      <c r="CR33" s="45">
        <v>15</v>
      </c>
      <c r="CS33" s="102" t="str">
        <f t="shared" si="31"/>
        <v/>
      </c>
      <c r="CT33" s="47" t="str">
        <f>IF(CR33&lt;&gt;"", IF(RANK(CR33, CR$5:CR$75)+COUNTIF(CR$5:CR33, CR33)-1=1, 1, ""), "")</f>
        <v/>
      </c>
      <c r="CU33" s="129" t="str">
        <f t="shared" si="32"/>
        <v/>
      </c>
      <c r="CV33" s="66">
        <f t="shared" si="33"/>
        <v>3186</v>
      </c>
      <c r="CW33" s="60"/>
      <c r="CX33" s="60" t="str">
        <f t="shared" si="34"/>
        <v/>
      </c>
      <c r="CY33" s="60" t="str">
        <f t="shared" si="35"/>
        <v/>
      </c>
      <c r="CZ33" s="60"/>
      <c r="DA33" s="85" t="str">
        <f t="shared" si="36"/>
        <v/>
      </c>
      <c r="DB33" s="60" t="str">
        <f t="shared" si="37"/>
        <v/>
      </c>
      <c r="DC33" s="60" t="str">
        <f t="shared" si="38"/>
        <v/>
      </c>
      <c r="DD33" s="60" t="str">
        <f>IF(CX33&lt;&gt;"", IF(RANK(DC33, DC$5:DC$75)+COUNTIF(DC$33:DC33, DC33) -1&lt;=(B$80-CY$76-DB$76), RANK(DC33, DC$5:DC$75)+COUNTIF(DC$33:DC33, DC33) -1, ""), "")</f>
        <v/>
      </c>
      <c r="DE33" s="72" t="str">
        <f t="shared" si="39"/>
        <v/>
      </c>
      <c r="DF33" s="66" t="str">
        <f t="shared" si="40"/>
        <v/>
      </c>
      <c r="DH33" s="91">
        <f>IF(CV33&lt;&gt; "", CV33/CV76, "")</f>
        <v>2.2506437222510676E-3</v>
      </c>
      <c r="DI33" s="39" t="str">
        <f t="shared" si="41"/>
        <v/>
      </c>
      <c r="DJ33" s="92">
        <f t="shared" si="42"/>
        <v>-2.2506437222510698E-3</v>
      </c>
      <c r="DL33" s="65" t="str">
        <f t="shared" si="43"/>
        <v/>
      </c>
      <c r="DM33" s="99" t="str">
        <f t="shared" si="44"/>
        <v/>
      </c>
      <c r="DN33" s="99" t="str">
        <f t="shared" si="45"/>
        <v/>
      </c>
      <c r="DO33" s="100" t="str">
        <f t="shared" si="46"/>
        <v/>
      </c>
    </row>
    <row r="34" spans="1:119" ht="16" x14ac:dyDescent="0.2">
      <c r="A34" s="75" t="s">
        <v>342</v>
      </c>
      <c r="B34" s="76" t="s">
        <v>413</v>
      </c>
      <c r="C34" s="46">
        <v>101</v>
      </c>
      <c r="D34" s="102" t="str">
        <f t="shared" si="0"/>
        <v/>
      </c>
      <c r="E34" s="48" t="str">
        <f>IF(C34&lt;&gt;"", IF(RANK(C34, C$5:C$75)+COUNTIF(C$5:C34, C34)-1=1, 1, ""), "")</f>
        <v/>
      </c>
      <c r="F34" s="45">
        <v>78</v>
      </c>
      <c r="G34" s="102" t="str">
        <f t="shared" si="1"/>
        <v/>
      </c>
      <c r="H34" s="47" t="str">
        <f>IF(F34&lt;&gt;"", IF(RANK(F34, F$5:F$75)+COUNTIF(F$5:F34, F34)-1=1, 1, ""), "")</f>
        <v/>
      </c>
      <c r="I34" s="46">
        <v>86</v>
      </c>
      <c r="J34" s="102" t="str">
        <f t="shared" si="2"/>
        <v/>
      </c>
      <c r="K34" s="48" t="str">
        <f>IF(I34&lt;&gt;"", IF(RANK(I34, I$5:I$75)+COUNTIF(I$5:I34, I34)-1=1, 1, ""), "")</f>
        <v/>
      </c>
      <c r="L34" s="45">
        <v>66</v>
      </c>
      <c r="M34" s="102" t="str">
        <f t="shared" si="3"/>
        <v/>
      </c>
      <c r="N34" s="47" t="str">
        <f>IF(L34&lt;&gt;"", IF(RANK(L34, L$5:L$75)+COUNTIF(L$5:L34, L34)-1=1, 1, ""), "")</f>
        <v/>
      </c>
      <c r="O34" s="46">
        <v>94</v>
      </c>
      <c r="P34" s="102" t="str">
        <f t="shared" si="4"/>
        <v/>
      </c>
      <c r="Q34" s="48" t="str">
        <f>IF(O34&lt;&gt;"", IF(RANK(O34, O$5:O$75)+COUNTIF(O$5:O34, O34)-1=1, 1, ""), "")</f>
        <v/>
      </c>
      <c r="R34" s="45">
        <v>74</v>
      </c>
      <c r="S34" s="102" t="str">
        <f t="shared" si="5"/>
        <v/>
      </c>
      <c r="T34" s="47" t="str">
        <f>IF(R34&lt;&gt;"", IF(RANK(R34, R$5:R$75)+COUNTIF(R$5:R34, R34)-1=1, 1, ""), "")</f>
        <v/>
      </c>
      <c r="U34" s="46">
        <v>141</v>
      </c>
      <c r="V34" s="102" t="str">
        <f t="shared" si="6"/>
        <v/>
      </c>
      <c r="W34" s="48" t="str">
        <f>IF(U34&lt;&gt;"", IF(RANK(U34, U$5:U$75)+COUNTIF(U$5:U34, U34)-1=1, 1, ""), "")</f>
        <v/>
      </c>
      <c r="X34" s="45">
        <v>111</v>
      </c>
      <c r="Y34" s="102" t="str">
        <f t="shared" si="7"/>
        <v/>
      </c>
      <c r="Z34" s="47" t="str">
        <f>IF(X34&lt;&gt;"", IF(RANK(X34, X$5:X$75)+COUNTIF(X$5:X34, X34)-1=1, 1, ""), "")</f>
        <v/>
      </c>
      <c r="AA34" s="46">
        <v>264</v>
      </c>
      <c r="AB34" s="102" t="str">
        <f t="shared" si="8"/>
        <v/>
      </c>
      <c r="AC34" s="48" t="str">
        <f>IF(AA34&lt;&gt;"", IF(RANK(AA34, AA$5:AA$75)+COUNTIF(AA$5:AA34, AA34)-1=1, 1, ""), "")</f>
        <v/>
      </c>
      <c r="AD34" s="45">
        <v>153</v>
      </c>
      <c r="AE34" s="102" t="str">
        <f t="shared" si="9"/>
        <v/>
      </c>
      <c r="AF34" s="47" t="str">
        <f>IF(AD34&lt;&gt;"", IF(RANK(AD34, AD$5:AD$75)+COUNTIF(AD$5:AD34, AD34)-1=1, 1, ""), "")</f>
        <v/>
      </c>
      <c r="AG34" s="46">
        <v>187</v>
      </c>
      <c r="AH34" s="102" t="str">
        <f t="shared" si="10"/>
        <v/>
      </c>
      <c r="AI34" s="48" t="str">
        <f>IF(AG34&lt;&gt;"", IF(RANK(AG34, AG$5:AG$75)+COUNTIF(AG$5:AG34, AG34)-1=1, 1, ""), "")</f>
        <v/>
      </c>
      <c r="AJ34" s="45">
        <v>54</v>
      </c>
      <c r="AK34" s="102" t="str">
        <f t="shared" si="11"/>
        <v/>
      </c>
      <c r="AL34" s="47" t="str">
        <f>IF(AJ34&lt;&gt;"", IF(RANK(AJ34, AJ$5:AJ$75)+COUNTIF(AJ$5:AJ34, AJ34)-1=1, 1, ""), "")</f>
        <v/>
      </c>
      <c r="AM34" s="46">
        <v>64</v>
      </c>
      <c r="AN34" s="102" t="str">
        <f t="shared" si="12"/>
        <v/>
      </c>
      <c r="AO34" s="48" t="str">
        <f>IF(AM34&lt;&gt;"", IF(RANK(AM34, AM$5:AM$75)+COUNTIF(AM$5:AM34, AM34)-1=1, 1, ""), "")</f>
        <v/>
      </c>
      <c r="AP34" s="45">
        <v>57</v>
      </c>
      <c r="AQ34" s="102" t="str">
        <f t="shared" si="13"/>
        <v/>
      </c>
      <c r="AR34" s="47" t="str">
        <f>IF(AP34&lt;&gt;"", IF(RANK(AP34, AP$5:AP$75)+COUNTIF(AP$5:AP34, AP34)-1=1, 1, ""), "")</f>
        <v/>
      </c>
      <c r="AS34" s="46">
        <v>185</v>
      </c>
      <c r="AT34" s="102" t="str">
        <f t="shared" si="14"/>
        <v/>
      </c>
      <c r="AU34" s="48" t="str">
        <f>IF(AS34&lt;&gt;"", IF(RANK(AS34, AS$5:AS$75)+COUNTIF(AS$5:AS34, AS34)-1=1, 1, ""), "")</f>
        <v/>
      </c>
      <c r="AV34" s="45">
        <v>163</v>
      </c>
      <c r="AW34" s="102" t="str">
        <f t="shared" si="15"/>
        <v/>
      </c>
      <c r="AX34" s="47" t="str">
        <f>IF(AV34&lt;&gt;"", IF(RANK(AV34, AV$5:AV$75)+COUNTIF(AV$5:AV34, AV34)-1=1, 1, ""), "")</f>
        <v/>
      </c>
      <c r="AY34" s="46">
        <v>381</v>
      </c>
      <c r="AZ34" s="102" t="str">
        <f t="shared" si="16"/>
        <v/>
      </c>
      <c r="BA34" s="48" t="str">
        <f>IF(AY34&lt;&gt;"", IF(RANK(AY34, AY$5:AY$75)+COUNTIF(AY$5:AY34, AY34)-1=1, 1, ""), "")</f>
        <v/>
      </c>
      <c r="BB34" s="45">
        <v>200</v>
      </c>
      <c r="BC34" s="102" t="str">
        <f t="shared" si="17"/>
        <v/>
      </c>
      <c r="BD34" s="47" t="str">
        <f>IF(BB34&lt;&gt;"", IF(RANK(BB34, BB$5:BB$75)+COUNTIF(BB$5:BB34, BB34)-1=1, 1, ""), "")</f>
        <v/>
      </c>
      <c r="BE34" s="46">
        <v>97</v>
      </c>
      <c r="BF34" s="102" t="str">
        <f t="shared" si="18"/>
        <v/>
      </c>
      <c r="BG34" s="48" t="str">
        <f>IF(BE34&lt;&gt;"", IF(RANK(BE34, BE$5:BE$75)+COUNTIF(BE$5:BE34, BE34)-1=1, 1, ""), "")</f>
        <v/>
      </c>
      <c r="BH34" s="45">
        <v>65</v>
      </c>
      <c r="BI34" s="102" t="str">
        <f t="shared" si="19"/>
        <v/>
      </c>
      <c r="BJ34" s="47" t="str">
        <f>IF(BH34&lt;&gt;"", IF(RANK(BH34, BH$5:BH$75)+COUNTIF(BH$5:BH34, BH34)-1=1, 1, ""), "")</f>
        <v/>
      </c>
      <c r="BK34" s="46">
        <v>48</v>
      </c>
      <c r="BL34" s="102" t="str">
        <f t="shared" si="20"/>
        <v/>
      </c>
      <c r="BM34" s="48" t="str">
        <f>IF(BK34&lt;&gt;"", IF(RANK(BK34, BK$5:BK$75)+COUNTIF(BK$5:BK34, BK34)-1=1, 1, ""), "")</f>
        <v/>
      </c>
      <c r="BN34" s="45">
        <v>170</v>
      </c>
      <c r="BO34" s="102" t="str">
        <f t="shared" si="21"/>
        <v/>
      </c>
      <c r="BP34" s="47" t="str">
        <f>IF(BN34&lt;&gt;"", IF(RANK(BN34, BN$5:BN$75)+COUNTIF(BN$5:BN34, BN34)-1=1, 1, ""), "")</f>
        <v/>
      </c>
      <c r="BQ34" s="46">
        <v>302</v>
      </c>
      <c r="BR34" s="102" t="str">
        <f t="shared" si="22"/>
        <v/>
      </c>
      <c r="BS34" s="48" t="str">
        <f>IF(BQ34&lt;&gt;"", IF(RANK(BQ34, BQ$5:BQ$75)+COUNTIF(BQ$5:BQ34, BQ34)-1=1, 1, ""), "")</f>
        <v/>
      </c>
      <c r="BT34" s="45">
        <v>34</v>
      </c>
      <c r="BU34" s="102" t="str">
        <f t="shared" si="23"/>
        <v/>
      </c>
      <c r="BV34" s="47" t="str">
        <f>IF(BT34&lt;&gt;"", IF(RANK(BT34, BT$5:BT$75)+COUNTIF(BT$5:BT34, BT34)-1=1, 1, ""), "")</f>
        <v/>
      </c>
      <c r="BW34" s="46">
        <v>110</v>
      </c>
      <c r="BX34" s="102" t="str">
        <f t="shared" si="24"/>
        <v/>
      </c>
      <c r="BY34" s="48" t="str">
        <f>IF(BW34&lt;&gt;"", IF(RANK(BW34, BW$5:BW$75)+COUNTIF(BW$5:BW34, BW34)-1=1, 1, ""), "")</f>
        <v/>
      </c>
      <c r="BZ34" s="45">
        <v>64</v>
      </c>
      <c r="CA34" s="102" t="str">
        <f t="shared" si="25"/>
        <v/>
      </c>
      <c r="CB34" s="47" t="str">
        <f>IF(BZ34&lt;&gt;"", IF(RANK(BZ34, BZ$5:BZ$75)+COUNTIF(BZ$5:BZ34, BZ34)-1=1, 1, ""), "")</f>
        <v/>
      </c>
      <c r="CC34" s="46">
        <v>75</v>
      </c>
      <c r="CD34" s="102" t="str">
        <f t="shared" si="26"/>
        <v/>
      </c>
      <c r="CE34" s="48" t="str">
        <f>IF(CC34&lt;&gt;"", IF(RANK(CC34, CC$5:CC$75)+COUNTIF(CC$5:CC34, CC34)-1=1, 1, ""), "")</f>
        <v/>
      </c>
      <c r="CF34" s="45">
        <v>104</v>
      </c>
      <c r="CG34" s="102" t="str">
        <f t="shared" si="27"/>
        <v/>
      </c>
      <c r="CH34" s="47" t="str">
        <f>IF(CF34&lt;&gt;"", IF(RANK(CF34, CF$5:CF$75)+COUNTIF(CF$5:CF34, CF34)-1=1, 1, ""), "")</f>
        <v/>
      </c>
      <c r="CI34" s="46">
        <v>20</v>
      </c>
      <c r="CJ34" s="102" t="str">
        <f t="shared" si="28"/>
        <v/>
      </c>
      <c r="CK34" s="48" t="str">
        <f>IF(CI34&lt;&gt;"", IF(RANK(CI34, CI$5:CI$75)+COUNTIF(CI$5:CI34, CI34)-1=1, 1, ""), "")</f>
        <v/>
      </c>
      <c r="CL34" s="45">
        <v>50</v>
      </c>
      <c r="CM34" s="102" t="str">
        <f t="shared" si="29"/>
        <v/>
      </c>
      <c r="CN34" s="47" t="str">
        <f>IF(CL34&lt;&gt;"", IF(RANK(CL34, CL$5:CL$75)+COUNTIF(CL$5:CL34, CL34)-1=1, 1, ""), "")</f>
        <v/>
      </c>
      <c r="CO34" s="46">
        <v>47</v>
      </c>
      <c r="CP34" s="102" t="str">
        <f t="shared" si="30"/>
        <v/>
      </c>
      <c r="CQ34" s="48" t="str">
        <f>IF(CO34&lt;&gt;"", IF(RANK(CO34, CO$5:CO$75)+COUNTIF(CO$5:CO34, CO34)-1=1, 1, ""), "")</f>
        <v/>
      </c>
      <c r="CR34" s="45">
        <v>61</v>
      </c>
      <c r="CS34" s="102" t="str">
        <f t="shared" si="31"/>
        <v/>
      </c>
      <c r="CT34" s="47" t="str">
        <f>IF(CR34&lt;&gt;"", IF(RANK(CR34, CR$5:CR$75)+COUNTIF(CR$5:CR34, CR34)-1=1, 1, ""), "")</f>
        <v/>
      </c>
      <c r="CU34" s="129" t="str">
        <f t="shared" si="32"/>
        <v/>
      </c>
      <c r="CV34" s="66">
        <f t="shared" si="33"/>
        <v>3706</v>
      </c>
      <c r="CW34" s="60"/>
      <c r="CX34" s="60" t="str">
        <f t="shared" si="34"/>
        <v/>
      </c>
      <c r="CY34" s="60" t="str">
        <f t="shared" si="35"/>
        <v/>
      </c>
      <c r="CZ34" s="60"/>
      <c r="DA34" s="85" t="str">
        <f t="shared" si="36"/>
        <v/>
      </c>
      <c r="DB34" s="60" t="str">
        <f t="shared" si="37"/>
        <v/>
      </c>
      <c r="DC34" s="60" t="str">
        <f t="shared" si="38"/>
        <v/>
      </c>
      <c r="DD34" s="60" t="str">
        <f>IF(CX34&lt;&gt;"", IF(RANK(DC34, DC$5:DC$75)+COUNTIF(DC$34:DC34, DC34) -1&lt;=(B$80-CY$76-DB$76), RANK(DC34, DC$5:DC$75)+COUNTIF(DC$34:DC34, DC34) -1, ""), "")</f>
        <v/>
      </c>
      <c r="DE34" s="72" t="str">
        <f t="shared" si="39"/>
        <v/>
      </c>
      <c r="DF34" s="66" t="str">
        <f t="shared" si="40"/>
        <v/>
      </c>
      <c r="DH34" s="91">
        <f>IF(CV34&lt;&gt; "", CV34/CV76, "")</f>
        <v>2.6179804251922336E-3</v>
      </c>
      <c r="DI34" s="39" t="str">
        <f t="shared" si="41"/>
        <v/>
      </c>
      <c r="DJ34" s="92">
        <f t="shared" si="42"/>
        <v>-2.6179804251922302E-3</v>
      </c>
      <c r="DL34" s="65" t="str">
        <f t="shared" si="43"/>
        <v/>
      </c>
      <c r="DM34" s="99" t="str">
        <f t="shared" si="44"/>
        <v/>
      </c>
      <c r="DN34" s="99" t="str">
        <f t="shared" si="45"/>
        <v/>
      </c>
      <c r="DO34" s="100" t="str">
        <f t="shared" si="46"/>
        <v/>
      </c>
    </row>
    <row r="35" spans="1:119" ht="16" x14ac:dyDescent="0.2">
      <c r="A35" s="75" t="s">
        <v>343</v>
      </c>
      <c r="B35" s="76" t="s">
        <v>414</v>
      </c>
      <c r="C35" s="46">
        <v>65</v>
      </c>
      <c r="D35" s="102" t="str">
        <f t="shared" si="0"/>
        <v/>
      </c>
      <c r="E35" s="44" t="str">
        <f>IF(C35&lt;&gt;"", IF(RANK(C35, C$5:C$75)+COUNTIF(C$5:C35, C35)-1=1, 1, ""), "")</f>
        <v/>
      </c>
      <c r="F35" s="45">
        <v>53</v>
      </c>
      <c r="G35" s="102" t="str">
        <f t="shared" si="1"/>
        <v/>
      </c>
      <c r="H35" s="42" t="str">
        <f>IF(F35&lt;&gt;"", IF(RANK(F35, F$5:F$75)+COUNTIF(F$5:F35, F35)-1=1, 1, ""), "")</f>
        <v/>
      </c>
      <c r="I35" s="46">
        <v>49</v>
      </c>
      <c r="J35" s="102" t="str">
        <f t="shared" si="2"/>
        <v/>
      </c>
      <c r="K35" s="44" t="str">
        <f>IF(I35&lt;&gt;"", IF(RANK(I35, I$5:I$75)+COUNTIF(I$5:I35, I35)-1=1, 1, ""), "")</f>
        <v/>
      </c>
      <c r="L35" s="45">
        <v>51</v>
      </c>
      <c r="M35" s="102" t="str">
        <f t="shared" si="3"/>
        <v/>
      </c>
      <c r="N35" s="42" t="str">
        <f>IF(L35&lt;&gt;"", IF(RANK(L35, L$5:L$75)+COUNTIF(L$5:L35, L35)-1=1, 1, ""), "")</f>
        <v/>
      </c>
      <c r="O35" s="46">
        <v>61</v>
      </c>
      <c r="P35" s="102" t="str">
        <f t="shared" si="4"/>
        <v/>
      </c>
      <c r="Q35" s="44" t="str">
        <f>IF(O35&lt;&gt;"", IF(RANK(O35, O$5:O$75)+COUNTIF(O$5:O35, O35)-1=1, 1, ""), "")</f>
        <v/>
      </c>
      <c r="R35" s="45">
        <v>41</v>
      </c>
      <c r="S35" s="102" t="str">
        <f t="shared" si="5"/>
        <v/>
      </c>
      <c r="T35" s="42" t="str">
        <f>IF(R35&lt;&gt;"", IF(RANK(R35, R$5:R$75)+COUNTIF(R$5:R35, R35)-1=1, 1, ""), "")</f>
        <v/>
      </c>
      <c r="U35" s="46">
        <v>74</v>
      </c>
      <c r="V35" s="102" t="str">
        <f t="shared" si="6"/>
        <v/>
      </c>
      <c r="W35" s="44" t="str">
        <f>IF(U35&lt;&gt;"", IF(RANK(U35, U$5:U$75)+COUNTIF(U$5:U35, U35)-1=1, 1, ""), "")</f>
        <v/>
      </c>
      <c r="X35" s="45">
        <v>32</v>
      </c>
      <c r="Y35" s="102" t="str">
        <f t="shared" si="7"/>
        <v/>
      </c>
      <c r="Z35" s="42" t="str">
        <f>IF(X35&lt;&gt;"", IF(RANK(X35, X$5:X$75)+COUNTIF(X$5:X35, X35)-1=1, 1, ""), "")</f>
        <v/>
      </c>
      <c r="AA35" s="46">
        <v>67</v>
      </c>
      <c r="AB35" s="102" t="str">
        <f t="shared" si="8"/>
        <v/>
      </c>
      <c r="AC35" s="44" t="str">
        <f>IF(AA35&lt;&gt;"", IF(RANK(AA35, AA$5:AA$75)+COUNTIF(AA$5:AA35, AA35)-1=1, 1, ""), "")</f>
        <v/>
      </c>
      <c r="AD35" s="45">
        <v>52</v>
      </c>
      <c r="AE35" s="102" t="str">
        <f t="shared" si="9"/>
        <v/>
      </c>
      <c r="AF35" s="42" t="str">
        <f>IF(AD35&lt;&gt;"", IF(RANK(AD35, AD$5:AD$75)+COUNTIF(AD$5:AD35, AD35)-1=1, 1, ""), "")</f>
        <v/>
      </c>
      <c r="AG35" s="46">
        <v>202</v>
      </c>
      <c r="AH35" s="102" t="str">
        <f t="shared" si="10"/>
        <v/>
      </c>
      <c r="AI35" s="44" t="str">
        <f>IF(AG35&lt;&gt;"", IF(RANK(AG35, AG$5:AG$75)+COUNTIF(AG$5:AG35, AG35)-1=1, 1, ""), "")</f>
        <v/>
      </c>
      <c r="AJ35" s="45">
        <v>60</v>
      </c>
      <c r="AK35" s="102" t="str">
        <f t="shared" si="11"/>
        <v/>
      </c>
      <c r="AL35" s="42" t="str">
        <f>IF(AJ35&lt;&gt;"", IF(RANK(AJ35, AJ$5:AJ$75)+COUNTIF(AJ$5:AJ35, AJ35)-1=1, 1, ""), "")</f>
        <v/>
      </c>
      <c r="AM35" s="46">
        <v>49</v>
      </c>
      <c r="AN35" s="102" t="str">
        <f t="shared" si="12"/>
        <v/>
      </c>
      <c r="AO35" s="44" t="str">
        <f>IF(AM35&lt;&gt;"", IF(RANK(AM35, AM$5:AM$75)+COUNTIF(AM$5:AM35, AM35)-1=1, 1, ""), "")</f>
        <v/>
      </c>
      <c r="AP35" s="45">
        <v>100</v>
      </c>
      <c r="AQ35" s="102" t="str">
        <f t="shared" si="13"/>
        <v/>
      </c>
      <c r="AR35" s="42" t="str">
        <f>IF(AP35&lt;&gt;"", IF(RANK(AP35, AP$5:AP$75)+COUNTIF(AP$5:AP35, AP35)-1=1, 1, ""), "")</f>
        <v/>
      </c>
      <c r="AS35" s="46">
        <v>60</v>
      </c>
      <c r="AT35" s="102" t="str">
        <f t="shared" si="14"/>
        <v/>
      </c>
      <c r="AU35" s="44" t="str">
        <f>IF(AS35&lt;&gt;"", IF(RANK(AS35, AS$5:AS$75)+COUNTIF(AS$5:AS35, AS35)-1=1, 1, ""), "")</f>
        <v/>
      </c>
      <c r="AV35" s="45">
        <v>51</v>
      </c>
      <c r="AW35" s="102" t="str">
        <f t="shared" si="15"/>
        <v/>
      </c>
      <c r="AX35" s="42" t="str">
        <f>IF(AV35&lt;&gt;"", IF(RANK(AV35, AV$5:AV$75)+COUNTIF(AV$5:AV35, AV35)-1=1, 1, ""), "")</f>
        <v/>
      </c>
      <c r="AY35" s="46">
        <v>56</v>
      </c>
      <c r="AZ35" s="102" t="str">
        <f t="shared" si="16"/>
        <v/>
      </c>
      <c r="BA35" s="44" t="str">
        <f>IF(AY35&lt;&gt;"", IF(RANK(AY35, AY$5:AY$75)+COUNTIF(AY$5:AY35, AY35)-1=1, 1, ""), "")</f>
        <v/>
      </c>
      <c r="BB35" s="45">
        <v>63</v>
      </c>
      <c r="BC35" s="102" t="str">
        <f t="shared" si="17"/>
        <v/>
      </c>
      <c r="BD35" s="42" t="str">
        <f>IF(BB35&lt;&gt;"", IF(RANK(BB35, BB$5:BB$75)+COUNTIF(BB$5:BB35, BB35)-1=1, 1, ""), "")</f>
        <v/>
      </c>
      <c r="BE35" s="46">
        <v>69</v>
      </c>
      <c r="BF35" s="102" t="str">
        <f t="shared" si="18"/>
        <v/>
      </c>
      <c r="BG35" s="44" t="str">
        <f>IF(BE35&lt;&gt;"", IF(RANK(BE35, BE$5:BE$75)+COUNTIF(BE$5:BE35, BE35)-1=1, 1, ""), "")</f>
        <v/>
      </c>
      <c r="BH35" s="45">
        <v>44</v>
      </c>
      <c r="BI35" s="102" t="str">
        <f t="shared" si="19"/>
        <v/>
      </c>
      <c r="BJ35" s="42" t="str">
        <f>IF(BH35&lt;&gt;"", IF(RANK(BH35, BH$5:BH$75)+COUNTIF(BH$5:BH35, BH35)-1=1, 1, ""), "")</f>
        <v/>
      </c>
      <c r="BK35" s="46">
        <v>28</v>
      </c>
      <c r="BL35" s="102" t="str">
        <f t="shared" si="20"/>
        <v/>
      </c>
      <c r="BM35" s="44" t="str">
        <f>IF(BK35&lt;&gt;"", IF(RANK(BK35, BK$5:BK$75)+COUNTIF(BK$5:BK35, BK35)-1=1, 1, ""), "")</f>
        <v/>
      </c>
      <c r="BN35" s="45">
        <v>678</v>
      </c>
      <c r="BO35" s="102" t="str">
        <f t="shared" si="21"/>
        <v/>
      </c>
      <c r="BP35" s="42" t="str">
        <f>IF(BN35&lt;&gt;"", IF(RANK(BN35, BN$5:BN$75)+COUNTIF(BN$5:BN35, BN35)-1=1, 1, ""), "")</f>
        <v/>
      </c>
      <c r="BQ35" s="46">
        <v>39</v>
      </c>
      <c r="BR35" s="102" t="str">
        <f t="shared" si="22"/>
        <v/>
      </c>
      <c r="BS35" s="44" t="str">
        <f>IF(BQ35&lt;&gt;"", IF(RANK(BQ35, BQ$5:BQ$75)+COUNTIF(BQ$5:BQ35, BQ35)-1=1, 1, ""), "")</f>
        <v/>
      </c>
      <c r="BT35" s="45">
        <v>37</v>
      </c>
      <c r="BU35" s="102" t="str">
        <f t="shared" si="23"/>
        <v/>
      </c>
      <c r="BV35" s="42" t="str">
        <f>IF(BT35&lt;&gt;"", IF(RANK(BT35, BT$5:BT$75)+COUNTIF(BT$5:BT35, BT35)-1=1, 1, ""), "")</f>
        <v/>
      </c>
      <c r="BW35" s="46">
        <v>43</v>
      </c>
      <c r="BX35" s="102" t="str">
        <f t="shared" si="24"/>
        <v/>
      </c>
      <c r="BY35" s="44" t="str">
        <f>IF(BW35&lt;&gt;"", IF(RANK(BW35, BW$5:BW$75)+COUNTIF(BW$5:BW35, BW35)-1=1, 1, ""), "")</f>
        <v/>
      </c>
      <c r="BZ35" s="45">
        <v>62</v>
      </c>
      <c r="CA35" s="102" t="str">
        <f t="shared" si="25"/>
        <v/>
      </c>
      <c r="CB35" s="42" t="str">
        <f>IF(BZ35&lt;&gt;"", IF(RANK(BZ35, BZ$5:BZ$75)+COUNTIF(BZ$5:BZ35, BZ35)-1=1, 1, ""), "")</f>
        <v/>
      </c>
      <c r="CC35" s="46">
        <v>31</v>
      </c>
      <c r="CD35" s="102" t="str">
        <f t="shared" si="26"/>
        <v/>
      </c>
      <c r="CE35" s="44" t="str">
        <f>IF(CC35&lt;&gt;"", IF(RANK(CC35, CC$5:CC$75)+COUNTIF(CC$5:CC35, CC35)-1=1, 1, ""), "")</f>
        <v/>
      </c>
      <c r="CF35" s="45">
        <v>30</v>
      </c>
      <c r="CG35" s="102" t="str">
        <f t="shared" si="27"/>
        <v/>
      </c>
      <c r="CH35" s="42" t="str">
        <f>IF(CF35&lt;&gt;"", IF(RANK(CF35, CF$5:CF$75)+COUNTIF(CF$5:CF35, CF35)-1=1, 1, ""), "")</f>
        <v/>
      </c>
      <c r="CI35" s="46">
        <v>32</v>
      </c>
      <c r="CJ35" s="102" t="str">
        <f t="shared" si="28"/>
        <v/>
      </c>
      <c r="CK35" s="44" t="str">
        <f>IF(CI35&lt;&gt;"", IF(RANK(CI35, CI$5:CI$75)+COUNTIF(CI$5:CI35, CI35)-1=1, 1, ""), "")</f>
        <v/>
      </c>
      <c r="CL35" s="45">
        <v>25</v>
      </c>
      <c r="CM35" s="102" t="str">
        <f t="shared" si="29"/>
        <v/>
      </c>
      <c r="CN35" s="42" t="str">
        <f>IF(CL35&lt;&gt;"", IF(RANK(CL35, CL$5:CL$75)+COUNTIF(CL$5:CL35, CL35)-1=1, 1, ""), "")</f>
        <v/>
      </c>
      <c r="CO35" s="46">
        <v>25</v>
      </c>
      <c r="CP35" s="102" t="str">
        <f t="shared" si="30"/>
        <v/>
      </c>
      <c r="CQ35" s="44" t="str">
        <f>IF(CO35&lt;&gt;"", IF(RANK(CO35, CO$5:CO$75)+COUNTIF(CO$5:CO35, CO35)-1=1, 1, ""), "")</f>
        <v/>
      </c>
      <c r="CR35" s="45">
        <v>28</v>
      </c>
      <c r="CS35" s="102" t="str">
        <f t="shared" si="31"/>
        <v/>
      </c>
      <c r="CT35" s="42" t="str">
        <f>IF(CR35&lt;&gt;"", IF(RANK(CR35, CR$5:CR$75)+COUNTIF(CR$5:CR35, CR35)-1=1, 1, ""), "")</f>
        <v/>
      </c>
      <c r="CU35" s="129" t="str">
        <f t="shared" si="32"/>
        <v/>
      </c>
      <c r="CV35" s="66">
        <f t="shared" si="33"/>
        <v>2357</v>
      </c>
      <c r="CW35" s="60"/>
      <c r="CX35" s="60" t="str">
        <f t="shared" si="34"/>
        <v/>
      </c>
      <c r="CY35" s="60" t="str">
        <f t="shared" si="35"/>
        <v/>
      </c>
      <c r="CZ35" s="60"/>
      <c r="DA35" s="85" t="str">
        <f t="shared" si="36"/>
        <v/>
      </c>
      <c r="DB35" s="60" t="str">
        <f t="shared" si="37"/>
        <v/>
      </c>
      <c r="DC35" s="60" t="str">
        <f t="shared" si="38"/>
        <v/>
      </c>
      <c r="DD35" s="60" t="str">
        <f>IF(CX35&lt;&gt;"", IF(RANK(DC35, DC$5:DC$75)+COUNTIF(DC$35:DC35, DC35) -1&lt;=(B$80-CY$76-DB$76), RANK(DC35, DC$5:DC$75)+COUNTIF(DC$35:DC35, DC35) -1, ""), "")</f>
        <v/>
      </c>
      <c r="DE35" s="72" t="str">
        <f t="shared" si="39"/>
        <v/>
      </c>
      <c r="DF35" s="66" t="str">
        <f t="shared" si="40"/>
        <v/>
      </c>
      <c r="DH35" s="91">
        <f>IF(CV35&lt;&gt; "", CV35/CV76, "")</f>
        <v>1.6650242477544777E-3</v>
      </c>
      <c r="DI35" s="39" t="str">
        <f t="shared" si="41"/>
        <v/>
      </c>
      <c r="DJ35" s="92">
        <f t="shared" si="42"/>
        <v>-1.6650242477544801E-3</v>
      </c>
      <c r="DL35" s="65" t="str">
        <f t="shared" si="43"/>
        <v/>
      </c>
      <c r="DM35" s="99" t="str">
        <f t="shared" si="44"/>
        <v/>
      </c>
      <c r="DN35" s="99" t="str">
        <f t="shared" si="45"/>
        <v/>
      </c>
      <c r="DO35" s="100" t="str">
        <f t="shared" si="46"/>
        <v/>
      </c>
    </row>
    <row r="36" spans="1:119" ht="16" x14ac:dyDescent="0.2">
      <c r="A36" s="135" t="s">
        <v>344</v>
      </c>
      <c r="B36" s="136" t="s">
        <v>415</v>
      </c>
      <c r="C36" s="110">
        <v>8338</v>
      </c>
      <c r="D36" s="108" t="str">
        <f t="shared" si="0"/>
        <v/>
      </c>
      <c r="E36" s="111" t="str">
        <f>IF(C36&lt;&gt;"", IF(RANK(C36, C$5:C$75)+COUNTIF(C$5:C36, C36)-1=1, 1, ""), "")</f>
        <v/>
      </c>
      <c r="F36" s="107">
        <v>9357</v>
      </c>
      <c r="G36" s="108" t="str">
        <f t="shared" si="1"/>
        <v/>
      </c>
      <c r="H36" s="109" t="str">
        <f>IF(F36&lt;&gt;"", IF(RANK(F36, F$5:F$75)+COUNTIF(F$5:F36, F36)-1=1, 1, ""), "")</f>
        <v/>
      </c>
      <c r="I36" s="110">
        <v>2815</v>
      </c>
      <c r="J36" s="108" t="str">
        <f t="shared" si="2"/>
        <v/>
      </c>
      <c r="K36" s="111" t="str">
        <f>IF(I36&lt;&gt;"", IF(RANK(I36, I$5:I$75)+COUNTIF(I$5:I36, I36)-1=1, 1, ""), "")</f>
        <v/>
      </c>
      <c r="L36" s="107">
        <v>3575</v>
      </c>
      <c r="M36" s="108" t="str">
        <f t="shared" si="3"/>
        <v/>
      </c>
      <c r="N36" s="109" t="str">
        <f>IF(L36&lt;&gt;"", IF(RANK(L36, L$5:L$75)+COUNTIF(L$5:L36, L36)-1=1, 1, ""), "")</f>
        <v/>
      </c>
      <c r="O36" s="110">
        <v>1213</v>
      </c>
      <c r="P36" s="108" t="str">
        <f t="shared" si="4"/>
        <v/>
      </c>
      <c r="Q36" s="111" t="str">
        <f>IF(O36&lt;&gt;"", IF(RANK(O36, O$5:O$75)+COUNTIF(O$5:O36, O36)-1=1, 1, ""), "")</f>
        <v/>
      </c>
      <c r="R36" s="107">
        <v>793</v>
      </c>
      <c r="S36" s="108" t="str">
        <f t="shared" si="5"/>
        <v/>
      </c>
      <c r="T36" s="109" t="str">
        <f>IF(R36&lt;&gt;"", IF(RANK(R36, R$5:R$75)+COUNTIF(R$5:R36, R36)-1=1, 1, ""), "")</f>
        <v/>
      </c>
      <c r="U36" s="110">
        <v>1622</v>
      </c>
      <c r="V36" s="108" t="str">
        <f t="shared" si="6"/>
        <v/>
      </c>
      <c r="W36" s="111" t="str">
        <f>IF(U36&lt;&gt;"", IF(RANK(U36, U$5:U$75)+COUNTIF(U$5:U36, U36)-1=1, 1, ""), "")</f>
        <v/>
      </c>
      <c r="X36" s="107">
        <v>1580</v>
      </c>
      <c r="Y36" s="108" t="str">
        <f t="shared" si="7"/>
        <v/>
      </c>
      <c r="Z36" s="109" t="str">
        <f>IF(X36&lt;&gt;"", IF(RANK(X36, X$5:X$75)+COUNTIF(X$5:X36, X36)-1=1, 1, ""), "")</f>
        <v/>
      </c>
      <c r="AA36" s="110">
        <v>673</v>
      </c>
      <c r="AB36" s="108" t="str">
        <f t="shared" si="8"/>
        <v/>
      </c>
      <c r="AC36" s="111" t="str">
        <f>IF(AA36&lt;&gt;"", IF(RANK(AA36, AA$5:AA$75)+COUNTIF(AA$5:AA36, AA36)-1=1, 1, ""), "")</f>
        <v/>
      </c>
      <c r="AD36" s="107">
        <v>3521</v>
      </c>
      <c r="AE36" s="108" t="str">
        <f t="shared" si="9"/>
        <v/>
      </c>
      <c r="AF36" s="109" t="str">
        <f>IF(AD36&lt;&gt;"", IF(RANK(AD36, AD$5:AD$75)+COUNTIF(AD$5:AD36, AD36)-1=1, 1, ""), "")</f>
        <v/>
      </c>
      <c r="AG36" s="110">
        <v>1315</v>
      </c>
      <c r="AH36" s="108" t="str">
        <f t="shared" si="10"/>
        <v/>
      </c>
      <c r="AI36" s="111" t="str">
        <f>IF(AG36&lt;&gt;"", IF(RANK(AG36, AG$5:AG$75)+COUNTIF(AG$5:AG36, AG36)-1=1, 1, ""), "")</f>
        <v/>
      </c>
      <c r="AJ36" s="107">
        <v>1295</v>
      </c>
      <c r="AK36" s="108" t="str">
        <f t="shared" si="11"/>
        <v/>
      </c>
      <c r="AL36" s="109" t="str">
        <f>IF(AJ36&lt;&gt;"", IF(RANK(AJ36, AJ$5:AJ$75)+COUNTIF(AJ$5:AJ36, AJ36)-1=1, 1, ""), "")</f>
        <v/>
      </c>
      <c r="AM36" s="110">
        <v>4857</v>
      </c>
      <c r="AN36" s="108" t="str">
        <f t="shared" si="12"/>
        <v/>
      </c>
      <c r="AO36" s="111" t="str">
        <f>IF(AM36&lt;&gt;"", IF(RANK(AM36, AM$5:AM$75)+COUNTIF(AM$5:AM36, AM36)-1=1, 1, ""), "")</f>
        <v/>
      </c>
      <c r="AP36" s="107">
        <v>1464</v>
      </c>
      <c r="AQ36" s="108" t="str">
        <f t="shared" si="13"/>
        <v/>
      </c>
      <c r="AR36" s="109" t="str">
        <f>IF(AP36&lt;&gt;"", IF(RANK(AP36, AP$5:AP$75)+COUNTIF(AP$5:AP36, AP36)-1=1, 1, ""), "")</f>
        <v/>
      </c>
      <c r="AS36" s="110">
        <v>1988</v>
      </c>
      <c r="AT36" s="108" t="str">
        <f t="shared" si="14"/>
        <v/>
      </c>
      <c r="AU36" s="111" t="str">
        <f>IF(AS36&lt;&gt;"", IF(RANK(AS36, AS$5:AS$75)+COUNTIF(AS$5:AS36, AS36)-1=1, 1, ""), "")</f>
        <v/>
      </c>
      <c r="AV36" s="107">
        <v>5060</v>
      </c>
      <c r="AW36" s="108" t="str">
        <f t="shared" si="15"/>
        <v/>
      </c>
      <c r="AX36" s="109" t="str">
        <f>IF(AV36&lt;&gt;"", IF(RANK(AV36, AV$5:AV$75)+COUNTIF(AV$5:AV36, AV36)-1=1, 1, ""), "")</f>
        <v/>
      </c>
      <c r="AY36" s="110">
        <v>6530</v>
      </c>
      <c r="AZ36" s="108" t="str">
        <f t="shared" si="16"/>
        <v/>
      </c>
      <c r="BA36" s="111" t="str">
        <f>IF(AY36&lt;&gt;"", IF(RANK(AY36, AY$5:AY$75)+COUNTIF(AY$5:AY36, AY36)-1=1, 1, ""), "")</f>
        <v/>
      </c>
      <c r="BB36" s="107">
        <v>2942</v>
      </c>
      <c r="BC36" s="108" t="str">
        <f t="shared" si="17"/>
        <v/>
      </c>
      <c r="BD36" s="109" t="str">
        <f>IF(BB36&lt;&gt;"", IF(RANK(BB36, BB$5:BB$75)+COUNTIF(BB$5:BB36, BB36)-1=1, 1, ""), "")</f>
        <v/>
      </c>
      <c r="BE36" s="110">
        <v>2912</v>
      </c>
      <c r="BF36" s="108" t="str">
        <f t="shared" si="18"/>
        <v/>
      </c>
      <c r="BG36" s="111" t="str">
        <f>IF(BE36&lt;&gt;"", IF(RANK(BE36, BE$5:BE$75)+COUNTIF(BE$5:BE36, BE36)-1=1, 1, ""), "")</f>
        <v/>
      </c>
      <c r="BH36" s="107">
        <v>3241</v>
      </c>
      <c r="BI36" s="108" t="str">
        <f t="shared" si="19"/>
        <v/>
      </c>
      <c r="BJ36" s="109" t="str">
        <f>IF(BH36&lt;&gt;"", IF(RANK(BH36, BH$5:BH$75)+COUNTIF(BH$5:BH36, BH36)-1=1, 1, ""), "")</f>
        <v/>
      </c>
      <c r="BK36" s="110">
        <v>2308</v>
      </c>
      <c r="BL36" s="108" t="str">
        <f t="shared" si="20"/>
        <v/>
      </c>
      <c r="BM36" s="111" t="str">
        <f>IF(BK36&lt;&gt;"", IF(RANK(BK36, BK$5:BK$75)+COUNTIF(BK$5:BK36, BK36)-1=1, 1, ""), "")</f>
        <v/>
      </c>
      <c r="BN36" s="107">
        <v>1171</v>
      </c>
      <c r="BO36" s="108" t="str">
        <f t="shared" si="21"/>
        <v/>
      </c>
      <c r="BP36" s="109" t="str">
        <f>IF(BN36&lt;&gt;"", IF(RANK(BN36, BN$5:BN$75)+COUNTIF(BN$5:BN36, BN36)-1=1, 1, ""), "")</f>
        <v/>
      </c>
      <c r="BQ36" s="110">
        <v>5571</v>
      </c>
      <c r="BR36" s="108" t="str">
        <f t="shared" si="22"/>
        <v/>
      </c>
      <c r="BS36" s="111" t="str">
        <f>IF(BQ36&lt;&gt;"", IF(RANK(BQ36, BQ$5:BQ$75)+COUNTIF(BQ$5:BQ36, BQ36)-1=1, 1, ""), "")</f>
        <v/>
      </c>
      <c r="BT36" s="107">
        <v>1046</v>
      </c>
      <c r="BU36" s="108" t="str">
        <f t="shared" si="23"/>
        <v/>
      </c>
      <c r="BV36" s="109" t="str">
        <f>IF(BT36&lt;&gt;"", IF(RANK(BT36, BT$5:BT$75)+COUNTIF(BT$5:BT36, BT36)-1=1, 1, ""), "")</f>
        <v/>
      </c>
      <c r="BW36" s="110">
        <v>641</v>
      </c>
      <c r="BX36" s="108" t="str">
        <f t="shared" si="24"/>
        <v/>
      </c>
      <c r="BY36" s="111" t="str">
        <f>IF(BW36&lt;&gt;"", IF(RANK(BW36, BW$5:BW$75)+COUNTIF(BW$5:BW36, BW36)-1=1, 1, ""), "")</f>
        <v/>
      </c>
      <c r="BZ36" s="107">
        <v>1286</v>
      </c>
      <c r="CA36" s="108" t="str">
        <f t="shared" si="25"/>
        <v/>
      </c>
      <c r="CB36" s="109" t="str">
        <f>IF(BZ36&lt;&gt;"", IF(RANK(BZ36, BZ$5:BZ$75)+COUNTIF(BZ$5:BZ36, BZ36)-1=1, 1, ""), "")</f>
        <v/>
      </c>
      <c r="CC36" s="110">
        <v>2730</v>
      </c>
      <c r="CD36" s="108" t="str">
        <f t="shared" si="26"/>
        <v/>
      </c>
      <c r="CE36" s="111" t="str">
        <f>IF(CC36&lt;&gt;"", IF(RANK(CC36, CC$5:CC$75)+COUNTIF(CC$5:CC36, CC36)-1=1, 1, ""), "")</f>
        <v/>
      </c>
      <c r="CF36" s="107">
        <v>1158</v>
      </c>
      <c r="CG36" s="108" t="str">
        <f t="shared" si="27"/>
        <v/>
      </c>
      <c r="CH36" s="109" t="str">
        <f>IF(CF36&lt;&gt;"", IF(RANK(CF36, CF$5:CF$75)+COUNTIF(CF$5:CF36, CF36)-1=1, 1, ""), "")</f>
        <v/>
      </c>
      <c r="CI36" s="110">
        <v>661</v>
      </c>
      <c r="CJ36" s="108" t="str">
        <f t="shared" si="28"/>
        <v/>
      </c>
      <c r="CK36" s="111" t="str">
        <f>IF(CI36&lt;&gt;"", IF(RANK(CI36, CI$5:CI$75)+COUNTIF(CI$5:CI36, CI36)-1=1, 1, ""), "")</f>
        <v/>
      </c>
      <c r="CL36" s="107">
        <v>1019</v>
      </c>
      <c r="CM36" s="108" t="str">
        <f t="shared" si="29"/>
        <v/>
      </c>
      <c r="CN36" s="109" t="str">
        <f>IF(CL36&lt;&gt;"", IF(RANK(CL36, CL$5:CL$75)+COUNTIF(CL$5:CL36, CL36)-1=1, 1, ""), "")</f>
        <v/>
      </c>
      <c r="CO36" s="110">
        <v>795</v>
      </c>
      <c r="CP36" s="108" t="str">
        <f t="shared" si="30"/>
        <v/>
      </c>
      <c r="CQ36" s="111" t="str">
        <f>IF(CO36&lt;&gt;"", IF(RANK(CO36, CO$5:CO$75)+COUNTIF(CO$5:CO36, CO36)-1=1, 1, ""), "")</f>
        <v/>
      </c>
      <c r="CR36" s="107">
        <v>911</v>
      </c>
      <c r="CS36" s="108" t="str">
        <f t="shared" si="31"/>
        <v/>
      </c>
      <c r="CT36" s="109" t="str">
        <f>IF(CR36&lt;&gt;"", IF(RANK(CR36, CR$5:CR$75)+COUNTIF(CR$5:CR36, CR36)-1=1, 1, ""), "")</f>
        <v/>
      </c>
      <c r="CU36" s="112" t="str">
        <f t="shared" si="32"/>
        <v/>
      </c>
      <c r="CV36" s="116">
        <f t="shared" si="33"/>
        <v>84388</v>
      </c>
      <c r="CW36" s="114"/>
      <c r="CX36" s="114">
        <f t="shared" si="34"/>
        <v>84388</v>
      </c>
      <c r="CY36" s="114" t="str">
        <f t="shared" si="35"/>
        <v/>
      </c>
      <c r="CZ36" s="114"/>
      <c r="DA36" s="115">
        <f t="shared" si="36"/>
        <v>4.1492772150653945</v>
      </c>
      <c r="DB36" s="114">
        <f t="shared" si="37"/>
        <v>4</v>
      </c>
      <c r="DC36" s="114">
        <f t="shared" si="38"/>
        <v>3036</v>
      </c>
      <c r="DD36" s="114" t="str">
        <f>IF(CX36&lt;&gt;"", IF(RANK(DC36, DC$5:DC$75)+COUNTIF(DC$36:DC36, DC36) -1&lt;=(B$80-CY$76-DB$76), RANK(DC36, DC$5:DC$75)+COUNTIF(DC$36:DC36, DC36) -1, ""), "")</f>
        <v/>
      </c>
      <c r="DE36" s="114">
        <f t="shared" si="39"/>
        <v>4</v>
      </c>
      <c r="DF36" s="116">
        <f t="shared" si="40"/>
        <v>4</v>
      </c>
      <c r="DH36" s="117">
        <f>IF(CV36&lt;&gt; "", CV36/CV76, "")</f>
        <v>5.9613095553459852E-2</v>
      </c>
      <c r="DI36" s="118">
        <f t="shared" si="41"/>
        <v>6.25E-2</v>
      </c>
      <c r="DJ36" s="119">
        <f t="shared" si="42"/>
        <v>2.8869044465400992E-3</v>
      </c>
      <c r="DL36" s="120">
        <f t="shared" si="43"/>
        <v>84388</v>
      </c>
      <c r="DM36" s="121">
        <f t="shared" si="44"/>
        <v>6.3837690017890705E-2</v>
      </c>
      <c r="DN36" s="121">
        <f t="shared" si="45"/>
        <v>6.25E-2</v>
      </c>
      <c r="DO36" s="122">
        <f t="shared" si="46"/>
        <v>-1.3376900178907053E-3</v>
      </c>
    </row>
    <row r="37" spans="1:119" ht="16" x14ac:dyDescent="0.2">
      <c r="A37" s="75" t="s">
        <v>345</v>
      </c>
      <c r="B37" s="76" t="s">
        <v>416</v>
      </c>
      <c r="C37" s="43"/>
      <c r="D37" s="102" t="str">
        <f t="shared" ref="D37:D68" si="47">IF(E37=1, C37/C$76,"" )</f>
        <v/>
      </c>
      <c r="E37" s="48" t="str">
        <f>IF(C37&lt;&gt;"", IF(RANK(C37, C$5:C$75)+COUNTIF(C$5:C37, C37)-1=1, 1, ""), "")</f>
        <v/>
      </c>
      <c r="F37" s="41"/>
      <c r="G37" s="102" t="str">
        <f t="shared" ref="G37:G68" si="48">IF(H37=1, F37/F$76,"" )</f>
        <v/>
      </c>
      <c r="H37" s="47" t="str">
        <f>IF(F37&lt;&gt;"", IF(RANK(F37, F$5:F$75)+COUNTIF(F$5:F37, F37)-1=1, 1, ""), "")</f>
        <v/>
      </c>
      <c r="I37" s="43"/>
      <c r="J37" s="102" t="str">
        <f t="shared" ref="J37:J68" si="49">IF(K37=1, I37/I$76,"" )</f>
        <v/>
      </c>
      <c r="K37" s="48" t="str">
        <f>IF(I37&lt;&gt;"", IF(RANK(I37, I$5:I$75)+COUNTIF(I$5:I37, I37)-1=1, 1, ""), "")</f>
        <v/>
      </c>
      <c r="L37" s="41"/>
      <c r="M37" s="102" t="str">
        <f t="shared" ref="M37:M68" si="50">IF(N37=1, L37/L$76,"" )</f>
        <v/>
      </c>
      <c r="N37" s="47" t="str">
        <f>IF(L37&lt;&gt;"", IF(RANK(L37, L$5:L$75)+COUNTIF(L$5:L37, L37)-1=1, 1, ""), "")</f>
        <v/>
      </c>
      <c r="O37" s="43"/>
      <c r="P37" s="102" t="str">
        <f t="shared" ref="P37:P68" si="51">IF(Q37=1, O37/O$76,"" )</f>
        <v/>
      </c>
      <c r="Q37" s="48" t="str">
        <f>IF(O37&lt;&gt;"", IF(RANK(O37, O$5:O$75)+COUNTIF(O$5:O37, O37)-1=1, 1, ""), "")</f>
        <v/>
      </c>
      <c r="R37" s="41"/>
      <c r="S37" s="102" t="str">
        <f t="shared" ref="S37:S68" si="52">IF(T37=1, R37/R$76,"" )</f>
        <v/>
      </c>
      <c r="T37" s="47" t="str">
        <f>IF(R37&lt;&gt;"", IF(RANK(R37, R$5:R$75)+COUNTIF(R$5:R37, R37)-1=1, 1, ""), "")</f>
        <v/>
      </c>
      <c r="U37" s="43"/>
      <c r="V37" s="102" t="str">
        <f t="shared" ref="V37:V68" si="53">IF(W37=1, U37/U$76,"" )</f>
        <v/>
      </c>
      <c r="W37" s="48" t="str">
        <f>IF(U37&lt;&gt;"", IF(RANK(U37, U$5:U$75)+COUNTIF(U$5:U37, U37)-1=1, 1, ""), "")</f>
        <v/>
      </c>
      <c r="X37" s="41"/>
      <c r="Y37" s="102" t="str">
        <f t="shared" ref="Y37:Y68" si="54">IF(Z37=1, X37/X$76,"" )</f>
        <v/>
      </c>
      <c r="Z37" s="47" t="str">
        <f>IF(X37&lt;&gt;"", IF(RANK(X37, X$5:X$75)+COUNTIF(X$5:X37, X37)-1=1, 1, ""), "")</f>
        <v/>
      </c>
      <c r="AA37" s="43"/>
      <c r="AB37" s="102" t="str">
        <f t="shared" ref="AB37:AB68" si="55">IF(AC37=1, AA37/AA$76,"" )</f>
        <v/>
      </c>
      <c r="AC37" s="48" t="str">
        <f>IF(AA37&lt;&gt;"", IF(RANK(AA37, AA$5:AA$75)+COUNTIF(AA$5:AA37, AA37)-1=1, 1, ""), "")</f>
        <v/>
      </c>
      <c r="AD37" s="41"/>
      <c r="AE37" s="102" t="str">
        <f t="shared" ref="AE37:AE68" si="56">IF(AF37=1, AD37/AD$76,"" )</f>
        <v/>
      </c>
      <c r="AF37" s="47" t="str">
        <f>IF(AD37&lt;&gt;"", IF(RANK(AD37, AD$5:AD$75)+COUNTIF(AD$5:AD37, AD37)-1=1, 1, ""), "")</f>
        <v/>
      </c>
      <c r="AG37" s="43"/>
      <c r="AH37" s="102" t="str">
        <f t="shared" ref="AH37:AH68" si="57">IF(AI37=1, AG37/AG$76,"" )</f>
        <v/>
      </c>
      <c r="AI37" s="48" t="str">
        <f>IF(AG37&lt;&gt;"", IF(RANK(AG37, AG$5:AG$75)+COUNTIF(AG$5:AG37, AG37)-1=1, 1, ""), "")</f>
        <v/>
      </c>
      <c r="AJ37" s="41"/>
      <c r="AK37" s="102" t="str">
        <f t="shared" ref="AK37:AK68" si="58">IF(AL37=1, AJ37/AJ$76,"" )</f>
        <v/>
      </c>
      <c r="AL37" s="47" t="str">
        <f>IF(AJ37&lt;&gt;"", IF(RANK(AJ37, AJ$5:AJ$75)+COUNTIF(AJ$5:AJ37, AJ37)-1=1, 1, ""), "")</f>
        <v/>
      </c>
      <c r="AM37" s="43"/>
      <c r="AN37" s="102" t="str">
        <f t="shared" ref="AN37:AN68" si="59">IF(AO37=1, AM37/AM$76,"" )</f>
        <v/>
      </c>
      <c r="AO37" s="48" t="str">
        <f>IF(AM37&lt;&gt;"", IF(RANK(AM37, AM$5:AM$75)+COUNTIF(AM$5:AM37, AM37)-1=1, 1, ""), "")</f>
        <v/>
      </c>
      <c r="AP37" s="41"/>
      <c r="AQ37" s="102" t="str">
        <f t="shared" ref="AQ37:AQ68" si="60">IF(AR37=1, AP37/AP$76,"" )</f>
        <v/>
      </c>
      <c r="AR37" s="47" t="str">
        <f>IF(AP37&lt;&gt;"", IF(RANK(AP37, AP$5:AP$75)+COUNTIF(AP$5:AP37, AP37)-1=1, 1, ""), "")</f>
        <v/>
      </c>
      <c r="AS37" s="43"/>
      <c r="AT37" s="102" t="str">
        <f t="shared" ref="AT37:AT68" si="61">IF(AU37=1, AS37/AS$76,"" )</f>
        <v/>
      </c>
      <c r="AU37" s="48" t="str">
        <f>IF(AS37&lt;&gt;"", IF(RANK(AS37, AS$5:AS$75)+COUNTIF(AS$5:AS37, AS37)-1=1, 1, ""), "")</f>
        <v/>
      </c>
      <c r="AV37" s="41"/>
      <c r="AW37" s="102" t="str">
        <f t="shared" ref="AW37:AW68" si="62">IF(AX37=1, AV37/AV$76,"" )</f>
        <v/>
      </c>
      <c r="AX37" s="47" t="str">
        <f>IF(AV37&lt;&gt;"", IF(RANK(AV37, AV$5:AV$75)+COUNTIF(AV$5:AV37, AV37)-1=1, 1, ""), "")</f>
        <v/>
      </c>
      <c r="AY37" s="43"/>
      <c r="AZ37" s="102" t="str">
        <f t="shared" ref="AZ37:AZ68" si="63">IF(BA37=1, AY37/AY$76,"" )</f>
        <v/>
      </c>
      <c r="BA37" s="48" t="str">
        <f>IF(AY37&lt;&gt;"", IF(RANK(AY37, AY$5:AY$75)+COUNTIF(AY$5:AY37, AY37)-1=1, 1, ""), "")</f>
        <v/>
      </c>
      <c r="BB37" s="41"/>
      <c r="BC37" s="102" t="str">
        <f t="shared" ref="BC37:BC68" si="64">IF(BD37=1, BB37/BB$76,"" )</f>
        <v/>
      </c>
      <c r="BD37" s="47" t="str">
        <f>IF(BB37&lt;&gt;"", IF(RANK(BB37, BB$5:BB$75)+COUNTIF(BB$5:BB37, BB37)-1=1, 1, ""), "")</f>
        <v/>
      </c>
      <c r="BE37" s="43"/>
      <c r="BF37" s="102" t="str">
        <f t="shared" ref="BF37:BF68" si="65">IF(BG37=1, BE37/BE$76,"" )</f>
        <v/>
      </c>
      <c r="BG37" s="48" t="str">
        <f>IF(BE37&lt;&gt;"", IF(RANK(BE37, BE$5:BE$75)+COUNTIF(BE$5:BE37, BE37)-1=1, 1, ""), "")</f>
        <v/>
      </c>
      <c r="BH37" s="41"/>
      <c r="BI37" s="102" t="str">
        <f t="shared" ref="BI37:BI68" si="66">IF(BJ37=1, BH37/BH$76,"" )</f>
        <v/>
      </c>
      <c r="BJ37" s="47" t="str">
        <f>IF(BH37&lt;&gt;"", IF(RANK(BH37, BH$5:BH$75)+COUNTIF(BH$5:BH37, BH37)-1=1, 1, ""), "")</f>
        <v/>
      </c>
      <c r="BK37" s="43"/>
      <c r="BL37" s="102" t="str">
        <f t="shared" ref="BL37:BL68" si="67">IF(BM37=1, BK37/BK$76,"" )</f>
        <v/>
      </c>
      <c r="BM37" s="48" t="str">
        <f>IF(BK37&lt;&gt;"", IF(RANK(BK37, BK$5:BK$75)+COUNTIF(BK$5:BK37, BK37)-1=1, 1, ""), "")</f>
        <v/>
      </c>
      <c r="BN37" s="41"/>
      <c r="BO37" s="102" t="str">
        <f t="shared" ref="BO37:BO68" si="68">IF(BP37=1, BN37/BN$76,"" )</f>
        <v/>
      </c>
      <c r="BP37" s="47" t="str">
        <f>IF(BN37&lt;&gt;"", IF(RANK(BN37, BN$5:BN$75)+COUNTIF(BN$5:BN37, BN37)-1=1, 1, ""), "")</f>
        <v/>
      </c>
      <c r="BQ37" s="43"/>
      <c r="BR37" s="102" t="str">
        <f t="shared" ref="BR37:BR68" si="69">IF(BS37=1, BQ37/BQ$76,"" )</f>
        <v/>
      </c>
      <c r="BS37" s="48" t="str">
        <f>IF(BQ37&lt;&gt;"", IF(RANK(BQ37, BQ$5:BQ$75)+COUNTIF(BQ$5:BQ37, BQ37)-1=1, 1, ""), "")</f>
        <v/>
      </c>
      <c r="BT37" s="41"/>
      <c r="BU37" s="102" t="str">
        <f t="shared" ref="BU37:BU68" si="70">IF(BV37=1, BT37/BT$76,"" )</f>
        <v/>
      </c>
      <c r="BV37" s="47" t="str">
        <f>IF(BT37&lt;&gt;"", IF(RANK(BT37, BT$5:BT$75)+COUNTIF(BT$5:BT37, BT37)-1=1, 1, ""), "")</f>
        <v/>
      </c>
      <c r="BW37" s="43"/>
      <c r="BX37" s="102" t="str">
        <f t="shared" ref="BX37:BX68" si="71">IF(BY37=1, BW37/BW$76,"" )</f>
        <v/>
      </c>
      <c r="BY37" s="48" t="str">
        <f>IF(BW37&lt;&gt;"", IF(RANK(BW37, BW$5:BW$75)+COUNTIF(BW$5:BW37, BW37)-1=1, 1, ""), "")</f>
        <v/>
      </c>
      <c r="BZ37" s="41"/>
      <c r="CA37" s="102" t="str">
        <f t="shared" ref="CA37:CA68" si="72">IF(CB37=1, BZ37/BZ$76,"" )</f>
        <v/>
      </c>
      <c r="CB37" s="47" t="str">
        <f>IF(BZ37&lt;&gt;"", IF(RANK(BZ37, BZ$5:BZ$75)+COUNTIF(BZ$5:BZ37, BZ37)-1=1, 1, ""), "")</f>
        <v/>
      </c>
      <c r="CC37" s="43"/>
      <c r="CD37" s="102" t="str">
        <f t="shared" ref="CD37:CD68" si="73">IF(CE37=1, CC37/CC$76,"" )</f>
        <v/>
      </c>
      <c r="CE37" s="48" t="str">
        <f>IF(CC37&lt;&gt;"", IF(RANK(CC37, CC$5:CC$75)+COUNTIF(CC$5:CC37, CC37)-1=1, 1, ""), "")</f>
        <v/>
      </c>
      <c r="CF37" s="41"/>
      <c r="CG37" s="102" t="str">
        <f t="shared" ref="CG37:CG68" si="74">IF(CH37=1, CF37/CF$76,"" )</f>
        <v/>
      </c>
      <c r="CH37" s="47" t="str">
        <f>IF(CF37&lt;&gt;"", IF(RANK(CF37, CF$5:CF$75)+COUNTIF(CF$5:CF37, CF37)-1=1, 1, ""), "")</f>
        <v/>
      </c>
      <c r="CI37" s="43"/>
      <c r="CJ37" s="102" t="str">
        <f t="shared" ref="CJ37:CJ68" si="75">IF(CK37=1, CI37/CI$76,"" )</f>
        <v/>
      </c>
      <c r="CK37" s="48" t="str">
        <f>IF(CI37&lt;&gt;"", IF(RANK(CI37, CI$5:CI$75)+COUNTIF(CI$5:CI37, CI37)-1=1, 1, ""), "")</f>
        <v/>
      </c>
      <c r="CL37" s="41"/>
      <c r="CM37" s="102" t="str">
        <f t="shared" ref="CM37:CM68" si="76">IF(CN37=1, CL37/CL$76,"" )</f>
        <v/>
      </c>
      <c r="CN37" s="47" t="str">
        <f>IF(CL37&lt;&gt;"", IF(RANK(CL37, CL$5:CL$75)+COUNTIF(CL$5:CL37, CL37)-1=1, 1, ""), "")</f>
        <v/>
      </c>
      <c r="CO37" s="43"/>
      <c r="CP37" s="102" t="str">
        <f t="shared" ref="CP37:CP68" si="77">IF(CQ37=1, CO37/CO$76,"" )</f>
        <v/>
      </c>
      <c r="CQ37" s="48" t="str">
        <f>IF(CO37&lt;&gt;"", IF(RANK(CO37, CO$5:CO$75)+COUNTIF(CO$5:CO37, CO37)-1=1, 1, ""), "")</f>
        <v/>
      </c>
      <c r="CR37" s="41"/>
      <c r="CS37" s="102" t="str">
        <f t="shared" ref="CS37:CS68" si="78">IF(CT37=1, CR37/CR$76,"" )</f>
        <v/>
      </c>
      <c r="CT37" s="47" t="str">
        <f>IF(CR37&lt;&gt;"", IF(RANK(CR37, CR$5:CR$75)+COUNTIF(CR$5:CR37, CR37)-1=1, 1, ""), "")</f>
        <v/>
      </c>
      <c r="CU37" s="129" t="str">
        <f t="shared" ref="CU37:CU68" si="79">IF(_xlfn.NUMBERVALUE(E37)+_xlfn.NUMBERVALUE(H37)+_xlfn.NUMBERVALUE(K37)+_xlfn.NUMBERVALUE(N37)+_xlfn.NUMBERVALUE(Q37)+_xlfn.NUMBERVALUE(T37)+_xlfn.NUMBERVALUE(W37)+_xlfn.NUMBERVALUE(Z37)+_xlfn.NUMBERVALUE(AC37)+_xlfn.NUMBERVALUE(AF37)+_xlfn.NUMBERVALUE(AI37)+_xlfn.NUMBERVALUE(AL37)+_xlfn.NUMBERVALUE(AO37)+_xlfn.NUMBERVALUE(AR37)+_xlfn.NUMBERVALUE(AU37)+_xlfn.NUMBERVALUE(AX37)+_xlfn.NUMBERVALUE(BA37)+_xlfn.NUMBERVALUE(BD37)+_xlfn.NUMBERVALUE(BG37)+_xlfn.NUMBERVALUE(BJ37)+_xlfn.NUMBERVALUE(BM37)+_xlfn.NUMBERVALUE(BP37)+_xlfn.NUMBERVALUE(BS37)+_xlfn.NUMBERVALUE(BV37)+_xlfn.NUMBERVALUE(BY37)+_xlfn.NUMBERVALUE(CB37)+_xlfn.NUMBERVALUE(CE37)+_xlfn.NUMBERVALUE(CH37)+_xlfn.NUMBERVALUE(CK37)+_xlfn.NUMBERVALUE(CN37)+_xlfn.NUMBERVALUE(CQ37)+_xlfn.NUMBERVALUE(CT37)&lt;&gt;0, _xlfn.NUMBERVALUE(E37)+_xlfn.NUMBERVALUE(H37)+_xlfn.NUMBERVALUE(K37)+_xlfn.NUMBERVALUE(N37)+_xlfn.NUMBERVALUE(Q37)+_xlfn.NUMBERVALUE(T37)+_xlfn.NUMBERVALUE(W37)+_xlfn.NUMBERVALUE(Z37)+_xlfn.NUMBERVALUE(AC37)+_xlfn.NUMBERVALUE(AF37)+_xlfn.NUMBERVALUE(AI37)+_xlfn.NUMBERVALUE(AL37)+_xlfn.NUMBERVALUE(AO37)+_xlfn.NUMBERVALUE(AR37)+_xlfn.NUMBERVALUE(AU37)+_xlfn.NUMBERVALUE(AX37)+_xlfn.NUMBERVALUE(BA37)+_xlfn.NUMBERVALUE(BD37)+_xlfn.NUMBERVALUE(BG37)+_xlfn.NUMBERVALUE(BJ37)+_xlfn.NUMBERVALUE(BM37)+_xlfn.NUMBERVALUE(BP37)+_xlfn.NUMBERVALUE(BS37)+_xlfn.NUMBERVALUE(BV37)+_xlfn.NUMBERVALUE(BY37)+_xlfn.NUMBERVALUE(CB37)+_xlfn.NUMBERVALUE(CE37)+_xlfn.NUMBERVALUE(CH37)+_xlfn.NUMBERVALUE(CK37)+_xlfn.NUMBERVALUE(CN37)+_xlfn.NUMBERVALUE(CQ37)+_xlfn.NUMBERVALUE(CT37), "")</f>
        <v/>
      </c>
      <c r="CV37" s="66" t="str">
        <f t="shared" ref="CV37:CV68" si="80">IF(_xlfn.NUMBERVALUE(C37)+_xlfn.NUMBERVALUE(F37)+_xlfn.NUMBERVALUE(I37)+_xlfn.NUMBERVALUE(L37)+_xlfn.NUMBERVALUE(O37)+_xlfn.NUMBERVALUE(R37)+_xlfn.NUMBERVALUE(U37)+_xlfn.NUMBERVALUE(X37)+_xlfn.NUMBERVALUE(AA37)+_xlfn.NUMBERVALUE(AD37)+_xlfn.NUMBERVALUE(AG37)+_xlfn.NUMBERVALUE(AJ37)+_xlfn.NUMBERVALUE(AM37)+_xlfn.NUMBERVALUE(AP37)+_xlfn.NUMBERVALUE(AS37)+_xlfn.NUMBERVALUE(AV37)+_xlfn.NUMBERVALUE(AY37)+_xlfn.NUMBERVALUE(BB37)+_xlfn.NUMBERVALUE(BE37)+_xlfn.NUMBERVALUE(BH37)+_xlfn.NUMBERVALUE(BK37)+_xlfn.NUMBERVALUE(BN37)+_xlfn.NUMBERVALUE(BQ37)+_xlfn.NUMBERVALUE(BT37)+_xlfn.NUMBERVALUE(BW37)+_xlfn.NUMBERVALUE(BZ37)+_xlfn.NUMBERVALUE(CC37)+_xlfn.NUMBERVALUE(CF37)+_xlfn.NUMBERVALUE(CI37)+_xlfn.NUMBERVALUE(CL37)+_xlfn.NUMBERVALUE(CO37)+_xlfn.NUMBERVALUE(CR37)&lt;&gt;0, _xlfn.NUMBERVALUE(C37)+_xlfn.NUMBERVALUE(F37)+_xlfn.NUMBERVALUE(I37)+_xlfn.NUMBERVALUE(L37)+_xlfn.NUMBERVALUE(O37)+_xlfn.NUMBERVALUE(R37)+_xlfn.NUMBERVALUE(U37)+_xlfn.NUMBERVALUE(X37)+_xlfn.NUMBERVALUE(AA37)+_xlfn.NUMBERVALUE(AD37)+_xlfn.NUMBERVALUE(AG37)+_xlfn.NUMBERVALUE(AJ37)+_xlfn.NUMBERVALUE(AM37)+_xlfn.NUMBERVALUE(AP37)+_xlfn.NUMBERVALUE(AS37)+_xlfn.NUMBERVALUE(AV37)+_xlfn.NUMBERVALUE(AY37)+_xlfn.NUMBERVALUE(BB37)+_xlfn.NUMBERVALUE(BE37)+_xlfn.NUMBERVALUE(BH37)+_xlfn.NUMBERVALUE(BK37)+_xlfn.NUMBERVALUE(BN37)+_xlfn.NUMBERVALUE(BQ37)+_xlfn.NUMBERVALUE(BT37)+_xlfn.NUMBERVALUE(BW37)+_xlfn.NUMBERVALUE(BZ37)+_xlfn.NUMBERVALUE(CC37)+_xlfn.NUMBERVALUE(CF37)+_xlfn.NUMBERVALUE(CI37)+_xlfn.NUMBERVALUE(CL37)+_xlfn.NUMBERVALUE(CO37)+_xlfn.NUMBERVALUE(CR37), "")</f>
        <v/>
      </c>
      <c r="CW37" s="60"/>
      <c r="CX37" s="60" t="str">
        <f t="shared" ref="CX37:CX68" si="81">IF(CV37&gt;=CW$76, CV37, "")</f>
        <v/>
      </c>
      <c r="CY37" s="60" t="str">
        <f t="shared" ref="CY37:CY68" si="82">IF(AND(CU37&lt;&gt; "", CX37= ""),CU37, "")</f>
        <v/>
      </c>
      <c r="CZ37" s="60"/>
      <c r="DA37" s="85" t="str">
        <f t="shared" ref="DA37:DA68" si="83">IF(CX37&lt;&gt;"", CX37/CZ$76, "")</f>
        <v/>
      </c>
      <c r="DB37" s="60" t="str">
        <f t="shared" ref="DB37:DB68" si="84">IF(DA37&lt;&gt;"", _xlfn.FLOOR.MATH(DA37), "")</f>
        <v/>
      </c>
      <c r="DC37" s="60" t="str">
        <f t="shared" ref="DC37:DC68" si="85">IF(CX37&lt;&gt;"", CX37-DB37*CZ$76, "")</f>
        <v/>
      </c>
      <c r="DD37" s="60" t="str">
        <f>IF(CX37&lt;&gt;"", IF(RANK(DC37, DC$5:DC$75)+COUNTIF(DC$37:DC37, DC37) -1&lt;=(B$80-CY$76-DB$76), RANK(DC37, DC$5:DC$75)+COUNTIF(DC$37:DC37, DC37) -1, ""), "")</f>
        <v/>
      </c>
      <c r="DE37" s="72" t="str">
        <f t="shared" ref="DE37:DE68" si="86">IF(_xlfn.NUMBERVALUE(IF(DD37&lt;&gt; "", DB37+1, DB37)) + _xlfn.NUMBERVALUE(CY37)&lt;&gt;0, _xlfn.NUMBERVALUE(IF(DD37&lt;&gt; "", DB37+1, DB37)) + _xlfn.NUMBERVALUE(CY37), "")</f>
        <v/>
      </c>
      <c r="DF37" s="66" t="str">
        <f t="shared" ref="DF37:DF68" si="87">IF(_xlfn.NUMBERVALUE(DE37)-_xlfn.NUMBERVALUE(CU37)&lt;&gt;0, _xlfn.NUMBERVALUE(DE37)-_xlfn.NUMBERVALUE(CU37), "")</f>
        <v/>
      </c>
      <c r="DH37" s="91" t="str">
        <f>IF(CV37&lt;&gt; "", CV37/CV76, "")</f>
        <v/>
      </c>
      <c r="DI37" s="39" t="str">
        <f t="shared" ref="DI37:DI68" si="88">IF(DE37&lt;&gt; "", DE37/DE$76, "")</f>
        <v/>
      </c>
      <c r="DJ37" s="92" t="str">
        <f t="shared" ref="DJ37:DJ68" si="89">IF(_xlfn.NUMBERVALUE(DI37)-_xlfn.NUMBERVALUE(DH37)&lt;&gt; 0, _xlfn.NUMBERVALUE(DI37)-_xlfn.NUMBERVALUE(DH37), "")</f>
        <v/>
      </c>
      <c r="DL37" s="65" t="str">
        <f t="shared" si="43"/>
        <v/>
      </c>
      <c r="DM37" s="99" t="str">
        <f t="shared" si="44"/>
        <v/>
      </c>
      <c r="DN37" s="99" t="str">
        <f t="shared" si="45"/>
        <v/>
      </c>
      <c r="DO37" s="100" t="str">
        <f t="shared" si="46"/>
        <v/>
      </c>
    </row>
    <row r="38" spans="1:119" ht="16" x14ac:dyDescent="0.2">
      <c r="A38" s="135" t="s">
        <v>346</v>
      </c>
      <c r="B38" s="136" t="s">
        <v>417</v>
      </c>
      <c r="C38" s="110">
        <v>7281</v>
      </c>
      <c r="D38" s="108" t="str">
        <f t="shared" si="47"/>
        <v/>
      </c>
      <c r="E38" s="111" t="str">
        <f>IF(C38&lt;&gt;"", IF(RANK(C38, C$5:C$75)+COUNTIF(C$5:C38, C38)-1=1, 1, ""), "")</f>
        <v/>
      </c>
      <c r="F38" s="107">
        <v>6519</v>
      </c>
      <c r="G38" s="108" t="str">
        <f t="shared" si="48"/>
        <v/>
      </c>
      <c r="H38" s="109" t="str">
        <f>IF(F38&lt;&gt;"", IF(RANK(F38, F$5:F$75)+COUNTIF(F$5:F38, F38)-1=1, 1, ""), "")</f>
        <v/>
      </c>
      <c r="I38" s="110">
        <v>7302</v>
      </c>
      <c r="J38" s="108" t="str">
        <f t="shared" si="49"/>
        <v/>
      </c>
      <c r="K38" s="111" t="str">
        <f>IF(I38&lt;&gt;"", IF(RANK(I38, I$5:I$75)+COUNTIF(I$5:I38, I38)-1=1, 1, ""), "")</f>
        <v/>
      </c>
      <c r="L38" s="107">
        <v>8250</v>
      </c>
      <c r="M38" s="108" t="str">
        <f t="shared" si="50"/>
        <v/>
      </c>
      <c r="N38" s="109" t="str">
        <f>IF(L38&lt;&gt;"", IF(RANK(L38, L$5:L$75)+COUNTIF(L$5:L38, L38)-1=1, 1, ""), "")</f>
        <v/>
      </c>
      <c r="O38" s="110">
        <v>8561</v>
      </c>
      <c r="P38" s="108" t="str">
        <f t="shared" si="51"/>
        <v/>
      </c>
      <c r="Q38" s="111" t="str">
        <f>IF(O38&lt;&gt;"", IF(RANK(O38, O$5:O$75)+COUNTIF(O$5:O38, O38)-1=1, 1, ""), "")</f>
        <v/>
      </c>
      <c r="R38" s="107">
        <v>9030</v>
      </c>
      <c r="S38" s="108" t="str">
        <f t="shared" si="52"/>
        <v/>
      </c>
      <c r="T38" s="109" t="str">
        <f>IF(R38&lt;&gt;"", IF(RANK(R38, R$5:R$75)+COUNTIF(R$5:R38, R38)-1=1, 1, ""), "")</f>
        <v/>
      </c>
      <c r="U38" s="110">
        <v>6876</v>
      </c>
      <c r="V38" s="108" t="str">
        <f t="shared" si="53"/>
        <v/>
      </c>
      <c r="W38" s="111" t="str">
        <f>IF(U38&lt;&gt;"", IF(RANK(U38, U$5:U$75)+COUNTIF(U$5:U38, U38)-1=1, 1, ""), "")</f>
        <v/>
      </c>
      <c r="X38" s="107">
        <v>7202</v>
      </c>
      <c r="Y38" s="108" t="str">
        <f t="shared" si="54"/>
        <v/>
      </c>
      <c r="Z38" s="109" t="str">
        <f>IF(X38&lt;&gt;"", IF(RANK(X38, X$5:X$75)+COUNTIF(X$5:X38, X38)-1=1, 1, ""), "")</f>
        <v/>
      </c>
      <c r="AA38" s="110">
        <v>6866</v>
      </c>
      <c r="AB38" s="108" t="str">
        <f t="shared" si="55"/>
        <v/>
      </c>
      <c r="AC38" s="111" t="str">
        <f>IF(AA38&lt;&gt;"", IF(RANK(AA38, AA$5:AA$75)+COUNTIF(AA$5:AA38, AA38)-1=1, 1, ""), "")</f>
        <v/>
      </c>
      <c r="AD38" s="107">
        <v>5967</v>
      </c>
      <c r="AE38" s="108" t="str">
        <f t="shared" si="56"/>
        <v/>
      </c>
      <c r="AF38" s="109" t="str">
        <f>IF(AD38&lt;&gt;"", IF(RANK(AD38, AD$5:AD$75)+COUNTIF(AD$5:AD38, AD38)-1=1, 1, ""), "")</f>
        <v/>
      </c>
      <c r="AG38" s="110">
        <v>6142</v>
      </c>
      <c r="AH38" s="108" t="str">
        <f t="shared" si="57"/>
        <v/>
      </c>
      <c r="AI38" s="111" t="str">
        <f>IF(AG38&lt;&gt;"", IF(RANK(AG38, AG$5:AG$75)+COUNTIF(AG$5:AG38, AG38)-1=1, 1, ""), "")</f>
        <v/>
      </c>
      <c r="AJ38" s="107">
        <v>6890</v>
      </c>
      <c r="AK38" s="108" t="str">
        <f t="shared" si="58"/>
        <v/>
      </c>
      <c r="AL38" s="109" t="str">
        <f>IF(AJ38&lt;&gt;"", IF(RANK(AJ38, AJ$5:AJ$75)+COUNTIF(AJ$5:AJ38, AJ38)-1=1, 1, ""), "")</f>
        <v/>
      </c>
      <c r="AM38" s="110">
        <v>8050</v>
      </c>
      <c r="AN38" s="108" t="str">
        <f t="shared" si="59"/>
        <v/>
      </c>
      <c r="AO38" s="111" t="str">
        <f>IF(AM38&lt;&gt;"", IF(RANK(AM38, AM$5:AM$75)+COUNTIF(AM$5:AM38, AM38)-1=1, 1, ""), "")</f>
        <v/>
      </c>
      <c r="AP38" s="107">
        <v>7406</v>
      </c>
      <c r="AQ38" s="108" t="str">
        <f t="shared" si="60"/>
        <v/>
      </c>
      <c r="AR38" s="109" t="str">
        <f>IF(AP38&lt;&gt;"", IF(RANK(AP38, AP$5:AP$75)+COUNTIF(AP$5:AP38, AP38)-1=1, 1, ""), "")</f>
        <v/>
      </c>
      <c r="AS38" s="110">
        <v>12726</v>
      </c>
      <c r="AT38" s="108" t="str">
        <f t="shared" si="61"/>
        <v/>
      </c>
      <c r="AU38" s="111" t="str">
        <f>IF(AS38&lt;&gt;"", IF(RANK(AS38, AS$5:AS$75)+COUNTIF(AS$5:AS38, AS38)-1=1, 1, ""), "")</f>
        <v/>
      </c>
      <c r="AV38" s="107">
        <v>13002</v>
      </c>
      <c r="AW38" s="108" t="str">
        <f t="shared" si="62"/>
        <v/>
      </c>
      <c r="AX38" s="109" t="str">
        <f>IF(AV38&lt;&gt;"", IF(RANK(AV38, AV$5:AV$75)+COUNTIF(AV$5:AV38, AV38)-1=1, 1, ""), "")</f>
        <v/>
      </c>
      <c r="AY38" s="110">
        <v>8784</v>
      </c>
      <c r="AZ38" s="108" t="str">
        <f t="shared" si="63"/>
        <v/>
      </c>
      <c r="BA38" s="111" t="str">
        <f>IF(AY38&lt;&gt;"", IF(RANK(AY38, AY$5:AY$75)+COUNTIF(AY$5:AY38, AY38)-1=1, 1, ""), "")</f>
        <v/>
      </c>
      <c r="BB38" s="107">
        <v>10681</v>
      </c>
      <c r="BC38" s="108" t="str">
        <f t="shared" si="64"/>
        <v/>
      </c>
      <c r="BD38" s="109" t="str">
        <f>IF(BB38&lt;&gt;"", IF(RANK(BB38, BB$5:BB$75)+COUNTIF(BB$5:BB38, BB38)-1=1, 1, ""), "")</f>
        <v/>
      </c>
      <c r="BE38" s="110">
        <v>5076</v>
      </c>
      <c r="BF38" s="108" t="str">
        <f t="shared" si="65"/>
        <v/>
      </c>
      <c r="BG38" s="111" t="str">
        <f>IF(BE38&lt;&gt;"", IF(RANK(BE38, BE$5:BE$75)+COUNTIF(BE$5:BE38, BE38)-1=1, 1, ""), "")</f>
        <v/>
      </c>
      <c r="BH38" s="107">
        <v>5782</v>
      </c>
      <c r="BI38" s="108" t="str">
        <f t="shared" si="66"/>
        <v/>
      </c>
      <c r="BJ38" s="109" t="str">
        <f>IF(BH38&lt;&gt;"", IF(RANK(BH38, BH$5:BH$75)+COUNTIF(BH$5:BH38, BH38)-1=1, 1, ""), "")</f>
        <v/>
      </c>
      <c r="BK38" s="110">
        <v>4452</v>
      </c>
      <c r="BL38" s="108" t="str">
        <f t="shared" si="67"/>
        <v/>
      </c>
      <c r="BM38" s="111" t="str">
        <f>IF(BK38&lt;&gt;"", IF(RANK(BK38, BK$5:BK$75)+COUNTIF(BK$5:BK38, BK38)-1=1, 1, ""), "")</f>
        <v/>
      </c>
      <c r="BN38" s="107">
        <v>4635</v>
      </c>
      <c r="BO38" s="108" t="str">
        <f t="shared" si="68"/>
        <v/>
      </c>
      <c r="BP38" s="109" t="str">
        <f>IF(BN38&lt;&gt;"", IF(RANK(BN38, BN$5:BN$75)+COUNTIF(BN$5:BN38, BN38)-1=1, 1, ""), "")</f>
        <v/>
      </c>
      <c r="BQ38" s="110">
        <v>6210</v>
      </c>
      <c r="BR38" s="108" t="str">
        <f t="shared" si="69"/>
        <v/>
      </c>
      <c r="BS38" s="111" t="str">
        <f>IF(BQ38&lt;&gt;"", IF(RANK(BQ38, BQ$5:BQ$75)+COUNTIF(BQ$5:BQ38, BQ38)-1=1, 1, ""), "")</f>
        <v/>
      </c>
      <c r="BT38" s="107">
        <v>3453</v>
      </c>
      <c r="BU38" s="108" t="str">
        <f t="shared" si="70"/>
        <v/>
      </c>
      <c r="BV38" s="109" t="str">
        <f>IF(BT38&lt;&gt;"", IF(RANK(BT38, BT$5:BT$75)+COUNTIF(BT$5:BT38, BT38)-1=1, 1, ""), "")</f>
        <v/>
      </c>
      <c r="BW38" s="110">
        <v>3513</v>
      </c>
      <c r="BX38" s="108" t="str">
        <f t="shared" si="71"/>
        <v/>
      </c>
      <c r="BY38" s="111" t="str">
        <f>IF(BW38&lt;&gt;"", IF(RANK(BW38, BW$5:BW$75)+COUNTIF(BW$5:BW38, BW38)-1=1, 1, ""), "")</f>
        <v/>
      </c>
      <c r="BZ38" s="107">
        <v>3495</v>
      </c>
      <c r="CA38" s="108" t="str">
        <f t="shared" si="72"/>
        <v/>
      </c>
      <c r="CB38" s="109" t="str">
        <f>IF(BZ38&lt;&gt;"", IF(RANK(BZ38, BZ$5:BZ$75)+COUNTIF(BZ$5:BZ38, BZ38)-1=1, 1, ""), "")</f>
        <v/>
      </c>
      <c r="CC38" s="110">
        <v>2964</v>
      </c>
      <c r="CD38" s="108" t="str">
        <f t="shared" si="73"/>
        <v/>
      </c>
      <c r="CE38" s="111" t="str">
        <f>IF(CC38&lt;&gt;"", IF(RANK(CC38, CC$5:CC$75)+COUNTIF(CC$5:CC38, CC38)-1=1, 1, ""), "")</f>
        <v/>
      </c>
      <c r="CF38" s="107">
        <v>2255</v>
      </c>
      <c r="CG38" s="108" t="str">
        <f t="shared" si="74"/>
        <v/>
      </c>
      <c r="CH38" s="109" t="str">
        <f>IF(CF38&lt;&gt;"", IF(RANK(CF38, CF$5:CF$75)+COUNTIF(CF$5:CF38, CF38)-1=1, 1, ""), "")</f>
        <v/>
      </c>
      <c r="CI38" s="110">
        <v>2736</v>
      </c>
      <c r="CJ38" s="108" t="str">
        <f t="shared" si="75"/>
        <v/>
      </c>
      <c r="CK38" s="111" t="str">
        <f>IF(CI38&lt;&gt;"", IF(RANK(CI38, CI$5:CI$75)+COUNTIF(CI$5:CI38, CI38)-1=1, 1, ""), "")</f>
        <v/>
      </c>
      <c r="CL38" s="107">
        <v>3644</v>
      </c>
      <c r="CM38" s="108" t="str">
        <f t="shared" si="76"/>
        <v/>
      </c>
      <c r="CN38" s="109" t="str">
        <f>IF(CL38&lt;&gt;"", IF(RANK(CL38, CL$5:CL$75)+COUNTIF(CL$5:CL38, CL38)-1=1, 1, ""), "")</f>
        <v/>
      </c>
      <c r="CO38" s="110">
        <v>1915</v>
      </c>
      <c r="CP38" s="108" t="str">
        <f t="shared" si="77"/>
        <v/>
      </c>
      <c r="CQ38" s="111" t="str">
        <f>IF(CO38&lt;&gt;"", IF(RANK(CO38, CO$5:CO$75)+COUNTIF(CO$5:CO38, CO38)-1=1, 1, ""), "")</f>
        <v/>
      </c>
      <c r="CR38" s="107">
        <v>2235</v>
      </c>
      <c r="CS38" s="108" t="str">
        <f t="shared" si="78"/>
        <v/>
      </c>
      <c r="CT38" s="109" t="str">
        <f>IF(CR38&lt;&gt;"", IF(RANK(CR38, CR$5:CR$75)+COUNTIF(CR$5:CR38, CR38)-1=1, 1, ""), "")</f>
        <v/>
      </c>
      <c r="CU38" s="112" t="str">
        <f t="shared" si="79"/>
        <v/>
      </c>
      <c r="CV38" s="116">
        <f t="shared" si="80"/>
        <v>199900</v>
      </c>
      <c r="CW38" s="114"/>
      <c r="CX38" s="114">
        <f t="shared" si="81"/>
        <v>199900</v>
      </c>
      <c r="CY38" s="114" t="str">
        <f t="shared" si="82"/>
        <v/>
      </c>
      <c r="CZ38" s="114"/>
      <c r="DA38" s="115">
        <f t="shared" si="83"/>
        <v>9.8288917297669389</v>
      </c>
      <c r="DB38" s="114">
        <f t="shared" si="84"/>
        <v>9</v>
      </c>
      <c r="DC38" s="114">
        <f t="shared" si="85"/>
        <v>16858</v>
      </c>
      <c r="DD38" s="114" t="str">
        <f>IF(CX38&lt;&gt;"", IF(RANK(DC38, DC$5:DC$75)+COUNTIF(DC$38:DC38, DC38) -1&lt;=(B$80-CY$76-DB$76), RANK(DC38, DC$5:DC$75)+COUNTIF(DC$38:DC38, DC38) -1, ""), "")</f>
        <v/>
      </c>
      <c r="DE38" s="114">
        <f t="shared" si="86"/>
        <v>9</v>
      </c>
      <c r="DF38" s="116">
        <f t="shared" si="87"/>
        <v>9</v>
      </c>
      <c r="DH38" s="117">
        <f>IF(CV38&lt;&gt; "", CV38/CV76, "")</f>
        <v>0.14121270561142135</v>
      </c>
      <c r="DI38" s="118">
        <f t="shared" si="88"/>
        <v>0.140625</v>
      </c>
      <c r="DJ38" s="119">
        <f t="shared" si="89"/>
        <v>-5.8770561142099109E-4</v>
      </c>
      <c r="DL38" s="120">
        <f t="shared" si="43"/>
        <v>199900</v>
      </c>
      <c r="DM38" s="121">
        <f t="shared" si="44"/>
        <v>0.1512200103637526</v>
      </c>
      <c r="DN38" s="121">
        <f t="shared" si="45"/>
        <v>0.140625</v>
      </c>
      <c r="DO38" s="122">
        <f t="shared" si="46"/>
        <v>-1.0595010363752599E-2</v>
      </c>
    </row>
    <row r="39" spans="1:119" ht="16" x14ac:dyDescent="0.2">
      <c r="A39" s="75" t="s">
        <v>347</v>
      </c>
      <c r="B39" s="76" t="s">
        <v>418</v>
      </c>
      <c r="C39" s="46">
        <v>9</v>
      </c>
      <c r="D39" s="102" t="str">
        <f t="shared" si="47"/>
        <v/>
      </c>
      <c r="E39" s="44" t="str">
        <f>IF(C39&lt;&gt;"", IF(RANK(C39, C$5:C$75)+COUNTIF(C$5:C39, C39)-1=1, 1, ""), "")</f>
        <v/>
      </c>
      <c r="F39" s="45">
        <v>24</v>
      </c>
      <c r="G39" s="102" t="str">
        <f t="shared" si="48"/>
        <v/>
      </c>
      <c r="H39" s="42" t="str">
        <f>IF(F39&lt;&gt;"", IF(RANK(F39, F$5:F$75)+COUNTIF(F$5:F39, F39)-1=1, 1, ""), "")</f>
        <v/>
      </c>
      <c r="I39" s="46">
        <v>31</v>
      </c>
      <c r="J39" s="102" t="str">
        <f t="shared" si="49"/>
        <v/>
      </c>
      <c r="K39" s="44" t="str">
        <f>IF(I39&lt;&gt;"", IF(RANK(I39, I$5:I$75)+COUNTIF(I$5:I39, I39)-1=1, 1, ""), "")</f>
        <v/>
      </c>
      <c r="L39" s="45">
        <v>34</v>
      </c>
      <c r="M39" s="102" t="str">
        <f t="shared" si="50"/>
        <v/>
      </c>
      <c r="N39" s="42" t="str">
        <f>IF(L39&lt;&gt;"", IF(RANK(L39, L$5:L$75)+COUNTIF(L$5:L39, L39)-1=1, 1, ""), "")</f>
        <v/>
      </c>
      <c r="O39" s="46">
        <v>58</v>
      </c>
      <c r="P39" s="102" t="str">
        <f t="shared" si="51"/>
        <v/>
      </c>
      <c r="Q39" s="44" t="str">
        <f>IF(O39&lt;&gt;"", IF(RANK(O39, O$5:O$75)+COUNTIF(O$5:O39, O39)-1=1, 1, ""), "")</f>
        <v/>
      </c>
      <c r="R39" s="45">
        <v>15</v>
      </c>
      <c r="S39" s="102" t="str">
        <f t="shared" si="52"/>
        <v/>
      </c>
      <c r="T39" s="42" t="str">
        <f>IF(R39&lt;&gt;"", IF(RANK(R39, R$5:R$75)+COUNTIF(R$5:R39, R39)-1=1, 1, ""), "")</f>
        <v/>
      </c>
      <c r="U39" s="46">
        <v>19</v>
      </c>
      <c r="V39" s="102" t="str">
        <f t="shared" si="53"/>
        <v/>
      </c>
      <c r="W39" s="44" t="str">
        <f>IF(U39&lt;&gt;"", IF(RANK(U39, U$5:U$75)+COUNTIF(U$5:U39, U39)-1=1, 1, ""), "")</f>
        <v/>
      </c>
      <c r="X39" s="45">
        <v>9</v>
      </c>
      <c r="Y39" s="102" t="str">
        <f t="shared" si="54"/>
        <v/>
      </c>
      <c r="Z39" s="42" t="str">
        <f>IF(X39&lt;&gt;"", IF(RANK(X39, X$5:X$75)+COUNTIF(X$5:X39, X39)-1=1, 1, ""), "")</f>
        <v/>
      </c>
      <c r="AA39" s="46">
        <v>13</v>
      </c>
      <c r="AB39" s="102" t="str">
        <f t="shared" si="55"/>
        <v/>
      </c>
      <c r="AC39" s="44" t="str">
        <f>IF(AA39&lt;&gt;"", IF(RANK(AA39, AA$5:AA$75)+COUNTIF(AA$5:AA39, AA39)-1=1, 1, ""), "")</f>
        <v/>
      </c>
      <c r="AD39" s="45">
        <v>3</v>
      </c>
      <c r="AE39" s="102" t="str">
        <f t="shared" si="56"/>
        <v/>
      </c>
      <c r="AF39" s="42" t="str">
        <f>IF(AD39&lt;&gt;"", IF(RANK(AD39, AD$5:AD$75)+COUNTIF(AD$5:AD39, AD39)-1=1, 1, ""), "")</f>
        <v/>
      </c>
      <c r="AG39" s="46">
        <v>6</v>
      </c>
      <c r="AH39" s="102" t="str">
        <f t="shared" si="57"/>
        <v/>
      </c>
      <c r="AI39" s="44" t="str">
        <f>IF(AG39&lt;&gt;"", IF(RANK(AG39, AG$5:AG$75)+COUNTIF(AG$5:AG39, AG39)-1=1, 1, ""), "")</f>
        <v/>
      </c>
      <c r="AJ39" s="45">
        <v>9</v>
      </c>
      <c r="AK39" s="102" t="str">
        <f t="shared" si="58"/>
        <v/>
      </c>
      <c r="AL39" s="42" t="str">
        <f>IF(AJ39&lt;&gt;"", IF(RANK(AJ39, AJ$5:AJ$75)+COUNTIF(AJ$5:AJ39, AJ39)-1=1, 1, ""), "")</f>
        <v/>
      </c>
      <c r="AM39" s="46">
        <v>7</v>
      </c>
      <c r="AN39" s="102" t="str">
        <f t="shared" si="59"/>
        <v/>
      </c>
      <c r="AO39" s="44" t="str">
        <f>IF(AM39&lt;&gt;"", IF(RANK(AM39, AM$5:AM$75)+COUNTIF(AM$5:AM39, AM39)-1=1, 1, ""), "")</f>
        <v/>
      </c>
      <c r="AP39" s="45">
        <v>9</v>
      </c>
      <c r="AQ39" s="102" t="str">
        <f t="shared" si="60"/>
        <v/>
      </c>
      <c r="AR39" s="42" t="str">
        <f>IF(AP39&lt;&gt;"", IF(RANK(AP39, AP$5:AP$75)+COUNTIF(AP$5:AP39, AP39)-1=1, 1, ""), "")</f>
        <v/>
      </c>
      <c r="AS39" s="46">
        <v>21</v>
      </c>
      <c r="AT39" s="102" t="str">
        <f t="shared" si="61"/>
        <v/>
      </c>
      <c r="AU39" s="44" t="str">
        <f>IF(AS39&lt;&gt;"", IF(RANK(AS39, AS$5:AS$75)+COUNTIF(AS$5:AS39, AS39)-1=1, 1, ""), "")</f>
        <v/>
      </c>
      <c r="AV39" s="45">
        <v>45</v>
      </c>
      <c r="AW39" s="102" t="str">
        <f t="shared" si="62"/>
        <v/>
      </c>
      <c r="AX39" s="42" t="str">
        <f>IF(AV39&lt;&gt;"", IF(RANK(AV39, AV$5:AV$75)+COUNTIF(AV$5:AV39, AV39)-1=1, 1, ""), "")</f>
        <v/>
      </c>
      <c r="AY39" s="46">
        <v>25</v>
      </c>
      <c r="AZ39" s="102" t="str">
        <f t="shared" si="63"/>
        <v/>
      </c>
      <c r="BA39" s="44" t="str">
        <f>IF(AY39&lt;&gt;"", IF(RANK(AY39, AY$5:AY$75)+COUNTIF(AY$5:AY39, AY39)-1=1, 1, ""), "")</f>
        <v/>
      </c>
      <c r="BB39" s="45">
        <v>18</v>
      </c>
      <c r="BC39" s="102" t="str">
        <f t="shared" si="64"/>
        <v/>
      </c>
      <c r="BD39" s="42" t="str">
        <f>IF(BB39&lt;&gt;"", IF(RANK(BB39, BB$5:BB$75)+COUNTIF(BB$5:BB39, BB39)-1=1, 1, ""), "")</f>
        <v/>
      </c>
      <c r="BE39" s="46">
        <v>64</v>
      </c>
      <c r="BF39" s="102" t="str">
        <f t="shared" si="65"/>
        <v/>
      </c>
      <c r="BG39" s="44" t="str">
        <f>IF(BE39&lt;&gt;"", IF(RANK(BE39, BE$5:BE$75)+COUNTIF(BE$5:BE39, BE39)-1=1, 1, ""), "")</f>
        <v/>
      </c>
      <c r="BH39" s="45">
        <v>23</v>
      </c>
      <c r="BI39" s="102" t="str">
        <f t="shared" si="66"/>
        <v/>
      </c>
      <c r="BJ39" s="42" t="str">
        <f>IF(BH39&lt;&gt;"", IF(RANK(BH39, BH$5:BH$75)+COUNTIF(BH$5:BH39, BH39)-1=1, 1, ""), "")</f>
        <v/>
      </c>
      <c r="BK39" s="46">
        <v>3</v>
      </c>
      <c r="BL39" s="102" t="str">
        <f t="shared" si="67"/>
        <v/>
      </c>
      <c r="BM39" s="44" t="str">
        <f>IF(BK39&lt;&gt;"", IF(RANK(BK39, BK$5:BK$75)+COUNTIF(BK$5:BK39, BK39)-1=1, 1, ""), "")</f>
        <v/>
      </c>
      <c r="BN39" s="45">
        <v>36</v>
      </c>
      <c r="BO39" s="102" t="str">
        <f t="shared" si="68"/>
        <v/>
      </c>
      <c r="BP39" s="42" t="str">
        <f>IF(BN39&lt;&gt;"", IF(RANK(BN39, BN$5:BN$75)+COUNTIF(BN$5:BN39, BN39)-1=1, 1, ""), "")</f>
        <v/>
      </c>
      <c r="BQ39" s="46">
        <v>8</v>
      </c>
      <c r="BR39" s="102" t="str">
        <f t="shared" si="69"/>
        <v/>
      </c>
      <c r="BS39" s="44" t="str">
        <f>IF(BQ39&lt;&gt;"", IF(RANK(BQ39, BQ$5:BQ$75)+COUNTIF(BQ$5:BQ39, BQ39)-1=1, 1, ""), "")</f>
        <v/>
      </c>
      <c r="BT39" s="45">
        <v>46</v>
      </c>
      <c r="BU39" s="102" t="str">
        <f t="shared" si="70"/>
        <v/>
      </c>
      <c r="BV39" s="42" t="str">
        <f>IF(BT39&lt;&gt;"", IF(RANK(BT39, BT$5:BT$75)+COUNTIF(BT$5:BT39, BT39)-1=1, 1, ""), "")</f>
        <v/>
      </c>
      <c r="BW39" s="46">
        <v>22</v>
      </c>
      <c r="BX39" s="102" t="str">
        <f t="shared" si="71"/>
        <v/>
      </c>
      <c r="BY39" s="44" t="str">
        <f>IF(BW39&lt;&gt;"", IF(RANK(BW39, BW$5:BW$75)+COUNTIF(BW$5:BW39, BW39)-1=1, 1, ""), "")</f>
        <v/>
      </c>
      <c r="BZ39" s="45">
        <v>6</v>
      </c>
      <c r="CA39" s="102" t="str">
        <f t="shared" si="72"/>
        <v/>
      </c>
      <c r="CB39" s="42" t="str">
        <f>IF(BZ39&lt;&gt;"", IF(RANK(BZ39, BZ$5:BZ$75)+COUNTIF(BZ$5:BZ39, BZ39)-1=1, 1, ""), "")</f>
        <v/>
      </c>
      <c r="CC39" s="46">
        <v>18</v>
      </c>
      <c r="CD39" s="102" t="str">
        <f t="shared" si="73"/>
        <v/>
      </c>
      <c r="CE39" s="44" t="str">
        <f>IF(CC39&lt;&gt;"", IF(RANK(CC39, CC$5:CC$75)+COUNTIF(CC$5:CC39, CC39)-1=1, 1, ""), "")</f>
        <v/>
      </c>
      <c r="CF39" s="45">
        <v>177</v>
      </c>
      <c r="CG39" s="102" t="str">
        <f t="shared" si="74"/>
        <v/>
      </c>
      <c r="CH39" s="42" t="str">
        <f>IF(CF39&lt;&gt;"", IF(RANK(CF39, CF$5:CF$75)+COUNTIF(CF$5:CF39, CF39)-1=1, 1, ""), "")</f>
        <v/>
      </c>
      <c r="CI39" s="46">
        <v>365</v>
      </c>
      <c r="CJ39" s="102" t="str">
        <f t="shared" si="75"/>
        <v/>
      </c>
      <c r="CK39" s="44" t="str">
        <f>IF(CI39&lt;&gt;"", IF(RANK(CI39, CI$5:CI$75)+COUNTIF(CI$5:CI39, CI39)-1=1, 1, ""), "")</f>
        <v/>
      </c>
      <c r="CL39" s="45">
        <v>147</v>
      </c>
      <c r="CM39" s="102" t="str">
        <f t="shared" si="76"/>
        <v/>
      </c>
      <c r="CN39" s="42" t="str">
        <f>IF(CL39&lt;&gt;"", IF(RANK(CL39, CL$5:CL$75)+COUNTIF(CL$5:CL39, CL39)-1=1, 1, ""), "")</f>
        <v/>
      </c>
      <c r="CO39" s="46">
        <v>210</v>
      </c>
      <c r="CP39" s="102" t="str">
        <f t="shared" si="77"/>
        <v/>
      </c>
      <c r="CQ39" s="44" t="str">
        <f>IF(CO39&lt;&gt;"", IF(RANK(CO39, CO$5:CO$75)+COUNTIF(CO$5:CO39, CO39)-1=1, 1, ""), "")</f>
        <v/>
      </c>
      <c r="CR39" s="45">
        <v>175</v>
      </c>
      <c r="CS39" s="102" t="str">
        <f t="shared" si="78"/>
        <v/>
      </c>
      <c r="CT39" s="42" t="str">
        <f>IF(CR39&lt;&gt;"", IF(RANK(CR39, CR$5:CR$75)+COUNTIF(CR$5:CR39, CR39)-1=1, 1, ""), "")</f>
        <v/>
      </c>
      <c r="CU39" s="129" t="str">
        <f t="shared" si="79"/>
        <v/>
      </c>
      <c r="CV39" s="66">
        <f t="shared" si="80"/>
        <v>1655</v>
      </c>
      <c r="CW39" s="60"/>
      <c r="CX39" s="60" t="str">
        <f t="shared" si="81"/>
        <v/>
      </c>
      <c r="CY39" s="60" t="str">
        <f t="shared" si="82"/>
        <v/>
      </c>
      <c r="CZ39" s="60"/>
      <c r="DA39" s="85" t="str">
        <f t="shared" si="83"/>
        <v/>
      </c>
      <c r="DB39" s="60" t="str">
        <f t="shared" si="84"/>
        <v/>
      </c>
      <c r="DC39" s="60" t="str">
        <f t="shared" si="85"/>
        <v/>
      </c>
      <c r="DD39" s="60" t="str">
        <f>IF(CX39&lt;&gt;"", IF(RANK(DC39, DC$5:DC$75)+COUNTIF(DC$39:DC39, DC39) -1&lt;=(B$80-CY$76-DB$76), RANK(DC39, DC$5:DC$75)+COUNTIF(DC$39:DC39, DC39) -1, ""), "")</f>
        <v/>
      </c>
      <c r="DE39" s="72" t="str">
        <f t="shared" si="86"/>
        <v/>
      </c>
      <c r="DF39" s="66" t="str">
        <f t="shared" si="87"/>
        <v/>
      </c>
      <c r="DH39" s="91">
        <f>IF(CV39&lt;&gt; "", CV39/CV76, "")</f>
        <v>1.1691196987839035E-3</v>
      </c>
      <c r="DI39" s="39" t="str">
        <f t="shared" si="88"/>
        <v/>
      </c>
      <c r="DJ39" s="92">
        <f t="shared" si="89"/>
        <v>-1.1691196987839E-3</v>
      </c>
      <c r="DL39" s="65" t="str">
        <f t="shared" si="43"/>
        <v/>
      </c>
      <c r="DM39" s="99" t="str">
        <f t="shared" si="44"/>
        <v/>
      </c>
      <c r="DN39" s="99" t="str">
        <f t="shared" si="45"/>
        <v/>
      </c>
      <c r="DO39" s="100" t="str">
        <f t="shared" si="46"/>
        <v/>
      </c>
    </row>
    <row r="40" spans="1:119" ht="16" x14ac:dyDescent="0.2">
      <c r="A40" s="75" t="s">
        <v>348</v>
      </c>
      <c r="B40" s="76" t="s">
        <v>419</v>
      </c>
      <c r="C40" s="46">
        <v>196</v>
      </c>
      <c r="D40" s="102" t="str">
        <f t="shared" si="47"/>
        <v/>
      </c>
      <c r="E40" s="44" t="str">
        <f>IF(C40&lt;&gt;"", IF(RANK(C40, C$5:C$75)+COUNTIF(C$5:C40, C40)-1=1, 1, ""), "")</f>
        <v/>
      </c>
      <c r="F40" s="45">
        <v>92</v>
      </c>
      <c r="G40" s="102" t="str">
        <f t="shared" si="48"/>
        <v/>
      </c>
      <c r="H40" s="42" t="str">
        <f>IF(F40&lt;&gt;"", IF(RANK(F40, F$5:F$75)+COUNTIF(F$5:F40, F40)-1=1, 1, ""), "")</f>
        <v/>
      </c>
      <c r="I40" s="46">
        <v>20</v>
      </c>
      <c r="J40" s="102" t="str">
        <f t="shared" si="49"/>
        <v/>
      </c>
      <c r="K40" s="44" t="str">
        <f>IF(I40&lt;&gt;"", IF(RANK(I40, I$5:I$75)+COUNTIF(I$5:I40, I40)-1=1, 1, ""), "")</f>
        <v/>
      </c>
      <c r="L40" s="45">
        <v>22</v>
      </c>
      <c r="M40" s="102" t="str">
        <f t="shared" si="50"/>
        <v/>
      </c>
      <c r="N40" s="42" t="str">
        <f>IF(L40&lt;&gt;"", IF(RANK(L40, L$5:L$75)+COUNTIF(L$5:L40, L40)-1=1, 1, ""), "")</f>
        <v/>
      </c>
      <c r="O40" s="46">
        <v>31</v>
      </c>
      <c r="P40" s="102" t="str">
        <f t="shared" si="51"/>
        <v/>
      </c>
      <c r="Q40" s="44" t="str">
        <f>IF(O40&lt;&gt;"", IF(RANK(O40, O$5:O$75)+COUNTIF(O$5:O40, O40)-1=1, 1, ""), "")</f>
        <v/>
      </c>
      <c r="R40" s="45">
        <v>8</v>
      </c>
      <c r="S40" s="102" t="str">
        <f t="shared" si="52"/>
        <v/>
      </c>
      <c r="T40" s="42" t="str">
        <f>IF(R40&lt;&gt;"", IF(RANK(R40, R$5:R$75)+COUNTIF(R$5:R40, R40)-1=1, 1, ""), "")</f>
        <v/>
      </c>
      <c r="U40" s="46">
        <v>68</v>
      </c>
      <c r="V40" s="102" t="str">
        <f t="shared" si="53"/>
        <v/>
      </c>
      <c r="W40" s="44" t="str">
        <f>IF(U40&lt;&gt;"", IF(RANK(U40, U$5:U$75)+COUNTIF(U$5:U40, U40)-1=1, 1, ""), "")</f>
        <v/>
      </c>
      <c r="X40" s="45">
        <v>8</v>
      </c>
      <c r="Y40" s="102" t="str">
        <f t="shared" si="54"/>
        <v/>
      </c>
      <c r="Z40" s="42" t="str">
        <f>IF(X40&lt;&gt;"", IF(RANK(X40, X$5:X$75)+COUNTIF(X$5:X40, X40)-1=1, 1, ""), "")</f>
        <v/>
      </c>
      <c r="AA40" s="46">
        <v>98</v>
      </c>
      <c r="AB40" s="102" t="str">
        <f t="shared" si="55"/>
        <v/>
      </c>
      <c r="AC40" s="44" t="str">
        <f>IF(AA40&lt;&gt;"", IF(RANK(AA40, AA$5:AA$75)+COUNTIF(AA$5:AA40, AA40)-1=1, 1, ""), "")</f>
        <v/>
      </c>
      <c r="AD40" s="45">
        <v>26</v>
      </c>
      <c r="AE40" s="102" t="str">
        <f t="shared" si="56"/>
        <v/>
      </c>
      <c r="AF40" s="42" t="str">
        <f>IF(AD40&lt;&gt;"", IF(RANK(AD40, AD$5:AD$75)+COUNTIF(AD$5:AD40, AD40)-1=1, 1, ""), "")</f>
        <v/>
      </c>
      <c r="AG40" s="46">
        <v>5</v>
      </c>
      <c r="AH40" s="102" t="str">
        <f t="shared" si="57"/>
        <v/>
      </c>
      <c r="AI40" s="44" t="str">
        <f>IF(AG40&lt;&gt;"", IF(RANK(AG40, AG$5:AG$75)+COUNTIF(AG$5:AG40, AG40)-1=1, 1, ""), "")</f>
        <v/>
      </c>
      <c r="AJ40" s="45">
        <v>73</v>
      </c>
      <c r="AK40" s="102" t="str">
        <f t="shared" si="58"/>
        <v/>
      </c>
      <c r="AL40" s="42" t="str">
        <f>IF(AJ40&lt;&gt;"", IF(RANK(AJ40, AJ$5:AJ$75)+COUNTIF(AJ$5:AJ40, AJ40)-1=1, 1, ""), "")</f>
        <v/>
      </c>
      <c r="AM40" s="46">
        <v>2</v>
      </c>
      <c r="AN40" s="102" t="str">
        <f t="shared" si="59"/>
        <v/>
      </c>
      <c r="AO40" s="44" t="str">
        <f>IF(AM40&lt;&gt;"", IF(RANK(AM40, AM$5:AM$75)+COUNTIF(AM$5:AM40, AM40)-1=1, 1, ""), "")</f>
        <v/>
      </c>
      <c r="AP40" s="45">
        <v>17</v>
      </c>
      <c r="AQ40" s="102" t="str">
        <f t="shared" si="60"/>
        <v/>
      </c>
      <c r="AR40" s="42" t="str">
        <f>IF(AP40&lt;&gt;"", IF(RANK(AP40, AP$5:AP$75)+COUNTIF(AP$5:AP40, AP40)-1=1, 1, ""), "")</f>
        <v/>
      </c>
      <c r="AS40" s="46">
        <v>39</v>
      </c>
      <c r="AT40" s="102" t="str">
        <f t="shared" si="61"/>
        <v/>
      </c>
      <c r="AU40" s="44" t="str">
        <f>IF(AS40&lt;&gt;"", IF(RANK(AS40, AS$5:AS$75)+COUNTIF(AS$5:AS40, AS40)-1=1, 1, ""), "")</f>
        <v/>
      </c>
      <c r="AV40" s="45">
        <v>12</v>
      </c>
      <c r="AW40" s="102" t="str">
        <f t="shared" si="62"/>
        <v/>
      </c>
      <c r="AX40" s="42" t="str">
        <f>IF(AV40&lt;&gt;"", IF(RANK(AV40, AV$5:AV$75)+COUNTIF(AV$5:AV40, AV40)-1=1, 1, ""), "")</f>
        <v/>
      </c>
      <c r="AY40" s="46">
        <v>147</v>
      </c>
      <c r="AZ40" s="102" t="str">
        <f t="shared" si="63"/>
        <v/>
      </c>
      <c r="BA40" s="44" t="str">
        <f>IF(AY40&lt;&gt;"", IF(RANK(AY40, AY$5:AY$75)+COUNTIF(AY$5:AY40, AY40)-1=1, 1, ""), "")</f>
        <v/>
      </c>
      <c r="BB40" s="45">
        <v>28</v>
      </c>
      <c r="BC40" s="102" t="str">
        <f t="shared" si="64"/>
        <v/>
      </c>
      <c r="BD40" s="42" t="str">
        <f>IF(BB40&lt;&gt;"", IF(RANK(BB40, BB$5:BB$75)+COUNTIF(BB$5:BB40, BB40)-1=1, 1, ""), "")</f>
        <v/>
      </c>
      <c r="BE40" s="46">
        <v>101</v>
      </c>
      <c r="BF40" s="102" t="str">
        <f t="shared" si="65"/>
        <v/>
      </c>
      <c r="BG40" s="44" t="str">
        <f>IF(BE40&lt;&gt;"", IF(RANK(BE40, BE$5:BE$75)+COUNTIF(BE$5:BE40, BE40)-1=1, 1, ""), "")</f>
        <v/>
      </c>
      <c r="BH40" s="45">
        <v>31</v>
      </c>
      <c r="BI40" s="102" t="str">
        <f t="shared" si="66"/>
        <v/>
      </c>
      <c r="BJ40" s="42" t="str">
        <f>IF(BH40&lt;&gt;"", IF(RANK(BH40, BH$5:BH$75)+COUNTIF(BH$5:BH40, BH40)-1=1, 1, ""), "")</f>
        <v/>
      </c>
      <c r="BK40" s="46">
        <v>14</v>
      </c>
      <c r="BL40" s="102" t="str">
        <f t="shared" si="67"/>
        <v/>
      </c>
      <c r="BM40" s="44" t="str">
        <f>IF(BK40&lt;&gt;"", IF(RANK(BK40, BK$5:BK$75)+COUNTIF(BK$5:BK40, BK40)-1=1, 1, ""), "")</f>
        <v/>
      </c>
      <c r="BN40" s="45">
        <v>25</v>
      </c>
      <c r="BO40" s="102" t="str">
        <f t="shared" si="68"/>
        <v/>
      </c>
      <c r="BP40" s="42" t="str">
        <f>IF(BN40&lt;&gt;"", IF(RANK(BN40, BN$5:BN$75)+COUNTIF(BN$5:BN40, BN40)-1=1, 1, ""), "")</f>
        <v/>
      </c>
      <c r="BQ40" s="46">
        <v>32</v>
      </c>
      <c r="BR40" s="102" t="str">
        <f t="shared" si="69"/>
        <v/>
      </c>
      <c r="BS40" s="44" t="str">
        <f>IF(BQ40&lt;&gt;"", IF(RANK(BQ40, BQ$5:BQ$75)+COUNTIF(BQ$5:BQ40, BQ40)-1=1, 1, ""), "")</f>
        <v/>
      </c>
      <c r="BT40" s="45">
        <v>247</v>
      </c>
      <c r="BU40" s="102" t="str">
        <f t="shared" si="70"/>
        <v/>
      </c>
      <c r="BV40" s="42" t="str">
        <f>IF(BT40&lt;&gt;"", IF(RANK(BT40, BT$5:BT$75)+COUNTIF(BT$5:BT40, BT40)-1=1, 1, ""), "")</f>
        <v/>
      </c>
      <c r="BW40" s="46">
        <v>5</v>
      </c>
      <c r="BX40" s="102" t="str">
        <f t="shared" si="71"/>
        <v/>
      </c>
      <c r="BY40" s="44" t="str">
        <f>IF(BW40&lt;&gt;"", IF(RANK(BW40, BW$5:BW$75)+COUNTIF(BW$5:BW40, BW40)-1=1, 1, ""), "")</f>
        <v/>
      </c>
      <c r="BZ40" s="45">
        <v>14</v>
      </c>
      <c r="CA40" s="102" t="str">
        <f t="shared" si="72"/>
        <v/>
      </c>
      <c r="CB40" s="42" t="str">
        <f>IF(BZ40&lt;&gt;"", IF(RANK(BZ40, BZ$5:BZ$75)+COUNTIF(BZ$5:BZ40, BZ40)-1=1, 1, ""), "")</f>
        <v/>
      </c>
      <c r="CC40" s="46">
        <v>10</v>
      </c>
      <c r="CD40" s="102" t="str">
        <f t="shared" si="73"/>
        <v/>
      </c>
      <c r="CE40" s="44" t="str">
        <f>IF(CC40&lt;&gt;"", IF(RANK(CC40, CC$5:CC$75)+COUNTIF(CC$5:CC40, CC40)-1=1, 1, ""), "")</f>
        <v/>
      </c>
      <c r="CF40" s="45">
        <v>6</v>
      </c>
      <c r="CG40" s="102" t="str">
        <f t="shared" si="74"/>
        <v/>
      </c>
      <c r="CH40" s="42" t="str">
        <f>IF(CF40&lt;&gt;"", IF(RANK(CF40, CF$5:CF$75)+COUNTIF(CF$5:CF40, CF40)-1=1, 1, ""), "")</f>
        <v/>
      </c>
      <c r="CI40" s="46">
        <v>10</v>
      </c>
      <c r="CJ40" s="102" t="str">
        <f t="shared" si="75"/>
        <v/>
      </c>
      <c r="CK40" s="44" t="str">
        <f>IF(CI40&lt;&gt;"", IF(RANK(CI40, CI$5:CI$75)+COUNTIF(CI$5:CI40, CI40)-1=1, 1, ""), "")</f>
        <v/>
      </c>
      <c r="CL40" s="45">
        <v>13</v>
      </c>
      <c r="CM40" s="102" t="str">
        <f t="shared" si="76"/>
        <v/>
      </c>
      <c r="CN40" s="42" t="str">
        <f>IF(CL40&lt;&gt;"", IF(RANK(CL40, CL$5:CL$75)+COUNTIF(CL$5:CL40, CL40)-1=1, 1, ""), "")</f>
        <v/>
      </c>
      <c r="CO40" s="46">
        <v>1</v>
      </c>
      <c r="CP40" s="102" t="str">
        <f t="shared" si="77"/>
        <v/>
      </c>
      <c r="CQ40" s="44" t="str">
        <f>IF(CO40&lt;&gt;"", IF(RANK(CO40, CO$5:CO$75)+COUNTIF(CO$5:CO40, CO40)-1=1, 1, ""), "")</f>
        <v/>
      </c>
      <c r="CR40" s="45">
        <v>2</v>
      </c>
      <c r="CS40" s="102" t="str">
        <f t="shared" si="78"/>
        <v/>
      </c>
      <c r="CT40" s="42" t="str">
        <f>IF(CR40&lt;&gt;"", IF(RANK(CR40, CR$5:CR$75)+COUNTIF(CR$5:CR40, CR40)-1=1, 1, ""), "")</f>
        <v/>
      </c>
      <c r="CU40" s="129" t="str">
        <f t="shared" si="79"/>
        <v/>
      </c>
      <c r="CV40" s="66">
        <f t="shared" si="80"/>
        <v>1403</v>
      </c>
      <c r="CW40" s="60"/>
      <c r="CX40" s="60" t="str">
        <f t="shared" si="81"/>
        <v/>
      </c>
      <c r="CY40" s="60" t="str">
        <f t="shared" si="82"/>
        <v/>
      </c>
      <c r="CZ40" s="60"/>
      <c r="DA40" s="85" t="str">
        <f t="shared" si="83"/>
        <v/>
      </c>
      <c r="DB40" s="60" t="str">
        <f t="shared" si="84"/>
        <v/>
      </c>
      <c r="DC40" s="60" t="str">
        <f t="shared" si="85"/>
        <v/>
      </c>
      <c r="DD40" s="60" t="str">
        <f>IF(CX40&lt;&gt;"", IF(RANK(DC40, DC$5:DC$75)+COUNTIF(DC$40:DC40, DC40) -1&lt;=(B$80-CY$76-DB$76), RANK(DC40, DC$5:DC$75)+COUNTIF(DC$40:DC40, DC40) -1, ""), "")</f>
        <v/>
      </c>
      <c r="DE40" s="72" t="str">
        <f t="shared" si="86"/>
        <v/>
      </c>
      <c r="DF40" s="66" t="str">
        <f t="shared" si="87"/>
        <v/>
      </c>
      <c r="DH40" s="91">
        <f>IF(CV40&lt;&gt; "", CV40/CV76, "")</f>
        <v>9.9110268120472305E-4</v>
      </c>
      <c r="DI40" s="39" t="str">
        <f t="shared" si="88"/>
        <v/>
      </c>
      <c r="DJ40" s="92">
        <f t="shared" si="89"/>
        <v>-9.9110268120472305E-4</v>
      </c>
      <c r="DL40" s="65" t="str">
        <f t="shared" si="43"/>
        <v/>
      </c>
      <c r="DM40" s="99" t="str">
        <f t="shared" si="44"/>
        <v/>
      </c>
      <c r="DN40" s="99" t="str">
        <f t="shared" si="45"/>
        <v/>
      </c>
      <c r="DO40" s="100" t="str">
        <f t="shared" si="46"/>
        <v/>
      </c>
    </row>
    <row r="41" spans="1:119" ht="16" x14ac:dyDescent="0.2">
      <c r="A41" s="75" t="s">
        <v>349</v>
      </c>
      <c r="B41" s="76" t="s">
        <v>420</v>
      </c>
      <c r="C41" s="46">
        <v>6</v>
      </c>
      <c r="D41" s="102" t="str">
        <f t="shared" si="47"/>
        <v/>
      </c>
      <c r="E41" s="44" t="str">
        <f>IF(C41&lt;&gt;"", IF(RANK(C41, C$5:C$75)+COUNTIF(C$5:C41, C41)-1=1, 1, ""), "")</f>
        <v/>
      </c>
      <c r="F41" s="45">
        <v>15</v>
      </c>
      <c r="G41" s="102" t="str">
        <f t="shared" si="48"/>
        <v/>
      </c>
      <c r="H41" s="42" t="str">
        <f>IF(F41&lt;&gt;"", IF(RANK(F41, F$5:F$75)+COUNTIF(F$5:F41, F41)-1=1, 1, ""), "")</f>
        <v/>
      </c>
      <c r="I41" s="46">
        <v>10</v>
      </c>
      <c r="J41" s="102" t="str">
        <f t="shared" si="49"/>
        <v/>
      </c>
      <c r="K41" s="44" t="str">
        <f>IF(I41&lt;&gt;"", IF(RANK(I41, I$5:I$75)+COUNTIF(I$5:I41, I41)-1=1, 1, ""), "")</f>
        <v/>
      </c>
      <c r="L41" s="45">
        <v>25</v>
      </c>
      <c r="M41" s="102" t="str">
        <f t="shared" si="50"/>
        <v/>
      </c>
      <c r="N41" s="42" t="str">
        <f>IF(L41&lt;&gt;"", IF(RANK(L41, L$5:L$75)+COUNTIF(L$5:L41, L41)-1=1, 1, ""), "")</f>
        <v/>
      </c>
      <c r="O41" s="46">
        <v>9</v>
      </c>
      <c r="P41" s="102" t="str">
        <f t="shared" si="51"/>
        <v/>
      </c>
      <c r="Q41" s="44" t="str">
        <f>IF(O41&lt;&gt;"", IF(RANK(O41, O$5:O$75)+COUNTIF(O$5:O41, O41)-1=1, 1, ""), "")</f>
        <v/>
      </c>
      <c r="R41" s="45">
        <v>9</v>
      </c>
      <c r="S41" s="102" t="str">
        <f t="shared" si="52"/>
        <v/>
      </c>
      <c r="T41" s="42" t="str">
        <f>IF(R41&lt;&gt;"", IF(RANK(R41, R$5:R$75)+COUNTIF(R$5:R41, R41)-1=1, 1, ""), "")</f>
        <v/>
      </c>
      <c r="U41" s="46">
        <v>16</v>
      </c>
      <c r="V41" s="102" t="str">
        <f t="shared" si="53"/>
        <v/>
      </c>
      <c r="W41" s="44" t="str">
        <f>IF(U41&lt;&gt;"", IF(RANK(U41, U$5:U$75)+COUNTIF(U$5:U41, U41)-1=1, 1, ""), "")</f>
        <v/>
      </c>
      <c r="X41" s="45">
        <v>7</v>
      </c>
      <c r="Y41" s="102" t="str">
        <f t="shared" si="54"/>
        <v/>
      </c>
      <c r="Z41" s="42" t="str">
        <f>IF(X41&lt;&gt;"", IF(RANK(X41, X$5:X$75)+COUNTIF(X$5:X41, X41)-1=1, 1, ""), "")</f>
        <v/>
      </c>
      <c r="AA41" s="46">
        <v>7</v>
      </c>
      <c r="AB41" s="102" t="str">
        <f t="shared" si="55"/>
        <v/>
      </c>
      <c r="AC41" s="44" t="str">
        <f>IF(AA41&lt;&gt;"", IF(RANK(AA41, AA$5:AA$75)+COUNTIF(AA$5:AA41, AA41)-1=1, 1, ""), "")</f>
        <v/>
      </c>
      <c r="AD41" s="45">
        <v>10</v>
      </c>
      <c r="AE41" s="102" t="str">
        <f t="shared" si="56"/>
        <v/>
      </c>
      <c r="AF41" s="42" t="str">
        <f>IF(AD41&lt;&gt;"", IF(RANK(AD41, AD$5:AD$75)+COUNTIF(AD$5:AD41, AD41)-1=1, 1, ""), "")</f>
        <v/>
      </c>
      <c r="AG41" s="46">
        <v>6</v>
      </c>
      <c r="AH41" s="102" t="str">
        <f t="shared" si="57"/>
        <v/>
      </c>
      <c r="AI41" s="44" t="str">
        <f>IF(AG41&lt;&gt;"", IF(RANK(AG41, AG$5:AG$75)+COUNTIF(AG$5:AG41, AG41)-1=1, 1, ""), "")</f>
        <v/>
      </c>
      <c r="AJ41" s="45">
        <v>26</v>
      </c>
      <c r="AK41" s="102" t="str">
        <f t="shared" si="58"/>
        <v/>
      </c>
      <c r="AL41" s="42" t="str">
        <f>IF(AJ41&lt;&gt;"", IF(RANK(AJ41, AJ$5:AJ$75)+COUNTIF(AJ$5:AJ41, AJ41)-1=1, 1, ""), "")</f>
        <v/>
      </c>
      <c r="AM41" s="46">
        <v>8</v>
      </c>
      <c r="AN41" s="102" t="str">
        <f t="shared" si="59"/>
        <v/>
      </c>
      <c r="AO41" s="44" t="str">
        <f>IF(AM41&lt;&gt;"", IF(RANK(AM41, AM$5:AM$75)+COUNTIF(AM$5:AM41, AM41)-1=1, 1, ""), "")</f>
        <v/>
      </c>
      <c r="AP41" s="45">
        <v>9</v>
      </c>
      <c r="AQ41" s="102" t="str">
        <f t="shared" si="60"/>
        <v/>
      </c>
      <c r="AR41" s="42" t="str">
        <f>IF(AP41&lt;&gt;"", IF(RANK(AP41, AP$5:AP$75)+COUNTIF(AP$5:AP41, AP41)-1=1, 1, ""), "")</f>
        <v/>
      </c>
      <c r="AS41" s="46">
        <v>13</v>
      </c>
      <c r="AT41" s="102" t="str">
        <f t="shared" si="61"/>
        <v/>
      </c>
      <c r="AU41" s="44" t="str">
        <f>IF(AS41&lt;&gt;"", IF(RANK(AS41, AS$5:AS$75)+COUNTIF(AS$5:AS41, AS41)-1=1, 1, ""), "")</f>
        <v/>
      </c>
      <c r="AV41" s="45">
        <v>11</v>
      </c>
      <c r="AW41" s="102" t="str">
        <f t="shared" si="62"/>
        <v/>
      </c>
      <c r="AX41" s="42" t="str">
        <f>IF(AV41&lt;&gt;"", IF(RANK(AV41, AV$5:AV$75)+COUNTIF(AV$5:AV41, AV41)-1=1, 1, ""), "")</f>
        <v/>
      </c>
      <c r="AY41" s="46">
        <v>25</v>
      </c>
      <c r="AZ41" s="102" t="str">
        <f t="shared" si="63"/>
        <v/>
      </c>
      <c r="BA41" s="44" t="str">
        <f>IF(AY41&lt;&gt;"", IF(RANK(AY41, AY$5:AY$75)+COUNTIF(AY$5:AY41, AY41)-1=1, 1, ""), "")</f>
        <v/>
      </c>
      <c r="BB41" s="45">
        <v>9</v>
      </c>
      <c r="BC41" s="102" t="str">
        <f t="shared" si="64"/>
        <v/>
      </c>
      <c r="BD41" s="42" t="str">
        <f>IF(BB41&lt;&gt;"", IF(RANK(BB41, BB$5:BB$75)+COUNTIF(BB$5:BB41, BB41)-1=1, 1, ""), "")</f>
        <v/>
      </c>
      <c r="BE41" s="46">
        <v>9</v>
      </c>
      <c r="BF41" s="102" t="str">
        <f t="shared" si="65"/>
        <v/>
      </c>
      <c r="BG41" s="44" t="str">
        <f>IF(BE41&lt;&gt;"", IF(RANK(BE41, BE$5:BE$75)+COUNTIF(BE$5:BE41, BE41)-1=1, 1, ""), "")</f>
        <v/>
      </c>
      <c r="BH41" s="45">
        <v>14</v>
      </c>
      <c r="BI41" s="102" t="str">
        <f t="shared" si="66"/>
        <v/>
      </c>
      <c r="BJ41" s="42" t="str">
        <f>IF(BH41&lt;&gt;"", IF(RANK(BH41, BH$5:BH$75)+COUNTIF(BH$5:BH41, BH41)-1=1, 1, ""), "")</f>
        <v/>
      </c>
      <c r="BK41" s="46">
        <v>6</v>
      </c>
      <c r="BL41" s="102" t="str">
        <f t="shared" si="67"/>
        <v/>
      </c>
      <c r="BM41" s="44" t="str">
        <f>IF(BK41&lt;&gt;"", IF(RANK(BK41, BK$5:BK$75)+COUNTIF(BK$5:BK41, BK41)-1=1, 1, ""), "")</f>
        <v/>
      </c>
      <c r="BN41" s="45">
        <v>5</v>
      </c>
      <c r="BO41" s="102" t="str">
        <f t="shared" si="68"/>
        <v/>
      </c>
      <c r="BP41" s="42" t="str">
        <f>IF(BN41&lt;&gt;"", IF(RANK(BN41, BN$5:BN$75)+COUNTIF(BN$5:BN41, BN41)-1=1, 1, ""), "")</f>
        <v/>
      </c>
      <c r="BQ41" s="46">
        <v>9</v>
      </c>
      <c r="BR41" s="102" t="str">
        <f t="shared" si="69"/>
        <v/>
      </c>
      <c r="BS41" s="44" t="str">
        <f>IF(BQ41&lt;&gt;"", IF(RANK(BQ41, BQ$5:BQ$75)+COUNTIF(BQ$5:BQ41, BQ41)-1=1, 1, ""), "")</f>
        <v/>
      </c>
      <c r="BT41" s="45">
        <v>7</v>
      </c>
      <c r="BU41" s="102" t="str">
        <f t="shared" si="70"/>
        <v/>
      </c>
      <c r="BV41" s="42" t="str">
        <f>IF(BT41&lt;&gt;"", IF(RANK(BT41, BT$5:BT$75)+COUNTIF(BT$5:BT41, BT41)-1=1, 1, ""), "")</f>
        <v/>
      </c>
      <c r="BW41" s="46">
        <v>8</v>
      </c>
      <c r="BX41" s="102" t="str">
        <f t="shared" si="71"/>
        <v/>
      </c>
      <c r="BY41" s="44" t="str">
        <f>IF(BW41&lt;&gt;"", IF(RANK(BW41, BW$5:BW$75)+COUNTIF(BW$5:BW41, BW41)-1=1, 1, ""), "")</f>
        <v/>
      </c>
      <c r="BZ41" s="45">
        <v>7</v>
      </c>
      <c r="CA41" s="102" t="str">
        <f t="shared" si="72"/>
        <v/>
      </c>
      <c r="CB41" s="42" t="str">
        <f>IF(BZ41&lt;&gt;"", IF(RANK(BZ41, BZ$5:BZ$75)+COUNTIF(BZ$5:BZ41, BZ41)-1=1, 1, ""), "")</f>
        <v/>
      </c>
      <c r="CC41" s="46">
        <v>4</v>
      </c>
      <c r="CD41" s="102" t="str">
        <f t="shared" si="73"/>
        <v/>
      </c>
      <c r="CE41" s="44" t="str">
        <f>IF(CC41&lt;&gt;"", IF(RANK(CC41, CC$5:CC$75)+COUNTIF(CC$5:CC41, CC41)-1=1, 1, ""), "")</f>
        <v/>
      </c>
      <c r="CF41" s="45">
        <v>5</v>
      </c>
      <c r="CG41" s="102" t="str">
        <f t="shared" si="74"/>
        <v/>
      </c>
      <c r="CH41" s="42" t="str">
        <f>IF(CF41&lt;&gt;"", IF(RANK(CF41, CF$5:CF$75)+COUNTIF(CF$5:CF41, CF41)-1=1, 1, ""), "")</f>
        <v/>
      </c>
      <c r="CI41" s="46">
        <v>9</v>
      </c>
      <c r="CJ41" s="102" t="str">
        <f t="shared" si="75"/>
        <v/>
      </c>
      <c r="CK41" s="44" t="str">
        <f>IF(CI41&lt;&gt;"", IF(RANK(CI41, CI$5:CI$75)+COUNTIF(CI$5:CI41, CI41)-1=1, 1, ""), "")</f>
        <v/>
      </c>
      <c r="CL41" s="45">
        <v>5</v>
      </c>
      <c r="CM41" s="102" t="str">
        <f t="shared" si="76"/>
        <v/>
      </c>
      <c r="CN41" s="42" t="str">
        <f>IF(CL41&lt;&gt;"", IF(RANK(CL41, CL$5:CL$75)+COUNTIF(CL$5:CL41, CL41)-1=1, 1, ""), "")</f>
        <v/>
      </c>
      <c r="CO41" s="46">
        <v>5</v>
      </c>
      <c r="CP41" s="102" t="str">
        <f t="shared" si="77"/>
        <v/>
      </c>
      <c r="CQ41" s="44" t="str">
        <f>IF(CO41&lt;&gt;"", IF(RANK(CO41, CO$5:CO$75)+COUNTIF(CO$5:CO41, CO41)-1=1, 1, ""), "")</f>
        <v/>
      </c>
      <c r="CR41" s="45">
        <v>3</v>
      </c>
      <c r="CS41" s="102" t="str">
        <f t="shared" si="78"/>
        <v/>
      </c>
      <c r="CT41" s="42" t="str">
        <f>IF(CR41&lt;&gt;"", IF(RANK(CR41, CR$5:CR$75)+COUNTIF(CR$5:CR41, CR41)-1=1, 1, ""), "")</f>
        <v/>
      </c>
      <c r="CU41" s="129" t="str">
        <f t="shared" si="79"/>
        <v/>
      </c>
      <c r="CV41" s="66">
        <f t="shared" si="80"/>
        <v>317</v>
      </c>
      <c r="CW41" s="60"/>
      <c r="CX41" s="60" t="str">
        <f t="shared" si="81"/>
        <v/>
      </c>
      <c r="CY41" s="60" t="str">
        <f t="shared" si="82"/>
        <v/>
      </c>
      <c r="CZ41" s="60"/>
      <c r="DA41" s="85" t="str">
        <f t="shared" si="83"/>
        <v/>
      </c>
      <c r="DB41" s="60" t="str">
        <f t="shared" si="84"/>
        <v/>
      </c>
      <c r="DC41" s="60" t="str">
        <f t="shared" si="85"/>
        <v/>
      </c>
      <c r="DD41" s="60" t="str">
        <f>IF(CX41&lt;&gt;"", IF(RANK(DC41, DC$5:DC$75)+COUNTIF(DC$41:DC41, DC41) -1&lt;=(B$80-CY$76-DB$76), RANK(DC41, DC$5:DC$75)+COUNTIF(DC$41:DC41, DC41) -1, ""), "")</f>
        <v/>
      </c>
      <c r="DE41" s="72" t="str">
        <f t="shared" si="86"/>
        <v/>
      </c>
      <c r="DF41" s="66" t="str">
        <f t="shared" si="87"/>
        <v/>
      </c>
      <c r="DH41" s="91">
        <f>IF(CV41&lt;&gt; "", CV41/CV76, "")</f>
        <v>2.2393410544682625E-4</v>
      </c>
      <c r="DI41" s="39" t="str">
        <f t="shared" si="88"/>
        <v/>
      </c>
      <c r="DJ41" s="92">
        <f t="shared" si="89"/>
        <v>-2.2393410544682601E-4</v>
      </c>
      <c r="DL41" s="65" t="str">
        <f t="shared" si="43"/>
        <v/>
      </c>
      <c r="DM41" s="99" t="str">
        <f t="shared" si="44"/>
        <v/>
      </c>
      <c r="DN41" s="99" t="str">
        <f t="shared" si="45"/>
        <v/>
      </c>
      <c r="DO41" s="100" t="str">
        <f t="shared" si="46"/>
        <v/>
      </c>
    </row>
    <row r="42" spans="1:119" ht="16" x14ac:dyDescent="0.2">
      <c r="A42" s="75" t="s">
        <v>350</v>
      </c>
      <c r="B42" s="76" t="s">
        <v>421</v>
      </c>
      <c r="C42" s="43"/>
      <c r="D42" s="102" t="str">
        <f t="shared" si="47"/>
        <v/>
      </c>
      <c r="E42" s="48" t="str">
        <f>IF(C42&lt;&gt;"", IF(RANK(C42, C$5:C$75)+COUNTIF(C$5:C42, C42)-1=1, 1, ""), "")</f>
        <v/>
      </c>
      <c r="F42" s="41"/>
      <c r="G42" s="102" t="str">
        <f t="shared" si="48"/>
        <v/>
      </c>
      <c r="H42" s="47" t="str">
        <f>IF(F42&lt;&gt;"", IF(RANK(F42, F$5:F$75)+COUNTIF(F$5:F42, F42)-1=1, 1, ""), "")</f>
        <v/>
      </c>
      <c r="I42" s="43"/>
      <c r="J42" s="102" t="str">
        <f t="shared" si="49"/>
        <v/>
      </c>
      <c r="K42" s="48" t="str">
        <f>IF(I42&lt;&gt;"", IF(RANK(I42, I$5:I$75)+COUNTIF(I$5:I42, I42)-1=1, 1, ""), "")</f>
        <v/>
      </c>
      <c r="L42" s="41"/>
      <c r="M42" s="102" t="str">
        <f t="shared" si="50"/>
        <v/>
      </c>
      <c r="N42" s="47" t="str">
        <f>IF(L42&lt;&gt;"", IF(RANK(L42, L$5:L$75)+COUNTIF(L$5:L42, L42)-1=1, 1, ""), "")</f>
        <v/>
      </c>
      <c r="O42" s="43"/>
      <c r="P42" s="102" t="str">
        <f t="shared" si="51"/>
        <v/>
      </c>
      <c r="Q42" s="48" t="str">
        <f>IF(O42&lt;&gt;"", IF(RANK(O42, O$5:O$75)+COUNTIF(O$5:O42, O42)-1=1, 1, ""), "")</f>
        <v/>
      </c>
      <c r="R42" s="41"/>
      <c r="S42" s="102" t="str">
        <f t="shared" si="52"/>
        <v/>
      </c>
      <c r="T42" s="47" t="str">
        <f>IF(R42&lt;&gt;"", IF(RANK(R42, R$5:R$75)+COUNTIF(R$5:R42, R42)-1=1, 1, ""), "")</f>
        <v/>
      </c>
      <c r="U42" s="43"/>
      <c r="V42" s="102" t="str">
        <f t="shared" si="53"/>
        <v/>
      </c>
      <c r="W42" s="48" t="str">
        <f>IF(U42&lt;&gt;"", IF(RANK(U42, U$5:U$75)+COUNTIF(U$5:U42, U42)-1=1, 1, ""), "")</f>
        <v/>
      </c>
      <c r="X42" s="41"/>
      <c r="Y42" s="102" t="str">
        <f t="shared" si="54"/>
        <v/>
      </c>
      <c r="Z42" s="47" t="str">
        <f>IF(X42&lt;&gt;"", IF(RANK(X42, X$5:X$75)+COUNTIF(X$5:X42, X42)-1=1, 1, ""), "")</f>
        <v/>
      </c>
      <c r="AA42" s="43"/>
      <c r="AB42" s="102" t="str">
        <f t="shared" si="55"/>
        <v/>
      </c>
      <c r="AC42" s="48" t="str">
        <f>IF(AA42&lt;&gt;"", IF(RANK(AA42, AA$5:AA$75)+COUNTIF(AA$5:AA42, AA42)-1=1, 1, ""), "")</f>
        <v/>
      </c>
      <c r="AD42" s="41"/>
      <c r="AE42" s="102" t="str">
        <f t="shared" si="56"/>
        <v/>
      </c>
      <c r="AF42" s="47" t="str">
        <f>IF(AD42&lt;&gt;"", IF(RANK(AD42, AD$5:AD$75)+COUNTIF(AD$5:AD42, AD42)-1=1, 1, ""), "")</f>
        <v/>
      </c>
      <c r="AG42" s="43"/>
      <c r="AH42" s="102" t="str">
        <f t="shared" si="57"/>
        <v/>
      </c>
      <c r="AI42" s="48" t="str">
        <f>IF(AG42&lt;&gt;"", IF(RANK(AG42, AG$5:AG$75)+COUNTIF(AG$5:AG42, AG42)-1=1, 1, ""), "")</f>
        <v/>
      </c>
      <c r="AJ42" s="41"/>
      <c r="AK42" s="102" t="str">
        <f t="shared" si="58"/>
        <v/>
      </c>
      <c r="AL42" s="47" t="str">
        <f>IF(AJ42&lt;&gt;"", IF(RANK(AJ42, AJ$5:AJ$75)+COUNTIF(AJ$5:AJ42, AJ42)-1=1, 1, ""), "")</f>
        <v/>
      </c>
      <c r="AM42" s="43"/>
      <c r="AN42" s="102" t="str">
        <f t="shared" si="59"/>
        <v/>
      </c>
      <c r="AO42" s="48" t="str">
        <f>IF(AM42&lt;&gt;"", IF(RANK(AM42, AM$5:AM$75)+COUNTIF(AM$5:AM42, AM42)-1=1, 1, ""), "")</f>
        <v/>
      </c>
      <c r="AP42" s="41"/>
      <c r="AQ42" s="102" t="str">
        <f t="shared" si="60"/>
        <v/>
      </c>
      <c r="AR42" s="47" t="str">
        <f>IF(AP42&lt;&gt;"", IF(RANK(AP42, AP$5:AP$75)+COUNTIF(AP$5:AP42, AP42)-1=1, 1, ""), "")</f>
        <v/>
      </c>
      <c r="AS42" s="43"/>
      <c r="AT42" s="102" t="str">
        <f t="shared" si="61"/>
        <v/>
      </c>
      <c r="AU42" s="48" t="str">
        <f>IF(AS42&lt;&gt;"", IF(RANK(AS42, AS$5:AS$75)+COUNTIF(AS$5:AS42, AS42)-1=1, 1, ""), "")</f>
        <v/>
      </c>
      <c r="AV42" s="41"/>
      <c r="AW42" s="102" t="str">
        <f t="shared" si="62"/>
        <v/>
      </c>
      <c r="AX42" s="47" t="str">
        <f>IF(AV42&lt;&gt;"", IF(RANK(AV42, AV$5:AV$75)+COUNTIF(AV$5:AV42, AV42)-1=1, 1, ""), "")</f>
        <v/>
      </c>
      <c r="AY42" s="43"/>
      <c r="AZ42" s="102" t="str">
        <f t="shared" si="63"/>
        <v/>
      </c>
      <c r="BA42" s="48" t="str">
        <f>IF(AY42&lt;&gt;"", IF(RANK(AY42, AY$5:AY$75)+COUNTIF(AY$5:AY42, AY42)-1=1, 1, ""), "")</f>
        <v/>
      </c>
      <c r="BB42" s="41"/>
      <c r="BC42" s="102" t="str">
        <f t="shared" si="64"/>
        <v/>
      </c>
      <c r="BD42" s="47" t="str">
        <f>IF(BB42&lt;&gt;"", IF(RANK(BB42, BB$5:BB$75)+COUNTIF(BB$5:BB42, BB42)-1=1, 1, ""), "")</f>
        <v/>
      </c>
      <c r="BE42" s="43"/>
      <c r="BF42" s="102" t="str">
        <f t="shared" si="65"/>
        <v/>
      </c>
      <c r="BG42" s="48" t="str">
        <f>IF(BE42&lt;&gt;"", IF(RANK(BE42, BE$5:BE$75)+COUNTIF(BE$5:BE42, BE42)-1=1, 1, ""), "")</f>
        <v/>
      </c>
      <c r="BH42" s="41"/>
      <c r="BI42" s="102" t="str">
        <f t="shared" si="66"/>
        <v/>
      </c>
      <c r="BJ42" s="47" t="str">
        <f>IF(BH42&lt;&gt;"", IF(RANK(BH42, BH$5:BH$75)+COUNTIF(BH$5:BH42, BH42)-1=1, 1, ""), "")</f>
        <v/>
      </c>
      <c r="BK42" s="43"/>
      <c r="BL42" s="102" t="str">
        <f t="shared" si="67"/>
        <v/>
      </c>
      <c r="BM42" s="48" t="str">
        <f>IF(BK42&lt;&gt;"", IF(RANK(BK42, BK$5:BK$75)+COUNTIF(BK$5:BK42, BK42)-1=1, 1, ""), "")</f>
        <v/>
      </c>
      <c r="BN42" s="41"/>
      <c r="BO42" s="102" t="str">
        <f t="shared" si="68"/>
        <v/>
      </c>
      <c r="BP42" s="47" t="str">
        <f>IF(BN42&lt;&gt;"", IF(RANK(BN42, BN$5:BN$75)+COUNTIF(BN$5:BN42, BN42)-1=1, 1, ""), "")</f>
        <v/>
      </c>
      <c r="BQ42" s="43"/>
      <c r="BR42" s="102" t="str">
        <f t="shared" si="69"/>
        <v/>
      </c>
      <c r="BS42" s="48" t="str">
        <f>IF(BQ42&lt;&gt;"", IF(RANK(BQ42, BQ$5:BQ$75)+COUNTIF(BQ$5:BQ42, BQ42)-1=1, 1, ""), "")</f>
        <v/>
      </c>
      <c r="BT42" s="41"/>
      <c r="BU42" s="102" t="str">
        <f t="shared" si="70"/>
        <v/>
      </c>
      <c r="BV42" s="47" t="str">
        <f>IF(BT42&lt;&gt;"", IF(RANK(BT42, BT$5:BT$75)+COUNTIF(BT$5:BT42, BT42)-1=1, 1, ""), "")</f>
        <v/>
      </c>
      <c r="BW42" s="43"/>
      <c r="BX42" s="102" t="str">
        <f t="shared" si="71"/>
        <v/>
      </c>
      <c r="BY42" s="48" t="str">
        <f>IF(BW42&lt;&gt;"", IF(RANK(BW42, BW$5:BW$75)+COUNTIF(BW$5:BW42, BW42)-1=1, 1, ""), "")</f>
        <v/>
      </c>
      <c r="BZ42" s="41"/>
      <c r="CA42" s="102" t="str">
        <f t="shared" si="72"/>
        <v/>
      </c>
      <c r="CB42" s="47" t="str">
        <f>IF(BZ42&lt;&gt;"", IF(RANK(BZ42, BZ$5:BZ$75)+COUNTIF(BZ$5:BZ42, BZ42)-1=1, 1, ""), "")</f>
        <v/>
      </c>
      <c r="CC42" s="43"/>
      <c r="CD42" s="102" t="str">
        <f t="shared" si="73"/>
        <v/>
      </c>
      <c r="CE42" s="48" t="str">
        <f>IF(CC42&lt;&gt;"", IF(RANK(CC42, CC$5:CC$75)+COUNTIF(CC$5:CC42, CC42)-1=1, 1, ""), "")</f>
        <v/>
      </c>
      <c r="CF42" s="41"/>
      <c r="CG42" s="102" t="str">
        <f t="shared" si="74"/>
        <v/>
      </c>
      <c r="CH42" s="47" t="str">
        <f>IF(CF42&lt;&gt;"", IF(RANK(CF42, CF$5:CF$75)+COUNTIF(CF$5:CF42, CF42)-1=1, 1, ""), "")</f>
        <v/>
      </c>
      <c r="CI42" s="43"/>
      <c r="CJ42" s="102" t="str">
        <f t="shared" si="75"/>
        <v/>
      </c>
      <c r="CK42" s="48" t="str">
        <f>IF(CI42&lt;&gt;"", IF(RANK(CI42, CI$5:CI$75)+COUNTIF(CI$5:CI42, CI42)-1=1, 1, ""), "")</f>
        <v/>
      </c>
      <c r="CL42" s="41"/>
      <c r="CM42" s="102" t="str">
        <f t="shared" si="76"/>
        <v/>
      </c>
      <c r="CN42" s="47" t="str">
        <f>IF(CL42&lt;&gt;"", IF(RANK(CL42, CL$5:CL$75)+COUNTIF(CL$5:CL42, CL42)-1=1, 1, ""), "")</f>
        <v/>
      </c>
      <c r="CO42" s="43"/>
      <c r="CP42" s="102" t="str">
        <f t="shared" si="77"/>
        <v/>
      </c>
      <c r="CQ42" s="48" t="str">
        <f>IF(CO42&lt;&gt;"", IF(RANK(CO42, CO$5:CO$75)+COUNTIF(CO$5:CO42, CO42)-1=1, 1, ""), "")</f>
        <v/>
      </c>
      <c r="CR42" s="41"/>
      <c r="CS42" s="102" t="str">
        <f t="shared" si="78"/>
        <v/>
      </c>
      <c r="CT42" s="47" t="str">
        <f>IF(CR42&lt;&gt;"", IF(RANK(CR42, CR$5:CR$75)+COUNTIF(CR$5:CR42, CR42)-1=1, 1, ""), "")</f>
        <v/>
      </c>
      <c r="CU42" s="129" t="str">
        <f t="shared" si="79"/>
        <v/>
      </c>
      <c r="CV42" s="66" t="str">
        <f t="shared" si="80"/>
        <v/>
      </c>
      <c r="CW42" s="60"/>
      <c r="CX42" s="60" t="str">
        <f t="shared" si="81"/>
        <v/>
      </c>
      <c r="CY42" s="60" t="str">
        <f t="shared" si="82"/>
        <v/>
      </c>
      <c r="CZ42" s="60"/>
      <c r="DA42" s="85" t="str">
        <f t="shared" si="83"/>
        <v/>
      </c>
      <c r="DB42" s="60" t="str">
        <f t="shared" si="84"/>
        <v/>
      </c>
      <c r="DC42" s="60" t="str">
        <f t="shared" si="85"/>
        <v/>
      </c>
      <c r="DD42" s="60" t="str">
        <f>IF(CX42&lt;&gt;"", IF(RANK(DC42, DC$5:DC$75)+COUNTIF(DC$42:DC42, DC42) -1&lt;=(B$80-CY$76-DB$76), RANK(DC42, DC$5:DC$75)+COUNTIF(DC$42:DC42, DC42) -1, ""), "")</f>
        <v/>
      </c>
      <c r="DE42" s="72" t="str">
        <f t="shared" si="86"/>
        <v/>
      </c>
      <c r="DF42" s="66" t="str">
        <f t="shared" si="87"/>
        <v/>
      </c>
      <c r="DH42" s="91" t="str">
        <f>IF(CV42&lt;&gt; "", CV42/CV76, "")</f>
        <v/>
      </c>
      <c r="DI42" s="39" t="str">
        <f t="shared" si="88"/>
        <v/>
      </c>
      <c r="DJ42" s="92" t="str">
        <f t="shared" si="89"/>
        <v/>
      </c>
      <c r="DL42" s="65" t="str">
        <f t="shared" si="43"/>
        <v/>
      </c>
      <c r="DM42" s="99" t="str">
        <f t="shared" si="44"/>
        <v/>
      </c>
      <c r="DN42" s="99" t="str">
        <f t="shared" si="45"/>
        <v/>
      </c>
      <c r="DO42" s="100" t="str">
        <f t="shared" si="46"/>
        <v/>
      </c>
    </row>
    <row r="43" spans="1:119" ht="16" x14ac:dyDescent="0.2">
      <c r="A43" s="75" t="s">
        <v>351</v>
      </c>
      <c r="B43" s="76" t="s">
        <v>422</v>
      </c>
      <c r="C43" s="46">
        <v>49</v>
      </c>
      <c r="D43" s="102" t="str">
        <f t="shared" si="47"/>
        <v/>
      </c>
      <c r="E43" s="48" t="str">
        <f>IF(C43&lt;&gt;"", IF(RANK(C43, C$5:C$75)+COUNTIF(C$5:C43, C43)-1=1, 1, ""), "")</f>
        <v/>
      </c>
      <c r="F43" s="45">
        <v>25</v>
      </c>
      <c r="G43" s="102" t="str">
        <f t="shared" si="48"/>
        <v/>
      </c>
      <c r="H43" s="47" t="str">
        <f>IF(F43&lt;&gt;"", IF(RANK(F43, F$5:F$75)+COUNTIF(F$5:F43, F43)-1=1, 1, ""), "")</f>
        <v/>
      </c>
      <c r="I43" s="46">
        <v>48</v>
      </c>
      <c r="J43" s="102" t="str">
        <f t="shared" si="49"/>
        <v/>
      </c>
      <c r="K43" s="48" t="str">
        <f>IF(I43&lt;&gt;"", IF(RANK(I43, I$5:I$75)+COUNTIF(I$5:I43, I43)-1=1, 1, ""), "")</f>
        <v/>
      </c>
      <c r="L43" s="45">
        <v>42</v>
      </c>
      <c r="M43" s="102" t="str">
        <f t="shared" si="50"/>
        <v/>
      </c>
      <c r="N43" s="47" t="str">
        <f>IF(L43&lt;&gt;"", IF(RANK(L43, L$5:L$75)+COUNTIF(L$5:L43, L43)-1=1, 1, ""), "")</f>
        <v/>
      </c>
      <c r="O43" s="46">
        <v>29</v>
      </c>
      <c r="P43" s="102" t="str">
        <f t="shared" si="51"/>
        <v/>
      </c>
      <c r="Q43" s="48" t="str">
        <f>IF(O43&lt;&gt;"", IF(RANK(O43, O$5:O$75)+COUNTIF(O$5:O43, O43)-1=1, 1, ""), "")</f>
        <v/>
      </c>
      <c r="R43" s="45">
        <v>33</v>
      </c>
      <c r="S43" s="102" t="str">
        <f t="shared" si="52"/>
        <v/>
      </c>
      <c r="T43" s="47" t="str">
        <f>IF(R43&lt;&gt;"", IF(RANK(R43, R$5:R$75)+COUNTIF(R$5:R43, R43)-1=1, 1, ""), "")</f>
        <v/>
      </c>
      <c r="U43" s="46">
        <v>22</v>
      </c>
      <c r="V43" s="102" t="str">
        <f t="shared" si="53"/>
        <v/>
      </c>
      <c r="W43" s="48" t="str">
        <f>IF(U43&lt;&gt;"", IF(RANK(U43, U$5:U$75)+COUNTIF(U$5:U43, U43)-1=1, 1, ""), "")</f>
        <v/>
      </c>
      <c r="X43" s="45">
        <v>18</v>
      </c>
      <c r="Y43" s="102" t="str">
        <f t="shared" si="54"/>
        <v/>
      </c>
      <c r="Z43" s="47" t="str">
        <f>IF(X43&lt;&gt;"", IF(RANK(X43, X$5:X$75)+COUNTIF(X$5:X43, X43)-1=1, 1, ""), "")</f>
        <v/>
      </c>
      <c r="AA43" s="46">
        <v>45</v>
      </c>
      <c r="AB43" s="102" t="str">
        <f t="shared" si="55"/>
        <v/>
      </c>
      <c r="AC43" s="48" t="str">
        <f>IF(AA43&lt;&gt;"", IF(RANK(AA43, AA$5:AA$75)+COUNTIF(AA$5:AA43, AA43)-1=1, 1, ""), "")</f>
        <v/>
      </c>
      <c r="AD43" s="45">
        <v>25</v>
      </c>
      <c r="AE43" s="102" t="str">
        <f t="shared" si="56"/>
        <v/>
      </c>
      <c r="AF43" s="47" t="str">
        <f>IF(AD43&lt;&gt;"", IF(RANK(AD43, AD$5:AD$75)+COUNTIF(AD$5:AD43, AD43)-1=1, 1, ""), "")</f>
        <v/>
      </c>
      <c r="AG43" s="46">
        <v>11</v>
      </c>
      <c r="AH43" s="102" t="str">
        <f t="shared" si="57"/>
        <v/>
      </c>
      <c r="AI43" s="48" t="str">
        <f>IF(AG43&lt;&gt;"", IF(RANK(AG43, AG$5:AG$75)+COUNTIF(AG$5:AG43, AG43)-1=1, 1, ""), "")</f>
        <v/>
      </c>
      <c r="AJ43" s="45">
        <v>29</v>
      </c>
      <c r="AK43" s="102" t="str">
        <f t="shared" si="58"/>
        <v/>
      </c>
      <c r="AL43" s="47" t="str">
        <f>IF(AJ43&lt;&gt;"", IF(RANK(AJ43, AJ$5:AJ$75)+COUNTIF(AJ$5:AJ43, AJ43)-1=1, 1, ""), "")</f>
        <v/>
      </c>
      <c r="AM43" s="46">
        <v>17</v>
      </c>
      <c r="AN43" s="102" t="str">
        <f t="shared" si="59"/>
        <v/>
      </c>
      <c r="AO43" s="48" t="str">
        <f>IF(AM43&lt;&gt;"", IF(RANK(AM43, AM$5:AM$75)+COUNTIF(AM$5:AM43, AM43)-1=1, 1, ""), "")</f>
        <v/>
      </c>
      <c r="AP43" s="45">
        <v>21</v>
      </c>
      <c r="AQ43" s="102" t="str">
        <f t="shared" si="60"/>
        <v/>
      </c>
      <c r="AR43" s="47" t="str">
        <f>IF(AP43&lt;&gt;"", IF(RANK(AP43, AP$5:AP$75)+COUNTIF(AP$5:AP43, AP43)-1=1, 1, ""), "")</f>
        <v/>
      </c>
      <c r="AS43" s="46">
        <v>16</v>
      </c>
      <c r="AT43" s="102" t="str">
        <f t="shared" si="61"/>
        <v/>
      </c>
      <c r="AU43" s="48" t="str">
        <f>IF(AS43&lt;&gt;"", IF(RANK(AS43, AS$5:AS$75)+COUNTIF(AS$5:AS43, AS43)-1=1, 1, ""), "")</f>
        <v/>
      </c>
      <c r="AV43" s="45">
        <v>15</v>
      </c>
      <c r="AW43" s="102" t="str">
        <f t="shared" si="62"/>
        <v/>
      </c>
      <c r="AX43" s="47" t="str">
        <f>IF(AV43&lt;&gt;"", IF(RANK(AV43, AV$5:AV$75)+COUNTIF(AV$5:AV43, AV43)-1=1, 1, ""), "")</f>
        <v/>
      </c>
      <c r="AY43" s="46">
        <v>18</v>
      </c>
      <c r="AZ43" s="102" t="str">
        <f t="shared" si="63"/>
        <v/>
      </c>
      <c r="BA43" s="48" t="str">
        <f>IF(AY43&lt;&gt;"", IF(RANK(AY43, AY$5:AY$75)+COUNTIF(AY$5:AY43, AY43)-1=1, 1, ""), "")</f>
        <v/>
      </c>
      <c r="BB43" s="45">
        <v>19</v>
      </c>
      <c r="BC43" s="102" t="str">
        <f t="shared" si="64"/>
        <v/>
      </c>
      <c r="BD43" s="47" t="str">
        <f>IF(BB43&lt;&gt;"", IF(RANK(BB43, BB$5:BB$75)+COUNTIF(BB$5:BB43, BB43)-1=1, 1, ""), "")</f>
        <v/>
      </c>
      <c r="BE43" s="46">
        <v>15</v>
      </c>
      <c r="BF43" s="102" t="str">
        <f t="shared" si="65"/>
        <v/>
      </c>
      <c r="BG43" s="48" t="str">
        <f>IF(BE43&lt;&gt;"", IF(RANK(BE43, BE$5:BE$75)+COUNTIF(BE$5:BE43, BE43)-1=1, 1, ""), "")</f>
        <v/>
      </c>
      <c r="BH43" s="45">
        <v>13</v>
      </c>
      <c r="BI43" s="102" t="str">
        <f t="shared" si="66"/>
        <v/>
      </c>
      <c r="BJ43" s="47" t="str">
        <f>IF(BH43&lt;&gt;"", IF(RANK(BH43, BH$5:BH$75)+COUNTIF(BH$5:BH43, BH43)-1=1, 1, ""), "")</f>
        <v/>
      </c>
      <c r="BK43" s="46">
        <v>30</v>
      </c>
      <c r="BL43" s="102" t="str">
        <f t="shared" si="67"/>
        <v/>
      </c>
      <c r="BM43" s="48" t="str">
        <f>IF(BK43&lt;&gt;"", IF(RANK(BK43, BK$5:BK$75)+COUNTIF(BK$5:BK43, BK43)-1=1, 1, ""), "")</f>
        <v/>
      </c>
      <c r="BN43" s="45">
        <v>16</v>
      </c>
      <c r="BO43" s="102" t="str">
        <f t="shared" si="68"/>
        <v/>
      </c>
      <c r="BP43" s="47" t="str">
        <f>IF(BN43&lt;&gt;"", IF(RANK(BN43, BN$5:BN$75)+COUNTIF(BN$5:BN43, BN43)-1=1, 1, ""), "")</f>
        <v/>
      </c>
      <c r="BQ43" s="46">
        <v>19</v>
      </c>
      <c r="BR43" s="102" t="str">
        <f t="shared" si="69"/>
        <v/>
      </c>
      <c r="BS43" s="48" t="str">
        <f>IF(BQ43&lt;&gt;"", IF(RANK(BQ43, BQ$5:BQ$75)+COUNTIF(BQ$5:BQ43, BQ43)-1=1, 1, ""), "")</f>
        <v/>
      </c>
      <c r="BT43" s="45">
        <v>49</v>
      </c>
      <c r="BU43" s="102" t="str">
        <f t="shared" si="70"/>
        <v/>
      </c>
      <c r="BV43" s="47" t="str">
        <f>IF(BT43&lt;&gt;"", IF(RANK(BT43, BT$5:BT$75)+COUNTIF(BT$5:BT43, BT43)-1=1, 1, ""), "")</f>
        <v/>
      </c>
      <c r="BW43" s="46">
        <v>15</v>
      </c>
      <c r="BX43" s="102" t="str">
        <f t="shared" si="71"/>
        <v/>
      </c>
      <c r="BY43" s="48" t="str">
        <f>IF(BW43&lt;&gt;"", IF(RANK(BW43, BW$5:BW$75)+COUNTIF(BW$5:BW43, BW43)-1=1, 1, ""), "")</f>
        <v/>
      </c>
      <c r="BZ43" s="45">
        <v>73</v>
      </c>
      <c r="CA43" s="102" t="str">
        <f t="shared" si="72"/>
        <v/>
      </c>
      <c r="CB43" s="47" t="str">
        <f>IF(BZ43&lt;&gt;"", IF(RANK(BZ43, BZ$5:BZ$75)+COUNTIF(BZ$5:BZ43, BZ43)-1=1, 1, ""), "")</f>
        <v/>
      </c>
      <c r="CC43" s="46">
        <v>22</v>
      </c>
      <c r="CD43" s="102" t="str">
        <f t="shared" si="73"/>
        <v/>
      </c>
      <c r="CE43" s="48" t="str">
        <f>IF(CC43&lt;&gt;"", IF(RANK(CC43, CC$5:CC$75)+COUNTIF(CC$5:CC43, CC43)-1=1, 1, ""), "")</f>
        <v/>
      </c>
      <c r="CF43" s="45">
        <v>17</v>
      </c>
      <c r="CG43" s="102" t="str">
        <f t="shared" si="74"/>
        <v/>
      </c>
      <c r="CH43" s="47" t="str">
        <f>IF(CF43&lt;&gt;"", IF(RANK(CF43, CF$5:CF$75)+COUNTIF(CF$5:CF43, CF43)-1=1, 1, ""), "")</f>
        <v/>
      </c>
      <c r="CI43" s="46">
        <v>15</v>
      </c>
      <c r="CJ43" s="102" t="str">
        <f t="shared" si="75"/>
        <v/>
      </c>
      <c r="CK43" s="48" t="str">
        <f>IF(CI43&lt;&gt;"", IF(RANK(CI43, CI$5:CI$75)+COUNTIF(CI$5:CI43, CI43)-1=1, 1, ""), "")</f>
        <v/>
      </c>
      <c r="CL43" s="45">
        <v>32</v>
      </c>
      <c r="CM43" s="102" t="str">
        <f t="shared" si="76"/>
        <v/>
      </c>
      <c r="CN43" s="47" t="str">
        <f>IF(CL43&lt;&gt;"", IF(RANK(CL43, CL$5:CL$75)+COUNTIF(CL$5:CL43, CL43)-1=1, 1, ""), "")</f>
        <v/>
      </c>
      <c r="CO43" s="46">
        <v>69</v>
      </c>
      <c r="CP43" s="102" t="str">
        <f t="shared" si="77"/>
        <v/>
      </c>
      <c r="CQ43" s="48" t="str">
        <f>IF(CO43&lt;&gt;"", IF(RANK(CO43, CO$5:CO$75)+COUNTIF(CO$5:CO43, CO43)-1=1, 1, ""), "")</f>
        <v/>
      </c>
      <c r="CR43" s="45">
        <v>23</v>
      </c>
      <c r="CS43" s="102" t="str">
        <f t="shared" si="78"/>
        <v/>
      </c>
      <c r="CT43" s="47" t="str">
        <f>IF(CR43&lt;&gt;"", IF(RANK(CR43, CR$5:CR$75)+COUNTIF(CR$5:CR43, CR43)-1=1, 1, ""), "")</f>
        <v/>
      </c>
      <c r="CU43" s="129" t="str">
        <f t="shared" si="79"/>
        <v/>
      </c>
      <c r="CV43" s="66">
        <f t="shared" si="80"/>
        <v>890</v>
      </c>
      <c r="CW43" s="60"/>
      <c r="CX43" s="60" t="str">
        <f t="shared" si="81"/>
        <v/>
      </c>
      <c r="CY43" s="60" t="str">
        <f t="shared" si="82"/>
        <v/>
      </c>
      <c r="CZ43" s="60"/>
      <c r="DA43" s="85" t="str">
        <f t="shared" si="83"/>
        <v/>
      </c>
      <c r="DB43" s="60" t="str">
        <f t="shared" si="84"/>
        <v/>
      </c>
      <c r="DC43" s="60" t="str">
        <f t="shared" si="85"/>
        <v/>
      </c>
      <c r="DD43" s="60" t="str">
        <f>IF(CX43&lt;&gt;"", IF(RANK(DC43, DC$5:DC$75)+COUNTIF(DC$43:DC43, DC43) -1&lt;=(B$80-CY$76-DB$76), RANK(DC43, DC$5:DC$75)+COUNTIF(DC$43:DC43, DC43) -1, ""), "")</f>
        <v/>
      </c>
      <c r="DE43" s="72" t="str">
        <f t="shared" si="86"/>
        <v/>
      </c>
      <c r="DF43" s="66" t="str">
        <f t="shared" si="87"/>
        <v/>
      </c>
      <c r="DH43" s="91">
        <f>IF(CV43&lt;&gt; "", CV43/CV76, "")</f>
        <v>6.2871089541853423E-4</v>
      </c>
      <c r="DI43" s="39" t="str">
        <f t="shared" si="88"/>
        <v/>
      </c>
      <c r="DJ43" s="92">
        <f t="shared" si="89"/>
        <v>-6.2871089541853401E-4</v>
      </c>
      <c r="DL43" s="65" t="str">
        <f t="shared" si="43"/>
        <v/>
      </c>
      <c r="DM43" s="99" t="str">
        <f t="shared" si="44"/>
        <v/>
      </c>
      <c r="DN43" s="99" t="str">
        <f t="shared" si="45"/>
        <v/>
      </c>
      <c r="DO43" s="100" t="str">
        <f t="shared" si="46"/>
        <v/>
      </c>
    </row>
    <row r="44" spans="1:119" ht="16" x14ac:dyDescent="0.2">
      <c r="A44" s="75" t="s">
        <v>352</v>
      </c>
      <c r="B44" s="76" t="s">
        <v>423</v>
      </c>
      <c r="C44" s="43"/>
      <c r="D44" s="102" t="str">
        <f t="shared" si="47"/>
        <v/>
      </c>
      <c r="E44" s="48" t="str">
        <f>IF(C44&lt;&gt;"", IF(RANK(C44, C$5:C$75)+COUNTIF(C$5:C44, C44)-1=1, 1, ""), "")</f>
        <v/>
      </c>
      <c r="F44" s="41"/>
      <c r="G44" s="102" t="str">
        <f t="shared" si="48"/>
        <v/>
      </c>
      <c r="H44" s="47" t="str">
        <f>IF(F44&lt;&gt;"", IF(RANK(F44, F$5:F$75)+COUNTIF(F$5:F44, F44)-1=1, 1, ""), "")</f>
        <v/>
      </c>
      <c r="I44" s="43"/>
      <c r="J44" s="102" t="str">
        <f t="shared" si="49"/>
        <v/>
      </c>
      <c r="K44" s="48" t="str">
        <f>IF(I44&lt;&gt;"", IF(RANK(I44, I$5:I$75)+COUNTIF(I$5:I44, I44)-1=1, 1, ""), "")</f>
        <v/>
      </c>
      <c r="L44" s="41"/>
      <c r="M44" s="102" t="str">
        <f t="shared" si="50"/>
        <v/>
      </c>
      <c r="N44" s="47" t="str">
        <f>IF(L44&lt;&gt;"", IF(RANK(L44, L$5:L$75)+COUNTIF(L$5:L44, L44)-1=1, 1, ""), "")</f>
        <v/>
      </c>
      <c r="O44" s="43"/>
      <c r="P44" s="102" t="str">
        <f t="shared" si="51"/>
        <v/>
      </c>
      <c r="Q44" s="48" t="str">
        <f>IF(O44&lt;&gt;"", IF(RANK(O44, O$5:O$75)+COUNTIF(O$5:O44, O44)-1=1, 1, ""), "")</f>
        <v/>
      </c>
      <c r="R44" s="41"/>
      <c r="S44" s="102" t="str">
        <f t="shared" si="52"/>
        <v/>
      </c>
      <c r="T44" s="47" t="str">
        <f>IF(R44&lt;&gt;"", IF(RANK(R44, R$5:R$75)+COUNTIF(R$5:R44, R44)-1=1, 1, ""), "")</f>
        <v/>
      </c>
      <c r="U44" s="43"/>
      <c r="V44" s="102" t="str">
        <f t="shared" si="53"/>
        <v/>
      </c>
      <c r="W44" s="48" t="str">
        <f>IF(U44&lt;&gt;"", IF(RANK(U44, U$5:U$75)+COUNTIF(U$5:U44, U44)-1=1, 1, ""), "")</f>
        <v/>
      </c>
      <c r="X44" s="41"/>
      <c r="Y44" s="102" t="str">
        <f t="shared" si="54"/>
        <v/>
      </c>
      <c r="Z44" s="47" t="str">
        <f>IF(X44&lt;&gt;"", IF(RANK(X44, X$5:X$75)+COUNTIF(X$5:X44, X44)-1=1, 1, ""), "")</f>
        <v/>
      </c>
      <c r="AA44" s="43"/>
      <c r="AB44" s="102" t="str">
        <f t="shared" si="55"/>
        <v/>
      </c>
      <c r="AC44" s="48" t="str">
        <f>IF(AA44&lt;&gt;"", IF(RANK(AA44, AA$5:AA$75)+COUNTIF(AA$5:AA44, AA44)-1=1, 1, ""), "")</f>
        <v/>
      </c>
      <c r="AD44" s="41"/>
      <c r="AE44" s="102" t="str">
        <f t="shared" si="56"/>
        <v/>
      </c>
      <c r="AF44" s="47" t="str">
        <f>IF(AD44&lt;&gt;"", IF(RANK(AD44, AD$5:AD$75)+COUNTIF(AD$5:AD44, AD44)-1=1, 1, ""), "")</f>
        <v/>
      </c>
      <c r="AG44" s="43"/>
      <c r="AH44" s="102" t="str">
        <f t="shared" si="57"/>
        <v/>
      </c>
      <c r="AI44" s="48" t="str">
        <f>IF(AG44&lt;&gt;"", IF(RANK(AG44, AG$5:AG$75)+COUNTIF(AG$5:AG44, AG44)-1=1, 1, ""), "")</f>
        <v/>
      </c>
      <c r="AJ44" s="41"/>
      <c r="AK44" s="102" t="str">
        <f t="shared" si="58"/>
        <v/>
      </c>
      <c r="AL44" s="47" t="str">
        <f>IF(AJ44&lt;&gt;"", IF(RANK(AJ44, AJ$5:AJ$75)+COUNTIF(AJ$5:AJ44, AJ44)-1=1, 1, ""), "")</f>
        <v/>
      </c>
      <c r="AM44" s="43"/>
      <c r="AN44" s="102" t="str">
        <f t="shared" si="59"/>
        <v/>
      </c>
      <c r="AO44" s="48" t="str">
        <f>IF(AM44&lt;&gt;"", IF(RANK(AM44, AM$5:AM$75)+COUNTIF(AM$5:AM44, AM44)-1=1, 1, ""), "")</f>
        <v/>
      </c>
      <c r="AP44" s="41"/>
      <c r="AQ44" s="102" t="str">
        <f t="shared" si="60"/>
        <v/>
      </c>
      <c r="AR44" s="47" t="str">
        <f>IF(AP44&lt;&gt;"", IF(RANK(AP44, AP$5:AP$75)+COUNTIF(AP$5:AP44, AP44)-1=1, 1, ""), "")</f>
        <v/>
      </c>
      <c r="AS44" s="43"/>
      <c r="AT44" s="102" t="str">
        <f t="shared" si="61"/>
        <v/>
      </c>
      <c r="AU44" s="48" t="str">
        <f>IF(AS44&lt;&gt;"", IF(RANK(AS44, AS$5:AS$75)+COUNTIF(AS$5:AS44, AS44)-1=1, 1, ""), "")</f>
        <v/>
      </c>
      <c r="AV44" s="41"/>
      <c r="AW44" s="102" t="str">
        <f t="shared" si="62"/>
        <v/>
      </c>
      <c r="AX44" s="47" t="str">
        <f>IF(AV44&lt;&gt;"", IF(RANK(AV44, AV$5:AV$75)+COUNTIF(AV$5:AV44, AV44)-1=1, 1, ""), "")</f>
        <v/>
      </c>
      <c r="AY44" s="43"/>
      <c r="AZ44" s="102" t="str">
        <f t="shared" si="63"/>
        <v/>
      </c>
      <c r="BA44" s="48" t="str">
        <f>IF(AY44&lt;&gt;"", IF(RANK(AY44, AY$5:AY$75)+COUNTIF(AY$5:AY44, AY44)-1=1, 1, ""), "")</f>
        <v/>
      </c>
      <c r="BB44" s="41"/>
      <c r="BC44" s="102" t="str">
        <f t="shared" si="64"/>
        <v/>
      </c>
      <c r="BD44" s="47" t="str">
        <f>IF(BB44&lt;&gt;"", IF(RANK(BB44, BB$5:BB$75)+COUNTIF(BB$5:BB44, BB44)-1=1, 1, ""), "")</f>
        <v/>
      </c>
      <c r="BE44" s="43"/>
      <c r="BF44" s="102" t="str">
        <f t="shared" si="65"/>
        <v/>
      </c>
      <c r="BG44" s="48" t="str">
        <f>IF(BE44&lt;&gt;"", IF(RANK(BE44, BE$5:BE$75)+COUNTIF(BE$5:BE44, BE44)-1=1, 1, ""), "")</f>
        <v/>
      </c>
      <c r="BH44" s="41"/>
      <c r="BI44" s="102" t="str">
        <f t="shared" si="66"/>
        <v/>
      </c>
      <c r="BJ44" s="47" t="str">
        <f>IF(BH44&lt;&gt;"", IF(RANK(BH44, BH$5:BH$75)+COUNTIF(BH$5:BH44, BH44)-1=1, 1, ""), "")</f>
        <v/>
      </c>
      <c r="BK44" s="43"/>
      <c r="BL44" s="102" t="str">
        <f t="shared" si="67"/>
        <v/>
      </c>
      <c r="BM44" s="48" t="str">
        <f>IF(BK44&lt;&gt;"", IF(RANK(BK44, BK$5:BK$75)+COUNTIF(BK$5:BK44, BK44)-1=1, 1, ""), "")</f>
        <v/>
      </c>
      <c r="BN44" s="41"/>
      <c r="BO44" s="102" t="str">
        <f t="shared" si="68"/>
        <v/>
      </c>
      <c r="BP44" s="47" t="str">
        <f>IF(BN44&lt;&gt;"", IF(RANK(BN44, BN$5:BN$75)+COUNTIF(BN$5:BN44, BN44)-1=1, 1, ""), "")</f>
        <v/>
      </c>
      <c r="BQ44" s="43"/>
      <c r="BR44" s="102" t="str">
        <f t="shared" si="69"/>
        <v/>
      </c>
      <c r="BS44" s="48" t="str">
        <f>IF(BQ44&lt;&gt;"", IF(RANK(BQ44, BQ$5:BQ$75)+COUNTIF(BQ$5:BQ44, BQ44)-1=1, 1, ""), "")</f>
        <v/>
      </c>
      <c r="BT44" s="41"/>
      <c r="BU44" s="102" t="str">
        <f t="shared" si="70"/>
        <v/>
      </c>
      <c r="BV44" s="47" t="str">
        <f>IF(BT44&lt;&gt;"", IF(RANK(BT44, BT$5:BT$75)+COUNTIF(BT$5:BT44, BT44)-1=1, 1, ""), "")</f>
        <v/>
      </c>
      <c r="BW44" s="43"/>
      <c r="BX44" s="102" t="str">
        <f t="shared" si="71"/>
        <v/>
      </c>
      <c r="BY44" s="48" t="str">
        <f>IF(BW44&lt;&gt;"", IF(RANK(BW44, BW$5:BW$75)+COUNTIF(BW$5:BW44, BW44)-1=1, 1, ""), "")</f>
        <v/>
      </c>
      <c r="BZ44" s="41"/>
      <c r="CA44" s="102" t="str">
        <f t="shared" si="72"/>
        <v/>
      </c>
      <c r="CB44" s="47" t="str">
        <f>IF(BZ44&lt;&gt;"", IF(RANK(BZ44, BZ$5:BZ$75)+COUNTIF(BZ$5:BZ44, BZ44)-1=1, 1, ""), "")</f>
        <v/>
      </c>
      <c r="CC44" s="43"/>
      <c r="CD44" s="102" t="str">
        <f t="shared" si="73"/>
        <v/>
      </c>
      <c r="CE44" s="48" t="str">
        <f>IF(CC44&lt;&gt;"", IF(RANK(CC44, CC$5:CC$75)+COUNTIF(CC$5:CC44, CC44)-1=1, 1, ""), "")</f>
        <v/>
      </c>
      <c r="CF44" s="41"/>
      <c r="CG44" s="102" t="str">
        <f t="shared" si="74"/>
        <v/>
      </c>
      <c r="CH44" s="47" t="str">
        <f>IF(CF44&lt;&gt;"", IF(RANK(CF44, CF$5:CF$75)+COUNTIF(CF$5:CF44, CF44)-1=1, 1, ""), "")</f>
        <v/>
      </c>
      <c r="CI44" s="43"/>
      <c r="CJ44" s="102" t="str">
        <f t="shared" si="75"/>
        <v/>
      </c>
      <c r="CK44" s="48" t="str">
        <f>IF(CI44&lt;&gt;"", IF(RANK(CI44, CI$5:CI$75)+COUNTIF(CI$5:CI44, CI44)-1=1, 1, ""), "")</f>
        <v/>
      </c>
      <c r="CL44" s="41"/>
      <c r="CM44" s="102" t="str">
        <f t="shared" si="76"/>
        <v/>
      </c>
      <c r="CN44" s="47" t="str">
        <f>IF(CL44&lt;&gt;"", IF(RANK(CL44, CL$5:CL$75)+COUNTIF(CL$5:CL44, CL44)-1=1, 1, ""), "")</f>
        <v/>
      </c>
      <c r="CO44" s="43"/>
      <c r="CP44" s="102" t="str">
        <f t="shared" si="77"/>
        <v/>
      </c>
      <c r="CQ44" s="48" t="str">
        <f>IF(CO44&lt;&gt;"", IF(RANK(CO44, CO$5:CO$75)+COUNTIF(CO$5:CO44, CO44)-1=1, 1, ""), "")</f>
        <v/>
      </c>
      <c r="CR44" s="41"/>
      <c r="CS44" s="102" t="str">
        <f t="shared" si="78"/>
        <v/>
      </c>
      <c r="CT44" s="47" t="str">
        <f>IF(CR44&lt;&gt;"", IF(RANK(CR44, CR$5:CR$75)+COUNTIF(CR$5:CR44, CR44)-1=1, 1, ""), "")</f>
        <v/>
      </c>
      <c r="CU44" s="129" t="str">
        <f t="shared" si="79"/>
        <v/>
      </c>
      <c r="CV44" s="66" t="str">
        <f t="shared" si="80"/>
        <v/>
      </c>
      <c r="CW44" s="60"/>
      <c r="CX44" s="60" t="str">
        <f t="shared" si="81"/>
        <v/>
      </c>
      <c r="CY44" s="60" t="str">
        <f t="shared" si="82"/>
        <v/>
      </c>
      <c r="CZ44" s="60"/>
      <c r="DA44" s="85" t="str">
        <f t="shared" si="83"/>
        <v/>
      </c>
      <c r="DB44" s="60" t="str">
        <f t="shared" si="84"/>
        <v/>
      </c>
      <c r="DC44" s="60" t="str">
        <f t="shared" si="85"/>
        <v/>
      </c>
      <c r="DD44" s="60" t="str">
        <f>IF(CX44&lt;&gt;"", IF(RANK(DC44, DC$5:DC$75)+COUNTIF(DC$44:DC44, DC44) -1&lt;=(B$80-CY$76-DB$76), RANK(DC44, DC$5:DC$75)+COUNTIF(DC$44:DC44, DC44) -1, ""), "")</f>
        <v/>
      </c>
      <c r="DE44" s="72" t="str">
        <f t="shared" si="86"/>
        <v/>
      </c>
      <c r="DF44" s="66" t="str">
        <f t="shared" si="87"/>
        <v/>
      </c>
      <c r="DH44" s="91" t="str">
        <f>IF(CV44&lt;&gt; "", CV44/CV76, "")</f>
        <v/>
      </c>
      <c r="DI44" s="39" t="str">
        <f t="shared" si="88"/>
        <v/>
      </c>
      <c r="DJ44" s="92" t="str">
        <f t="shared" si="89"/>
        <v/>
      </c>
      <c r="DL44" s="65" t="str">
        <f t="shared" si="43"/>
        <v/>
      </c>
      <c r="DM44" s="99" t="str">
        <f t="shared" si="44"/>
        <v/>
      </c>
      <c r="DN44" s="99" t="str">
        <f t="shared" si="45"/>
        <v/>
      </c>
      <c r="DO44" s="100" t="str">
        <f t="shared" si="46"/>
        <v/>
      </c>
    </row>
    <row r="45" spans="1:119" ht="16" x14ac:dyDescent="0.2">
      <c r="A45" s="75" t="s">
        <v>353</v>
      </c>
      <c r="B45" s="76" t="s">
        <v>263</v>
      </c>
      <c r="C45" s="43"/>
      <c r="D45" s="102" t="str">
        <f t="shared" si="47"/>
        <v/>
      </c>
      <c r="E45" s="48" t="str">
        <f>IF(C45&lt;&gt;"", IF(RANK(C45, C$5:C$75)+COUNTIF(C$5:C45, C45)-1=1, 1, ""), "")</f>
        <v/>
      </c>
      <c r="F45" s="41"/>
      <c r="G45" s="102" t="str">
        <f t="shared" si="48"/>
        <v/>
      </c>
      <c r="H45" s="47" t="str">
        <f>IF(F45&lt;&gt;"", IF(RANK(F45, F$5:F$75)+COUNTIF(F$5:F45, F45)-1=1, 1, ""), "")</f>
        <v/>
      </c>
      <c r="I45" s="43"/>
      <c r="J45" s="102" t="str">
        <f t="shared" si="49"/>
        <v/>
      </c>
      <c r="K45" s="48" t="str">
        <f>IF(I45&lt;&gt;"", IF(RANK(I45, I$5:I$75)+COUNTIF(I$5:I45, I45)-1=1, 1, ""), "")</f>
        <v/>
      </c>
      <c r="L45" s="41"/>
      <c r="M45" s="102" t="str">
        <f t="shared" si="50"/>
        <v/>
      </c>
      <c r="N45" s="47" t="str">
        <f>IF(L45&lt;&gt;"", IF(RANK(L45, L$5:L$75)+COUNTIF(L$5:L45, L45)-1=1, 1, ""), "")</f>
        <v/>
      </c>
      <c r="O45" s="43"/>
      <c r="P45" s="102" t="str">
        <f t="shared" si="51"/>
        <v/>
      </c>
      <c r="Q45" s="48" t="str">
        <f>IF(O45&lt;&gt;"", IF(RANK(O45, O$5:O$75)+COUNTIF(O$5:O45, O45)-1=1, 1, ""), "")</f>
        <v/>
      </c>
      <c r="R45" s="41"/>
      <c r="S45" s="102" t="str">
        <f t="shared" si="52"/>
        <v/>
      </c>
      <c r="T45" s="47" t="str">
        <f>IF(R45&lt;&gt;"", IF(RANK(R45, R$5:R$75)+COUNTIF(R$5:R45, R45)-1=1, 1, ""), "")</f>
        <v/>
      </c>
      <c r="U45" s="43"/>
      <c r="V45" s="102" t="str">
        <f t="shared" si="53"/>
        <v/>
      </c>
      <c r="W45" s="48" t="str">
        <f>IF(U45&lt;&gt;"", IF(RANK(U45, U$5:U$75)+COUNTIF(U$5:U45, U45)-1=1, 1, ""), "")</f>
        <v/>
      </c>
      <c r="X45" s="41"/>
      <c r="Y45" s="102" t="str">
        <f t="shared" si="54"/>
        <v/>
      </c>
      <c r="Z45" s="47" t="str">
        <f>IF(X45&lt;&gt;"", IF(RANK(X45, X$5:X$75)+COUNTIF(X$5:X45, X45)-1=1, 1, ""), "")</f>
        <v/>
      </c>
      <c r="AA45" s="43"/>
      <c r="AB45" s="102" t="str">
        <f t="shared" si="55"/>
        <v/>
      </c>
      <c r="AC45" s="48" t="str">
        <f>IF(AA45&lt;&gt;"", IF(RANK(AA45, AA$5:AA$75)+COUNTIF(AA$5:AA45, AA45)-1=1, 1, ""), "")</f>
        <v/>
      </c>
      <c r="AD45" s="41"/>
      <c r="AE45" s="102" t="str">
        <f t="shared" si="56"/>
        <v/>
      </c>
      <c r="AF45" s="47" t="str">
        <f>IF(AD45&lt;&gt;"", IF(RANK(AD45, AD$5:AD$75)+COUNTIF(AD$5:AD45, AD45)-1=1, 1, ""), "")</f>
        <v/>
      </c>
      <c r="AG45" s="43"/>
      <c r="AH45" s="102" t="str">
        <f t="shared" si="57"/>
        <v/>
      </c>
      <c r="AI45" s="48" t="str">
        <f>IF(AG45&lt;&gt;"", IF(RANK(AG45, AG$5:AG$75)+COUNTIF(AG$5:AG45, AG45)-1=1, 1, ""), "")</f>
        <v/>
      </c>
      <c r="AJ45" s="41"/>
      <c r="AK45" s="102" t="str">
        <f t="shared" si="58"/>
        <v/>
      </c>
      <c r="AL45" s="47" t="str">
        <f>IF(AJ45&lt;&gt;"", IF(RANK(AJ45, AJ$5:AJ$75)+COUNTIF(AJ$5:AJ45, AJ45)-1=1, 1, ""), "")</f>
        <v/>
      </c>
      <c r="AM45" s="43"/>
      <c r="AN45" s="102" t="str">
        <f t="shared" si="59"/>
        <v/>
      </c>
      <c r="AO45" s="48" t="str">
        <f>IF(AM45&lt;&gt;"", IF(RANK(AM45, AM$5:AM$75)+COUNTIF(AM$5:AM45, AM45)-1=1, 1, ""), "")</f>
        <v/>
      </c>
      <c r="AP45" s="41"/>
      <c r="AQ45" s="102" t="str">
        <f t="shared" si="60"/>
        <v/>
      </c>
      <c r="AR45" s="47" t="str">
        <f>IF(AP45&lt;&gt;"", IF(RANK(AP45, AP$5:AP$75)+COUNTIF(AP$5:AP45, AP45)-1=1, 1, ""), "")</f>
        <v/>
      </c>
      <c r="AS45" s="43"/>
      <c r="AT45" s="102" t="str">
        <f t="shared" si="61"/>
        <v/>
      </c>
      <c r="AU45" s="48" t="str">
        <f>IF(AS45&lt;&gt;"", IF(RANK(AS45, AS$5:AS$75)+COUNTIF(AS$5:AS45, AS45)-1=1, 1, ""), "")</f>
        <v/>
      </c>
      <c r="AV45" s="41"/>
      <c r="AW45" s="102" t="str">
        <f t="shared" si="62"/>
        <v/>
      </c>
      <c r="AX45" s="47" t="str">
        <f>IF(AV45&lt;&gt;"", IF(RANK(AV45, AV$5:AV$75)+COUNTIF(AV$5:AV45, AV45)-1=1, 1, ""), "")</f>
        <v/>
      </c>
      <c r="AY45" s="43"/>
      <c r="AZ45" s="102" t="str">
        <f t="shared" si="63"/>
        <v/>
      </c>
      <c r="BA45" s="48" t="str">
        <f>IF(AY45&lt;&gt;"", IF(RANK(AY45, AY$5:AY$75)+COUNTIF(AY$5:AY45, AY45)-1=1, 1, ""), "")</f>
        <v/>
      </c>
      <c r="BB45" s="41"/>
      <c r="BC45" s="102" t="str">
        <f t="shared" si="64"/>
        <v/>
      </c>
      <c r="BD45" s="47" t="str">
        <f>IF(BB45&lt;&gt;"", IF(RANK(BB45, BB$5:BB$75)+COUNTIF(BB$5:BB45, BB45)-1=1, 1, ""), "")</f>
        <v/>
      </c>
      <c r="BE45" s="43"/>
      <c r="BF45" s="102" t="str">
        <f t="shared" si="65"/>
        <v/>
      </c>
      <c r="BG45" s="48" t="str">
        <f>IF(BE45&lt;&gt;"", IF(RANK(BE45, BE$5:BE$75)+COUNTIF(BE$5:BE45, BE45)-1=1, 1, ""), "")</f>
        <v/>
      </c>
      <c r="BH45" s="41"/>
      <c r="BI45" s="102" t="str">
        <f t="shared" si="66"/>
        <v/>
      </c>
      <c r="BJ45" s="47" t="str">
        <f>IF(BH45&lt;&gt;"", IF(RANK(BH45, BH$5:BH$75)+COUNTIF(BH$5:BH45, BH45)-1=1, 1, ""), "")</f>
        <v/>
      </c>
      <c r="BK45" s="43"/>
      <c r="BL45" s="102" t="str">
        <f t="shared" si="67"/>
        <v/>
      </c>
      <c r="BM45" s="48" t="str">
        <f>IF(BK45&lt;&gt;"", IF(RANK(BK45, BK$5:BK$75)+COUNTIF(BK$5:BK45, BK45)-1=1, 1, ""), "")</f>
        <v/>
      </c>
      <c r="BN45" s="41"/>
      <c r="BO45" s="102" t="str">
        <f t="shared" si="68"/>
        <v/>
      </c>
      <c r="BP45" s="47" t="str">
        <f>IF(BN45&lt;&gt;"", IF(RANK(BN45, BN$5:BN$75)+COUNTIF(BN$5:BN45, BN45)-1=1, 1, ""), "")</f>
        <v/>
      </c>
      <c r="BQ45" s="43"/>
      <c r="BR45" s="102" t="str">
        <f t="shared" si="69"/>
        <v/>
      </c>
      <c r="BS45" s="48" t="str">
        <f>IF(BQ45&lt;&gt;"", IF(RANK(BQ45, BQ$5:BQ$75)+COUNTIF(BQ$5:BQ45, BQ45)-1=1, 1, ""), "")</f>
        <v/>
      </c>
      <c r="BT45" s="41"/>
      <c r="BU45" s="102" t="str">
        <f t="shared" si="70"/>
        <v/>
      </c>
      <c r="BV45" s="47" t="str">
        <f>IF(BT45&lt;&gt;"", IF(RANK(BT45, BT$5:BT$75)+COUNTIF(BT$5:BT45, BT45)-1=1, 1, ""), "")</f>
        <v/>
      </c>
      <c r="BW45" s="43"/>
      <c r="BX45" s="102" t="str">
        <f t="shared" si="71"/>
        <v/>
      </c>
      <c r="BY45" s="48" t="str">
        <f>IF(BW45&lt;&gt;"", IF(RANK(BW45, BW$5:BW$75)+COUNTIF(BW$5:BW45, BW45)-1=1, 1, ""), "")</f>
        <v/>
      </c>
      <c r="BZ45" s="41"/>
      <c r="CA45" s="102" t="str">
        <f t="shared" si="72"/>
        <v/>
      </c>
      <c r="CB45" s="47" t="str">
        <f>IF(BZ45&lt;&gt;"", IF(RANK(BZ45, BZ$5:BZ$75)+COUNTIF(BZ$5:BZ45, BZ45)-1=1, 1, ""), "")</f>
        <v/>
      </c>
      <c r="CC45" s="43"/>
      <c r="CD45" s="102" t="str">
        <f t="shared" si="73"/>
        <v/>
      </c>
      <c r="CE45" s="48" t="str">
        <f>IF(CC45&lt;&gt;"", IF(RANK(CC45, CC$5:CC$75)+COUNTIF(CC$5:CC45, CC45)-1=1, 1, ""), "")</f>
        <v/>
      </c>
      <c r="CF45" s="41"/>
      <c r="CG45" s="102" t="str">
        <f t="shared" si="74"/>
        <v/>
      </c>
      <c r="CH45" s="47" t="str">
        <f>IF(CF45&lt;&gt;"", IF(RANK(CF45, CF$5:CF$75)+COUNTIF(CF$5:CF45, CF45)-1=1, 1, ""), "")</f>
        <v/>
      </c>
      <c r="CI45" s="43"/>
      <c r="CJ45" s="102" t="str">
        <f t="shared" si="75"/>
        <v/>
      </c>
      <c r="CK45" s="48" t="str">
        <f>IF(CI45&lt;&gt;"", IF(RANK(CI45, CI$5:CI$75)+COUNTIF(CI$5:CI45, CI45)-1=1, 1, ""), "")</f>
        <v/>
      </c>
      <c r="CL45" s="41"/>
      <c r="CM45" s="102" t="str">
        <f t="shared" si="76"/>
        <v/>
      </c>
      <c r="CN45" s="47" t="str">
        <f>IF(CL45&lt;&gt;"", IF(RANK(CL45, CL$5:CL$75)+COUNTIF(CL$5:CL45, CL45)-1=1, 1, ""), "")</f>
        <v/>
      </c>
      <c r="CO45" s="43"/>
      <c r="CP45" s="102" t="str">
        <f t="shared" si="77"/>
        <v/>
      </c>
      <c r="CQ45" s="48" t="str">
        <f>IF(CO45&lt;&gt;"", IF(RANK(CO45, CO$5:CO$75)+COUNTIF(CO$5:CO45, CO45)-1=1, 1, ""), "")</f>
        <v/>
      </c>
      <c r="CR45" s="41"/>
      <c r="CS45" s="102" t="str">
        <f t="shared" si="78"/>
        <v/>
      </c>
      <c r="CT45" s="47" t="str">
        <f>IF(CR45&lt;&gt;"", IF(RANK(CR45, CR$5:CR$75)+COUNTIF(CR$5:CR45, CR45)-1=1, 1, ""), "")</f>
        <v/>
      </c>
      <c r="CU45" s="129" t="str">
        <f t="shared" si="79"/>
        <v/>
      </c>
      <c r="CV45" s="66" t="str">
        <f t="shared" si="80"/>
        <v/>
      </c>
      <c r="CW45" s="60"/>
      <c r="CX45" s="60" t="str">
        <f t="shared" si="81"/>
        <v/>
      </c>
      <c r="CY45" s="60" t="str">
        <f t="shared" si="82"/>
        <v/>
      </c>
      <c r="CZ45" s="60"/>
      <c r="DA45" s="85" t="str">
        <f t="shared" si="83"/>
        <v/>
      </c>
      <c r="DB45" s="60" t="str">
        <f t="shared" si="84"/>
        <v/>
      </c>
      <c r="DC45" s="60" t="str">
        <f t="shared" si="85"/>
        <v/>
      </c>
      <c r="DD45" s="60" t="str">
        <f>IF(CX45&lt;&gt;"", IF(RANK(DC45, DC$5:DC$75)+COUNTIF(DC$45:DC45, DC45) -1&lt;=(B$80-CY$76-DB$76), RANK(DC45, DC$5:DC$75)+COUNTIF(DC$45:DC45, DC45) -1, ""), "")</f>
        <v/>
      </c>
      <c r="DE45" s="72" t="str">
        <f t="shared" si="86"/>
        <v/>
      </c>
      <c r="DF45" s="66" t="str">
        <f t="shared" si="87"/>
        <v/>
      </c>
      <c r="DH45" s="91" t="str">
        <f>IF(CV45&lt;&gt; "", CV45/CV76, "")</f>
        <v/>
      </c>
      <c r="DI45" s="39" t="str">
        <f t="shared" si="88"/>
        <v/>
      </c>
      <c r="DJ45" s="92" t="str">
        <f t="shared" si="89"/>
        <v/>
      </c>
      <c r="DL45" s="65" t="str">
        <f t="shared" si="43"/>
        <v/>
      </c>
      <c r="DM45" s="99" t="str">
        <f t="shared" si="44"/>
        <v/>
      </c>
      <c r="DN45" s="99" t="str">
        <f t="shared" si="45"/>
        <v/>
      </c>
      <c r="DO45" s="100" t="str">
        <f t="shared" si="46"/>
        <v/>
      </c>
    </row>
    <row r="46" spans="1:119" ht="16" x14ac:dyDescent="0.2">
      <c r="A46" s="75" t="s">
        <v>354</v>
      </c>
      <c r="B46" s="76" t="s">
        <v>424</v>
      </c>
      <c r="C46" s="43"/>
      <c r="D46" s="102" t="str">
        <f t="shared" si="47"/>
        <v/>
      </c>
      <c r="E46" s="44" t="str">
        <f>IF(C46&lt;&gt;"", IF(RANK(C46, C$5:C$75)+COUNTIF(C$5:C46, C46)-1=1, 1, ""), "")</f>
        <v/>
      </c>
      <c r="F46" s="41"/>
      <c r="G46" s="102" t="str">
        <f t="shared" si="48"/>
        <v/>
      </c>
      <c r="H46" s="42" t="str">
        <f>IF(F46&lt;&gt;"", IF(RANK(F46, F$5:F$75)+COUNTIF(F$5:F46, F46)-1=1, 1, ""), "")</f>
        <v/>
      </c>
      <c r="I46" s="43"/>
      <c r="J46" s="102" t="str">
        <f t="shared" si="49"/>
        <v/>
      </c>
      <c r="K46" s="44" t="str">
        <f>IF(I46&lt;&gt;"", IF(RANK(I46, I$5:I$75)+COUNTIF(I$5:I46, I46)-1=1, 1, ""), "")</f>
        <v/>
      </c>
      <c r="L46" s="41"/>
      <c r="M46" s="102" t="str">
        <f t="shared" si="50"/>
        <v/>
      </c>
      <c r="N46" s="42" t="str">
        <f>IF(L46&lt;&gt;"", IF(RANK(L46, L$5:L$75)+COUNTIF(L$5:L46, L46)-1=1, 1, ""), "")</f>
        <v/>
      </c>
      <c r="O46" s="43"/>
      <c r="P46" s="102" t="str">
        <f t="shared" si="51"/>
        <v/>
      </c>
      <c r="Q46" s="44" t="str">
        <f>IF(O46&lt;&gt;"", IF(RANK(O46, O$5:O$75)+COUNTIF(O$5:O46, O46)-1=1, 1, ""), "")</f>
        <v/>
      </c>
      <c r="R46" s="41"/>
      <c r="S46" s="102" t="str">
        <f t="shared" si="52"/>
        <v/>
      </c>
      <c r="T46" s="42" t="str">
        <f>IF(R46&lt;&gt;"", IF(RANK(R46, R$5:R$75)+COUNTIF(R$5:R46, R46)-1=1, 1, ""), "")</f>
        <v/>
      </c>
      <c r="U46" s="43"/>
      <c r="V46" s="102" t="str">
        <f t="shared" si="53"/>
        <v/>
      </c>
      <c r="W46" s="44" t="str">
        <f>IF(U46&lt;&gt;"", IF(RANK(U46, U$5:U$75)+COUNTIF(U$5:U46, U46)-1=1, 1, ""), "")</f>
        <v/>
      </c>
      <c r="X46" s="41"/>
      <c r="Y46" s="102" t="str">
        <f t="shared" si="54"/>
        <v/>
      </c>
      <c r="Z46" s="42" t="str">
        <f>IF(X46&lt;&gt;"", IF(RANK(X46, X$5:X$75)+COUNTIF(X$5:X46, X46)-1=1, 1, ""), "")</f>
        <v/>
      </c>
      <c r="AA46" s="43"/>
      <c r="AB46" s="102" t="str">
        <f t="shared" si="55"/>
        <v/>
      </c>
      <c r="AC46" s="44" t="str">
        <f>IF(AA46&lt;&gt;"", IF(RANK(AA46, AA$5:AA$75)+COUNTIF(AA$5:AA46, AA46)-1=1, 1, ""), "")</f>
        <v/>
      </c>
      <c r="AD46" s="41"/>
      <c r="AE46" s="102" t="str">
        <f t="shared" si="56"/>
        <v/>
      </c>
      <c r="AF46" s="42" t="str">
        <f>IF(AD46&lt;&gt;"", IF(RANK(AD46, AD$5:AD$75)+COUNTIF(AD$5:AD46, AD46)-1=1, 1, ""), "")</f>
        <v/>
      </c>
      <c r="AG46" s="43"/>
      <c r="AH46" s="102" t="str">
        <f t="shared" si="57"/>
        <v/>
      </c>
      <c r="AI46" s="44" t="str">
        <f>IF(AG46&lt;&gt;"", IF(RANK(AG46, AG$5:AG$75)+COUNTIF(AG$5:AG46, AG46)-1=1, 1, ""), "")</f>
        <v/>
      </c>
      <c r="AJ46" s="41"/>
      <c r="AK46" s="102" t="str">
        <f t="shared" si="58"/>
        <v/>
      </c>
      <c r="AL46" s="42" t="str">
        <f>IF(AJ46&lt;&gt;"", IF(RANK(AJ46, AJ$5:AJ$75)+COUNTIF(AJ$5:AJ46, AJ46)-1=1, 1, ""), "")</f>
        <v/>
      </c>
      <c r="AM46" s="43"/>
      <c r="AN46" s="102" t="str">
        <f t="shared" si="59"/>
        <v/>
      </c>
      <c r="AO46" s="44" t="str">
        <f>IF(AM46&lt;&gt;"", IF(RANK(AM46, AM$5:AM$75)+COUNTIF(AM$5:AM46, AM46)-1=1, 1, ""), "")</f>
        <v/>
      </c>
      <c r="AP46" s="41"/>
      <c r="AQ46" s="102" t="str">
        <f t="shared" si="60"/>
        <v/>
      </c>
      <c r="AR46" s="42" t="str">
        <f>IF(AP46&lt;&gt;"", IF(RANK(AP46, AP$5:AP$75)+COUNTIF(AP$5:AP46, AP46)-1=1, 1, ""), "")</f>
        <v/>
      </c>
      <c r="AS46" s="43"/>
      <c r="AT46" s="102" t="str">
        <f t="shared" si="61"/>
        <v/>
      </c>
      <c r="AU46" s="44" t="str">
        <f>IF(AS46&lt;&gt;"", IF(RANK(AS46, AS$5:AS$75)+COUNTIF(AS$5:AS46, AS46)-1=1, 1, ""), "")</f>
        <v/>
      </c>
      <c r="AV46" s="41"/>
      <c r="AW46" s="102" t="str">
        <f t="shared" si="62"/>
        <v/>
      </c>
      <c r="AX46" s="42" t="str">
        <f>IF(AV46&lt;&gt;"", IF(RANK(AV46, AV$5:AV$75)+COUNTIF(AV$5:AV46, AV46)-1=1, 1, ""), "")</f>
        <v/>
      </c>
      <c r="AY46" s="43"/>
      <c r="AZ46" s="102" t="str">
        <f t="shared" si="63"/>
        <v/>
      </c>
      <c r="BA46" s="44" t="str">
        <f>IF(AY46&lt;&gt;"", IF(RANK(AY46, AY$5:AY$75)+COUNTIF(AY$5:AY46, AY46)-1=1, 1, ""), "")</f>
        <v/>
      </c>
      <c r="BB46" s="41"/>
      <c r="BC46" s="102" t="str">
        <f t="shared" si="64"/>
        <v/>
      </c>
      <c r="BD46" s="42" t="str">
        <f>IF(BB46&lt;&gt;"", IF(RANK(BB46, BB$5:BB$75)+COUNTIF(BB$5:BB46, BB46)-1=1, 1, ""), "")</f>
        <v/>
      </c>
      <c r="BE46" s="43"/>
      <c r="BF46" s="102" t="str">
        <f t="shared" si="65"/>
        <v/>
      </c>
      <c r="BG46" s="44" t="str">
        <f>IF(BE46&lt;&gt;"", IF(RANK(BE46, BE$5:BE$75)+COUNTIF(BE$5:BE46, BE46)-1=1, 1, ""), "")</f>
        <v/>
      </c>
      <c r="BH46" s="41"/>
      <c r="BI46" s="102" t="str">
        <f t="shared" si="66"/>
        <v/>
      </c>
      <c r="BJ46" s="42" t="str">
        <f>IF(BH46&lt;&gt;"", IF(RANK(BH46, BH$5:BH$75)+COUNTIF(BH$5:BH46, BH46)-1=1, 1, ""), "")</f>
        <v/>
      </c>
      <c r="BK46" s="43"/>
      <c r="BL46" s="102" t="str">
        <f t="shared" si="67"/>
        <v/>
      </c>
      <c r="BM46" s="44" t="str">
        <f>IF(BK46&lt;&gt;"", IF(RANK(BK46, BK$5:BK$75)+COUNTIF(BK$5:BK46, BK46)-1=1, 1, ""), "")</f>
        <v/>
      </c>
      <c r="BN46" s="41"/>
      <c r="BO46" s="102" t="str">
        <f t="shared" si="68"/>
        <v/>
      </c>
      <c r="BP46" s="42" t="str">
        <f>IF(BN46&lt;&gt;"", IF(RANK(BN46, BN$5:BN$75)+COUNTIF(BN$5:BN46, BN46)-1=1, 1, ""), "")</f>
        <v/>
      </c>
      <c r="BQ46" s="43"/>
      <c r="BR46" s="102" t="str">
        <f t="shared" si="69"/>
        <v/>
      </c>
      <c r="BS46" s="44" t="str">
        <f>IF(BQ46&lt;&gt;"", IF(RANK(BQ46, BQ$5:BQ$75)+COUNTIF(BQ$5:BQ46, BQ46)-1=1, 1, ""), "")</f>
        <v/>
      </c>
      <c r="BT46" s="41"/>
      <c r="BU46" s="102" t="str">
        <f t="shared" si="70"/>
        <v/>
      </c>
      <c r="BV46" s="42" t="str">
        <f>IF(BT46&lt;&gt;"", IF(RANK(BT46, BT$5:BT$75)+COUNTIF(BT$5:BT46, BT46)-1=1, 1, ""), "")</f>
        <v/>
      </c>
      <c r="BW46" s="43"/>
      <c r="BX46" s="102" t="str">
        <f t="shared" si="71"/>
        <v/>
      </c>
      <c r="BY46" s="44" t="str">
        <f>IF(BW46&lt;&gt;"", IF(RANK(BW46, BW$5:BW$75)+COUNTIF(BW$5:BW46, BW46)-1=1, 1, ""), "")</f>
        <v/>
      </c>
      <c r="BZ46" s="41"/>
      <c r="CA46" s="102" t="str">
        <f t="shared" si="72"/>
        <v/>
      </c>
      <c r="CB46" s="42" t="str">
        <f>IF(BZ46&lt;&gt;"", IF(RANK(BZ46, BZ$5:BZ$75)+COUNTIF(BZ$5:BZ46, BZ46)-1=1, 1, ""), "")</f>
        <v/>
      </c>
      <c r="CC46" s="43"/>
      <c r="CD46" s="102" t="str">
        <f t="shared" si="73"/>
        <v/>
      </c>
      <c r="CE46" s="44" t="str">
        <f>IF(CC46&lt;&gt;"", IF(RANK(CC46, CC$5:CC$75)+COUNTIF(CC$5:CC46, CC46)-1=1, 1, ""), "")</f>
        <v/>
      </c>
      <c r="CF46" s="41"/>
      <c r="CG46" s="102" t="str">
        <f t="shared" si="74"/>
        <v/>
      </c>
      <c r="CH46" s="42" t="str">
        <f>IF(CF46&lt;&gt;"", IF(RANK(CF46, CF$5:CF$75)+COUNTIF(CF$5:CF46, CF46)-1=1, 1, ""), "")</f>
        <v/>
      </c>
      <c r="CI46" s="43"/>
      <c r="CJ46" s="102" t="str">
        <f t="shared" si="75"/>
        <v/>
      </c>
      <c r="CK46" s="44" t="str">
        <f>IF(CI46&lt;&gt;"", IF(RANK(CI46, CI$5:CI$75)+COUNTIF(CI$5:CI46, CI46)-1=1, 1, ""), "")</f>
        <v/>
      </c>
      <c r="CL46" s="41"/>
      <c r="CM46" s="102" t="str">
        <f t="shared" si="76"/>
        <v/>
      </c>
      <c r="CN46" s="42" t="str">
        <f>IF(CL46&lt;&gt;"", IF(RANK(CL46, CL$5:CL$75)+COUNTIF(CL$5:CL46, CL46)-1=1, 1, ""), "")</f>
        <v/>
      </c>
      <c r="CO46" s="43"/>
      <c r="CP46" s="102" t="str">
        <f t="shared" si="77"/>
        <v/>
      </c>
      <c r="CQ46" s="44" t="str">
        <f>IF(CO46&lt;&gt;"", IF(RANK(CO46, CO$5:CO$75)+COUNTIF(CO$5:CO46, CO46)-1=1, 1, ""), "")</f>
        <v/>
      </c>
      <c r="CR46" s="41"/>
      <c r="CS46" s="102" t="str">
        <f t="shared" si="78"/>
        <v/>
      </c>
      <c r="CT46" s="42" t="str">
        <f>IF(CR46&lt;&gt;"", IF(RANK(CR46, CR$5:CR$75)+COUNTIF(CR$5:CR46, CR46)-1=1, 1, ""), "")</f>
        <v/>
      </c>
      <c r="CU46" s="129" t="str">
        <f t="shared" si="79"/>
        <v/>
      </c>
      <c r="CV46" s="66" t="str">
        <f t="shared" si="80"/>
        <v/>
      </c>
      <c r="CW46" s="60"/>
      <c r="CX46" s="60" t="str">
        <f t="shared" si="81"/>
        <v/>
      </c>
      <c r="CY46" s="60" t="str">
        <f t="shared" si="82"/>
        <v/>
      </c>
      <c r="CZ46" s="60"/>
      <c r="DA46" s="85" t="str">
        <f t="shared" si="83"/>
        <v/>
      </c>
      <c r="DB46" s="60" t="str">
        <f t="shared" si="84"/>
        <v/>
      </c>
      <c r="DC46" s="60" t="str">
        <f t="shared" si="85"/>
        <v/>
      </c>
      <c r="DD46" s="60" t="str">
        <f>IF(CX46&lt;&gt;"", IF(RANK(DC46, DC$5:DC$75)+COUNTIF(DC$46:DC46, DC46) -1&lt;=(B$80-CY$76-DB$76), RANK(DC46, DC$5:DC$75)+COUNTIF(DC$46:DC46, DC46) -1, ""), "")</f>
        <v/>
      </c>
      <c r="DE46" s="72" t="str">
        <f t="shared" si="86"/>
        <v/>
      </c>
      <c r="DF46" s="66" t="str">
        <f t="shared" si="87"/>
        <v/>
      </c>
      <c r="DH46" s="91" t="str">
        <f>IF(CV46&lt;&gt; "", CV46/CV76, "")</f>
        <v/>
      </c>
      <c r="DI46" s="39" t="str">
        <f t="shared" si="88"/>
        <v/>
      </c>
      <c r="DJ46" s="92" t="str">
        <f t="shared" si="89"/>
        <v/>
      </c>
      <c r="DL46" s="65" t="str">
        <f t="shared" si="43"/>
        <v/>
      </c>
      <c r="DM46" s="99" t="str">
        <f t="shared" si="44"/>
        <v/>
      </c>
      <c r="DN46" s="99" t="str">
        <f t="shared" si="45"/>
        <v/>
      </c>
      <c r="DO46" s="100" t="str">
        <f t="shared" si="46"/>
        <v/>
      </c>
    </row>
    <row r="47" spans="1:119" ht="16" x14ac:dyDescent="0.2">
      <c r="A47" s="75" t="s">
        <v>355</v>
      </c>
      <c r="B47" s="76" t="s">
        <v>425</v>
      </c>
      <c r="C47" s="43"/>
      <c r="D47" s="102" t="str">
        <f t="shared" si="47"/>
        <v/>
      </c>
      <c r="E47" s="48" t="str">
        <f>IF(C47&lt;&gt;"", IF(RANK(C47, C$5:C$75)+COUNTIF(C$5:C47, C47)-1=1, 1, ""), "")</f>
        <v/>
      </c>
      <c r="F47" s="41"/>
      <c r="G47" s="102" t="str">
        <f t="shared" si="48"/>
        <v/>
      </c>
      <c r="H47" s="47" t="str">
        <f>IF(F47&lt;&gt;"", IF(RANK(F47, F$5:F$75)+COUNTIF(F$5:F47, F47)-1=1, 1, ""), "")</f>
        <v/>
      </c>
      <c r="I47" s="43"/>
      <c r="J47" s="102" t="str">
        <f t="shared" si="49"/>
        <v/>
      </c>
      <c r="K47" s="48" t="str">
        <f>IF(I47&lt;&gt;"", IF(RANK(I47, I$5:I$75)+COUNTIF(I$5:I47, I47)-1=1, 1, ""), "")</f>
        <v/>
      </c>
      <c r="L47" s="41"/>
      <c r="M47" s="102" t="str">
        <f t="shared" si="50"/>
        <v/>
      </c>
      <c r="N47" s="47" t="str">
        <f>IF(L47&lt;&gt;"", IF(RANK(L47, L$5:L$75)+COUNTIF(L$5:L47, L47)-1=1, 1, ""), "")</f>
        <v/>
      </c>
      <c r="O47" s="43"/>
      <c r="P47" s="102" t="str">
        <f t="shared" si="51"/>
        <v/>
      </c>
      <c r="Q47" s="48" t="str">
        <f>IF(O47&lt;&gt;"", IF(RANK(O47, O$5:O$75)+COUNTIF(O$5:O47, O47)-1=1, 1, ""), "")</f>
        <v/>
      </c>
      <c r="R47" s="41"/>
      <c r="S47" s="102" t="str">
        <f t="shared" si="52"/>
        <v/>
      </c>
      <c r="T47" s="47" t="str">
        <f>IF(R47&lt;&gt;"", IF(RANK(R47, R$5:R$75)+COUNTIF(R$5:R47, R47)-1=1, 1, ""), "")</f>
        <v/>
      </c>
      <c r="U47" s="43"/>
      <c r="V47" s="102" t="str">
        <f t="shared" si="53"/>
        <v/>
      </c>
      <c r="W47" s="48" t="str">
        <f>IF(U47&lt;&gt;"", IF(RANK(U47, U$5:U$75)+COUNTIF(U$5:U47, U47)-1=1, 1, ""), "")</f>
        <v/>
      </c>
      <c r="X47" s="41"/>
      <c r="Y47" s="102" t="str">
        <f t="shared" si="54"/>
        <v/>
      </c>
      <c r="Z47" s="47" t="str">
        <f>IF(X47&lt;&gt;"", IF(RANK(X47, X$5:X$75)+COUNTIF(X$5:X47, X47)-1=1, 1, ""), "")</f>
        <v/>
      </c>
      <c r="AA47" s="43"/>
      <c r="AB47" s="102" t="str">
        <f t="shared" si="55"/>
        <v/>
      </c>
      <c r="AC47" s="48" t="str">
        <f>IF(AA47&lt;&gt;"", IF(RANK(AA47, AA$5:AA$75)+COUNTIF(AA$5:AA47, AA47)-1=1, 1, ""), "")</f>
        <v/>
      </c>
      <c r="AD47" s="41"/>
      <c r="AE47" s="102" t="str">
        <f t="shared" si="56"/>
        <v/>
      </c>
      <c r="AF47" s="47" t="str">
        <f>IF(AD47&lt;&gt;"", IF(RANK(AD47, AD$5:AD$75)+COUNTIF(AD$5:AD47, AD47)-1=1, 1, ""), "")</f>
        <v/>
      </c>
      <c r="AG47" s="43"/>
      <c r="AH47" s="102" t="str">
        <f t="shared" si="57"/>
        <v/>
      </c>
      <c r="AI47" s="48" t="str">
        <f>IF(AG47&lt;&gt;"", IF(RANK(AG47, AG$5:AG$75)+COUNTIF(AG$5:AG47, AG47)-1=1, 1, ""), "")</f>
        <v/>
      </c>
      <c r="AJ47" s="41"/>
      <c r="AK47" s="102" t="str">
        <f t="shared" si="58"/>
        <v/>
      </c>
      <c r="AL47" s="47" t="str">
        <f>IF(AJ47&lt;&gt;"", IF(RANK(AJ47, AJ$5:AJ$75)+COUNTIF(AJ$5:AJ47, AJ47)-1=1, 1, ""), "")</f>
        <v/>
      </c>
      <c r="AM47" s="43"/>
      <c r="AN47" s="102" t="str">
        <f t="shared" si="59"/>
        <v/>
      </c>
      <c r="AO47" s="48" t="str">
        <f>IF(AM47&lt;&gt;"", IF(RANK(AM47, AM$5:AM$75)+COUNTIF(AM$5:AM47, AM47)-1=1, 1, ""), "")</f>
        <v/>
      </c>
      <c r="AP47" s="41"/>
      <c r="AQ47" s="102" t="str">
        <f t="shared" si="60"/>
        <v/>
      </c>
      <c r="AR47" s="47" t="str">
        <f>IF(AP47&lt;&gt;"", IF(RANK(AP47, AP$5:AP$75)+COUNTIF(AP$5:AP47, AP47)-1=1, 1, ""), "")</f>
        <v/>
      </c>
      <c r="AS47" s="43"/>
      <c r="AT47" s="102" t="str">
        <f t="shared" si="61"/>
        <v/>
      </c>
      <c r="AU47" s="48" t="str">
        <f>IF(AS47&lt;&gt;"", IF(RANK(AS47, AS$5:AS$75)+COUNTIF(AS$5:AS47, AS47)-1=1, 1, ""), "")</f>
        <v/>
      </c>
      <c r="AV47" s="41"/>
      <c r="AW47" s="102" t="str">
        <f t="shared" si="62"/>
        <v/>
      </c>
      <c r="AX47" s="47" t="str">
        <f>IF(AV47&lt;&gt;"", IF(RANK(AV47, AV$5:AV$75)+COUNTIF(AV$5:AV47, AV47)-1=1, 1, ""), "")</f>
        <v/>
      </c>
      <c r="AY47" s="43"/>
      <c r="AZ47" s="102" t="str">
        <f t="shared" si="63"/>
        <v/>
      </c>
      <c r="BA47" s="48" t="str">
        <f>IF(AY47&lt;&gt;"", IF(RANK(AY47, AY$5:AY$75)+COUNTIF(AY$5:AY47, AY47)-1=1, 1, ""), "")</f>
        <v/>
      </c>
      <c r="BB47" s="41"/>
      <c r="BC47" s="102" t="str">
        <f t="shared" si="64"/>
        <v/>
      </c>
      <c r="BD47" s="47" t="str">
        <f>IF(BB47&lt;&gt;"", IF(RANK(BB47, BB$5:BB$75)+COUNTIF(BB$5:BB47, BB47)-1=1, 1, ""), "")</f>
        <v/>
      </c>
      <c r="BE47" s="43"/>
      <c r="BF47" s="102" t="str">
        <f t="shared" si="65"/>
        <v/>
      </c>
      <c r="BG47" s="48" t="str">
        <f>IF(BE47&lt;&gt;"", IF(RANK(BE47, BE$5:BE$75)+COUNTIF(BE$5:BE47, BE47)-1=1, 1, ""), "")</f>
        <v/>
      </c>
      <c r="BH47" s="41"/>
      <c r="BI47" s="102" t="str">
        <f t="shared" si="66"/>
        <v/>
      </c>
      <c r="BJ47" s="47" t="str">
        <f>IF(BH47&lt;&gt;"", IF(RANK(BH47, BH$5:BH$75)+COUNTIF(BH$5:BH47, BH47)-1=1, 1, ""), "")</f>
        <v/>
      </c>
      <c r="BK47" s="43"/>
      <c r="BL47" s="102" t="str">
        <f t="shared" si="67"/>
        <v/>
      </c>
      <c r="BM47" s="48" t="str">
        <f>IF(BK47&lt;&gt;"", IF(RANK(BK47, BK$5:BK$75)+COUNTIF(BK$5:BK47, BK47)-1=1, 1, ""), "")</f>
        <v/>
      </c>
      <c r="BN47" s="41"/>
      <c r="BO47" s="102" t="str">
        <f t="shared" si="68"/>
        <v/>
      </c>
      <c r="BP47" s="47" t="str">
        <f>IF(BN47&lt;&gt;"", IF(RANK(BN47, BN$5:BN$75)+COUNTIF(BN$5:BN47, BN47)-1=1, 1, ""), "")</f>
        <v/>
      </c>
      <c r="BQ47" s="43"/>
      <c r="BR47" s="102" t="str">
        <f t="shared" si="69"/>
        <v/>
      </c>
      <c r="BS47" s="48" t="str">
        <f>IF(BQ47&lt;&gt;"", IF(RANK(BQ47, BQ$5:BQ$75)+COUNTIF(BQ$5:BQ47, BQ47)-1=1, 1, ""), "")</f>
        <v/>
      </c>
      <c r="BT47" s="41"/>
      <c r="BU47" s="102" t="str">
        <f t="shared" si="70"/>
        <v/>
      </c>
      <c r="BV47" s="47" t="str">
        <f>IF(BT47&lt;&gt;"", IF(RANK(BT47, BT$5:BT$75)+COUNTIF(BT$5:BT47, BT47)-1=1, 1, ""), "")</f>
        <v/>
      </c>
      <c r="BW47" s="43"/>
      <c r="BX47" s="102" t="str">
        <f t="shared" si="71"/>
        <v/>
      </c>
      <c r="BY47" s="48" t="str">
        <f>IF(BW47&lt;&gt;"", IF(RANK(BW47, BW$5:BW$75)+COUNTIF(BW$5:BW47, BW47)-1=1, 1, ""), "")</f>
        <v/>
      </c>
      <c r="BZ47" s="41"/>
      <c r="CA47" s="102" t="str">
        <f t="shared" si="72"/>
        <v/>
      </c>
      <c r="CB47" s="47" t="str">
        <f>IF(BZ47&lt;&gt;"", IF(RANK(BZ47, BZ$5:BZ$75)+COUNTIF(BZ$5:BZ47, BZ47)-1=1, 1, ""), "")</f>
        <v/>
      </c>
      <c r="CC47" s="43"/>
      <c r="CD47" s="102" t="str">
        <f t="shared" si="73"/>
        <v/>
      </c>
      <c r="CE47" s="48" t="str">
        <f>IF(CC47&lt;&gt;"", IF(RANK(CC47, CC$5:CC$75)+COUNTIF(CC$5:CC47, CC47)-1=1, 1, ""), "")</f>
        <v/>
      </c>
      <c r="CF47" s="41"/>
      <c r="CG47" s="102" t="str">
        <f t="shared" si="74"/>
        <v/>
      </c>
      <c r="CH47" s="47" t="str">
        <f>IF(CF47&lt;&gt;"", IF(RANK(CF47, CF$5:CF$75)+COUNTIF(CF$5:CF47, CF47)-1=1, 1, ""), "")</f>
        <v/>
      </c>
      <c r="CI47" s="43"/>
      <c r="CJ47" s="102" t="str">
        <f t="shared" si="75"/>
        <v/>
      </c>
      <c r="CK47" s="48" t="str">
        <f>IF(CI47&lt;&gt;"", IF(RANK(CI47, CI$5:CI$75)+COUNTIF(CI$5:CI47, CI47)-1=1, 1, ""), "")</f>
        <v/>
      </c>
      <c r="CL47" s="41"/>
      <c r="CM47" s="102" t="str">
        <f t="shared" si="76"/>
        <v/>
      </c>
      <c r="CN47" s="47" t="str">
        <f>IF(CL47&lt;&gt;"", IF(RANK(CL47, CL$5:CL$75)+COUNTIF(CL$5:CL47, CL47)-1=1, 1, ""), "")</f>
        <v/>
      </c>
      <c r="CO47" s="43"/>
      <c r="CP47" s="102" t="str">
        <f t="shared" si="77"/>
        <v/>
      </c>
      <c r="CQ47" s="48" t="str">
        <f>IF(CO47&lt;&gt;"", IF(RANK(CO47, CO$5:CO$75)+COUNTIF(CO$5:CO47, CO47)-1=1, 1, ""), "")</f>
        <v/>
      </c>
      <c r="CR47" s="41"/>
      <c r="CS47" s="102" t="str">
        <f t="shared" si="78"/>
        <v/>
      </c>
      <c r="CT47" s="47" t="str">
        <f>IF(CR47&lt;&gt;"", IF(RANK(CR47, CR$5:CR$75)+COUNTIF(CR$5:CR47, CR47)-1=1, 1, ""), "")</f>
        <v/>
      </c>
      <c r="CU47" s="129" t="str">
        <f t="shared" si="79"/>
        <v/>
      </c>
      <c r="CV47" s="66" t="str">
        <f t="shared" si="80"/>
        <v/>
      </c>
      <c r="CW47" s="60"/>
      <c r="CX47" s="60" t="str">
        <f t="shared" si="81"/>
        <v/>
      </c>
      <c r="CY47" s="60" t="str">
        <f t="shared" si="82"/>
        <v/>
      </c>
      <c r="CZ47" s="60"/>
      <c r="DA47" s="85" t="str">
        <f t="shared" si="83"/>
        <v/>
      </c>
      <c r="DB47" s="60" t="str">
        <f t="shared" si="84"/>
        <v/>
      </c>
      <c r="DC47" s="60" t="str">
        <f t="shared" si="85"/>
        <v/>
      </c>
      <c r="DD47" s="60" t="str">
        <f>IF(CX47&lt;&gt;"", IF(RANK(DC47, DC$5:DC$75)+COUNTIF(DC$47:DC47, DC47) -1&lt;=(B$80-CY$76-DB$76), RANK(DC47, DC$5:DC$75)+COUNTIF(DC$47:DC47, DC47) -1, ""), "")</f>
        <v/>
      </c>
      <c r="DE47" s="72" t="str">
        <f t="shared" si="86"/>
        <v/>
      </c>
      <c r="DF47" s="66" t="str">
        <f t="shared" si="87"/>
        <v/>
      </c>
      <c r="DH47" s="91" t="str">
        <f>IF(CV47&lt;&gt; "", CV47/CV76, "")</f>
        <v/>
      </c>
      <c r="DI47" s="39" t="str">
        <f t="shared" si="88"/>
        <v/>
      </c>
      <c r="DJ47" s="92" t="str">
        <f t="shared" si="89"/>
        <v/>
      </c>
      <c r="DL47" s="65" t="str">
        <f t="shared" si="43"/>
        <v/>
      </c>
      <c r="DM47" s="99" t="str">
        <f t="shared" si="44"/>
        <v/>
      </c>
      <c r="DN47" s="99" t="str">
        <f t="shared" si="45"/>
        <v/>
      </c>
      <c r="DO47" s="100" t="str">
        <f t="shared" si="46"/>
        <v/>
      </c>
    </row>
    <row r="48" spans="1:119" ht="16" x14ac:dyDescent="0.2">
      <c r="A48" s="75" t="s">
        <v>356</v>
      </c>
      <c r="B48" s="76" t="s">
        <v>426</v>
      </c>
      <c r="C48" s="43"/>
      <c r="D48" s="102" t="str">
        <f t="shared" si="47"/>
        <v/>
      </c>
      <c r="E48" s="48" t="str">
        <f>IF(C48&lt;&gt;"", IF(RANK(C48, C$5:C$75)+COUNTIF(C$5:C48, C48)-1=1, 1, ""), "")</f>
        <v/>
      </c>
      <c r="F48" s="41"/>
      <c r="G48" s="102" t="str">
        <f t="shared" si="48"/>
        <v/>
      </c>
      <c r="H48" s="47" t="str">
        <f>IF(F48&lt;&gt;"", IF(RANK(F48, F$5:F$75)+COUNTIF(F$5:F48, F48)-1=1, 1, ""), "")</f>
        <v/>
      </c>
      <c r="I48" s="43"/>
      <c r="J48" s="102" t="str">
        <f t="shared" si="49"/>
        <v/>
      </c>
      <c r="K48" s="48" t="str">
        <f>IF(I48&lt;&gt;"", IF(RANK(I48, I$5:I$75)+COUNTIF(I$5:I48, I48)-1=1, 1, ""), "")</f>
        <v/>
      </c>
      <c r="L48" s="41"/>
      <c r="M48" s="102" t="str">
        <f t="shared" si="50"/>
        <v/>
      </c>
      <c r="N48" s="47" t="str">
        <f>IF(L48&lt;&gt;"", IF(RANK(L48, L$5:L$75)+COUNTIF(L$5:L48, L48)-1=1, 1, ""), "")</f>
        <v/>
      </c>
      <c r="O48" s="43"/>
      <c r="P48" s="102" t="str">
        <f t="shared" si="51"/>
        <v/>
      </c>
      <c r="Q48" s="48" t="str">
        <f>IF(O48&lt;&gt;"", IF(RANK(O48, O$5:O$75)+COUNTIF(O$5:O48, O48)-1=1, 1, ""), "")</f>
        <v/>
      </c>
      <c r="R48" s="41"/>
      <c r="S48" s="102" t="str">
        <f t="shared" si="52"/>
        <v/>
      </c>
      <c r="T48" s="47" t="str">
        <f>IF(R48&lt;&gt;"", IF(RANK(R48, R$5:R$75)+COUNTIF(R$5:R48, R48)-1=1, 1, ""), "")</f>
        <v/>
      </c>
      <c r="U48" s="43"/>
      <c r="V48" s="102" t="str">
        <f t="shared" si="53"/>
        <v/>
      </c>
      <c r="W48" s="48" t="str">
        <f>IF(U48&lt;&gt;"", IF(RANK(U48, U$5:U$75)+COUNTIF(U$5:U48, U48)-1=1, 1, ""), "")</f>
        <v/>
      </c>
      <c r="X48" s="41"/>
      <c r="Y48" s="102" t="str">
        <f t="shared" si="54"/>
        <v/>
      </c>
      <c r="Z48" s="47" t="str">
        <f>IF(X48&lt;&gt;"", IF(RANK(X48, X$5:X$75)+COUNTIF(X$5:X48, X48)-1=1, 1, ""), "")</f>
        <v/>
      </c>
      <c r="AA48" s="43"/>
      <c r="AB48" s="102" t="str">
        <f t="shared" si="55"/>
        <v/>
      </c>
      <c r="AC48" s="48" t="str">
        <f>IF(AA48&lt;&gt;"", IF(RANK(AA48, AA$5:AA$75)+COUNTIF(AA$5:AA48, AA48)-1=1, 1, ""), "")</f>
        <v/>
      </c>
      <c r="AD48" s="41"/>
      <c r="AE48" s="102" t="str">
        <f t="shared" si="56"/>
        <v/>
      </c>
      <c r="AF48" s="47" t="str">
        <f>IF(AD48&lt;&gt;"", IF(RANK(AD48, AD$5:AD$75)+COUNTIF(AD$5:AD48, AD48)-1=1, 1, ""), "")</f>
        <v/>
      </c>
      <c r="AG48" s="43"/>
      <c r="AH48" s="102" t="str">
        <f t="shared" si="57"/>
        <v/>
      </c>
      <c r="AI48" s="48" t="str">
        <f>IF(AG48&lt;&gt;"", IF(RANK(AG48, AG$5:AG$75)+COUNTIF(AG$5:AG48, AG48)-1=1, 1, ""), "")</f>
        <v/>
      </c>
      <c r="AJ48" s="41"/>
      <c r="AK48" s="102" t="str">
        <f t="shared" si="58"/>
        <v/>
      </c>
      <c r="AL48" s="47" t="str">
        <f>IF(AJ48&lt;&gt;"", IF(RANK(AJ48, AJ$5:AJ$75)+COUNTIF(AJ$5:AJ48, AJ48)-1=1, 1, ""), "")</f>
        <v/>
      </c>
      <c r="AM48" s="43"/>
      <c r="AN48" s="102" t="str">
        <f t="shared" si="59"/>
        <v/>
      </c>
      <c r="AO48" s="48" t="str">
        <f>IF(AM48&lt;&gt;"", IF(RANK(AM48, AM$5:AM$75)+COUNTIF(AM$5:AM48, AM48)-1=1, 1, ""), "")</f>
        <v/>
      </c>
      <c r="AP48" s="41"/>
      <c r="AQ48" s="102" t="str">
        <f t="shared" si="60"/>
        <v/>
      </c>
      <c r="AR48" s="47" t="str">
        <f>IF(AP48&lt;&gt;"", IF(RANK(AP48, AP$5:AP$75)+COUNTIF(AP$5:AP48, AP48)-1=1, 1, ""), "")</f>
        <v/>
      </c>
      <c r="AS48" s="43"/>
      <c r="AT48" s="102" t="str">
        <f t="shared" si="61"/>
        <v/>
      </c>
      <c r="AU48" s="48" t="str">
        <f>IF(AS48&lt;&gt;"", IF(RANK(AS48, AS$5:AS$75)+COUNTIF(AS$5:AS48, AS48)-1=1, 1, ""), "")</f>
        <v/>
      </c>
      <c r="AV48" s="41"/>
      <c r="AW48" s="102" t="str">
        <f t="shared" si="62"/>
        <v/>
      </c>
      <c r="AX48" s="47" t="str">
        <f>IF(AV48&lt;&gt;"", IF(RANK(AV48, AV$5:AV$75)+COUNTIF(AV$5:AV48, AV48)-1=1, 1, ""), "")</f>
        <v/>
      </c>
      <c r="AY48" s="43"/>
      <c r="AZ48" s="102" t="str">
        <f t="shared" si="63"/>
        <v/>
      </c>
      <c r="BA48" s="48" t="str">
        <f>IF(AY48&lt;&gt;"", IF(RANK(AY48, AY$5:AY$75)+COUNTIF(AY$5:AY48, AY48)-1=1, 1, ""), "")</f>
        <v/>
      </c>
      <c r="BB48" s="41"/>
      <c r="BC48" s="102" t="str">
        <f t="shared" si="64"/>
        <v/>
      </c>
      <c r="BD48" s="47" t="str">
        <f>IF(BB48&lt;&gt;"", IF(RANK(BB48, BB$5:BB$75)+COUNTIF(BB$5:BB48, BB48)-1=1, 1, ""), "")</f>
        <v/>
      </c>
      <c r="BE48" s="43"/>
      <c r="BF48" s="102" t="str">
        <f t="shared" si="65"/>
        <v/>
      </c>
      <c r="BG48" s="48" t="str">
        <f>IF(BE48&lt;&gt;"", IF(RANK(BE48, BE$5:BE$75)+COUNTIF(BE$5:BE48, BE48)-1=1, 1, ""), "")</f>
        <v/>
      </c>
      <c r="BH48" s="41"/>
      <c r="BI48" s="102" t="str">
        <f t="shared" si="66"/>
        <v/>
      </c>
      <c r="BJ48" s="47" t="str">
        <f>IF(BH48&lt;&gt;"", IF(RANK(BH48, BH$5:BH$75)+COUNTIF(BH$5:BH48, BH48)-1=1, 1, ""), "")</f>
        <v/>
      </c>
      <c r="BK48" s="43"/>
      <c r="BL48" s="102" t="str">
        <f t="shared" si="67"/>
        <v/>
      </c>
      <c r="BM48" s="48" t="str">
        <f>IF(BK48&lt;&gt;"", IF(RANK(BK48, BK$5:BK$75)+COUNTIF(BK$5:BK48, BK48)-1=1, 1, ""), "")</f>
        <v/>
      </c>
      <c r="BN48" s="41"/>
      <c r="BO48" s="102" t="str">
        <f t="shared" si="68"/>
        <v/>
      </c>
      <c r="BP48" s="47" t="str">
        <f>IF(BN48&lt;&gt;"", IF(RANK(BN48, BN$5:BN$75)+COUNTIF(BN$5:BN48, BN48)-1=1, 1, ""), "")</f>
        <v/>
      </c>
      <c r="BQ48" s="43"/>
      <c r="BR48" s="102" t="str">
        <f t="shared" si="69"/>
        <v/>
      </c>
      <c r="BS48" s="48" t="str">
        <f>IF(BQ48&lt;&gt;"", IF(RANK(BQ48, BQ$5:BQ$75)+COUNTIF(BQ$5:BQ48, BQ48)-1=1, 1, ""), "")</f>
        <v/>
      </c>
      <c r="BT48" s="41"/>
      <c r="BU48" s="102" t="str">
        <f t="shared" si="70"/>
        <v/>
      </c>
      <c r="BV48" s="47" t="str">
        <f>IF(BT48&lt;&gt;"", IF(RANK(BT48, BT$5:BT$75)+COUNTIF(BT$5:BT48, BT48)-1=1, 1, ""), "")</f>
        <v/>
      </c>
      <c r="BW48" s="43"/>
      <c r="BX48" s="102" t="str">
        <f t="shared" si="71"/>
        <v/>
      </c>
      <c r="BY48" s="48" t="str">
        <f>IF(BW48&lt;&gt;"", IF(RANK(BW48, BW$5:BW$75)+COUNTIF(BW$5:BW48, BW48)-1=1, 1, ""), "")</f>
        <v/>
      </c>
      <c r="BZ48" s="41"/>
      <c r="CA48" s="102" t="str">
        <f t="shared" si="72"/>
        <v/>
      </c>
      <c r="CB48" s="47" t="str">
        <f>IF(BZ48&lt;&gt;"", IF(RANK(BZ48, BZ$5:BZ$75)+COUNTIF(BZ$5:BZ48, BZ48)-1=1, 1, ""), "")</f>
        <v/>
      </c>
      <c r="CC48" s="43"/>
      <c r="CD48" s="102" t="str">
        <f t="shared" si="73"/>
        <v/>
      </c>
      <c r="CE48" s="48" t="str">
        <f>IF(CC48&lt;&gt;"", IF(RANK(CC48, CC$5:CC$75)+COUNTIF(CC$5:CC48, CC48)-1=1, 1, ""), "")</f>
        <v/>
      </c>
      <c r="CF48" s="41"/>
      <c r="CG48" s="102" t="str">
        <f t="shared" si="74"/>
        <v/>
      </c>
      <c r="CH48" s="47" t="str">
        <f>IF(CF48&lt;&gt;"", IF(RANK(CF48, CF$5:CF$75)+COUNTIF(CF$5:CF48, CF48)-1=1, 1, ""), "")</f>
        <v/>
      </c>
      <c r="CI48" s="43"/>
      <c r="CJ48" s="102" t="str">
        <f t="shared" si="75"/>
        <v/>
      </c>
      <c r="CK48" s="48" t="str">
        <f>IF(CI48&lt;&gt;"", IF(RANK(CI48, CI$5:CI$75)+COUNTIF(CI$5:CI48, CI48)-1=1, 1, ""), "")</f>
        <v/>
      </c>
      <c r="CL48" s="41"/>
      <c r="CM48" s="102" t="str">
        <f t="shared" si="76"/>
        <v/>
      </c>
      <c r="CN48" s="47" t="str">
        <f>IF(CL48&lt;&gt;"", IF(RANK(CL48, CL$5:CL$75)+COUNTIF(CL$5:CL48, CL48)-1=1, 1, ""), "")</f>
        <v/>
      </c>
      <c r="CO48" s="43"/>
      <c r="CP48" s="102" t="str">
        <f t="shared" si="77"/>
        <v/>
      </c>
      <c r="CQ48" s="48" t="str">
        <f>IF(CO48&lt;&gt;"", IF(RANK(CO48, CO$5:CO$75)+COUNTIF(CO$5:CO48, CO48)-1=1, 1, ""), "")</f>
        <v/>
      </c>
      <c r="CR48" s="41"/>
      <c r="CS48" s="102" t="str">
        <f t="shared" si="78"/>
        <v/>
      </c>
      <c r="CT48" s="47" t="str">
        <f>IF(CR48&lt;&gt;"", IF(RANK(CR48, CR$5:CR$75)+COUNTIF(CR$5:CR48, CR48)-1=1, 1, ""), "")</f>
        <v/>
      </c>
      <c r="CU48" s="129" t="str">
        <f t="shared" si="79"/>
        <v/>
      </c>
      <c r="CV48" s="66" t="str">
        <f t="shared" si="80"/>
        <v/>
      </c>
      <c r="CW48" s="60"/>
      <c r="CX48" s="60" t="str">
        <f t="shared" si="81"/>
        <v/>
      </c>
      <c r="CY48" s="60" t="str">
        <f t="shared" si="82"/>
        <v/>
      </c>
      <c r="CZ48" s="60"/>
      <c r="DA48" s="85" t="str">
        <f t="shared" si="83"/>
        <v/>
      </c>
      <c r="DB48" s="60" t="str">
        <f t="shared" si="84"/>
        <v/>
      </c>
      <c r="DC48" s="60" t="str">
        <f t="shared" si="85"/>
        <v/>
      </c>
      <c r="DD48" s="60" t="str">
        <f>IF(CX48&lt;&gt;"", IF(RANK(DC48, DC$5:DC$75)+COUNTIF(DC$48:DC48, DC48) -1&lt;=(B$80-CY$76-DB$76), RANK(DC48, DC$5:DC$75)+COUNTIF(DC$48:DC48, DC48) -1, ""), "")</f>
        <v/>
      </c>
      <c r="DE48" s="72" t="str">
        <f t="shared" si="86"/>
        <v/>
      </c>
      <c r="DF48" s="66" t="str">
        <f t="shared" si="87"/>
        <v/>
      </c>
      <c r="DH48" s="91" t="str">
        <f>IF(CV48&lt;&gt; "", CV48/CV76, "")</f>
        <v/>
      </c>
      <c r="DI48" s="39" t="str">
        <f t="shared" si="88"/>
        <v/>
      </c>
      <c r="DJ48" s="92" t="str">
        <f t="shared" si="89"/>
        <v/>
      </c>
      <c r="DL48" s="65" t="str">
        <f t="shared" si="43"/>
        <v/>
      </c>
      <c r="DM48" s="99" t="str">
        <f t="shared" si="44"/>
        <v/>
      </c>
      <c r="DN48" s="99" t="str">
        <f t="shared" si="45"/>
        <v/>
      </c>
      <c r="DO48" s="100" t="str">
        <f t="shared" si="46"/>
        <v/>
      </c>
    </row>
    <row r="49" spans="1:119" ht="16" x14ac:dyDescent="0.2">
      <c r="A49" s="75" t="s">
        <v>357</v>
      </c>
      <c r="B49" s="76" t="s">
        <v>427</v>
      </c>
      <c r="C49" s="46">
        <v>1</v>
      </c>
      <c r="D49" s="102" t="str">
        <f t="shared" si="47"/>
        <v/>
      </c>
      <c r="E49" s="48" t="str">
        <f>IF(C49&lt;&gt;"", IF(RANK(C49, C$5:C$75)+COUNTIF(C$5:C49, C49)-1=1, 1, ""), "")</f>
        <v/>
      </c>
      <c r="F49" s="45">
        <v>2</v>
      </c>
      <c r="G49" s="102" t="str">
        <f t="shared" si="48"/>
        <v/>
      </c>
      <c r="H49" s="47" t="str">
        <f>IF(F49&lt;&gt;"", IF(RANK(F49, F$5:F$75)+COUNTIF(F$5:F49, F49)-1=1, 1, ""), "")</f>
        <v/>
      </c>
      <c r="I49" s="46">
        <v>8</v>
      </c>
      <c r="J49" s="102" t="str">
        <f t="shared" si="49"/>
        <v/>
      </c>
      <c r="K49" s="48" t="str">
        <f>IF(I49&lt;&gt;"", IF(RANK(I49, I$5:I$75)+COUNTIF(I$5:I49, I49)-1=1, 1, ""), "")</f>
        <v/>
      </c>
      <c r="L49" s="45">
        <v>5</v>
      </c>
      <c r="M49" s="102" t="str">
        <f t="shared" si="50"/>
        <v/>
      </c>
      <c r="N49" s="47" t="str">
        <f>IF(L49&lt;&gt;"", IF(RANK(L49, L$5:L$75)+COUNTIF(L$5:L49, L49)-1=1, 1, ""), "")</f>
        <v/>
      </c>
      <c r="O49" s="46">
        <v>7</v>
      </c>
      <c r="P49" s="102" t="str">
        <f t="shared" si="51"/>
        <v/>
      </c>
      <c r="Q49" s="48" t="str">
        <f>IF(O49&lt;&gt;"", IF(RANK(O49, O$5:O$75)+COUNTIF(O$5:O49, O49)-1=1, 1, ""), "")</f>
        <v/>
      </c>
      <c r="R49" s="45">
        <v>2</v>
      </c>
      <c r="S49" s="102" t="str">
        <f t="shared" si="52"/>
        <v/>
      </c>
      <c r="T49" s="47" t="str">
        <f>IF(R49&lt;&gt;"", IF(RANK(R49, R$5:R$75)+COUNTIF(R$5:R49, R49)-1=1, 1, ""), "")</f>
        <v/>
      </c>
      <c r="U49" s="46">
        <v>15</v>
      </c>
      <c r="V49" s="102" t="str">
        <f t="shared" si="53"/>
        <v/>
      </c>
      <c r="W49" s="48" t="str">
        <f>IF(U49&lt;&gt;"", IF(RANK(U49, U$5:U$75)+COUNTIF(U$5:U49, U49)-1=1, 1, ""), "")</f>
        <v/>
      </c>
      <c r="X49" s="45">
        <v>2</v>
      </c>
      <c r="Y49" s="102" t="str">
        <f t="shared" si="54"/>
        <v/>
      </c>
      <c r="Z49" s="47" t="str">
        <f>IF(X49&lt;&gt;"", IF(RANK(X49, X$5:X$75)+COUNTIF(X$5:X49, X49)-1=1, 1, ""), "")</f>
        <v/>
      </c>
      <c r="AA49" s="46">
        <v>1</v>
      </c>
      <c r="AB49" s="102" t="str">
        <f t="shared" si="55"/>
        <v/>
      </c>
      <c r="AC49" s="48" t="str">
        <f>IF(AA49&lt;&gt;"", IF(RANK(AA49, AA$5:AA$75)+COUNTIF(AA$5:AA49, AA49)-1=1, 1, ""), "")</f>
        <v/>
      </c>
      <c r="AD49" s="45">
        <v>5</v>
      </c>
      <c r="AE49" s="102" t="str">
        <f t="shared" si="56"/>
        <v/>
      </c>
      <c r="AF49" s="47" t="str">
        <f>IF(AD49&lt;&gt;"", IF(RANK(AD49, AD$5:AD$75)+COUNTIF(AD$5:AD49, AD49)-1=1, 1, ""), "")</f>
        <v/>
      </c>
      <c r="AG49" s="46">
        <v>1</v>
      </c>
      <c r="AH49" s="102" t="str">
        <f t="shared" si="57"/>
        <v/>
      </c>
      <c r="AI49" s="48" t="str">
        <f>IF(AG49&lt;&gt;"", IF(RANK(AG49, AG$5:AG$75)+COUNTIF(AG$5:AG49, AG49)-1=1, 1, ""), "")</f>
        <v/>
      </c>
      <c r="AJ49" s="45">
        <v>5</v>
      </c>
      <c r="AK49" s="102" t="str">
        <f t="shared" si="58"/>
        <v/>
      </c>
      <c r="AL49" s="47" t="str">
        <f>IF(AJ49&lt;&gt;"", IF(RANK(AJ49, AJ$5:AJ$75)+COUNTIF(AJ$5:AJ49, AJ49)-1=1, 1, ""), "")</f>
        <v/>
      </c>
      <c r="AM49" s="46"/>
      <c r="AN49" s="102" t="str">
        <f t="shared" si="59"/>
        <v/>
      </c>
      <c r="AO49" s="48" t="str">
        <f>IF(AM49&lt;&gt;"", IF(RANK(AM49, AM$5:AM$75)+COUNTIF(AM$5:AM49, AM49)-1=1, 1, ""), "")</f>
        <v/>
      </c>
      <c r="AP49" s="45">
        <v>4</v>
      </c>
      <c r="AQ49" s="102" t="str">
        <f t="shared" si="60"/>
        <v/>
      </c>
      <c r="AR49" s="47" t="str">
        <f>IF(AP49&lt;&gt;"", IF(RANK(AP49, AP$5:AP$75)+COUNTIF(AP$5:AP49, AP49)-1=1, 1, ""), "")</f>
        <v/>
      </c>
      <c r="AS49" s="46">
        <v>7</v>
      </c>
      <c r="AT49" s="102" t="str">
        <f t="shared" si="61"/>
        <v/>
      </c>
      <c r="AU49" s="48" t="str">
        <f>IF(AS49&lt;&gt;"", IF(RANK(AS49, AS$5:AS$75)+COUNTIF(AS$5:AS49, AS49)-1=1, 1, ""), "")</f>
        <v/>
      </c>
      <c r="AV49" s="45">
        <v>6</v>
      </c>
      <c r="AW49" s="102" t="str">
        <f t="shared" si="62"/>
        <v/>
      </c>
      <c r="AX49" s="47" t="str">
        <f>IF(AV49&lt;&gt;"", IF(RANK(AV49, AV$5:AV$75)+COUNTIF(AV$5:AV49, AV49)-1=1, 1, ""), "")</f>
        <v/>
      </c>
      <c r="AY49" s="46">
        <v>6</v>
      </c>
      <c r="AZ49" s="102" t="str">
        <f t="shared" si="63"/>
        <v/>
      </c>
      <c r="BA49" s="48" t="str">
        <f>IF(AY49&lt;&gt;"", IF(RANK(AY49, AY$5:AY$75)+COUNTIF(AY$5:AY49, AY49)-1=1, 1, ""), "")</f>
        <v/>
      </c>
      <c r="BB49" s="45">
        <v>11</v>
      </c>
      <c r="BC49" s="102" t="str">
        <f t="shared" si="64"/>
        <v/>
      </c>
      <c r="BD49" s="47" t="str">
        <f>IF(BB49&lt;&gt;"", IF(RANK(BB49, BB$5:BB$75)+COUNTIF(BB$5:BB49, BB49)-1=1, 1, ""), "")</f>
        <v/>
      </c>
      <c r="BE49" s="46">
        <v>6</v>
      </c>
      <c r="BF49" s="102" t="str">
        <f t="shared" si="65"/>
        <v/>
      </c>
      <c r="BG49" s="48" t="str">
        <f>IF(BE49&lt;&gt;"", IF(RANK(BE49, BE$5:BE$75)+COUNTIF(BE$5:BE49, BE49)-1=1, 1, ""), "")</f>
        <v/>
      </c>
      <c r="BH49" s="45">
        <v>2</v>
      </c>
      <c r="BI49" s="102" t="str">
        <f t="shared" si="66"/>
        <v/>
      </c>
      <c r="BJ49" s="47" t="str">
        <f>IF(BH49&lt;&gt;"", IF(RANK(BH49, BH$5:BH$75)+COUNTIF(BH$5:BH49, BH49)-1=1, 1, ""), "")</f>
        <v/>
      </c>
      <c r="BK49" s="46">
        <v>6</v>
      </c>
      <c r="BL49" s="102" t="str">
        <f t="shared" si="67"/>
        <v/>
      </c>
      <c r="BM49" s="48" t="str">
        <f>IF(BK49&lt;&gt;"", IF(RANK(BK49, BK$5:BK$75)+COUNTIF(BK$5:BK49, BK49)-1=1, 1, ""), "")</f>
        <v/>
      </c>
      <c r="BN49" s="45">
        <v>3</v>
      </c>
      <c r="BO49" s="102" t="str">
        <f t="shared" si="68"/>
        <v/>
      </c>
      <c r="BP49" s="47" t="str">
        <f>IF(BN49&lt;&gt;"", IF(RANK(BN49, BN$5:BN$75)+COUNTIF(BN$5:BN49, BN49)-1=1, 1, ""), "")</f>
        <v/>
      </c>
      <c r="BQ49" s="46">
        <v>64</v>
      </c>
      <c r="BR49" s="102" t="str">
        <f t="shared" si="69"/>
        <v/>
      </c>
      <c r="BS49" s="48" t="str">
        <f>IF(BQ49&lt;&gt;"", IF(RANK(BQ49, BQ$5:BQ$75)+COUNTIF(BQ$5:BQ49, BQ49)-1=1, 1, ""), "")</f>
        <v/>
      </c>
      <c r="BT49" s="45">
        <v>32</v>
      </c>
      <c r="BU49" s="102" t="str">
        <f t="shared" si="70"/>
        <v/>
      </c>
      <c r="BV49" s="47" t="str">
        <f>IF(BT49&lt;&gt;"", IF(RANK(BT49, BT$5:BT$75)+COUNTIF(BT$5:BT49, BT49)-1=1, 1, ""), "")</f>
        <v/>
      </c>
      <c r="BW49" s="46">
        <v>7</v>
      </c>
      <c r="BX49" s="102" t="str">
        <f t="shared" si="71"/>
        <v/>
      </c>
      <c r="BY49" s="48" t="str">
        <f>IF(BW49&lt;&gt;"", IF(RANK(BW49, BW$5:BW$75)+COUNTIF(BW$5:BW49, BW49)-1=1, 1, ""), "")</f>
        <v/>
      </c>
      <c r="BZ49" s="45">
        <v>207</v>
      </c>
      <c r="CA49" s="102" t="str">
        <f t="shared" si="72"/>
        <v/>
      </c>
      <c r="CB49" s="47" t="str">
        <f>IF(BZ49&lt;&gt;"", IF(RANK(BZ49, BZ$5:BZ$75)+COUNTIF(BZ$5:BZ49, BZ49)-1=1, 1, ""), "")</f>
        <v/>
      </c>
      <c r="CC49" s="46">
        <v>4</v>
      </c>
      <c r="CD49" s="102" t="str">
        <f t="shared" si="73"/>
        <v/>
      </c>
      <c r="CE49" s="48" t="str">
        <f>IF(CC49&lt;&gt;"", IF(RANK(CC49, CC$5:CC$75)+COUNTIF(CC$5:CC49, CC49)-1=1, 1, ""), "")</f>
        <v/>
      </c>
      <c r="CF49" s="45">
        <v>2</v>
      </c>
      <c r="CG49" s="102" t="str">
        <f t="shared" si="74"/>
        <v/>
      </c>
      <c r="CH49" s="47" t="str">
        <f>IF(CF49&lt;&gt;"", IF(RANK(CF49, CF$5:CF$75)+COUNTIF(CF$5:CF49, CF49)-1=1, 1, ""), "")</f>
        <v/>
      </c>
      <c r="CI49" s="46">
        <v>9</v>
      </c>
      <c r="CJ49" s="102" t="str">
        <f t="shared" si="75"/>
        <v/>
      </c>
      <c r="CK49" s="48" t="str">
        <f>IF(CI49&lt;&gt;"", IF(RANK(CI49, CI$5:CI$75)+COUNTIF(CI$5:CI49, CI49)-1=1, 1, ""), "")</f>
        <v/>
      </c>
      <c r="CL49" s="45">
        <v>2</v>
      </c>
      <c r="CM49" s="102" t="str">
        <f t="shared" si="76"/>
        <v/>
      </c>
      <c r="CN49" s="47" t="str">
        <f>IF(CL49&lt;&gt;"", IF(RANK(CL49, CL$5:CL$75)+COUNTIF(CL$5:CL49, CL49)-1=1, 1, ""), "")</f>
        <v/>
      </c>
      <c r="CO49" s="46">
        <v>3</v>
      </c>
      <c r="CP49" s="102" t="str">
        <f t="shared" si="77"/>
        <v/>
      </c>
      <c r="CQ49" s="48" t="str">
        <f>IF(CO49&lt;&gt;"", IF(RANK(CO49, CO$5:CO$75)+COUNTIF(CO$5:CO49, CO49)-1=1, 1, ""), "")</f>
        <v/>
      </c>
      <c r="CR49" s="45">
        <v>4</v>
      </c>
      <c r="CS49" s="102" t="str">
        <f t="shared" si="78"/>
        <v/>
      </c>
      <c r="CT49" s="47" t="str">
        <f>IF(CR49&lt;&gt;"", IF(RANK(CR49, CR$5:CR$75)+COUNTIF(CR$5:CR49, CR49)-1=1, 1, ""), "")</f>
        <v/>
      </c>
      <c r="CU49" s="129" t="str">
        <f t="shared" si="79"/>
        <v/>
      </c>
      <c r="CV49" s="66">
        <f t="shared" si="80"/>
        <v>439</v>
      </c>
      <c r="CW49" s="60"/>
      <c r="CX49" s="60" t="str">
        <f t="shared" si="81"/>
        <v/>
      </c>
      <c r="CY49" s="60" t="str">
        <f t="shared" si="82"/>
        <v/>
      </c>
      <c r="CZ49" s="60"/>
      <c r="DA49" s="85" t="str">
        <f t="shared" si="83"/>
        <v/>
      </c>
      <c r="DB49" s="60" t="str">
        <f t="shared" si="84"/>
        <v/>
      </c>
      <c r="DC49" s="60" t="str">
        <f t="shared" si="85"/>
        <v/>
      </c>
      <c r="DD49" s="60" t="str">
        <f>IF(CX49&lt;&gt;"", IF(RANK(DC49, DC$5:DC$75)+COUNTIF(DC$49:DC49, DC49) -1&lt;=(B$80-CY$76-DB$76), RANK(DC49, DC$5:DC$75)+COUNTIF(DC$49:DC49, DC49) -1, ""), "")</f>
        <v/>
      </c>
      <c r="DE49" s="72" t="str">
        <f t="shared" si="86"/>
        <v/>
      </c>
      <c r="DF49" s="66" t="str">
        <f t="shared" si="87"/>
        <v/>
      </c>
      <c r="DH49" s="91">
        <f>IF(CV49&lt;&gt; "", CV49/CV76, "")</f>
        <v>3.101169472907152E-4</v>
      </c>
      <c r="DI49" s="39" t="str">
        <f t="shared" si="88"/>
        <v/>
      </c>
      <c r="DJ49" s="92">
        <f t="shared" si="89"/>
        <v>-3.1011694729071498E-4</v>
      </c>
      <c r="DL49" s="65" t="str">
        <f t="shared" si="43"/>
        <v/>
      </c>
      <c r="DM49" s="99" t="str">
        <f t="shared" si="44"/>
        <v/>
      </c>
      <c r="DN49" s="99" t="str">
        <f t="shared" si="45"/>
        <v/>
      </c>
      <c r="DO49" s="100" t="str">
        <f t="shared" si="46"/>
        <v/>
      </c>
    </row>
    <row r="50" spans="1:119" ht="16" x14ac:dyDescent="0.2">
      <c r="A50" s="75" t="s">
        <v>358</v>
      </c>
      <c r="B50" s="76" t="s">
        <v>428</v>
      </c>
      <c r="C50" s="43"/>
      <c r="D50" s="102" t="str">
        <f t="shared" si="47"/>
        <v/>
      </c>
      <c r="E50" s="44" t="str">
        <f>IF(C50&lt;&gt;"", IF(RANK(C50, C$5:C$75)+COUNTIF(C$5:C50, C50)-1=1, 1, ""), "")</f>
        <v/>
      </c>
      <c r="F50" s="41"/>
      <c r="G50" s="102" t="str">
        <f t="shared" si="48"/>
        <v/>
      </c>
      <c r="H50" s="42" t="str">
        <f>IF(F50&lt;&gt;"", IF(RANK(F50, F$5:F$75)+COUNTIF(F$5:F50, F50)-1=1, 1, ""), "")</f>
        <v/>
      </c>
      <c r="I50" s="43"/>
      <c r="J50" s="102" t="str">
        <f t="shared" si="49"/>
        <v/>
      </c>
      <c r="K50" s="44" t="str">
        <f>IF(I50&lt;&gt;"", IF(RANK(I50, I$5:I$75)+COUNTIF(I$5:I50, I50)-1=1, 1, ""), "")</f>
        <v/>
      </c>
      <c r="L50" s="41"/>
      <c r="M50" s="102" t="str">
        <f t="shared" si="50"/>
        <v/>
      </c>
      <c r="N50" s="42" t="str">
        <f>IF(L50&lt;&gt;"", IF(RANK(L50, L$5:L$75)+COUNTIF(L$5:L50, L50)-1=1, 1, ""), "")</f>
        <v/>
      </c>
      <c r="O50" s="43"/>
      <c r="P50" s="102" t="str">
        <f t="shared" si="51"/>
        <v/>
      </c>
      <c r="Q50" s="44" t="str">
        <f>IF(O50&lt;&gt;"", IF(RANK(O50, O$5:O$75)+COUNTIF(O$5:O50, O50)-1=1, 1, ""), "")</f>
        <v/>
      </c>
      <c r="R50" s="41"/>
      <c r="S50" s="102" t="str">
        <f t="shared" si="52"/>
        <v/>
      </c>
      <c r="T50" s="42" t="str">
        <f>IF(R50&lt;&gt;"", IF(RANK(R50, R$5:R$75)+COUNTIF(R$5:R50, R50)-1=1, 1, ""), "")</f>
        <v/>
      </c>
      <c r="U50" s="43"/>
      <c r="V50" s="102" t="str">
        <f t="shared" si="53"/>
        <v/>
      </c>
      <c r="W50" s="44" t="str">
        <f>IF(U50&lt;&gt;"", IF(RANK(U50, U$5:U$75)+COUNTIF(U$5:U50, U50)-1=1, 1, ""), "")</f>
        <v/>
      </c>
      <c r="X50" s="41"/>
      <c r="Y50" s="102" t="str">
        <f t="shared" si="54"/>
        <v/>
      </c>
      <c r="Z50" s="42" t="str">
        <f>IF(X50&lt;&gt;"", IF(RANK(X50, X$5:X$75)+COUNTIF(X$5:X50, X50)-1=1, 1, ""), "")</f>
        <v/>
      </c>
      <c r="AA50" s="43"/>
      <c r="AB50" s="102" t="str">
        <f t="shared" si="55"/>
        <v/>
      </c>
      <c r="AC50" s="44" t="str">
        <f>IF(AA50&lt;&gt;"", IF(RANK(AA50, AA$5:AA$75)+COUNTIF(AA$5:AA50, AA50)-1=1, 1, ""), "")</f>
        <v/>
      </c>
      <c r="AD50" s="41"/>
      <c r="AE50" s="102" t="str">
        <f t="shared" si="56"/>
        <v/>
      </c>
      <c r="AF50" s="42" t="str">
        <f>IF(AD50&lt;&gt;"", IF(RANK(AD50, AD$5:AD$75)+COUNTIF(AD$5:AD50, AD50)-1=1, 1, ""), "")</f>
        <v/>
      </c>
      <c r="AG50" s="43"/>
      <c r="AH50" s="102" t="str">
        <f t="shared" si="57"/>
        <v/>
      </c>
      <c r="AI50" s="44" t="str">
        <f>IF(AG50&lt;&gt;"", IF(RANK(AG50, AG$5:AG$75)+COUNTIF(AG$5:AG50, AG50)-1=1, 1, ""), "")</f>
        <v/>
      </c>
      <c r="AJ50" s="41"/>
      <c r="AK50" s="102" t="str">
        <f t="shared" si="58"/>
        <v/>
      </c>
      <c r="AL50" s="42" t="str">
        <f>IF(AJ50&lt;&gt;"", IF(RANK(AJ50, AJ$5:AJ$75)+COUNTIF(AJ$5:AJ50, AJ50)-1=1, 1, ""), "")</f>
        <v/>
      </c>
      <c r="AM50" s="43"/>
      <c r="AN50" s="102" t="str">
        <f t="shared" si="59"/>
        <v/>
      </c>
      <c r="AO50" s="44" t="str">
        <f>IF(AM50&lt;&gt;"", IF(RANK(AM50, AM$5:AM$75)+COUNTIF(AM$5:AM50, AM50)-1=1, 1, ""), "")</f>
        <v/>
      </c>
      <c r="AP50" s="41"/>
      <c r="AQ50" s="102" t="str">
        <f t="shared" si="60"/>
        <v/>
      </c>
      <c r="AR50" s="42" t="str">
        <f>IF(AP50&lt;&gt;"", IF(RANK(AP50, AP$5:AP$75)+COUNTIF(AP$5:AP50, AP50)-1=1, 1, ""), "")</f>
        <v/>
      </c>
      <c r="AS50" s="43"/>
      <c r="AT50" s="102" t="str">
        <f t="shared" si="61"/>
        <v/>
      </c>
      <c r="AU50" s="44" t="str">
        <f>IF(AS50&lt;&gt;"", IF(RANK(AS50, AS$5:AS$75)+COUNTIF(AS$5:AS50, AS50)-1=1, 1, ""), "")</f>
        <v/>
      </c>
      <c r="AV50" s="41"/>
      <c r="AW50" s="102" t="str">
        <f t="shared" si="62"/>
        <v/>
      </c>
      <c r="AX50" s="42" t="str">
        <f>IF(AV50&lt;&gt;"", IF(RANK(AV50, AV$5:AV$75)+COUNTIF(AV$5:AV50, AV50)-1=1, 1, ""), "")</f>
        <v/>
      </c>
      <c r="AY50" s="43"/>
      <c r="AZ50" s="102" t="str">
        <f t="shared" si="63"/>
        <v/>
      </c>
      <c r="BA50" s="44" t="str">
        <f>IF(AY50&lt;&gt;"", IF(RANK(AY50, AY$5:AY$75)+COUNTIF(AY$5:AY50, AY50)-1=1, 1, ""), "")</f>
        <v/>
      </c>
      <c r="BB50" s="41"/>
      <c r="BC50" s="102" t="str">
        <f t="shared" si="64"/>
        <v/>
      </c>
      <c r="BD50" s="42" t="str">
        <f>IF(BB50&lt;&gt;"", IF(RANK(BB50, BB$5:BB$75)+COUNTIF(BB$5:BB50, BB50)-1=1, 1, ""), "")</f>
        <v/>
      </c>
      <c r="BE50" s="43"/>
      <c r="BF50" s="102" t="str">
        <f t="shared" si="65"/>
        <v/>
      </c>
      <c r="BG50" s="44" t="str">
        <f>IF(BE50&lt;&gt;"", IF(RANK(BE50, BE$5:BE$75)+COUNTIF(BE$5:BE50, BE50)-1=1, 1, ""), "")</f>
        <v/>
      </c>
      <c r="BH50" s="41"/>
      <c r="BI50" s="102" t="str">
        <f t="shared" si="66"/>
        <v/>
      </c>
      <c r="BJ50" s="42" t="str">
        <f>IF(BH50&lt;&gt;"", IF(RANK(BH50, BH$5:BH$75)+COUNTIF(BH$5:BH50, BH50)-1=1, 1, ""), "")</f>
        <v/>
      </c>
      <c r="BK50" s="43"/>
      <c r="BL50" s="102" t="str">
        <f t="shared" si="67"/>
        <v/>
      </c>
      <c r="BM50" s="44" t="str">
        <f>IF(BK50&lt;&gt;"", IF(RANK(BK50, BK$5:BK$75)+COUNTIF(BK$5:BK50, BK50)-1=1, 1, ""), "")</f>
        <v/>
      </c>
      <c r="BN50" s="41"/>
      <c r="BO50" s="102" t="str">
        <f t="shared" si="68"/>
        <v/>
      </c>
      <c r="BP50" s="42" t="str">
        <f>IF(BN50&lt;&gt;"", IF(RANK(BN50, BN$5:BN$75)+COUNTIF(BN$5:BN50, BN50)-1=1, 1, ""), "")</f>
        <v/>
      </c>
      <c r="BQ50" s="43"/>
      <c r="BR50" s="102" t="str">
        <f t="shared" si="69"/>
        <v/>
      </c>
      <c r="BS50" s="44" t="str">
        <f>IF(BQ50&lt;&gt;"", IF(RANK(BQ50, BQ$5:BQ$75)+COUNTIF(BQ$5:BQ50, BQ50)-1=1, 1, ""), "")</f>
        <v/>
      </c>
      <c r="BT50" s="41"/>
      <c r="BU50" s="102" t="str">
        <f t="shared" si="70"/>
        <v/>
      </c>
      <c r="BV50" s="42" t="str">
        <f>IF(BT50&lt;&gt;"", IF(RANK(BT50, BT$5:BT$75)+COUNTIF(BT$5:BT50, BT50)-1=1, 1, ""), "")</f>
        <v/>
      </c>
      <c r="BW50" s="43"/>
      <c r="BX50" s="102" t="str">
        <f t="shared" si="71"/>
        <v/>
      </c>
      <c r="BY50" s="44" t="str">
        <f>IF(BW50&lt;&gt;"", IF(RANK(BW50, BW$5:BW$75)+COUNTIF(BW$5:BW50, BW50)-1=1, 1, ""), "")</f>
        <v/>
      </c>
      <c r="BZ50" s="41"/>
      <c r="CA50" s="102" t="str">
        <f t="shared" si="72"/>
        <v/>
      </c>
      <c r="CB50" s="42" t="str">
        <f>IF(BZ50&lt;&gt;"", IF(RANK(BZ50, BZ$5:BZ$75)+COUNTIF(BZ$5:BZ50, BZ50)-1=1, 1, ""), "")</f>
        <v/>
      </c>
      <c r="CC50" s="43"/>
      <c r="CD50" s="102" t="str">
        <f t="shared" si="73"/>
        <v/>
      </c>
      <c r="CE50" s="44" t="str">
        <f>IF(CC50&lt;&gt;"", IF(RANK(CC50, CC$5:CC$75)+COUNTIF(CC$5:CC50, CC50)-1=1, 1, ""), "")</f>
        <v/>
      </c>
      <c r="CF50" s="41"/>
      <c r="CG50" s="102" t="str">
        <f t="shared" si="74"/>
        <v/>
      </c>
      <c r="CH50" s="42" t="str">
        <f>IF(CF50&lt;&gt;"", IF(RANK(CF50, CF$5:CF$75)+COUNTIF(CF$5:CF50, CF50)-1=1, 1, ""), "")</f>
        <v/>
      </c>
      <c r="CI50" s="43"/>
      <c r="CJ50" s="102" t="str">
        <f t="shared" si="75"/>
        <v/>
      </c>
      <c r="CK50" s="44" t="str">
        <f>IF(CI50&lt;&gt;"", IF(RANK(CI50, CI$5:CI$75)+COUNTIF(CI$5:CI50, CI50)-1=1, 1, ""), "")</f>
        <v/>
      </c>
      <c r="CL50" s="41"/>
      <c r="CM50" s="102" t="str">
        <f t="shared" si="76"/>
        <v/>
      </c>
      <c r="CN50" s="42" t="str">
        <f>IF(CL50&lt;&gt;"", IF(RANK(CL50, CL$5:CL$75)+COUNTIF(CL$5:CL50, CL50)-1=1, 1, ""), "")</f>
        <v/>
      </c>
      <c r="CO50" s="43"/>
      <c r="CP50" s="102" t="str">
        <f t="shared" si="77"/>
        <v/>
      </c>
      <c r="CQ50" s="44" t="str">
        <f>IF(CO50&lt;&gt;"", IF(RANK(CO50, CO$5:CO$75)+COUNTIF(CO$5:CO50, CO50)-1=1, 1, ""), "")</f>
        <v/>
      </c>
      <c r="CR50" s="41"/>
      <c r="CS50" s="102" t="str">
        <f t="shared" si="78"/>
        <v/>
      </c>
      <c r="CT50" s="42" t="str">
        <f>IF(CR50&lt;&gt;"", IF(RANK(CR50, CR$5:CR$75)+COUNTIF(CR$5:CR50, CR50)-1=1, 1, ""), "")</f>
        <v/>
      </c>
      <c r="CU50" s="129" t="str">
        <f t="shared" si="79"/>
        <v/>
      </c>
      <c r="CV50" s="66" t="str">
        <f t="shared" si="80"/>
        <v/>
      </c>
      <c r="CW50" s="60"/>
      <c r="CX50" s="60" t="str">
        <f t="shared" si="81"/>
        <v/>
      </c>
      <c r="CY50" s="60" t="str">
        <f t="shared" si="82"/>
        <v/>
      </c>
      <c r="CZ50" s="60"/>
      <c r="DA50" s="85" t="str">
        <f t="shared" si="83"/>
        <v/>
      </c>
      <c r="DB50" s="60" t="str">
        <f t="shared" si="84"/>
        <v/>
      </c>
      <c r="DC50" s="60" t="str">
        <f t="shared" si="85"/>
        <v/>
      </c>
      <c r="DD50" s="60" t="str">
        <f>IF(CX50&lt;&gt;"", IF(RANK(DC50, DC$5:DC$75)+COUNTIF(DC$50:DC50, DC50) -1&lt;=(B$80-CY$76-DB$76), RANK(DC50, DC$5:DC$75)+COUNTIF(DC$50:DC50, DC50) -1, ""), "")</f>
        <v/>
      </c>
      <c r="DE50" s="72" t="str">
        <f t="shared" si="86"/>
        <v/>
      </c>
      <c r="DF50" s="66" t="str">
        <f t="shared" si="87"/>
        <v/>
      </c>
      <c r="DH50" s="91" t="str">
        <f>IF(CV50&lt;&gt; "", CV50/CV76, "")</f>
        <v/>
      </c>
      <c r="DI50" s="39" t="str">
        <f t="shared" si="88"/>
        <v/>
      </c>
      <c r="DJ50" s="92" t="str">
        <f t="shared" si="89"/>
        <v/>
      </c>
      <c r="DL50" s="65" t="str">
        <f t="shared" si="43"/>
        <v/>
      </c>
      <c r="DM50" s="99" t="str">
        <f t="shared" si="44"/>
        <v/>
      </c>
      <c r="DN50" s="99" t="str">
        <f t="shared" si="45"/>
        <v/>
      </c>
      <c r="DO50" s="100" t="str">
        <f t="shared" si="46"/>
        <v/>
      </c>
    </row>
    <row r="51" spans="1:119" ht="16" x14ac:dyDescent="0.2">
      <c r="A51" s="75" t="s">
        <v>359</v>
      </c>
      <c r="B51" s="76" t="s">
        <v>429</v>
      </c>
      <c r="C51" s="46">
        <v>4</v>
      </c>
      <c r="D51" s="102" t="str">
        <f t="shared" si="47"/>
        <v/>
      </c>
      <c r="E51" s="48" t="str">
        <f>IF(C51&lt;&gt;"", IF(RANK(C51, C$5:C$75)+COUNTIF(C$5:C51, C51)-1=1, 1, ""), "")</f>
        <v/>
      </c>
      <c r="F51" s="45">
        <v>11</v>
      </c>
      <c r="G51" s="102" t="str">
        <f t="shared" si="48"/>
        <v/>
      </c>
      <c r="H51" s="47" t="str">
        <f>IF(F51&lt;&gt;"", IF(RANK(F51, F$5:F$75)+COUNTIF(F$5:F51, F51)-1=1, 1, ""), "")</f>
        <v/>
      </c>
      <c r="I51" s="46">
        <v>32</v>
      </c>
      <c r="J51" s="102" t="str">
        <f t="shared" si="49"/>
        <v/>
      </c>
      <c r="K51" s="48" t="str">
        <f>IF(I51&lt;&gt;"", IF(RANK(I51, I$5:I$75)+COUNTIF(I$5:I51, I51)-1=1, 1, ""), "")</f>
        <v/>
      </c>
      <c r="L51" s="45">
        <v>35</v>
      </c>
      <c r="M51" s="102" t="str">
        <f t="shared" si="50"/>
        <v/>
      </c>
      <c r="N51" s="47" t="str">
        <f>IF(L51&lt;&gt;"", IF(RANK(L51, L$5:L$75)+COUNTIF(L$5:L51, L51)-1=1, 1, ""), "")</f>
        <v/>
      </c>
      <c r="O51" s="46">
        <v>70</v>
      </c>
      <c r="P51" s="102" t="str">
        <f t="shared" si="51"/>
        <v/>
      </c>
      <c r="Q51" s="48" t="str">
        <f>IF(O51&lt;&gt;"", IF(RANK(O51, O$5:O$75)+COUNTIF(O$5:O51, O51)-1=1, 1, ""), "")</f>
        <v/>
      </c>
      <c r="R51" s="45">
        <v>71</v>
      </c>
      <c r="S51" s="102" t="str">
        <f t="shared" si="52"/>
        <v/>
      </c>
      <c r="T51" s="47" t="str">
        <f>IF(R51&lt;&gt;"", IF(RANK(R51, R$5:R$75)+COUNTIF(R$5:R51, R51)-1=1, 1, ""), "")</f>
        <v/>
      </c>
      <c r="U51" s="46">
        <v>24</v>
      </c>
      <c r="V51" s="102" t="str">
        <f t="shared" si="53"/>
        <v/>
      </c>
      <c r="W51" s="48" t="str">
        <f>IF(U51&lt;&gt;"", IF(RANK(U51, U$5:U$75)+COUNTIF(U$5:U51, U51)-1=1, 1, ""), "")</f>
        <v/>
      </c>
      <c r="X51" s="45">
        <v>35</v>
      </c>
      <c r="Y51" s="102" t="str">
        <f t="shared" si="54"/>
        <v/>
      </c>
      <c r="Z51" s="47" t="str">
        <f>IF(X51&lt;&gt;"", IF(RANK(X51, X$5:X$75)+COUNTIF(X$5:X51, X51)-1=1, 1, ""), "")</f>
        <v/>
      </c>
      <c r="AA51" s="46">
        <v>52</v>
      </c>
      <c r="AB51" s="102" t="str">
        <f t="shared" si="55"/>
        <v/>
      </c>
      <c r="AC51" s="48" t="str">
        <f>IF(AA51&lt;&gt;"", IF(RANK(AA51, AA$5:AA$75)+COUNTIF(AA$5:AA51, AA51)-1=1, 1, ""), "")</f>
        <v/>
      </c>
      <c r="AD51" s="45">
        <v>23</v>
      </c>
      <c r="AE51" s="102" t="str">
        <f t="shared" si="56"/>
        <v/>
      </c>
      <c r="AF51" s="47" t="str">
        <f>IF(AD51&lt;&gt;"", IF(RANK(AD51, AD$5:AD$75)+COUNTIF(AD$5:AD51, AD51)-1=1, 1, ""), "")</f>
        <v/>
      </c>
      <c r="AG51" s="46">
        <v>8</v>
      </c>
      <c r="AH51" s="102" t="str">
        <f t="shared" si="57"/>
        <v/>
      </c>
      <c r="AI51" s="48" t="str">
        <f>IF(AG51&lt;&gt;"", IF(RANK(AG51, AG$5:AG$75)+COUNTIF(AG$5:AG51, AG51)-1=1, 1, ""), "")</f>
        <v/>
      </c>
      <c r="AJ51" s="45">
        <v>18</v>
      </c>
      <c r="AK51" s="102" t="str">
        <f t="shared" si="58"/>
        <v/>
      </c>
      <c r="AL51" s="47" t="str">
        <f>IF(AJ51&lt;&gt;"", IF(RANK(AJ51, AJ$5:AJ$75)+COUNTIF(AJ$5:AJ51, AJ51)-1=1, 1, ""), "")</f>
        <v/>
      </c>
      <c r="AM51" s="46">
        <v>13</v>
      </c>
      <c r="AN51" s="102" t="str">
        <f t="shared" si="59"/>
        <v/>
      </c>
      <c r="AO51" s="48" t="str">
        <f>IF(AM51&lt;&gt;"", IF(RANK(AM51, AM$5:AM$75)+COUNTIF(AM$5:AM51, AM51)-1=1, 1, ""), "")</f>
        <v/>
      </c>
      <c r="AP51" s="45">
        <v>18</v>
      </c>
      <c r="AQ51" s="102" t="str">
        <f t="shared" si="60"/>
        <v/>
      </c>
      <c r="AR51" s="47" t="str">
        <f>IF(AP51&lt;&gt;"", IF(RANK(AP51, AP$5:AP$75)+COUNTIF(AP$5:AP51, AP51)-1=1, 1, ""), "")</f>
        <v/>
      </c>
      <c r="AS51" s="46">
        <v>41</v>
      </c>
      <c r="AT51" s="102" t="str">
        <f t="shared" si="61"/>
        <v/>
      </c>
      <c r="AU51" s="48" t="str">
        <f>IF(AS51&lt;&gt;"", IF(RANK(AS51, AS$5:AS$75)+COUNTIF(AS$5:AS51, AS51)-1=1, 1, ""), "")</f>
        <v/>
      </c>
      <c r="AV51" s="45">
        <v>43</v>
      </c>
      <c r="AW51" s="102" t="str">
        <f t="shared" si="62"/>
        <v/>
      </c>
      <c r="AX51" s="47" t="str">
        <f>IF(AV51&lt;&gt;"", IF(RANK(AV51, AV$5:AV$75)+COUNTIF(AV$5:AV51, AV51)-1=1, 1, ""), "")</f>
        <v/>
      </c>
      <c r="AY51" s="46">
        <v>17</v>
      </c>
      <c r="AZ51" s="102" t="str">
        <f t="shared" si="63"/>
        <v/>
      </c>
      <c r="BA51" s="48" t="str">
        <f>IF(AY51&lt;&gt;"", IF(RANK(AY51, AY$5:AY$75)+COUNTIF(AY$5:AY51, AY51)-1=1, 1, ""), "")</f>
        <v/>
      </c>
      <c r="BB51" s="45">
        <v>31</v>
      </c>
      <c r="BC51" s="102" t="str">
        <f t="shared" si="64"/>
        <v/>
      </c>
      <c r="BD51" s="47" t="str">
        <f>IF(BB51&lt;&gt;"", IF(RANK(BB51, BB$5:BB$75)+COUNTIF(BB$5:BB51, BB51)-1=1, 1, ""), "")</f>
        <v/>
      </c>
      <c r="BE51" s="46">
        <v>11</v>
      </c>
      <c r="BF51" s="102" t="str">
        <f t="shared" si="65"/>
        <v/>
      </c>
      <c r="BG51" s="48" t="str">
        <f>IF(BE51&lt;&gt;"", IF(RANK(BE51, BE$5:BE$75)+COUNTIF(BE$5:BE51, BE51)-1=1, 1, ""), "")</f>
        <v/>
      </c>
      <c r="BH51" s="45">
        <v>20</v>
      </c>
      <c r="BI51" s="102" t="str">
        <f t="shared" si="66"/>
        <v/>
      </c>
      <c r="BJ51" s="47" t="str">
        <f>IF(BH51&lt;&gt;"", IF(RANK(BH51, BH$5:BH$75)+COUNTIF(BH$5:BH51, BH51)-1=1, 1, ""), "")</f>
        <v/>
      </c>
      <c r="BK51" s="46">
        <v>15</v>
      </c>
      <c r="BL51" s="102" t="str">
        <f t="shared" si="67"/>
        <v/>
      </c>
      <c r="BM51" s="48" t="str">
        <f>IF(BK51&lt;&gt;"", IF(RANK(BK51, BK$5:BK$75)+COUNTIF(BK$5:BK51, BK51)-1=1, 1, ""), "")</f>
        <v/>
      </c>
      <c r="BN51" s="45">
        <v>17</v>
      </c>
      <c r="BO51" s="102" t="str">
        <f t="shared" si="68"/>
        <v/>
      </c>
      <c r="BP51" s="47" t="str">
        <f>IF(BN51&lt;&gt;"", IF(RANK(BN51, BN$5:BN$75)+COUNTIF(BN$5:BN51, BN51)-1=1, 1, ""), "")</f>
        <v/>
      </c>
      <c r="BQ51" s="46">
        <v>11</v>
      </c>
      <c r="BR51" s="102" t="str">
        <f t="shared" si="69"/>
        <v/>
      </c>
      <c r="BS51" s="48" t="str">
        <f>IF(BQ51&lt;&gt;"", IF(RANK(BQ51, BQ$5:BQ$75)+COUNTIF(BQ$5:BQ51, BQ51)-1=1, 1, ""), "")</f>
        <v/>
      </c>
      <c r="BT51" s="45">
        <v>15</v>
      </c>
      <c r="BU51" s="102" t="str">
        <f t="shared" si="70"/>
        <v/>
      </c>
      <c r="BV51" s="47" t="str">
        <f>IF(BT51&lt;&gt;"", IF(RANK(BT51, BT$5:BT$75)+COUNTIF(BT$5:BT51, BT51)-1=1, 1, ""), "")</f>
        <v/>
      </c>
      <c r="BW51" s="46">
        <v>44</v>
      </c>
      <c r="BX51" s="102" t="str">
        <f t="shared" si="71"/>
        <v/>
      </c>
      <c r="BY51" s="48" t="str">
        <f>IF(BW51&lt;&gt;"", IF(RANK(BW51, BW$5:BW$75)+COUNTIF(BW$5:BW51, BW51)-1=1, 1, ""), "")</f>
        <v/>
      </c>
      <c r="BZ51" s="45">
        <v>12</v>
      </c>
      <c r="CA51" s="102" t="str">
        <f t="shared" si="72"/>
        <v/>
      </c>
      <c r="CB51" s="47" t="str">
        <f>IF(BZ51&lt;&gt;"", IF(RANK(BZ51, BZ$5:BZ$75)+COUNTIF(BZ$5:BZ51, BZ51)-1=1, 1, ""), "")</f>
        <v/>
      </c>
      <c r="CC51" s="46">
        <v>11</v>
      </c>
      <c r="CD51" s="102" t="str">
        <f t="shared" si="73"/>
        <v/>
      </c>
      <c r="CE51" s="48" t="str">
        <f>IF(CC51&lt;&gt;"", IF(RANK(CC51, CC$5:CC$75)+COUNTIF(CC$5:CC51, CC51)-1=1, 1, ""), "")</f>
        <v/>
      </c>
      <c r="CF51" s="45">
        <v>7</v>
      </c>
      <c r="CG51" s="102" t="str">
        <f t="shared" si="74"/>
        <v/>
      </c>
      <c r="CH51" s="47" t="str">
        <f>IF(CF51&lt;&gt;"", IF(RANK(CF51, CF$5:CF$75)+COUNTIF(CF$5:CF51, CF51)-1=1, 1, ""), "")</f>
        <v/>
      </c>
      <c r="CI51" s="46">
        <v>3</v>
      </c>
      <c r="CJ51" s="102" t="str">
        <f t="shared" si="75"/>
        <v/>
      </c>
      <c r="CK51" s="48" t="str">
        <f>IF(CI51&lt;&gt;"", IF(RANK(CI51, CI$5:CI$75)+COUNTIF(CI$5:CI51, CI51)-1=1, 1, ""), "")</f>
        <v/>
      </c>
      <c r="CL51" s="45">
        <v>10</v>
      </c>
      <c r="CM51" s="102" t="str">
        <f t="shared" si="76"/>
        <v/>
      </c>
      <c r="CN51" s="47" t="str">
        <f>IF(CL51&lt;&gt;"", IF(RANK(CL51, CL$5:CL$75)+COUNTIF(CL$5:CL51, CL51)-1=1, 1, ""), "")</f>
        <v/>
      </c>
      <c r="CO51" s="46">
        <v>8</v>
      </c>
      <c r="CP51" s="102" t="str">
        <f t="shared" si="77"/>
        <v/>
      </c>
      <c r="CQ51" s="48" t="str">
        <f>IF(CO51&lt;&gt;"", IF(RANK(CO51, CO$5:CO$75)+COUNTIF(CO$5:CO51, CO51)-1=1, 1, ""), "")</f>
        <v/>
      </c>
      <c r="CR51" s="45">
        <v>6</v>
      </c>
      <c r="CS51" s="102" t="str">
        <f t="shared" si="78"/>
        <v/>
      </c>
      <c r="CT51" s="47" t="str">
        <f>IF(CR51&lt;&gt;"", IF(RANK(CR51, CR$5:CR$75)+COUNTIF(CR$5:CR51, CR51)-1=1, 1, ""), "")</f>
        <v/>
      </c>
      <c r="CU51" s="129" t="str">
        <f t="shared" si="79"/>
        <v/>
      </c>
      <c r="CV51" s="66">
        <f t="shared" si="80"/>
        <v>736</v>
      </c>
      <c r="CW51" s="60"/>
      <c r="CX51" s="60" t="str">
        <f t="shared" si="81"/>
        <v/>
      </c>
      <c r="CY51" s="60" t="str">
        <f t="shared" si="82"/>
        <v/>
      </c>
      <c r="CZ51" s="60"/>
      <c r="DA51" s="85" t="str">
        <f t="shared" si="83"/>
        <v/>
      </c>
      <c r="DB51" s="60" t="str">
        <f t="shared" si="84"/>
        <v/>
      </c>
      <c r="DC51" s="60" t="str">
        <f t="shared" si="85"/>
        <v/>
      </c>
      <c r="DD51" s="60" t="str">
        <f>IF(CX51&lt;&gt;"", IF(RANK(DC51, DC$5:DC$75)+COUNTIF(DC$51:DC51, DC51) -1&lt;=(B$80-CY$76-DB$76), RANK(DC51, DC$5:DC$75)+COUNTIF(DC$51:DC51, DC51) -1, ""), "")</f>
        <v/>
      </c>
      <c r="DE51" s="72" t="str">
        <f t="shared" si="86"/>
        <v/>
      </c>
      <c r="DF51" s="66" t="str">
        <f t="shared" si="87"/>
        <v/>
      </c>
      <c r="DH51" s="91">
        <f>IF(CV51&lt;&gt; "", CV51/CV76, "")</f>
        <v>5.1992271800903507E-4</v>
      </c>
      <c r="DI51" s="39" t="str">
        <f t="shared" si="88"/>
        <v/>
      </c>
      <c r="DJ51" s="92">
        <f t="shared" si="89"/>
        <v>-5.1992271800903496E-4</v>
      </c>
      <c r="DL51" s="65" t="str">
        <f t="shared" si="43"/>
        <v/>
      </c>
      <c r="DM51" s="99" t="str">
        <f t="shared" si="44"/>
        <v/>
      </c>
      <c r="DN51" s="99" t="str">
        <f t="shared" si="45"/>
        <v/>
      </c>
      <c r="DO51" s="100" t="str">
        <f t="shared" si="46"/>
        <v/>
      </c>
    </row>
    <row r="52" spans="1:119" ht="16" x14ac:dyDescent="0.2">
      <c r="A52" s="75" t="s">
        <v>360</v>
      </c>
      <c r="B52" s="76" t="s">
        <v>430</v>
      </c>
      <c r="C52" s="46">
        <v>24</v>
      </c>
      <c r="D52" s="102" t="str">
        <f t="shared" si="47"/>
        <v/>
      </c>
      <c r="E52" s="44" t="str">
        <f>IF(C52&lt;&gt;"", IF(RANK(C52, C$5:C$75)+COUNTIF(C$5:C52, C52)-1=1, 1, ""), "")</f>
        <v/>
      </c>
      <c r="F52" s="45">
        <v>19</v>
      </c>
      <c r="G52" s="102" t="str">
        <f t="shared" si="48"/>
        <v/>
      </c>
      <c r="H52" s="42" t="str">
        <f>IF(F52&lt;&gt;"", IF(RANK(F52, F$5:F$75)+COUNTIF(F$5:F52, F52)-1=1, 1, ""), "")</f>
        <v/>
      </c>
      <c r="I52" s="46">
        <v>49</v>
      </c>
      <c r="J52" s="102" t="str">
        <f t="shared" si="49"/>
        <v/>
      </c>
      <c r="K52" s="44" t="str">
        <f>IF(I52&lt;&gt;"", IF(RANK(I52, I$5:I$75)+COUNTIF(I$5:I52, I52)-1=1, 1, ""), "")</f>
        <v/>
      </c>
      <c r="L52" s="45">
        <v>56</v>
      </c>
      <c r="M52" s="102" t="str">
        <f t="shared" si="50"/>
        <v/>
      </c>
      <c r="N52" s="42" t="str">
        <f>IF(L52&lt;&gt;"", IF(RANK(L52, L$5:L$75)+COUNTIF(L$5:L52, L52)-1=1, 1, ""), "")</f>
        <v/>
      </c>
      <c r="O52" s="46">
        <v>68</v>
      </c>
      <c r="P52" s="102" t="str">
        <f t="shared" si="51"/>
        <v/>
      </c>
      <c r="Q52" s="44" t="str">
        <f>IF(O52&lt;&gt;"", IF(RANK(O52, O$5:O$75)+COUNTIF(O$5:O52, O52)-1=1, 1, ""), "")</f>
        <v/>
      </c>
      <c r="R52" s="45">
        <v>61</v>
      </c>
      <c r="S52" s="102" t="str">
        <f t="shared" si="52"/>
        <v/>
      </c>
      <c r="T52" s="42" t="str">
        <f>IF(R52&lt;&gt;"", IF(RANK(R52, R$5:R$75)+COUNTIF(R$5:R52, R52)-1=1, 1, ""), "")</f>
        <v/>
      </c>
      <c r="U52" s="46">
        <v>123</v>
      </c>
      <c r="V52" s="102" t="str">
        <f t="shared" si="53"/>
        <v/>
      </c>
      <c r="W52" s="44" t="str">
        <f>IF(U52&lt;&gt;"", IF(RANK(U52, U$5:U$75)+COUNTIF(U$5:U52, U52)-1=1, 1, ""), "")</f>
        <v/>
      </c>
      <c r="X52" s="45">
        <v>63</v>
      </c>
      <c r="Y52" s="102" t="str">
        <f t="shared" si="54"/>
        <v/>
      </c>
      <c r="Z52" s="42" t="str">
        <f>IF(X52&lt;&gt;"", IF(RANK(X52, X$5:X$75)+COUNTIF(X$5:X52, X52)-1=1, 1, ""), "")</f>
        <v/>
      </c>
      <c r="AA52" s="46">
        <v>50</v>
      </c>
      <c r="AB52" s="102" t="str">
        <f t="shared" si="55"/>
        <v/>
      </c>
      <c r="AC52" s="44" t="str">
        <f>IF(AA52&lt;&gt;"", IF(RANK(AA52, AA$5:AA$75)+COUNTIF(AA$5:AA52, AA52)-1=1, 1, ""), "")</f>
        <v/>
      </c>
      <c r="AD52" s="45">
        <v>80</v>
      </c>
      <c r="AE52" s="102" t="str">
        <f t="shared" si="56"/>
        <v/>
      </c>
      <c r="AF52" s="42" t="str">
        <f>IF(AD52&lt;&gt;"", IF(RANK(AD52, AD$5:AD$75)+COUNTIF(AD$5:AD52, AD52)-1=1, 1, ""), "")</f>
        <v/>
      </c>
      <c r="AG52" s="46">
        <v>30</v>
      </c>
      <c r="AH52" s="102" t="str">
        <f t="shared" si="57"/>
        <v/>
      </c>
      <c r="AI52" s="44" t="str">
        <f>IF(AG52&lt;&gt;"", IF(RANK(AG52, AG$5:AG$75)+COUNTIF(AG$5:AG52, AG52)-1=1, 1, ""), "")</f>
        <v/>
      </c>
      <c r="AJ52" s="45">
        <v>61</v>
      </c>
      <c r="AK52" s="102" t="str">
        <f t="shared" si="58"/>
        <v/>
      </c>
      <c r="AL52" s="42" t="str">
        <f>IF(AJ52&lt;&gt;"", IF(RANK(AJ52, AJ$5:AJ$75)+COUNTIF(AJ$5:AJ52, AJ52)-1=1, 1, ""), "")</f>
        <v/>
      </c>
      <c r="AM52" s="46">
        <v>389</v>
      </c>
      <c r="AN52" s="102" t="str">
        <f t="shared" si="59"/>
        <v/>
      </c>
      <c r="AO52" s="44" t="str">
        <f>IF(AM52&lt;&gt;"", IF(RANK(AM52, AM$5:AM$75)+COUNTIF(AM$5:AM52, AM52)-1=1, 1, ""), "")</f>
        <v/>
      </c>
      <c r="AP52" s="45">
        <v>132</v>
      </c>
      <c r="AQ52" s="102" t="str">
        <f t="shared" si="60"/>
        <v/>
      </c>
      <c r="AR52" s="42" t="str">
        <f>IF(AP52&lt;&gt;"", IF(RANK(AP52, AP$5:AP$75)+COUNTIF(AP$5:AP52, AP52)-1=1, 1, ""), "")</f>
        <v/>
      </c>
      <c r="AS52" s="46">
        <v>79</v>
      </c>
      <c r="AT52" s="102" t="str">
        <f t="shared" si="61"/>
        <v/>
      </c>
      <c r="AU52" s="44" t="str">
        <f>IF(AS52&lt;&gt;"", IF(RANK(AS52, AS$5:AS$75)+COUNTIF(AS$5:AS52, AS52)-1=1, 1, ""), "")</f>
        <v/>
      </c>
      <c r="AV52" s="45">
        <v>64</v>
      </c>
      <c r="AW52" s="102" t="str">
        <f t="shared" si="62"/>
        <v/>
      </c>
      <c r="AX52" s="42" t="str">
        <f>IF(AV52&lt;&gt;"", IF(RANK(AV52, AV$5:AV$75)+COUNTIF(AV$5:AV52, AV52)-1=1, 1, ""), "")</f>
        <v/>
      </c>
      <c r="AY52" s="46">
        <v>141</v>
      </c>
      <c r="AZ52" s="102" t="str">
        <f t="shared" si="63"/>
        <v/>
      </c>
      <c r="BA52" s="44" t="str">
        <f>IF(AY52&lt;&gt;"", IF(RANK(AY52, AY$5:AY$75)+COUNTIF(AY$5:AY52, AY52)-1=1, 1, ""), "")</f>
        <v/>
      </c>
      <c r="BB52" s="45">
        <v>59</v>
      </c>
      <c r="BC52" s="102" t="str">
        <f t="shared" si="64"/>
        <v/>
      </c>
      <c r="BD52" s="42" t="str">
        <f>IF(BB52&lt;&gt;"", IF(RANK(BB52, BB$5:BB$75)+COUNTIF(BB$5:BB52, BB52)-1=1, 1, ""), "")</f>
        <v/>
      </c>
      <c r="BE52" s="46">
        <v>109</v>
      </c>
      <c r="BF52" s="102" t="str">
        <f t="shared" si="65"/>
        <v/>
      </c>
      <c r="BG52" s="44" t="str">
        <f>IF(BE52&lt;&gt;"", IF(RANK(BE52, BE$5:BE$75)+COUNTIF(BE$5:BE52, BE52)-1=1, 1, ""), "")</f>
        <v/>
      </c>
      <c r="BH52" s="45">
        <v>18</v>
      </c>
      <c r="BI52" s="102" t="str">
        <f t="shared" si="66"/>
        <v/>
      </c>
      <c r="BJ52" s="42" t="str">
        <f>IF(BH52&lt;&gt;"", IF(RANK(BH52, BH$5:BH$75)+COUNTIF(BH$5:BH52, BH52)-1=1, 1, ""), "")</f>
        <v/>
      </c>
      <c r="BK52" s="46">
        <v>32</v>
      </c>
      <c r="BL52" s="102" t="str">
        <f t="shared" si="67"/>
        <v/>
      </c>
      <c r="BM52" s="44" t="str">
        <f>IF(BK52&lt;&gt;"", IF(RANK(BK52, BK$5:BK$75)+COUNTIF(BK$5:BK52, BK52)-1=1, 1, ""), "")</f>
        <v/>
      </c>
      <c r="BN52" s="45">
        <v>206</v>
      </c>
      <c r="BO52" s="102" t="str">
        <f t="shared" si="68"/>
        <v/>
      </c>
      <c r="BP52" s="42" t="str">
        <f>IF(BN52&lt;&gt;"", IF(RANK(BN52, BN$5:BN$75)+COUNTIF(BN$5:BN52, BN52)-1=1, 1, ""), "")</f>
        <v/>
      </c>
      <c r="BQ52" s="46">
        <v>26</v>
      </c>
      <c r="BR52" s="102" t="str">
        <f t="shared" si="69"/>
        <v/>
      </c>
      <c r="BS52" s="44" t="str">
        <f>IF(BQ52&lt;&gt;"", IF(RANK(BQ52, BQ$5:BQ$75)+COUNTIF(BQ$5:BQ52, BQ52)-1=1, 1, ""), "")</f>
        <v/>
      </c>
      <c r="BT52" s="45">
        <v>27</v>
      </c>
      <c r="BU52" s="102" t="str">
        <f t="shared" si="70"/>
        <v/>
      </c>
      <c r="BV52" s="42" t="str">
        <f>IF(BT52&lt;&gt;"", IF(RANK(BT52, BT$5:BT$75)+COUNTIF(BT$5:BT52, BT52)-1=1, 1, ""), "")</f>
        <v/>
      </c>
      <c r="BW52" s="46">
        <v>109</v>
      </c>
      <c r="BX52" s="102" t="str">
        <f t="shared" si="71"/>
        <v/>
      </c>
      <c r="BY52" s="44" t="str">
        <f>IF(BW52&lt;&gt;"", IF(RANK(BW52, BW$5:BW$75)+COUNTIF(BW$5:BW52, BW52)-1=1, 1, ""), "")</f>
        <v/>
      </c>
      <c r="BZ52" s="45">
        <v>229</v>
      </c>
      <c r="CA52" s="102" t="str">
        <f t="shared" si="72"/>
        <v/>
      </c>
      <c r="CB52" s="42" t="str">
        <f>IF(BZ52&lt;&gt;"", IF(RANK(BZ52, BZ$5:BZ$75)+COUNTIF(BZ$5:BZ52, BZ52)-1=1, 1, ""), "")</f>
        <v/>
      </c>
      <c r="CC52" s="46">
        <v>179</v>
      </c>
      <c r="CD52" s="102" t="str">
        <f t="shared" si="73"/>
        <v/>
      </c>
      <c r="CE52" s="44" t="str">
        <f>IF(CC52&lt;&gt;"", IF(RANK(CC52, CC$5:CC$75)+COUNTIF(CC$5:CC52, CC52)-1=1, 1, ""), "")</f>
        <v/>
      </c>
      <c r="CF52" s="45">
        <v>189</v>
      </c>
      <c r="CG52" s="102" t="str">
        <f t="shared" si="74"/>
        <v/>
      </c>
      <c r="CH52" s="42" t="str">
        <f>IF(CF52&lt;&gt;"", IF(RANK(CF52, CF$5:CF$75)+COUNTIF(CF$5:CF52, CF52)-1=1, 1, ""), "")</f>
        <v/>
      </c>
      <c r="CI52" s="46">
        <v>50</v>
      </c>
      <c r="CJ52" s="102" t="str">
        <f t="shared" si="75"/>
        <v/>
      </c>
      <c r="CK52" s="44" t="str">
        <f>IF(CI52&lt;&gt;"", IF(RANK(CI52, CI$5:CI$75)+COUNTIF(CI$5:CI52, CI52)-1=1, 1, ""), "")</f>
        <v/>
      </c>
      <c r="CL52" s="45">
        <v>113</v>
      </c>
      <c r="CM52" s="102" t="str">
        <f t="shared" si="76"/>
        <v/>
      </c>
      <c r="CN52" s="42" t="str">
        <f>IF(CL52&lt;&gt;"", IF(RANK(CL52, CL$5:CL$75)+COUNTIF(CL$5:CL52, CL52)-1=1, 1, ""), "")</f>
        <v/>
      </c>
      <c r="CO52" s="46">
        <v>391</v>
      </c>
      <c r="CP52" s="102" t="str">
        <f t="shared" si="77"/>
        <v/>
      </c>
      <c r="CQ52" s="44" t="str">
        <f>IF(CO52&lt;&gt;"", IF(RANK(CO52, CO$5:CO$75)+COUNTIF(CO$5:CO52, CO52)-1=1, 1, ""), "")</f>
        <v/>
      </c>
      <c r="CR52" s="45">
        <v>106</v>
      </c>
      <c r="CS52" s="102" t="str">
        <f t="shared" si="78"/>
        <v/>
      </c>
      <c r="CT52" s="42" t="str">
        <f>IF(CR52&lt;&gt;"", IF(RANK(CR52, CR$5:CR$75)+COUNTIF(CR$5:CR52, CR52)-1=1, 1, ""), "")</f>
        <v/>
      </c>
      <c r="CU52" s="129" t="str">
        <f t="shared" si="79"/>
        <v/>
      </c>
      <c r="CV52" s="66">
        <f t="shared" si="80"/>
        <v>3332</v>
      </c>
      <c r="CW52" s="60"/>
      <c r="CX52" s="60" t="str">
        <f t="shared" si="81"/>
        <v/>
      </c>
      <c r="CY52" s="60" t="str">
        <f t="shared" si="82"/>
        <v/>
      </c>
      <c r="CZ52" s="60"/>
      <c r="DA52" s="85" t="str">
        <f t="shared" si="83"/>
        <v/>
      </c>
      <c r="DB52" s="60" t="str">
        <f t="shared" si="84"/>
        <v/>
      </c>
      <c r="DC52" s="60" t="str">
        <f t="shared" si="85"/>
        <v/>
      </c>
      <c r="DD52" s="60" t="str">
        <f>IF(CX52&lt;&gt;"", IF(RANK(DC52, DC$5:DC$75)+COUNTIF(DC$52:DC52, DC52) -1&lt;=(B$80-CY$76-DB$76), RANK(DC52, DC$5:DC$75)+COUNTIF(DC$52:DC52, DC52) -1, ""), "")</f>
        <v/>
      </c>
      <c r="DE52" s="72" t="str">
        <f t="shared" si="86"/>
        <v/>
      </c>
      <c r="DF52" s="66" t="str">
        <f t="shared" si="87"/>
        <v/>
      </c>
      <c r="DH52" s="91">
        <f>IF(CV52&lt;&gt; "", CV52/CV76, "")</f>
        <v>2.3537805657691644E-3</v>
      </c>
      <c r="DI52" s="39" t="str">
        <f t="shared" si="88"/>
        <v/>
      </c>
      <c r="DJ52" s="92">
        <f t="shared" si="89"/>
        <v>-2.35378056576916E-3</v>
      </c>
      <c r="DL52" s="65" t="str">
        <f t="shared" si="43"/>
        <v/>
      </c>
      <c r="DM52" s="99" t="str">
        <f t="shared" si="44"/>
        <v/>
      </c>
      <c r="DN52" s="99" t="str">
        <f t="shared" si="45"/>
        <v/>
      </c>
      <c r="DO52" s="100" t="str">
        <f t="shared" si="46"/>
        <v/>
      </c>
    </row>
    <row r="53" spans="1:119" ht="16" x14ac:dyDescent="0.2">
      <c r="A53" s="75" t="s">
        <v>361</v>
      </c>
      <c r="B53" s="76" t="s">
        <v>431</v>
      </c>
      <c r="C53" s="46">
        <v>67</v>
      </c>
      <c r="D53" s="102" t="str">
        <f t="shared" si="47"/>
        <v/>
      </c>
      <c r="E53" s="48" t="str">
        <f>IF(C53&lt;&gt;"", IF(RANK(C53, C$5:C$75)+COUNTIF(C$5:C53, C53)-1=1, 1, ""), "")</f>
        <v/>
      </c>
      <c r="F53" s="45">
        <v>236</v>
      </c>
      <c r="G53" s="102" t="str">
        <f t="shared" si="48"/>
        <v/>
      </c>
      <c r="H53" s="47" t="str">
        <f>IF(F53&lt;&gt;"", IF(RANK(F53, F$5:F$75)+COUNTIF(F$5:F53, F53)-1=1, 1, ""), "")</f>
        <v/>
      </c>
      <c r="I53" s="46">
        <v>39</v>
      </c>
      <c r="J53" s="102" t="str">
        <f t="shared" si="49"/>
        <v/>
      </c>
      <c r="K53" s="48" t="str">
        <f>IF(I53&lt;&gt;"", IF(RANK(I53, I$5:I$75)+COUNTIF(I$5:I53, I53)-1=1, 1, ""), "")</f>
        <v/>
      </c>
      <c r="L53" s="45">
        <v>99</v>
      </c>
      <c r="M53" s="102" t="str">
        <f t="shared" si="50"/>
        <v/>
      </c>
      <c r="N53" s="47" t="str">
        <f>IF(L53&lt;&gt;"", IF(RANK(L53, L$5:L$75)+COUNTIF(L$5:L53, L53)-1=1, 1, ""), "")</f>
        <v/>
      </c>
      <c r="O53" s="46">
        <v>38</v>
      </c>
      <c r="P53" s="102" t="str">
        <f t="shared" si="51"/>
        <v/>
      </c>
      <c r="Q53" s="48" t="str">
        <f>IF(O53&lt;&gt;"", IF(RANK(O53, O$5:O$75)+COUNTIF(O$5:O53, O53)-1=1, 1, ""), "")</f>
        <v/>
      </c>
      <c r="R53" s="45">
        <v>34</v>
      </c>
      <c r="S53" s="102" t="str">
        <f t="shared" si="52"/>
        <v/>
      </c>
      <c r="T53" s="47" t="str">
        <f>IF(R53&lt;&gt;"", IF(RANK(R53, R$5:R$75)+COUNTIF(R$5:R53, R53)-1=1, 1, ""), "")</f>
        <v/>
      </c>
      <c r="U53" s="46">
        <v>37</v>
      </c>
      <c r="V53" s="102" t="str">
        <f t="shared" si="53"/>
        <v/>
      </c>
      <c r="W53" s="48" t="str">
        <f>IF(U53&lt;&gt;"", IF(RANK(U53, U$5:U$75)+COUNTIF(U$5:U53, U53)-1=1, 1, ""), "")</f>
        <v/>
      </c>
      <c r="X53" s="45">
        <v>42</v>
      </c>
      <c r="Y53" s="102" t="str">
        <f t="shared" si="54"/>
        <v/>
      </c>
      <c r="Z53" s="47" t="str">
        <f>IF(X53&lt;&gt;"", IF(RANK(X53, X$5:X$75)+COUNTIF(X$5:X53, X53)-1=1, 1, ""), "")</f>
        <v/>
      </c>
      <c r="AA53" s="46">
        <v>20</v>
      </c>
      <c r="AB53" s="102" t="str">
        <f t="shared" si="55"/>
        <v/>
      </c>
      <c r="AC53" s="48" t="str">
        <f>IF(AA53&lt;&gt;"", IF(RANK(AA53, AA$5:AA$75)+COUNTIF(AA$5:AA53, AA53)-1=1, 1, ""), "")</f>
        <v/>
      </c>
      <c r="AD53" s="45">
        <v>33</v>
      </c>
      <c r="AE53" s="102" t="str">
        <f t="shared" si="56"/>
        <v/>
      </c>
      <c r="AF53" s="47" t="str">
        <f>IF(AD53&lt;&gt;"", IF(RANK(AD53, AD$5:AD$75)+COUNTIF(AD$5:AD53, AD53)-1=1, 1, ""), "")</f>
        <v/>
      </c>
      <c r="AG53" s="46">
        <v>19</v>
      </c>
      <c r="AH53" s="102" t="str">
        <f t="shared" si="57"/>
        <v/>
      </c>
      <c r="AI53" s="48" t="str">
        <f>IF(AG53&lt;&gt;"", IF(RANK(AG53, AG$5:AG$75)+COUNTIF(AG$5:AG53, AG53)-1=1, 1, ""), "")</f>
        <v/>
      </c>
      <c r="AJ53" s="45">
        <v>27</v>
      </c>
      <c r="AK53" s="102" t="str">
        <f t="shared" si="58"/>
        <v/>
      </c>
      <c r="AL53" s="47" t="str">
        <f>IF(AJ53&lt;&gt;"", IF(RANK(AJ53, AJ$5:AJ$75)+COUNTIF(AJ$5:AJ53, AJ53)-1=1, 1, ""), "")</f>
        <v/>
      </c>
      <c r="AM53" s="46">
        <v>131</v>
      </c>
      <c r="AN53" s="102" t="str">
        <f t="shared" si="59"/>
        <v/>
      </c>
      <c r="AO53" s="48" t="str">
        <f>IF(AM53&lt;&gt;"", IF(RANK(AM53, AM$5:AM$75)+COUNTIF(AM$5:AM53, AM53)-1=1, 1, ""), "")</f>
        <v/>
      </c>
      <c r="AP53" s="45">
        <v>30</v>
      </c>
      <c r="AQ53" s="102" t="str">
        <f t="shared" si="60"/>
        <v/>
      </c>
      <c r="AR53" s="47" t="str">
        <f>IF(AP53&lt;&gt;"", IF(RANK(AP53, AP$5:AP$75)+COUNTIF(AP$5:AP53, AP53)-1=1, 1, ""), "")</f>
        <v/>
      </c>
      <c r="AS53" s="46">
        <v>71</v>
      </c>
      <c r="AT53" s="102" t="str">
        <f t="shared" si="61"/>
        <v/>
      </c>
      <c r="AU53" s="48" t="str">
        <f>IF(AS53&lt;&gt;"", IF(RANK(AS53, AS$5:AS$75)+COUNTIF(AS$5:AS53, AS53)-1=1, 1, ""), "")</f>
        <v/>
      </c>
      <c r="AV53" s="45">
        <v>648</v>
      </c>
      <c r="AW53" s="102" t="str">
        <f t="shared" si="62"/>
        <v/>
      </c>
      <c r="AX53" s="47" t="str">
        <f>IF(AV53&lt;&gt;"", IF(RANK(AV53, AV$5:AV$75)+COUNTIF(AV$5:AV53, AV53)-1=1, 1, ""), "")</f>
        <v/>
      </c>
      <c r="AY53" s="46">
        <v>123</v>
      </c>
      <c r="AZ53" s="102" t="str">
        <f t="shared" si="63"/>
        <v/>
      </c>
      <c r="BA53" s="48" t="str">
        <f>IF(AY53&lt;&gt;"", IF(RANK(AY53, AY$5:AY$75)+COUNTIF(AY$5:AY53, AY53)-1=1, 1, ""), "")</f>
        <v/>
      </c>
      <c r="BB53" s="45">
        <v>57</v>
      </c>
      <c r="BC53" s="102" t="str">
        <f t="shared" si="64"/>
        <v/>
      </c>
      <c r="BD53" s="47" t="str">
        <f>IF(BB53&lt;&gt;"", IF(RANK(BB53, BB$5:BB$75)+COUNTIF(BB$5:BB53, BB53)-1=1, 1, ""), "")</f>
        <v/>
      </c>
      <c r="BE53" s="46">
        <v>112</v>
      </c>
      <c r="BF53" s="102" t="str">
        <f t="shared" si="65"/>
        <v/>
      </c>
      <c r="BG53" s="48" t="str">
        <f>IF(BE53&lt;&gt;"", IF(RANK(BE53, BE$5:BE$75)+COUNTIF(BE$5:BE53, BE53)-1=1, 1, ""), "")</f>
        <v/>
      </c>
      <c r="BH53" s="45">
        <v>40</v>
      </c>
      <c r="BI53" s="102" t="str">
        <f t="shared" si="66"/>
        <v/>
      </c>
      <c r="BJ53" s="47" t="str">
        <f>IF(BH53&lt;&gt;"", IF(RANK(BH53, BH$5:BH$75)+COUNTIF(BH$5:BH53, BH53)-1=1, 1, ""), "")</f>
        <v/>
      </c>
      <c r="BK53" s="46">
        <v>30</v>
      </c>
      <c r="BL53" s="102" t="str">
        <f t="shared" si="67"/>
        <v/>
      </c>
      <c r="BM53" s="48" t="str">
        <f>IF(BK53&lt;&gt;"", IF(RANK(BK53, BK$5:BK$75)+COUNTIF(BK$5:BK53, BK53)-1=1, 1, ""), "")</f>
        <v/>
      </c>
      <c r="BN53" s="45">
        <v>22</v>
      </c>
      <c r="BO53" s="102" t="str">
        <f t="shared" si="68"/>
        <v/>
      </c>
      <c r="BP53" s="47" t="str">
        <f>IF(BN53&lt;&gt;"", IF(RANK(BN53, BN$5:BN$75)+COUNTIF(BN$5:BN53, BN53)-1=1, 1, ""), "")</f>
        <v/>
      </c>
      <c r="BQ53" s="46">
        <v>39</v>
      </c>
      <c r="BR53" s="102" t="str">
        <f t="shared" si="69"/>
        <v/>
      </c>
      <c r="BS53" s="48" t="str">
        <f>IF(BQ53&lt;&gt;"", IF(RANK(BQ53, BQ$5:BQ$75)+COUNTIF(BQ$5:BQ53, BQ53)-1=1, 1, ""), "")</f>
        <v/>
      </c>
      <c r="BT53" s="45">
        <v>74</v>
      </c>
      <c r="BU53" s="102" t="str">
        <f t="shared" si="70"/>
        <v/>
      </c>
      <c r="BV53" s="47" t="str">
        <f>IF(BT53&lt;&gt;"", IF(RANK(BT53, BT$5:BT$75)+COUNTIF(BT$5:BT53, BT53)-1=1, 1, ""), "")</f>
        <v/>
      </c>
      <c r="BW53" s="46">
        <v>14</v>
      </c>
      <c r="BX53" s="102" t="str">
        <f t="shared" si="71"/>
        <v/>
      </c>
      <c r="BY53" s="48" t="str">
        <f>IF(BW53&lt;&gt;"", IF(RANK(BW53, BW$5:BW$75)+COUNTIF(BW$5:BW53, BW53)-1=1, 1, ""), "")</f>
        <v/>
      </c>
      <c r="BZ53" s="45">
        <v>13</v>
      </c>
      <c r="CA53" s="102" t="str">
        <f t="shared" si="72"/>
        <v/>
      </c>
      <c r="CB53" s="47" t="str">
        <f>IF(BZ53&lt;&gt;"", IF(RANK(BZ53, BZ$5:BZ$75)+COUNTIF(BZ$5:BZ53, BZ53)-1=1, 1, ""), "")</f>
        <v/>
      </c>
      <c r="CC53" s="46">
        <v>24</v>
      </c>
      <c r="CD53" s="102" t="str">
        <f t="shared" si="73"/>
        <v/>
      </c>
      <c r="CE53" s="48" t="str">
        <f>IF(CC53&lt;&gt;"", IF(RANK(CC53, CC$5:CC$75)+COUNTIF(CC$5:CC53, CC53)-1=1, 1, ""), "")</f>
        <v/>
      </c>
      <c r="CF53" s="45">
        <v>19</v>
      </c>
      <c r="CG53" s="102" t="str">
        <f t="shared" si="74"/>
        <v/>
      </c>
      <c r="CH53" s="47" t="str">
        <f>IF(CF53&lt;&gt;"", IF(RANK(CF53, CF$5:CF$75)+COUNTIF(CF$5:CF53, CF53)-1=1, 1, ""), "")</f>
        <v/>
      </c>
      <c r="CI53" s="46">
        <v>13</v>
      </c>
      <c r="CJ53" s="102" t="str">
        <f t="shared" si="75"/>
        <v/>
      </c>
      <c r="CK53" s="48" t="str">
        <f>IF(CI53&lt;&gt;"", IF(RANK(CI53, CI$5:CI$75)+COUNTIF(CI$5:CI53, CI53)-1=1, 1, ""), "")</f>
        <v/>
      </c>
      <c r="CL53" s="45">
        <v>14</v>
      </c>
      <c r="CM53" s="102" t="str">
        <f t="shared" si="76"/>
        <v/>
      </c>
      <c r="CN53" s="47" t="str">
        <f>IF(CL53&lt;&gt;"", IF(RANK(CL53, CL$5:CL$75)+COUNTIF(CL$5:CL53, CL53)-1=1, 1, ""), "")</f>
        <v/>
      </c>
      <c r="CO53" s="46">
        <v>21</v>
      </c>
      <c r="CP53" s="102" t="str">
        <f t="shared" si="77"/>
        <v/>
      </c>
      <c r="CQ53" s="48" t="str">
        <f>IF(CO53&lt;&gt;"", IF(RANK(CO53, CO$5:CO$75)+COUNTIF(CO$5:CO53, CO53)-1=1, 1, ""), "")</f>
        <v/>
      </c>
      <c r="CR53" s="45">
        <v>86</v>
      </c>
      <c r="CS53" s="102" t="str">
        <f t="shared" si="78"/>
        <v/>
      </c>
      <c r="CT53" s="47" t="str">
        <f>IF(CR53&lt;&gt;"", IF(RANK(CR53, CR$5:CR$75)+COUNTIF(CR$5:CR53, CR53)-1=1, 1, ""), "")</f>
        <v/>
      </c>
      <c r="CU53" s="129" t="str">
        <f t="shared" si="79"/>
        <v/>
      </c>
      <c r="CV53" s="66">
        <f t="shared" si="80"/>
        <v>2272</v>
      </c>
      <c r="CW53" s="60"/>
      <c r="CX53" s="60" t="str">
        <f t="shared" si="81"/>
        <v/>
      </c>
      <c r="CY53" s="60" t="str">
        <f t="shared" si="82"/>
        <v/>
      </c>
      <c r="CZ53" s="60"/>
      <c r="DA53" s="85" t="str">
        <f t="shared" si="83"/>
        <v/>
      </c>
      <c r="DB53" s="60" t="str">
        <f t="shared" si="84"/>
        <v/>
      </c>
      <c r="DC53" s="60" t="str">
        <f t="shared" si="85"/>
        <v/>
      </c>
      <c r="DD53" s="60" t="str">
        <f>IF(CX53&lt;&gt;"", IF(RANK(DC53, DC$5:DC$75)+COUNTIF(DC$53:DC53, DC53) -1&lt;=(B$80-CY$76-DB$76), RANK(DC53, DC$5:DC$75)+COUNTIF(DC$53:DC53, DC53) -1, ""), "")</f>
        <v/>
      </c>
      <c r="DE53" s="72" t="str">
        <f t="shared" si="86"/>
        <v/>
      </c>
      <c r="DF53" s="66" t="str">
        <f t="shared" si="87"/>
        <v/>
      </c>
      <c r="DH53" s="91">
        <f>IF(CV53&lt;&gt; "", CV53/CV76, "")</f>
        <v>1.6049788251583257E-3</v>
      </c>
      <c r="DI53" s="39" t="str">
        <f t="shared" si="88"/>
        <v/>
      </c>
      <c r="DJ53" s="92">
        <f t="shared" si="89"/>
        <v>-1.6049788251583301E-3</v>
      </c>
      <c r="DL53" s="65" t="str">
        <f t="shared" si="43"/>
        <v/>
      </c>
      <c r="DM53" s="99" t="str">
        <f t="shared" si="44"/>
        <v/>
      </c>
      <c r="DN53" s="99" t="str">
        <f t="shared" si="45"/>
        <v/>
      </c>
      <c r="DO53" s="100" t="str">
        <f t="shared" si="46"/>
        <v/>
      </c>
    </row>
    <row r="54" spans="1:119" ht="16" x14ac:dyDescent="0.2">
      <c r="A54" s="75" t="s">
        <v>362</v>
      </c>
      <c r="B54" s="76" t="s">
        <v>432</v>
      </c>
      <c r="C54" s="43"/>
      <c r="D54" s="102" t="str">
        <f t="shared" si="47"/>
        <v/>
      </c>
      <c r="E54" s="48" t="str">
        <f>IF(C54&lt;&gt;"", IF(RANK(C54, C$5:C$75)+COUNTIF(C$5:C54, C54)-1=1, 1, ""), "")</f>
        <v/>
      </c>
      <c r="F54" s="41"/>
      <c r="G54" s="102" t="str">
        <f t="shared" si="48"/>
        <v/>
      </c>
      <c r="H54" s="47" t="str">
        <f>IF(F54&lt;&gt;"", IF(RANK(F54, F$5:F$75)+COUNTIF(F$5:F54, F54)-1=1, 1, ""), "")</f>
        <v/>
      </c>
      <c r="I54" s="43"/>
      <c r="J54" s="102" t="str">
        <f t="shared" si="49"/>
        <v/>
      </c>
      <c r="K54" s="48" t="str">
        <f>IF(I54&lt;&gt;"", IF(RANK(I54, I$5:I$75)+COUNTIF(I$5:I54, I54)-1=1, 1, ""), "")</f>
        <v/>
      </c>
      <c r="L54" s="41"/>
      <c r="M54" s="102" t="str">
        <f t="shared" si="50"/>
        <v/>
      </c>
      <c r="N54" s="47" t="str">
        <f>IF(L54&lt;&gt;"", IF(RANK(L54, L$5:L$75)+COUNTIF(L$5:L54, L54)-1=1, 1, ""), "")</f>
        <v/>
      </c>
      <c r="O54" s="43"/>
      <c r="P54" s="102" t="str">
        <f t="shared" si="51"/>
        <v/>
      </c>
      <c r="Q54" s="48" t="str">
        <f>IF(O54&lt;&gt;"", IF(RANK(O54, O$5:O$75)+COUNTIF(O$5:O54, O54)-1=1, 1, ""), "")</f>
        <v/>
      </c>
      <c r="R54" s="41"/>
      <c r="S54" s="102" t="str">
        <f t="shared" si="52"/>
        <v/>
      </c>
      <c r="T54" s="47" t="str">
        <f>IF(R54&lt;&gt;"", IF(RANK(R54, R$5:R$75)+COUNTIF(R$5:R54, R54)-1=1, 1, ""), "")</f>
        <v/>
      </c>
      <c r="U54" s="43"/>
      <c r="V54" s="102" t="str">
        <f t="shared" si="53"/>
        <v/>
      </c>
      <c r="W54" s="48" t="str">
        <f>IF(U54&lt;&gt;"", IF(RANK(U54, U$5:U$75)+COUNTIF(U$5:U54, U54)-1=1, 1, ""), "")</f>
        <v/>
      </c>
      <c r="X54" s="41"/>
      <c r="Y54" s="102" t="str">
        <f t="shared" si="54"/>
        <v/>
      </c>
      <c r="Z54" s="47" t="str">
        <f>IF(X54&lt;&gt;"", IF(RANK(X54, X$5:X$75)+COUNTIF(X$5:X54, X54)-1=1, 1, ""), "")</f>
        <v/>
      </c>
      <c r="AA54" s="43"/>
      <c r="AB54" s="102" t="str">
        <f t="shared" si="55"/>
        <v/>
      </c>
      <c r="AC54" s="48" t="str">
        <f>IF(AA54&lt;&gt;"", IF(RANK(AA54, AA$5:AA$75)+COUNTIF(AA$5:AA54, AA54)-1=1, 1, ""), "")</f>
        <v/>
      </c>
      <c r="AD54" s="41"/>
      <c r="AE54" s="102" t="str">
        <f t="shared" si="56"/>
        <v/>
      </c>
      <c r="AF54" s="47" t="str">
        <f>IF(AD54&lt;&gt;"", IF(RANK(AD54, AD$5:AD$75)+COUNTIF(AD$5:AD54, AD54)-1=1, 1, ""), "")</f>
        <v/>
      </c>
      <c r="AG54" s="43"/>
      <c r="AH54" s="102" t="str">
        <f t="shared" si="57"/>
        <v/>
      </c>
      <c r="AI54" s="48" t="str">
        <f>IF(AG54&lt;&gt;"", IF(RANK(AG54, AG$5:AG$75)+COUNTIF(AG$5:AG54, AG54)-1=1, 1, ""), "")</f>
        <v/>
      </c>
      <c r="AJ54" s="41"/>
      <c r="AK54" s="102" t="str">
        <f t="shared" si="58"/>
        <v/>
      </c>
      <c r="AL54" s="47" t="str">
        <f>IF(AJ54&lt;&gt;"", IF(RANK(AJ54, AJ$5:AJ$75)+COUNTIF(AJ$5:AJ54, AJ54)-1=1, 1, ""), "")</f>
        <v/>
      </c>
      <c r="AM54" s="43"/>
      <c r="AN54" s="102" t="str">
        <f t="shared" si="59"/>
        <v/>
      </c>
      <c r="AO54" s="48" t="str">
        <f>IF(AM54&lt;&gt;"", IF(RANK(AM54, AM$5:AM$75)+COUNTIF(AM$5:AM54, AM54)-1=1, 1, ""), "")</f>
        <v/>
      </c>
      <c r="AP54" s="41"/>
      <c r="AQ54" s="102" t="str">
        <f t="shared" si="60"/>
        <v/>
      </c>
      <c r="AR54" s="47" t="str">
        <f>IF(AP54&lt;&gt;"", IF(RANK(AP54, AP$5:AP$75)+COUNTIF(AP$5:AP54, AP54)-1=1, 1, ""), "")</f>
        <v/>
      </c>
      <c r="AS54" s="43"/>
      <c r="AT54" s="102" t="str">
        <f t="shared" si="61"/>
        <v/>
      </c>
      <c r="AU54" s="48" t="str">
        <f>IF(AS54&lt;&gt;"", IF(RANK(AS54, AS$5:AS$75)+COUNTIF(AS$5:AS54, AS54)-1=1, 1, ""), "")</f>
        <v/>
      </c>
      <c r="AV54" s="41"/>
      <c r="AW54" s="102" t="str">
        <f t="shared" si="62"/>
        <v/>
      </c>
      <c r="AX54" s="47" t="str">
        <f>IF(AV54&lt;&gt;"", IF(RANK(AV54, AV$5:AV$75)+COUNTIF(AV$5:AV54, AV54)-1=1, 1, ""), "")</f>
        <v/>
      </c>
      <c r="AY54" s="43"/>
      <c r="AZ54" s="102" t="str">
        <f t="shared" si="63"/>
        <v/>
      </c>
      <c r="BA54" s="48" t="str">
        <f>IF(AY54&lt;&gt;"", IF(RANK(AY54, AY$5:AY$75)+COUNTIF(AY$5:AY54, AY54)-1=1, 1, ""), "")</f>
        <v/>
      </c>
      <c r="BB54" s="41"/>
      <c r="BC54" s="102" t="str">
        <f t="shared" si="64"/>
        <v/>
      </c>
      <c r="BD54" s="47" t="str">
        <f>IF(BB54&lt;&gt;"", IF(RANK(BB54, BB$5:BB$75)+COUNTIF(BB$5:BB54, BB54)-1=1, 1, ""), "")</f>
        <v/>
      </c>
      <c r="BE54" s="43"/>
      <c r="BF54" s="102" t="str">
        <f t="shared" si="65"/>
        <v/>
      </c>
      <c r="BG54" s="48" t="str">
        <f>IF(BE54&lt;&gt;"", IF(RANK(BE54, BE$5:BE$75)+COUNTIF(BE$5:BE54, BE54)-1=1, 1, ""), "")</f>
        <v/>
      </c>
      <c r="BH54" s="41"/>
      <c r="BI54" s="102" t="str">
        <f t="shared" si="66"/>
        <v/>
      </c>
      <c r="BJ54" s="47" t="str">
        <f>IF(BH54&lt;&gt;"", IF(RANK(BH54, BH$5:BH$75)+COUNTIF(BH$5:BH54, BH54)-1=1, 1, ""), "")</f>
        <v/>
      </c>
      <c r="BK54" s="43"/>
      <c r="BL54" s="102" t="str">
        <f t="shared" si="67"/>
        <v/>
      </c>
      <c r="BM54" s="48" t="str">
        <f>IF(BK54&lt;&gt;"", IF(RANK(BK54, BK$5:BK$75)+COUNTIF(BK$5:BK54, BK54)-1=1, 1, ""), "")</f>
        <v/>
      </c>
      <c r="BN54" s="41"/>
      <c r="BO54" s="102" t="str">
        <f t="shared" si="68"/>
        <v/>
      </c>
      <c r="BP54" s="47" t="str">
        <f>IF(BN54&lt;&gt;"", IF(RANK(BN54, BN$5:BN$75)+COUNTIF(BN$5:BN54, BN54)-1=1, 1, ""), "")</f>
        <v/>
      </c>
      <c r="BQ54" s="43"/>
      <c r="BR54" s="102" t="str">
        <f t="shared" si="69"/>
        <v/>
      </c>
      <c r="BS54" s="48" t="str">
        <f>IF(BQ54&lt;&gt;"", IF(RANK(BQ54, BQ$5:BQ$75)+COUNTIF(BQ$5:BQ54, BQ54)-1=1, 1, ""), "")</f>
        <v/>
      </c>
      <c r="BT54" s="41"/>
      <c r="BU54" s="102" t="str">
        <f t="shared" si="70"/>
        <v/>
      </c>
      <c r="BV54" s="47" t="str">
        <f>IF(BT54&lt;&gt;"", IF(RANK(BT54, BT$5:BT$75)+COUNTIF(BT$5:BT54, BT54)-1=1, 1, ""), "")</f>
        <v/>
      </c>
      <c r="BW54" s="43"/>
      <c r="BX54" s="102" t="str">
        <f t="shared" si="71"/>
        <v/>
      </c>
      <c r="BY54" s="48" t="str">
        <f>IF(BW54&lt;&gt;"", IF(RANK(BW54, BW$5:BW$75)+COUNTIF(BW$5:BW54, BW54)-1=1, 1, ""), "")</f>
        <v/>
      </c>
      <c r="BZ54" s="41"/>
      <c r="CA54" s="102" t="str">
        <f t="shared" si="72"/>
        <v/>
      </c>
      <c r="CB54" s="47" t="str">
        <f>IF(BZ54&lt;&gt;"", IF(RANK(BZ54, BZ$5:BZ$75)+COUNTIF(BZ$5:BZ54, BZ54)-1=1, 1, ""), "")</f>
        <v/>
      </c>
      <c r="CC54" s="43"/>
      <c r="CD54" s="102" t="str">
        <f t="shared" si="73"/>
        <v/>
      </c>
      <c r="CE54" s="48" t="str">
        <f>IF(CC54&lt;&gt;"", IF(RANK(CC54, CC$5:CC$75)+COUNTIF(CC$5:CC54, CC54)-1=1, 1, ""), "")</f>
        <v/>
      </c>
      <c r="CF54" s="41"/>
      <c r="CG54" s="102" t="str">
        <f t="shared" si="74"/>
        <v/>
      </c>
      <c r="CH54" s="47" t="str">
        <f>IF(CF54&lt;&gt;"", IF(RANK(CF54, CF$5:CF$75)+COUNTIF(CF$5:CF54, CF54)-1=1, 1, ""), "")</f>
        <v/>
      </c>
      <c r="CI54" s="43"/>
      <c r="CJ54" s="102" t="str">
        <f t="shared" si="75"/>
        <v/>
      </c>
      <c r="CK54" s="48" t="str">
        <f>IF(CI54&lt;&gt;"", IF(RANK(CI54, CI$5:CI$75)+COUNTIF(CI$5:CI54, CI54)-1=1, 1, ""), "")</f>
        <v/>
      </c>
      <c r="CL54" s="41"/>
      <c r="CM54" s="102" t="str">
        <f t="shared" si="76"/>
        <v/>
      </c>
      <c r="CN54" s="47" t="str">
        <f>IF(CL54&lt;&gt;"", IF(RANK(CL54, CL$5:CL$75)+COUNTIF(CL$5:CL54, CL54)-1=1, 1, ""), "")</f>
        <v/>
      </c>
      <c r="CO54" s="43"/>
      <c r="CP54" s="102" t="str">
        <f t="shared" si="77"/>
        <v/>
      </c>
      <c r="CQ54" s="48" t="str">
        <f>IF(CO54&lt;&gt;"", IF(RANK(CO54, CO$5:CO$75)+COUNTIF(CO$5:CO54, CO54)-1=1, 1, ""), "")</f>
        <v/>
      </c>
      <c r="CR54" s="41"/>
      <c r="CS54" s="102" t="str">
        <f t="shared" si="78"/>
        <v/>
      </c>
      <c r="CT54" s="47" t="str">
        <f>IF(CR54&lt;&gt;"", IF(RANK(CR54, CR$5:CR$75)+COUNTIF(CR$5:CR54, CR54)-1=1, 1, ""), "")</f>
        <v/>
      </c>
      <c r="CU54" s="129" t="str">
        <f t="shared" si="79"/>
        <v/>
      </c>
      <c r="CV54" s="66" t="str">
        <f t="shared" si="80"/>
        <v/>
      </c>
      <c r="CW54" s="60"/>
      <c r="CX54" s="60" t="str">
        <f t="shared" si="81"/>
        <v/>
      </c>
      <c r="CY54" s="60" t="str">
        <f t="shared" si="82"/>
        <v/>
      </c>
      <c r="CZ54" s="60"/>
      <c r="DA54" s="85" t="str">
        <f t="shared" si="83"/>
        <v/>
      </c>
      <c r="DB54" s="60" t="str">
        <f t="shared" si="84"/>
        <v/>
      </c>
      <c r="DC54" s="60" t="str">
        <f t="shared" si="85"/>
        <v/>
      </c>
      <c r="DD54" s="60" t="str">
        <f>IF(CX54&lt;&gt;"", IF(RANK(DC54, DC$5:DC$75)+COUNTIF(DC$54:DC54, DC54) -1&lt;=(B$80-CY$76-DB$76), RANK(DC54, DC$5:DC$75)+COUNTIF(DC$54:DC54, DC54) -1, ""), "")</f>
        <v/>
      </c>
      <c r="DE54" s="72" t="str">
        <f t="shared" si="86"/>
        <v/>
      </c>
      <c r="DF54" s="66" t="str">
        <f t="shared" si="87"/>
        <v/>
      </c>
      <c r="DH54" s="91" t="str">
        <f>IF(CV54&lt;&gt; "", CV54/CV76, "")</f>
        <v/>
      </c>
      <c r="DI54" s="39" t="str">
        <f t="shared" si="88"/>
        <v/>
      </c>
      <c r="DJ54" s="92" t="str">
        <f t="shared" si="89"/>
        <v/>
      </c>
      <c r="DL54" s="65" t="str">
        <f t="shared" si="43"/>
        <v/>
      </c>
      <c r="DM54" s="99" t="str">
        <f t="shared" si="44"/>
        <v/>
      </c>
      <c r="DN54" s="99" t="str">
        <f t="shared" si="45"/>
        <v/>
      </c>
      <c r="DO54" s="100" t="str">
        <f t="shared" si="46"/>
        <v/>
      </c>
    </row>
    <row r="55" spans="1:119" ht="16" x14ac:dyDescent="0.2">
      <c r="A55" s="75" t="s">
        <v>363</v>
      </c>
      <c r="B55" s="76" t="s">
        <v>433</v>
      </c>
      <c r="C55" s="43"/>
      <c r="D55" s="102" t="str">
        <f t="shared" si="47"/>
        <v/>
      </c>
      <c r="E55" s="48" t="str">
        <f>IF(C55&lt;&gt;"", IF(RANK(C55, C$5:C$75)+COUNTIF(C$5:C55, C55)-1=1, 1, ""), "")</f>
        <v/>
      </c>
      <c r="F55" s="41"/>
      <c r="G55" s="102" t="str">
        <f t="shared" si="48"/>
        <v/>
      </c>
      <c r="H55" s="47" t="str">
        <f>IF(F55&lt;&gt;"", IF(RANK(F55, F$5:F$75)+COUNTIF(F$5:F55, F55)-1=1, 1, ""), "")</f>
        <v/>
      </c>
      <c r="I55" s="43"/>
      <c r="J55" s="102" t="str">
        <f t="shared" si="49"/>
        <v/>
      </c>
      <c r="K55" s="48" t="str">
        <f>IF(I55&lt;&gt;"", IF(RANK(I55, I$5:I$75)+COUNTIF(I$5:I55, I55)-1=1, 1, ""), "")</f>
        <v/>
      </c>
      <c r="L55" s="41"/>
      <c r="M55" s="102" t="str">
        <f t="shared" si="50"/>
        <v/>
      </c>
      <c r="N55" s="47" t="str">
        <f>IF(L55&lt;&gt;"", IF(RANK(L55, L$5:L$75)+COUNTIF(L$5:L55, L55)-1=1, 1, ""), "")</f>
        <v/>
      </c>
      <c r="O55" s="43"/>
      <c r="P55" s="102" t="str">
        <f t="shared" si="51"/>
        <v/>
      </c>
      <c r="Q55" s="48" t="str">
        <f>IF(O55&lt;&gt;"", IF(RANK(O55, O$5:O$75)+COUNTIF(O$5:O55, O55)-1=1, 1, ""), "")</f>
        <v/>
      </c>
      <c r="R55" s="41"/>
      <c r="S55" s="102" t="str">
        <f t="shared" si="52"/>
        <v/>
      </c>
      <c r="T55" s="47" t="str">
        <f>IF(R55&lt;&gt;"", IF(RANK(R55, R$5:R$75)+COUNTIF(R$5:R55, R55)-1=1, 1, ""), "")</f>
        <v/>
      </c>
      <c r="U55" s="43"/>
      <c r="V55" s="102" t="str">
        <f t="shared" si="53"/>
        <v/>
      </c>
      <c r="W55" s="48" t="str">
        <f>IF(U55&lt;&gt;"", IF(RANK(U55, U$5:U$75)+COUNTIF(U$5:U55, U55)-1=1, 1, ""), "")</f>
        <v/>
      </c>
      <c r="X55" s="41"/>
      <c r="Y55" s="102" t="str">
        <f t="shared" si="54"/>
        <v/>
      </c>
      <c r="Z55" s="47" t="str">
        <f>IF(X55&lt;&gt;"", IF(RANK(X55, X$5:X$75)+COUNTIF(X$5:X55, X55)-1=1, 1, ""), "")</f>
        <v/>
      </c>
      <c r="AA55" s="43"/>
      <c r="AB55" s="102" t="str">
        <f t="shared" si="55"/>
        <v/>
      </c>
      <c r="AC55" s="48" t="str">
        <f>IF(AA55&lt;&gt;"", IF(RANK(AA55, AA$5:AA$75)+COUNTIF(AA$5:AA55, AA55)-1=1, 1, ""), "")</f>
        <v/>
      </c>
      <c r="AD55" s="41"/>
      <c r="AE55" s="102" t="str">
        <f t="shared" si="56"/>
        <v/>
      </c>
      <c r="AF55" s="47" t="str">
        <f>IF(AD55&lt;&gt;"", IF(RANK(AD55, AD$5:AD$75)+COUNTIF(AD$5:AD55, AD55)-1=1, 1, ""), "")</f>
        <v/>
      </c>
      <c r="AG55" s="43"/>
      <c r="AH55" s="102" t="str">
        <f t="shared" si="57"/>
        <v/>
      </c>
      <c r="AI55" s="48" t="str">
        <f>IF(AG55&lt;&gt;"", IF(RANK(AG55, AG$5:AG$75)+COUNTIF(AG$5:AG55, AG55)-1=1, 1, ""), "")</f>
        <v/>
      </c>
      <c r="AJ55" s="41"/>
      <c r="AK55" s="102" t="str">
        <f t="shared" si="58"/>
        <v/>
      </c>
      <c r="AL55" s="47" t="str">
        <f>IF(AJ55&lt;&gt;"", IF(RANK(AJ55, AJ$5:AJ$75)+COUNTIF(AJ$5:AJ55, AJ55)-1=1, 1, ""), "")</f>
        <v/>
      </c>
      <c r="AM55" s="43"/>
      <c r="AN55" s="102" t="str">
        <f t="shared" si="59"/>
        <v/>
      </c>
      <c r="AO55" s="48" t="str">
        <f>IF(AM55&lt;&gt;"", IF(RANK(AM55, AM$5:AM$75)+COUNTIF(AM$5:AM55, AM55)-1=1, 1, ""), "")</f>
        <v/>
      </c>
      <c r="AP55" s="41"/>
      <c r="AQ55" s="102" t="str">
        <f t="shared" si="60"/>
        <v/>
      </c>
      <c r="AR55" s="47" t="str">
        <f>IF(AP55&lt;&gt;"", IF(RANK(AP55, AP$5:AP$75)+COUNTIF(AP$5:AP55, AP55)-1=1, 1, ""), "")</f>
        <v/>
      </c>
      <c r="AS55" s="43"/>
      <c r="AT55" s="102" t="str">
        <f t="shared" si="61"/>
        <v/>
      </c>
      <c r="AU55" s="48" t="str">
        <f>IF(AS55&lt;&gt;"", IF(RANK(AS55, AS$5:AS$75)+COUNTIF(AS$5:AS55, AS55)-1=1, 1, ""), "")</f>
        <v/>
      </c>
      <c r="AV55" s="41"/>
      <c r="AW55" s="102" t="str">
        <f t="shared" si="62"/>
        <v/>
      </c>
      <c r="AX55" s="47" t="str">
        <f>IF(AV55&lt;&gt;"", IF(RANK(AV55, AV$5:AV$75)+COUNTIF(AV$5:AV55, AV55)-1=1, 1, ""), "")</f>
        <v/>
      </c>
      <c r="AY55" s="43"/>
      <c r="AZ55" s="102" t="str">
        <f t="shared" si="63"/>
        <v/>
      </c>
      <c r="BA55" s="48" t="str">
        <f>IF(AY55&lt;&gt;"", IF(RANK(AY55, AY$5:AY$75)+COUNTIF(AY$5:AY55, AY55)-1=1, 1, ""), "")</f>
        <v/>
      </c>
      <c r="BB55" s="41"/>
      <c r="BC55" s="102" t="str">
        <f t="shared" si="64"/>
        <v/>
      </c>
      <c r="BD55" s="47" t="str">
        <f>IF(BB55&lt;&gt;"", IF(RANK(BB55, BB$5:BB$75)+COUNTIF(BB$5:BB55, BB55)-1=1, 1, ""), "")</f>
        <v/>
      </c>
      <c r="BE55" s="43"/>
      <c r="BF55" s="102" t="str">
        <f t="shared" si="65"/>
        <v/>
      </c>
      <c r="BG55" s="48" t="str">
        <f>IF(BE55&lt;&gt;"", IF(RANK(BE55, BE$5:BE$75)+COUNTIF(BE$5:BE55, BE55)-1=1, 1, ""), "")</f>
        <v/>
      </c>
      <c r="BH55" s="41"/>
      <c r="BI55" s="102" t="str">
        <f t="shared" si="66"/>
        <v/>
      </c>
      <c r="BJ55" s="47" t="str">
        <f>IF(BH55&lt;&gt;"", IF(RANK(BH55, BH$5:BH$75)+COUNTIF(BH$5:BH55, BH55)-1=1, 1, ""), "")</f>
        <v/>
      </c>
      <c r="BK55" s="43"/>
      <c r="BL55" s="102" t="str">
        <f t="shared" si="67"/>
        <v/>
      </c>
      <c r="BM55" s="48" t="str">
        <f>IF(BK55&lt;&gt;"", IF(RANK(BK55, BK$5:BK$75)+COUNTIF(BK$5:BK55, BK55)-1=1, 1, ""), "")</f>
        <v/>
      </c>
      <c r="BN55" s="41"/>
      <c r="BO55" s="102" t="str">
        <f t="shared" si="68"/>
        <v/>
      </c>
      <c r="BP55" s="47" t="str">
        <f>IF(BN55&lt;&gt;"", IF(RANK(BN55, BN$5:BN$75)+COUNTIF(BN$5:BN55, BN55)-1=1, 1, ""), "")</f>
        <v/>
      </c>
      <c r="BQ55" s="43"/>
      <c r="BR55" s="102" t="str">
        <f t="shared" si="69"/>
        <v/>
      </c>
      <c r="BS55" s="48" t="str">
        <f>IF(BQ55&lt;&gt;"", IF(RANK(BQ55, BQ$5:BQ$75)+COUNTIF(BQ$5:BQ55, BQ55)-1=1, 1, ""), "")</f>
        <v/>
      </c>
      <c r="BT55" s="41"/>
      <c r="BU55" s="102" t="str">
        <f t="shared" si="70"/>
        <v/>
      </c>
      <c r="BV55" s="47" t="str">
        <f>IF(BT55&lt;&gt;"", IF(RANK(BT55, BT$5:BT$75)+COUNTIF(BT$5:BT55, BT55)-1=1, 1, ""), "")</f>
        <v/>
      </c>
      <c r="BW55" s="43"/>
      <c r="BX55" s="102" t="str">
        <f t="shared" si="71"/>
        <v/>
      </c>
      <c r="BY55" s="48" t="str">
        <f>IF(BW55&lt;&gt;"", IF(RANK(BW55, BW$5:BW$75)+COUNTIF(BW$5:BW55, BW55)-1=1, 1, ""), "")</f>
        <v/>
      </c>
      <c r="BZ55" s="41"/>
      <c r="CA55" s="102" t="str">
        <f t="shared" si="72"/>
        <v/>
      </c>
      <c r="CB55" s="47" t="str">
        <f>IF(BZ55&lt;&gt;"", IF(RANK(BZ55, BZ$5:BZ$75)+COUNTIF(BZ$5:BZ55, BZ55)-1=1, 1, ""), "")</f>
        <v/>
      </c>
      <c r="CC55" s="43"/>
      <c r="CD55" s="102" t="str">
        <f t="shared" si="73"/>
        <v/>
      </c>
      <c r="CE55" s="48" t="str">
        <f>IF(CC55&lt;&gt;"", IF(RANK(CC55, CC$5:CC$75)+COUNTIF(CC$5:CC55, CC55)-1=1, 1, ""), "")</f>
        <v/>
      </c>
      <c r="CF55" s="41"/>
      <c r="CG55" s="102" t="str">
        <f t="shared" si="74"/>
        <v/>
      </c>
      <c r="CH55" s="47" t="str">
        <f>IF(CF55&lt;&gt;"", IF(RANK(CF55, CF$5:CF$75)+COUNTIF(CF$5:CF55, CF55)-1=1, 1, ""), "")</f>
        <v/>
      </c>
      <c r="CI55" s="43"/>
      <c r="CJ55" s="102" t="str">
        <f t="shared" si="75"/>
        <v/>
      </c>
      <c r="CK55" s="48" t="str">
        <f>IF(CI55&lt;&gt;"", IF(RANK(CI55, CI$5:CI$75)+COUNTIF(CI$5:CI55, CI55)-1=1, 1, ""), "")</f>
        <v/>
      </c>
      <c r="CL55" s="41"/>
      <c r="CM55" s="102" t="str">
        <f t="shared" si="76"/>
        <v/>
      </c>
      <c r="CN55" s="47" t="str">
        <f>IF(CL55&lt;&gt;"", IF(RANK(CL55, CL$5:CL$75)+COUNTIF(CL$5:CL55, CL55)-1=1, 1, ""), "")</f>
        <v/>
      </c>
      <c r="CO55" s="43"/>
      <c r="CP55" s="102" t="str">
        <f t="shared" si="77"/>
        <v/>
      </c>
      <c r="CQ55" s="48" t="str">
        <f>IF(CO55&lt;&gt;"", IF(RANK(CO55, CO$5:CO$75)+COUNTIF(CO$5:CO55, CO55)-1=1, 1, ""), "")</f>
        <v/>
      </c>
      <c r="CR55" s="41"/>
      <c r="CS55" s="102" t="str">
        <f t="shared" si="78"/>
        <v/>
      </c>
      <c r="CT55" s="47" t="str">
        <f>IF(CR55&lt;&gt;"", IF(RANK(CR55, CR$5:CR$75)+COUNTIF(CR$5:CR55, CR55)-1=1, 1, ""), "")</f>
        <v/>
      </c>
      <c r="CU55" s="129" t="str">
        <f t="shared" si="79"/>
        <v/>
      </c>
      <c r="CV55" s="66" t="str">
        <f t="shared" si="80"/>
        <v/>
      </c>
      <c r="CW55" s="60"/>
      <c r="CX55" s="60" t="str">
        <f t="shared" si="81"/>
        <v/>
      </c>
      <c r="CY55" s="60" t="str">
        <f t="shared" si="82"/>
        <v/>
      </c>
      <c r="CZ55" s="60"/>
      <c r="DA55" s="85" t="str">
        <f t="shared" si="83"/>
        <v/>
      </c>
      <c r="DB55" s="60" t="str">
        <f t="shared" si="84"/>
        <v/>
      </c>
      <c r="DC55" s="60" t="str">
        <f t="shared" si="85"/>
        <v/>
      </c>
      <c r="DD55" s="60" t="str">
        <f>IF(CX55&lt;&gt;"", IF(RANK(DC55, DC$5:DC$75)+COUNTIF(DC$55:DC55, DC55) -1&lt;=(B$80-CY$76-DB$76), RANK(DC55, DC$5:DC$75)+COUNTIF(DC$55:DC55, DC55) -1, ""), "")</f>
        <v/>
      </c>
      <c r="DE55" s="72" t="str">
        <f t="shared" si="86"/>
        <v/>
      </c>
      <c r="DF55" s="66" t="str">
        <f t="shared" si="87"/>
        <v/>
      </c>
      <c r="DH55" s="91" t="str">
        <f>IF(CV55&lt;&gt; "", CV55/CV76, "")</f>
        <v/>
      </c>
      <c r="DI55" s="39" t="str">
        <f t="shared" si="88"/>
        <v/>
      </c>
      <c r="DJ55" s="92" t="str">
        <f t="shared" si="89"/>
        <v/>
      </c>
      <c r="DL55" s="65" t="str">
        <f t="shared" si="43"/>
        <v/>
      </c>
      <c r="DM55" s="99" t="str">
        <f t="shared" si="44"/>
        <v/>
      </c>
      <c r="DN55" s="99" t="str">
        <f t="shared" si="45"/>
        <v/>
      </c>
      <c r="DO55" s="100" t="str">
        <f t="shared" si="46"/>
        <v/>
      </c>
    </row>
    <row r="56" spans="1:119" ht="16" x14ac:dyDescent="0.2">
      <c r="A56" s="75" t="s">
        <v>364</v>
      </c>
      <c r="B56" s="76" t="s">
        <v>434</v>
      </c>
      <c r="C56" s="43"/>
      <c r="D56" s="102" t="str">
        <f t="shared" si="47"/>
        <v/>
      </c>
      <c r="E56" s="44" t="str">
        <f>IF(C56&lt;&gt;"", IF(RANK(C56, C$5:C$75)+COUNTIF(C$5:C56, C56)-1=1, 1, ""), "")</f>
        <v/>
      </c>
      <c r="F56" s="41"/>
      <c r="G56" s="102" t="str">
        <f t="shared" si="48"/>
        <v/>
      </c>
      <c r="H56" s="42" t="str">
        <f>IF(F56&lt;&gt;"", IF(RANK(F56, F$5:F$75)+COUNTIF(F$5:F56, F56)-1=1, 1, ""), "")</f>
        <v/>
      </c>
      <c r="I56" s="43"/>
      <c r="J56" s="102" t="str">
        <f t="shared" si="49"/>
        <v/>
      </c>
      <c r="K56" s="44" t="str">
        <f>IF(I56&lt;&gt;"", IF(RANK(I56, I$5:I$75)+COUNTIF(I$5:I56, I56)-1=1, 1, ""), "")</f>
        <v/>
      </c>
      <c r="L56" s="41"/>
      <c r="M56" s="102" t="str">
        <f t="shared" si="50"/>
        <v/>
      </c>
      <c r="N56" s="42" t="str">
        <f>IF(L56&lt;&gt;"", IF(RANK(L56, L$5:L$75)+COUNTIF(L$5:L56, L56)-1=1, 1, ""), "")</f>
        <v/>
      </c>
      <c r="O56" s="43"/>
      <c r="P56" s="102" t="str">
        <f t="shared" si="51"/>
        <v/>
      </c>
      <c r="Q56" s="44" t="str">
        <f>IF(O56&lt;&gt;"", IF(RANK(O56, O$5:O$75)+COUNTIF(O$5:O56, O56)-1=1, 1, ""), "")</f>
        <v/>
      </c>
      <c r="R56" s="41"/>
      <c r="S56" s="102" t="str">
        <f t="shared" si="52"/>
        <v/>
      </c>
      <c r="T56" s="42" t="str">
        <f>IF(R56&lt;&gt;"", IF(RANK(R56, R$5:R$75)+COUNTIF(R$5:R56, R56)-1=1, 1, ""), "")</f>
        <v/>
      </c>
      <c r="U56" s="43"/>
      <c r="V56" s="102" t="str">
        <f t="shared" si="53"/>
        <v/>
      </c>
      <c r="W56" s="44" t="str">
        <f>IF(U56&lt;&gt;"", IF(RANK(U56, U$5:U$75)+COUNTIF(U$5:U56, U56)-1=1, 1, ""), "")</f>
        <v/>
      </c>
      <c r="X56" s="41"/>
      <c r="Y56" s="102" t="str">
        <f t="shared" si="54"/>
        <v/>
      </c>
      <c r="Z56" s="42" t="str">
        <f>IF(X56&lt;&gt;"", IF(RANK(X56, X$5:X$75)+COUNTIF(X$5:X56, X56)-1=1, 1, ""), "")</f>
        <v/>
      </c>
      <c r="AA56" s="43"/>
      <c r="AB56" s="102" t="str">
        <f t="shared" si="55"/>
        <v/>
      </c>
      <c r="AC56" s="44" t="str">
        <f>IF(AA56&lt;&gt;"", IF(RANK(AA56, AA$5:AA$75)+COUNTIF(AA$5:AA56, AA56)-1=1, 1, ""), "")</f>
        <v/>
      </c>
      <c r="AD56" s="41"/>
      <c r="AE56" s="102" t="str">
        <f t="shared" si="56"/>
        <v/>
      </c>
      <c r="AF56" s="42" t="str">
        <f>IF(AD56&lt;&gt;"", IF(RANK(AD56, AD$5:AD$75)+COUNTIF(AD$5:AD56, AD56)-1=1, 1, ""), "")</f>
        <v/>
      </c>
      <c r="AG56" s="43"/>
      <c r="AH56" s="102" t="str">
        <f t="shared" si="57"/>
        <v/>
      </c>
      <c r="AI56" s="44" t="str">
        <f>IF(AG56&lt;&gt;"", IF(RANK(AG56, AG$5:AG$75)+COUNTIF(AG$5:AG56, AG56)-1=1, 1, ""), "")</f>
        <v/>
      </c>
      <c r="AJ56" s="41"/>
      <c r="AK56" s="102" t="str">
        <f t="shared" si="58"/>
        <v/>
      </c>
      <c r="AL56" s="42" t="str">
        <f>IF(AJ56&lt;&gt;"", IF(RANK(AJ56, AJ$5:AJ$75)+COUNTIF(AJ$5:AJ56, AJ56)-1=1, 1, ""), "")</f>
        <v/>
      </c>
      <c r="AM56" s="43"/>
      <c r="AN56" s="102" t="str">
        <f t="shared" si="59"/>
        <v/>
      </c>
      <c r="AO56" s="44" t="str">
        <f>IF(AM56&lt;&gt;"", IF(RANK(AM56, AM$5:AM$75)+COUNTIF(AM$5:AM56, AM56)-1=1, 1, ""), "")</f>
        <v/>
      </c>
      <c r="AP56" s="41"/>
      <c r="AQ56" s="102" t="str">
        <f t="shared" si="60"/>
        <v/>
      </c>
      <c r="AR56" s="42" t="str">
        <f>IF(AP56&lt;&gt;"", IF(RANK(AP56, AP$5:AP$75)+COUNTIF(AP$5:AP56, AP56)-1=1, 1, ""), "")</f>
        <v/>
      </c>
      <c r="AS56" s="43"/>
      <c r="AT56" s="102" t="str">
        <f t="shared" si="61"/>
        <v/>
      </c>
      <c r="AU56" s="44" t="str">
        <f>IF(AS56&lt;&gt;"", IF(RANK(AS56, AS$5:AS$75)+COUNTIF(AS$5:AS56, AS56)-1=1, 1, ""), "")</f>
        <v/>
      </c>
      <c r="AV56" s="41"/>
      <c r="AW56" s="102" t="str">
        <f t="shared" si="62"/>
        <v/>
      </c>
      <c r="AX56" s="42" t="str">
        <f>IF(AV56&lt;&gt;"", IF(RANK(AV56, AV$5:AV$75)+COUNTIF(AV$5:AV56, AV56)-1=1, 1, ""), "")</f>
        <v/>
      </c>
      <c r="AY56" s="43"/>
      <c r="AZ56" s="102" t="str">
        <f t="shared" si="63"/>
        <v/>
      </c>
      <c r="BA56" s="44" t="str">
        <f>IF(AY56&lt;&gt;"", IF(RANK(AY56, AY$5:AY$75)+COUNTIF(AY$5:AY56, AY56)-1=1, 1, ""), "")</f>
        <v/>
      </c>
      <c r="BB56" s="41"/>
      <c r="BC56" s="102" t="str">
        <f t="shared" si="64"/>
        <v/>
      </c>
      <c r="BD56" s="42" t="str">
        <f>IF(BB56&lt;&gt;"", IF(RANK(BB56, BB$5:BB$75)+COUNTIF(BB$5:BB56, BB56)-1=1, 1, ""), "")</f>
        <v/>
      </c>
      <c r="BE56" s="43"/>
      <c r="BF56" s="102" t="str">
        <f t="shared" si="65"/>
        <v/>
      </c>
      <c r="BG56" s="44" t="str">
        <f>IF(BE56&lt;&gt;"", IF(RANK(BE56, BE$5:BE$75)+COUNTIF(BE$5:BE56, BE56)-1=1, 1, ""), "")</f>
        <v/>
      </c>
      <c r="BH56" s="41"/>
      <c r="BI56" s="102" t="str">
        <f t="shared" si="66"/>
        <v/>
      </c>
      <c r="BJ56" s="42" t="str">
        <f>IF(BH56&lt;&gt;"", IF(RANK(BH56, BH$5:BH$75)+COUNTIF(BH$5:BH56, BH56)-1=1, 1, ""), "")</f>
        <v/>
      </c>
      <c r="BK56" s="43"/>
      <c r="BL56" s="102" t="str">
        <f t="shared" si="67"/>
        <v/>
      </c>
      <c r="BM56" s="44" t="str">
        <f>IF(BK56&lt;&gt;"", IF(RANK(BK56, BK$5:BK$75)+COUNTIF(BK$5:BK56, BK56)-1=1, 1, ""), "")</f>
        <v/>
      </c>
      <c r="BN56" s="41"/>
      <c r="BO56" s="102" t="str">
        <f t="shared" si="68"/>
        <v/>
      </c>
      <c r="BP56" s="42" t="str">
        <f>IF(BN56&lt;&gt;"", IF(RANK(BN56, BN$5:BN$75)+COUNTIF(BN$5:BN56, BN56)-1=1, 1, ""), "")</f>
        <v/>
      </c>
      <c r="BQ56" s="43"/>
      <c r="BR56" s="102" t="str">
        <f t="shared" si="69"/>
        <v/>
      </c>
      <c r="BS56" s="44" t="str">
        <f>IF(BQ56&lt;&gt;"", IF(RANK(BQ56, BQ$5:BQ$75)+COUNTIF(BQ$5:BQ56, BQ56)-1=1, 1, ""), "")</f>
        <v/>
      </c>
      <c r="BT56" s="41"/>
      <c r="BU56" s="102" t="str">
        <f t="shared" si="70"/>
        <v/>
      </c>
      <c r="BV56" s="42" t="str">
        <f>IF(BT56&lt;&gt;"", IF(RANK(BT56, BT$5:BT$75)+COUNTIF(BT$5:BT56, BT56)-1=1, 1, ""), "")</f>
        <v/>
      </c>
      <c r="BW56" s="43"/>
      <c r="BX56" s="102" t="str">
        <f t="shared" si="71"/>
        <v/>
      </c>
      <c r="BY56" s="44" t="str">
        <f>IF(BW56&lt;&gt;"", IF(RANK(BW56, BW$5:BW$75)+COUNTIF(BW$5:BW56, BW56)-1=1, 1, ""), "")</f>
        <v/>
      </c>
      <c r="BZ56" s="41"/>
      <c r="CA56" s="102" t="str">
        <f t="shared" si="72"/>
        <v/>
      </c>
      <c r="CB56" s="42" t="str">
        <f>IF(BZ56&lt;&gt;"", IF(RANK(BZ56, BZ$5:BZ$75)+COUNTIF(BZ$5:BZ56, BZ56)-1=1, 1, ""), "")</f>
        <v/>
      </c>
      <c r="CC56" s="43"/>
      <c r="CD56" s="102" t="str">
        <f t="shared" si="73"/>
        <v/>
      </c>
      <c r="CE56" s="44" t="str">
        <f>IF(CC56&lt;&gt;"", IF(RANK(CC56, CC$5:CC$75)+COUNTIF(CC$5:CC56, CC56)-1=1, 1, ""), "")</f>
        <v/>
      </c>
      <c r="CF56" s="41"/>
      <c r="CG56" s="102" t="str">
        <f t="shared" si="74"/>
        <v/>
      </c>
      <c r="CH56" s="42" t="str">
        <f>IF(CF56&lt;&gt;"", IF(RANK(CF56, CF$5:CF$75)+COUNTIF(CF$5:CF56, CF56)-1=1, 1, ""), "")</f>
        <v/>
      </c>
      <c r="CI56" s="43"/>
      <c r="CJ56" s="102" t="str">
        <f t="shared" si="75"/>
        <v/>
      </c>
      <c r="CK56" s="44" t="str">
        <f>IF(CI56&lt;&gt;"", IF(RANK(CI56, CI$5:CI$75)+COUNTIF(CI$5:CI56, CI56)-1=1, 1, ""), "")</f>
        <v/>
      </c>
      <c r="CL56" s="41"/>
      <c r="CM56" s="102" t="str">
        <f t="shared" si="76"/>
        <v/>
      </c>
      <c r="CN56" s="42" t="str">
        <f>IF(CL56&lt;&gt;"", IF(RANK(CL56, CL$5:CL$75)+COUNTIF(CL$5:CL56, CL56)-1=1, 1, ""), "")</f>
        <v/>
      </c>
      <c r="CO56" s="43"/>
      <c r="CP56" s="102" t="str">
        <f t="shared" si="77"/>
        <v/>
      </c>
      <c r="CQ56" s="44" t="str">
        <f>IF(CO56&lt;&gt;"", IF(RANK(CO56, CO$5:CO$75)+COUNTIF(CO$5:CO56, CO56)-1=1, 1, ""), "")</f>
        <v/>
      </c>
      <c r="CR56" s="41"/>
      <c r="CS56" s="102" t="str">
        <f t="shared" si="78"/>
        <v/>
      </c>
      <c r="CT56" s="42" t="str">
        <f>IF(CR56&lt;&gt;"", IF(RANK(CR56, CR$5:CR$75)+COUNTIF(CR$5:CR56, CR56)-1=1, 1, ""), "")</f>
        <v/>
      </c>
      <c r="CU56" s="129" t="str">
        <f t="shared" si="79"/>
        <v/>
      </c>
      <c r="CV56" s="66" t="str">
        <f t="shared" si="80"/>
        <v/>
      </c>
      <c r="CW56" s="60"/>
      <c r="CX56" s="60" t="str">
        <f t="shared" si="81"/>
        <v/>
      </c>
      <c r="CY56" s="60" t="str">
        <f t="shared" si="82"/>
        <v/>
      </c>
      <c r="CZ56" s="60"/>
      <c r="DA56" s="85" t="str">
        <f t="shared" si="83"/>
        <v/>
      </c>
      <c r="DB56" s="60" t="str">
        <f t="shared" si="84"/>
        <v/>
      </c>
      <c r="DC56" s="60" t="str">
        <f t="shared" si="85"/>
        <v/>
      </c>
      <c r="DD56" s="60" t="str">
        <f>IF(CX56&lt;&gt;"", IF(RANK(DC56, DC$5:DC$75)+COUNTIF(DC$56:DC56, DC56) -1&lt;=(B$80-CY$76-DB$76), RANK(DC56, DC$5:DC$75)+COUNTIF(DC$56:DC56, DC56) -1, ""), "")</f>
        <v/>
      </c>
      <c r="DE56" s="72" t="str">
        <f t="shared" si="86"/>
        <v/>
      </c>
      <c r="DF56" s="66" t="str">
        <f t="shared" si="87"/>
        <v/>
      </c>
      <c r="DH56" s="91" t="str">
        <f>IF(CV56&lt;&gt; "", CV56/CV76, "")</f>
        <v/>
      </c>
      <c r="DI56" s="39" t="str">
        <f t="shared" si="88"/>
        <v/>
      </c>
      <c r="DJ56" s="92" t="str">
        <f t="shared" si="89"/>
        <v/>
      </c>
      <c r="DL56" s="65" t="str">
        <f t="shared" si="43"/>
        <v/>
      </c>
      <c r="DM56" s="99" t="str">
        <f t="shared" si="44"/>
        <v/>
      </c>
      <c r="DN56" s="99" t="str">
        <f t="shared" si="45"/>
        <v/>
      </c>
      <c r="DO56" s="100" t="str">
        <f t="shared" si="46"/>
        <v/>
      </c>
    </row>
    <row r="57" spans="1:119" ht="16" x14ac:dyDescent="0.2">
      <c r="A57" s="75" t="s">
        <v>365</v>
      </c>
      <c r="B57" s="76" t="s">
        <v>435</v>
      </c>
      <c r="C57" s="46">
        <v>42</v>
      </c>
      <c r="D57" s="102" t="str">
        <f t="shared" si="47"/>
        <v/>
      </c>
      <c r="E57" s="44" t="str">
        <f>IF(C57&lt;&gt;"", IF(RANK(C57, C$5:C$75)+COUNTIF(C$5:C57, C57)-1=1, 1, ""), "")</f>
        <v/>
      </c>
      <c r="F57" s="45">
        <v>55</v>
      </c>
      <c r="G57" s="102" t="str">
        <f t="shared" si="48"/>
        <v/>
      </c>
      <c r="H57" s="42" t="str">
        <f>IF(F57&lt;&gt;"", IF(RANK(F57, F$5:F$75)+COUNTIF(F$5:F57, F57)-1=1, 1, ""), "")</f>
        <v/>
      </c>
      <c r="I57" s="46">
        <v>33</v>
      </c>
      <c r="J57" s="102" t="str">
        <f t="shared" si="49"/>
        <v/>
      </c>
      <c r="K57" s="44" t="str">
        <f>IF(I57&lt;&gt;"", IF(RANK(I57, I$5:I$75)+COUNTIF(I$5:I57, I57)-1=1, 1, ""), "")</f>
        <v/>
      </c>
      <c r="L57" s="45">
        <v>35</v>
      </c>
      <c r="M57" s="102" t="str">
        <f t="shared" si="50"/>
        <v/>
      </c>
      <c r="N57" s="42" t="str">
        <f>IF(L57&lt;&gt;"", IF(RANK(L57, L$5:L$75)+COUNTIF(L$5:L57, L57)-1=1, 1, ""), "")</f>
        <v/>
      </c>
      <c r="O57" s="46">
        <v>39</v>
      </c>
      <c r="P57" s="102" t="str">
        <f t="shared" si="51"/>
        <v/>
      </c>
      <c r="Q57" s="44" t="str">
        <f>IF(O57&lt;&gt;"", IF(RANK(O57, O$5:O$75)+COUNTIF(O$5:O57, O57)-1=1, 1, ""), "")</f>
        <v/>
      </c>
      <c r="R57" s="45">
        <v>16</v>
      </c>
      <c r="S57" s="102" t="str">
        <f t="shared" si="52"/>
        <v/>
      </c>
      <c r="T57" s="42" t="str">
        <f>IF(R57&lt;&gt;"", IF(RANK(R57, R$5:R$75)+COUNTIF(R$5:R57, R57)-1=1, 1, ""), "")</f>
        <v/>
      </c>
      <c r="U57" s="46">
        <v>77</v>
      </c>
      <c r="V57" s="102" t="str">
        <f t="shared" si="53"/>
        <v/>
      </c>
      <c r="W57" s="44" t="str">
        <f>IF(U57&lt;&gt;"", IF(RANK(U57, U$5:U$75)+COUNTIF(U$5:U57, U57)-1=1, 1, ""), "")</f>
        <v/>
      </c>
      <c r="X57" s="45">
        <v>28</v>
      </c>
      <c r="Y57" s="102" t="str">
        <f t="shared" si="54"/>
        <v/>
      </c>
      <c r="Z57" s="42" t="str">
        <f>IF(X57&lt;&gt;"", IF(RANK(X57, X$5:X$75)+COUNTIF(X$5:X57, X57)-1=1, 1, ""), "")</f>
        <v/>
      </c>
      <c r="AA57" s="46">
        <v>26</v>
      </c>
      <c r="AB57" s="102" t="str">
        <f t="shared" si="55"/>
        <v/>
      </c>
      <c r="AC57" s="44" t="str">
        <f>IF(AA57&lt;&gt;"", IF(RANK(AA57, AA$5:AA$75)+COUNTIF(AA$5:AA57, AA57)-1=1, 1, ""), "")</f>
        <v/>
      </c>
      <c r="AD57" s="45">
        <v>39</v>
      </c>
      <c r="AE57" s="102" t="str">
        <f t="shared" si="56"/>
        <v/>
      </c>
      <c r="AF57" s="42" t="str">
        <f>IF(AD57&lt;&gt;"", IF(RANK(AD57, AD$5:AD$75)+COUNTIF(AD$5:AD57, AD57)-1=1, 1, ""), "")</f>
        <v/>
      </c>
      <c r="AG57" s="46">
        <v>16</v>
      </c>
      <c r="AH57" s="102" t="str">
        <f t="shared" si="57"/>
        <v/>
      </c>
      <c r="AI57" s="44" t="str">
        <f>IF(AG57&lt;&gt;"", IF(RANK(AG57, AG$5:AG$75)+COUNTIF(AG$5:AG57, AG57)-1=1, 1, ""), "")</f>
        <v/>
      </c>
      <c r="AJ57" s="45">
        <v>28</v>
      </c>
      <c r="AK57" s="102" t="str">
        <f t="shared" si="58"/>
        <v/>
      </c>
      <c r="AL57" s="42" t="str">
        <f>IF(AJ57&lt;&gt;"", IF(RANK(AJ57, AJ$5:AJ$75)+COUNTIF(AJ$5:AJ57, AJ57)-1=1, 1, ""), "")</f>
        <v/>
      </c>
      <c r="AM57" s="46">
        <v>49</v>
      </c>
      <c r="AN57" s="102" t="str">
        <f t="shared" si="59"/>
        <v/>
      </c>
      <c r="AO57" s="44" t="str">
        <f>IF(AM57&lt;&gt;"", IF(RANK(AM57, AM$5:AM$75)+COUNTIF(AM$5:AM57, AM57)-1=1, 1, ""), "")</f>
        <v/>
      </c>
      <c r="AP57" s="45">
        <v>84</v>
      </c>
      <c r="AQ57" s="102" t="str">
        <f t="shared" si="60"/>
        <v/>
      </c>
      <c r="AR57" s="42" t="str">
        <f>IF(AP57&lt;&gt;"", IF(RANK(AP57, AP$5:AP$75)+COUNTIF(AP$5:AP57, AP57)-1=1, 1, ""), "")</f>
        <v/>
      </c>
      <c r="AS57" s="46">
        <v>69</v>
      </c>
      <c r="AT57" s="102" t="str">
        <f t="shared" si="61"/>
        <v/>
      </c>
      <c r="AU57" s="44" t="str">
        <f>IF(AS57&lt;&gt;"", IF(RANK(AS57, AS$5:AS$75)+COUNTIF(AS$5:AS57, AS57)-1=1, 1, ""), "")</f>
        <v/>
      </c>
      <c r="AV57" s="45">
        <v>86</v>
      </c>
      <c r="AW57" s="102" t="str">
        <f t="shared" si="62"/>
        <v/>
      </c>
      <c r="AX57" s="42" t="str">
        <f>IF(AV57&lt;&gt;"", IF(RANK(AV57, AV$5:AV$75)+COUNTIF(AV$5:AV57, AV57)-1=1, 1, ""), "")</f>
        <v/>
      </c>
      <c r="AY57" s="46">
        <v>115</v>
      </c>
      <c r="AZ57" s="102" t="str">
        <f t="shared" si="63"/>
        <v/>
      </c>
      <c r="BA57" s="44" t="str">
        <f>IF(AY57&lt;&gt;"", IF(RANK(AY57, AY$5:AY$75)+COUNTIF(AY$5:AY57, AY57)-1=1, 1, ""), "")</f>
        <v/>
      </c>
      <c r="BB57" s="45">
        <v>80</v>
      </c>
      <c r="BC57" s="102" t="str">
        <f t="shared" si="64"/>
        <v/>
      </c>
      <c r="BD57" s="42" t="str">
        <f>IF(BB57&lt;&gt;"", IF(RANK(BB57, BB$5:BB$75)+COUNTIF(BB$5:BB57, BB57)-1=1, 1, ""), "")</f>
        <v/>
      </c>
      <c r="BE57" s="46">
        <v>112</v>
      </c>
      <c r="BF57" s="102" t="str">
        <f t="shared" si="65"/>
        <v/>
      </c>
      <c r="BG57" s="44" t="str">
        <f>IF(BE57&lt;&gt;"", IF(RANK(BE57, BE$5:BE$75)+COUNTIF(BE$5:BE57, BE57)-1=1, 1, ""), "")</f>
        <v/>
      </c>
      <c r="BH57" s="45">
        <v>289</v>
      </c>
      <c r="BI57" s="102" t="str">
        <f t="shared" si="66"/>
        <v/>
      </c>
      <c r="BJ57" s="42" t="str">
        <f>IF(BH57&lt;&gt;"", IF(RANK(BH57, BH$5:BH$75)+COUNTIF(BH$5:BH57, BH57)-1=1, 1, ""), "")</f>
        <v/>
      </c>
      <c r="BK57" s="46">
        <v>53</v>
      </c>
      <c r="BL57" s="102" t="str">
        <f t="shared" si="67"/>
        <v/>
      </c>
      <c r="BM57" s="44" t="str">
        <f>IF(BK57&lt;&gt;"", IF(RANK(BK57, BK$5:BK$75)+COUNTIF(BK$5:BK57, BK57)-1=1, 1, ""), "")</f>
        <v/>
      </c>
      <c r="BN57" s="45">
        <v>36</v>
      </c>
      <c r="BO57" s="102" t="str">
        <f t="shared" si="68"/>
        <v/>
      </c>
      <c r="BP57" s="42" t="str">
        <f>IF(BN57&lt;&gt;"", IF(RANK(BN57, BN$5:BN$75)+COUNTIF(BN$5:BN57, BN57)-1=1, 1, ""), "")</f>
        <v/>
      </c>
      <c r="BQ57" s="46">
        <v>45</v>
      </c>
      <c r="BR57" s="102" t="str">
        <f t="shared" si="69"/>
        <v/>
      </c>
      <c r="BS57" s="44" t="str">
        <f>IF(BQ57&lt;&gt;"", IF(RANK(BQ57, BQ$5:BQ$75)+COUNTIF(BQ$5:BQ57, BQ57)-1=1, 1, ""), "")</f>
        <v/>
      </c>
      <c r="BT57" s="45">
        <v>56</v>
      </c>
      <c r="BU57" s="102" t="str">
        <f t="shared" si="70"/>
        <v/>
      </c>
      <c r="BV57" s="42" t="str">
        <f>IF(BT57&lt;&gt;"", IF(RANK(BT57, BT$5:BT$75)+COUNTIF(BT$5:BT57, BT57)-1=1, 1, ""), "")</f>
        <v/>
      </c>
      <c r="BW57" s="46">
        <v>113</v>
      </c>
      <c r="BX57" s="102" t="str">
        <f t="shared" si="71"/>
        <v/>
      </c>
      <c r="BY57" s="44" t="str">
        <f>IF(BW57&lt;&gt;"", IF(RANK(BW57, BW$5:BW$75)+COUNTIF(BW$5:BW57, BW57)-1=1, 1, ""), "")</f>
        <v/>
      </c>
      <c r="BZ57" s="45">
        <v>105</v>
      </c>
      <c r="CA57" s="102" t="str">
        <f t="shared" si="72"/>
        <v/>
      </c>
      <c r="CB57" s="42" t="str">
        <f>IF(BZ57&lt;&gt;"", IF(RANK(BZ57, BZ$5:BZ$75)+COUNTIF(BZ$5:BZ57, BZ57)-1=1, 1, ""), "")</f>
        <v/>
      </c>
      <c r="CC57" s="46">
        <v>34</v>
      </c>
      <c r="CD57" s="102" t="str">
        <f t="shared" si="73"/>
        <v/>
      </c>
      <c r="CE57" s="44" t="str">
        <f>IF(CC57&lt;&gt;"", IF(RANK(CC57, CC$5:CC$75)+COUNTIF(CC$5:CC57, CC57)-1=1, 1, ""), "")</f>
        <v/>
      </c>
      <c r="CF57" s="45">
        <v>78</v>
      </c>
      <c r="CG57" s="102" t="str">
        <f t="shared" si="74"/>
        <v/>
      </c>
      <c r="CH57" s="42" t="str">
        <f>IF(CF57&lt;&gt;"", IF(RANK(CF57, CF$5:CF$75)+COUNTIF(CF$5:CF57, CF57)-1=1, 1, ""), "")</f>
        <v/>
      </c>
      <c r="CI57" s="46">
        <v>46</v>
      </c>
      <c r="CJ57" s="102" t="str">
        <f t="shared" si="75"/>
        <v/>
      </c>
      <c r="CK57" s="44" t="str">
        <f>IF(CI57&lt;&gt;"", IF(RANK(CI57, CI$5:CI$75)+COUNTIF(CI$5:CI57, CI57)-1=1, 1, ""), "")</f>
        <v/>
      </c>
      <c r="CL57" s="45">
        <v>57</v>
      </c>
      <c r="CM57" s="102" t="str">
        <f t="shared" si="76"/>
        <v/>
      </c>
      <c r="CN57" s="42" t="str">
        <f>IF(CL57&lt;&gt;"", IF(RANK(CL57, CL$5:CL$75)+COUNTIF(CL$5:CL57, CL57)-1=1, 1, ""), "")</f>
        <v/>
      </c>
      <c r="CO57" s="46">
        <v>71</v>
      </c>
      <c r="CP57" s="102" t="str">
        <f t="shared" si="77"/>
        <v/>
      </c>
      <c r="CQ57" s="44" t="str">
        <f>IF(CO57&lt;&gt;"", IF(RANK(CO57, CO$5:CO$75)+COUNTIF(CO$5:CO57, CO57)-1=1, 1, ""), "")</f>
        <v/>
      </c>
      <c r="CR57" s="45">
        <v>111</v>
      </c>
      <c r="CS57" s="102" t="str">
        <f t="shared" si="78"/>
        <v/>
      </c>
      <c r="CT57" s="42" t="str">
        <f>IF(CR57&lt;&gt;"", IF(RANK(CR57, CR$5:CR$75)+COUNTIF(CR$5:CR57, CR57)-1=1, 1, ""), "")</f>
        <v/>
      </c>
      <c r="CU57" s="129" t="str">
        <f t="shared" si="79"/>
        <v/>
      </c>
      <c r="CV57" s="66">
        <f t="shared" si="80"/>
        <v>2123</v>
      </c>
      <c r="CW57" s="60"/>
      <c r="CX57" s="60" t="str">
        <f t="shared" si="81"/>
        <v/>
      </c>
      <c r="CY57" s="60" t="str">
        <f t="shared" si="82"/>
        <v/>
      </c>
      <c r="CZ57" s="60"/>
      <c r="DA57" s="85" t="str">
        <f t="shared" si="83"/>
        <v/>
      </c>
      <c r="DB57" s="60" t="str">
        <f t="shared" si="84"/>
        <v/>
      </c>
      <c r="DC57" s="60" t="str">
        <f t="shared" si="85"/>
        <v/>
      </c>
      <c r="DD57" s="60" t="str">
        <f>IF(CX57&lt;&gt;"", IF(RANK(DC57, DC$5:DC$75)+COUNTIF(DC$57:DC57, DC57) -1&lt;=(B$80-CY$76-DB$76), RANK(DC57, DC$5:DC$75)+COUNTIF(DC$57:DC57, DC57) -1, ""), "")</f>
        <v/>
      </c>
      <c r="DE57" s="72" t="str">
        <f t="shared" si="86"/>
        <v/>
      </c>
      <c r="DF57" s="66" t="str">
        <f t="shared" si="87"/>
        <v/>
      </c>
      <c r="DH57" s="91">
        <f>IF(CV57&lt;&gt; "", CV57/CV76, "")</f>
        <v>1.4997227314309531E-3</v>
      </c>
      <c r="DI57" s="39" t="str">
        <f t="shared" si="88"/>
        <v/>
      </c>
      <c r="DJ57" s="92">
        <f t="shared" si="89"/>
        <v>-1.4997227314309501E-3</v>
      </c>
      <c r="DL57" s="65" t="str">
        <f t="shared" si="43"/>
        <v/>
      </c>
      <c r="DM57" s="99" t="str">
        <f t="shared" si="44"/>
        <v/>
      </c>
      <c r="DN57" s="99" t="str">
        <f t="shared" si="45"/>
        <v/>
      </c>
      <c r="DO57" s="100" t="str">
        <f t="shared" si="46"/>
        <v/>
      </c>
    </row>
    <row r="58" spans="1:119" ht="16" x14ac:dyDescent="0.2">
      <c r="A58" s="75" t="s">
        <v>366</v>
      </c>
      <c r="B58" s="76" t="s">
        <v>436</v>
      </c>
      <c r="C58" s="43"/>
      <c r="D58" s="102" t="str">
        <f t="shared" si="47"/>
        <v/>
      </c>
      <c r="E58" s="44" t="str">
        <f>IF(C58&lt;&gt;"", IF(RANK(C58, C$5:C$75)+COUNTIF(C$5:C58, C58)-1=1, 1, ""), "")</f>
        <v/>
      </c>
      <c r="F58" s="41"/>
      <c r="G58" s="102" t="str">
        <f t="shared" si="48"/>
        <v/>
      </c>
      <c r="H58" s="42" t="str">
        <f>IF(F58&lt;&gt;"", IF(RANK(F58, F$5:F$75)+COUNTIF(F$5:F58, F58)-1=1, 1, ""), "")</f>
        <v/>
      </c>
      <c r="I58" s="43"/>
      <c r="J58" s="102" t="str">
        <f t="shared" si="49"/>
        <v/>
      </c>
      <c r="K58" s="44" t="str">
        <f>IF(I58&lt;&gt;"", IF(RANK(I58, I$5:I$75)+COUNTIF(I$5:I58, I58)-1=1, 1, ""), "")</f>
        <v/>
      </c>
      <c r="L58" s="41"/>
      <c r="M58" s="102" t="str">
        <f t="shared" si="50"/>
        <v/>
      </c>
      <c r="N58" s="42" t="str">
        <f>IF(L58&lt;&gt;"", IF(RANK(L58, L$5:L$75)+COUNTIF(L$5:L58, L58)-1=1, 1, ""), "")</f>
        <v/>
      </c>
      <c r="O58" s="43"/>
      <c r="P58" s="102" t="str">
        <f t="shared" si="51"/>
        <v/>
      </c>
      <c r="Q58" s="44" t="str">
        <f>IF(O58&lt;&gt;"", IF(RANK(O58, O$5:O$75)+COUNTIF(O$5:O58, O58)-1=1, 1, ""), "")</f>
        <v/>
      </c>
      <c r="R58" s="41"/>
      <c r="S58" s="102" t="str">
        <f t="shared" si="52"/>
        <v/>
      </c>
      <c r="T58" s="42" t="str">
        <f>IF(R58&lt;&gt;"", IF(RANK(R58, R$5:R$75)+COUNTIF(R$5:R58, R58)-1=1, 1, ""), "")</f>
        <v/>
      </c>
      <c r="U58" s="43"/>
      <c r="V58" s="102" t="str">
        <f t="shared" si="53"/>
        <v/>
      </c>
      <c r="W58" s="44" t="str">
        <f>IF(U58&lt;&gt;"", IF(RANK(U58, U$5:U$75)+COUNTIF(U$5:U58, U58)-1=1, 1, ""), "")</f>
        <v/>
      </c>
      <c r="X58" s="41"/>
      <c r="Y58" s="102" t="str">
        <f t="shared" si="54"/>
        <v/>
      </c>
      <c r="Z58" s="42" t="str">
        <f>IF(X58&lt;&gt;"", IF(RANK(X58, X$5:X$75)+COUNTIF(X$5:X58, X58)-1=1, 1, ""), "")</f>
        <v/>
      </c>
      <c r="AA58" s="43"/>
      <c r="AB58" s="102" t="str">
        <f t="shared" si="55"/>
        <v/>
      </c>
      <c r="AC58" s="44" t="str">
        <f>IF(AA58&lt;&gt;"", IF(RANK(AA58, AA$5:AA$75)+COUNTIF(AA$5:AA58, AA58)-1=1, 1, ""), "")</f>
        <v/>
      </c>
      <c r="AD58" s="41"/>
      <c r="AE58" s="102" t="str">
        <f t="shared" si="56"/>
        <v/>
      </c>
      <c r="AF58" s="42" t="str">
        <f>IF(AD58&lt;&gt;"", IF(RANK(AD58, AD$5:AD$75)+COUNTIF(AD$5:AD58, AD58)-1=1, 1, ""), "")</f>
        <v/>
      </c>
      <c r="AG58" s="43"/>
      <c r="AH58" s="102" t="str">
        <f t="shared" si="57"/>
        <v/>
      </c>
      <c r="AI58" s="44" t="str">
        <f>IF(AG58&lt;&gt;"", IF(RANK(AG58, AG$5:AG$75)+COUNTIF(AG$5:AG58, AG58)-1=1, 1, ""), "")</f>
        <v/>
      </c>
      <c r="AJ58" s="41"/>
      <c r="AK58" s="102" t="str">
        <f t="shared" si="58"/>
        <v/>
      </c>
      <c r="AL58" s="42" t="str">
        <f>IF(AJ58&lt;&gt;"", IF(RANK(AJ58, AJ$5:AJ$75)+COUNTIF(AJ$5:AJ58, AJ58)-1=1, 1, ""), "")</f>
        <v/>
      </c>
      <c r="AM58" s="43"/>
      <c r="AN58" s="102" t="str">
        <f t="shared" si="59"/>
        <v/>
      </c>
      <c r="AO58" s="44" t="str">
        <f>IF(AM58&lt;&gt;"", IF(RANK(AM58, AM$5:AM$75)+COUNTIF(AM$5:AM58, AM58)-1=1, 1, ""), "")</f>
        <v/>
      </c>
      <c r="AP58" s="41"/>
      <c r="AQ58" s="102" t="str">
        <f t="shared" si="60"/>
        <v/>
      </c>
      <c r="AR58" s="42" t="str">
        <f>IF(AP58&lt;&gt;"", IF(RANK(AP58, AP$5:AP$75)+COUNTIF(AP$5:AP58, AP58)-1=1, 1, ""), "")</f>
        <v/>
      </c>
      <c r="AS58" s="43"/>
      <c r="AT58" s="102" t="str">
        <f t="shared" si="61"/>
        <v/>
      </c>
      <c r="AU58" s="44" t="str">
        <f>IF(AS58&lt;&gt;"", IF(RANK(AS58, AS$5:AS$75)+COUNTIF(AS$5:AS58, AS58)-1=1, 1, ""), "")</f>
        <v/>
      </c>
      <c r="AV58" s="41"/>
      <c r="AW58" s="102" t="str">
        <f t="shared" si="62"/>
        <v/>
      </c>
      <c r="AX58" s="42" t="str">
        <f>IF(AV58&lt;&gt;"", IF(RANK(AV58, AV$5:AV$75)+COUNTIF(AV$5:AV58, AV58)-1=1, 1, ""), "")</f>
        <v/>
      </c>
      <c r="AY58" s="43"/>
      <c r="AZ58" s="102" t="str">
        <f t="shared" si="63"/>
        <v/>
      </c>
      <c r="BA58" s="44" t="str">
        <f>IF(AY58&lt;&gt;"", IF(RANK(AY58, AY$5:AY$75)+COUNTIF(AY$5:AY58, AY58)-1=1, 1, ""), "")</f>
        <v/>
      </c>
      <c r="BB58" s="41"/>
      <c r="BC58" s="102" t="str">
        <f t="shared" si="64"/>
        <v/>
      </c>
      <c r="BD58" s="42" t="str">
        <f>IF(BB58&lt;&gt;"", IF(RANK(BB58, BB$5:BB$75)+COUNTIF(BB$5:BB58, BB58)-1=1, 1, ""), "")</f>
        <v/>
      </c>
      <c r="BE58" s="43"/>
      <c r="BF58" s="102" t="str">
        <f t="shared" si="65"/>
        <v/>
      </c>
      <c r="BG58" s="44" t="str">
        <f>IF(BE58&lt;&gt;"", IF(RANK(BE58, BE$5:BE$75)+COUNTIF(BE$5:BE58, BE58)-1=1, 1, ""), "")</f>
        <v/>
      </c>
      <c r="BH58" s="41"/>
      <c r="BI58" s="102" t="str">
        <f t="shared" si="66"/>
        <v/>
      </c>
      <c r="BJ58" s="42" t="str">
        <f>IF(BH58&lt;&gt;"", IF(RANK(BH58, BH$5:BH$75)+COUNTIF(BH$5:BH58, BH58)-1=1, 1, ""), "")</f>
        <v/>
      </c>
      <c r="BK58" s="43"/>
      <c r="BL58" s="102" t="str">
        <f t="shared" si="67"/>
        <v/>
      </c>
      <c r="BM58" s="44" t="str">
        <f>IF(BK58&lt;&gt;"", IF(RANK(BK58, BK$5:BK$75)+COUNTIF(BK$5:BK58, BK58)-1=1, 1, ""), "")</f>
        <v/>
      </c>
      <c r="BN58" s="41"/>
      <c r="BO58" s="102" t="str">
        <f t="shared" si="68"/>
        <v/>
      </c>
      <c r="BP58" s="42" t="str">
        <f>IF(BN58&lt;&gt;"", IF(RANK(BN58, BN$5:BN$75)+COUNTIF(BN$5:BN58, BN58)-1=1, 1, ""), "")</f>
        <v/>
      </c>
      <c r="BQ58" s="43"/>
      <c r="BR58" s="102" t="str">
        <f t="shared" si="69"/>
        <v/>
      </c>
      <c r="BS58" s="44" t="str">
        <f>IF(BQ58&lt;&gt;"", IF(RANK(BQ58, BQ$5:BQ$75)+COUNTIF(BQ$5:BQ58, BQ58)-1=1, 1, ""), "")</f>
        <v/>
      </c>
      <c r="BT58" s="41"/>
      <c r="BU58" s="102" t="str">
        <f t="shared" si="70"/>
        <v/>
      </c>
      <c r="BV58" s="42" t="str">
        <f>IF(BT58&lt;&gt;"", IF(RANK(BT58, BT$5:BT$75)+COUNTIF(BT$5:BT58, BT58)-1=1, 1, ""), "")</f>
        <v/>
      </c>
      <c r="BW58" s="43"/>
      <c r="BX58" s="102" t="str">
        <f t="shared" si="71"/>
        <v/>
      </c>
      <c r="BY58" s="44" t="str">
        <f>IF(BW58&lt;&gt;"", IF(RANK(BW58, BW$5:BW$75)+COUNTIF(BW$5:BW58, BW58)-1=1, 1, ""), "")</f>
        <v/>
      </c>
      <c r="BZ58" s="41"/>
      <c r="CA58" s="102" t="str">
        <f t="shared" si="72"/>
        <v/>
      </c>
      <c r="CB58" s="42" t="str">
        <f>IF(BZ58&lt;&gt;"", IF(RANK(BZ58, BZ$5:BZ$75)+COUNTIF(BZ$5:BZ58, BZ58)-1=1, 1, ""), "")</f>
        <v/>
      </c>
      <c r="CC58" s="43"/>
      <c r="CD58" s="102" t="str">
        <f t="shared" si="73"/>
        <v/>
      </c>
      <c r="CE58" s="44" t="str">
        <f>IF(CC58&lt;&gt;"", IF(RANK(CC58, CC$5:CC$75)+COUNTIF(CC$5:CC58, CC58)-1=1, 1, ""), "")</f>
        <v/>
      </c>
      <c r="CF58" s="41"/>
      <c r="CG58" s="102" t="str">
        <f t="shared" si="74"/>
        <v/>
      </c>
      <c r="CH58" s="42" t="str">
        <f>IF(CF58&lt;&gt;"", IF(RANK(CF58, CF$5:CF$75)+COUNTIF(CF$5:CF58, CF58)-1=1, 1, ""), "")</f>
        <v/>
      </c>
      <c r="CI58" s="43"/>
      <c r="CJ58" s="102" t="str">
        <f t="shared" si="75"/>
        <v/>
      </c>
      <c r="CK58" s="44" t="str">
        <f>IF(CI58&lt;&gt;"", IF(RANK(CI58, CI$5:CI$75)+COUNTIF(CI$5:CI58, CI58)-1=1, 1, ""), "")</f>
        <v/>
      </c>
      <c r="CL58" s="41"/>
      <c r="CM58" s="102" t="str">
        <f t="shared" si="76"/>
        <v/>
      </c>
      <c r="CN58" s="42" t="str">
        <f>IF(CL58&lt;&gt;"", IF(RANK(CL58, CL$5:CL$75)+COUNTIF(CL$5:CL58, CL58)-1=1, 1, ""), "")</f>
        <v/>
      </c>
      <c r="CO58" s="43"/>
      <c r="CP58" s="102" t="str">
        <f t="shared" si="77"/>
        <v/>
      </c>
      <c r="CQ58" s="44" t="str">
        <f>IF(CO58&lt;&gt;"", IF(RANK(CO58, CO$5:CO$75)+COUNTIF(CO$5:CO58, CO58)-1=1, 1, ""), "")</f>
        <v/>
      </c>
      <c r="CR58" s="41"/>
      <c r="CS58" s="102" t="str">
        <f t="shared" si="78"/>
        <v/>
      </c>
      <c r="CT58" s="42" t="str">
        <f>IF(CR58&lt;&gt;"", IF(RANK(CR58, CR$5:CR$75)+COUNTIF(CR$5:CR58, CR58)-1=1, 1, ""), "")</f>
        <v/>
      </c>
      <c r="CU58" s="129" t="str">
        <f t="shared" si="79"/>
        <v/>
      </c>
      <c r="CV58" s="66" t="str">
        <f t="shared" si="80"/>
        <v/>
      </c>
      <c r="CW58" s="60"/>
      <c r="CX58" s="60" t="str">
        <f t="shared" si="81"/>
        <v/>
      </c>
      <c r="CY58" s="60" t="str">
        <f t="shared" si="82"/>
        <v/>
      </c>
      <c r="CZ58" s="60"/>
      <c r="DA58" s="85" t="str">
        <f t="shared" si="83"/>
        <v/>
      </c>
      <c r="DB58" s="60" t="str">
        <f t="shared" si="84"/>
        <v/>
      </c>
      <c r="DC58" s="60" t="str">
        <f t="shared" si="85"/>
        <v/>
      </c>
      <c r="DD58" s="60" t="str">
        <f>IF(CX58&lt;&gt;"", IF(RANK(DC58, DC$5:DC$75)+COUNTIF(DC$58:DC58, DC58) -1&lt;=(B$80-CY$76-DB$76), RANK(DC58, DC$5:DC$75)+COUNTIF(DC$58:DC58, DC58) -1, ""), "")</f>
        <v/>
      </c>
      <c r="DE58" s="72" t="str">
        <f t="shared" si="86"/>
        <v/>
      </c>
      <c r="DF58" s="66" t="str">
        <f t="shared" si="87"/>
        <v/>
      </c>
      <c r="DH58" s="91" t="str">
        <f>IF(CV58&lt;&gt; "", CV58/CV76, "")</f>
        <v/>
      </c>
      <c r="DI58" s="39" t="str">
        <f t="shared" si="88"/>
        <v/>
      </c>
      <c r="DJ58" s="92" t="str">
        <f t="shared" si="89"/>
        <v/>
      </c>
      <c r="DL58" s="65" t="str">
        <f t="shared" si="43"/>
        <v/>
      </c>
      <c r="DM58" s="99" t="str">
        <f t="shared" si="44"/>
        <v/>
      </c>
      <c r="DN58" s="99" t="str">
        <f t="shared" si="45"/>
        <v/>
      </c>
      <c r="DO58" s="100" t="str">
        <f t="shared" si="46"/>
        <v/>
      </c>
    </row>
    <row r="59" spans="1:119" ht="16" x14ac:dyDescent="0.2">
      <c r="A59" s="75" t="s">
        <v>367</v>
      </c>
      <c r="B59" s="76" t="s">
        <v>437</v>
      </c>
      <c r="C59" s="43"/>
      <c r="D59" s="102" t="str">
        <f t="shared" si="47"/>
        <v/>
      </c>
      <c r="E59" s="44" t="str">
        <f>IF(C59&lt;&gt;"", IF(RANK(C59, C$5:C$75)+COUNTIF(C$5:C59, C59)-1=1, 1, ""), "")</f>
        <v/>
      </c>
      <c r="F59" s="41"/>
      <c r="G59" s="102" t="str">
        <f t="shared" si="48"/>
        <v/>
      </c>
      <c r="H59" s="42" t="str">
        <f>IF(F59&lt;&gt;"", IF(RANK(F59, F$5:F$75)+COUNTIF(F$5:F59, F59)-1=1, 1, ""), "")</f>
        <v/>
      </c>
      <c r="I59" s="43"/>
      <c r="J59" s="102" t="str">
        <f t="shared" si="49"/>
        <v/>
      </c>
      <c r="K59" s="44" t="str">
        <f>IF(I59&lt;&gt;"", IF(RANK(I59, I$5:I$75)+COUNTIF(I$5:I59, I59)-1=1, 1, ""), "")</f>
        <v/>
      </c>
      <c r="L59" s="41"/>
      <c r="M59" s="102" t="str">
        <f t="shared" si="50"/>
        <v/>
      </c>
      <c r="N59" s="42" t="str">
        <f>IF(L59&lt;&gt;"", IF(RANK(L59, L$5:L$75)+COUNTIF(L$5:L59, L59)-1=1, 1, ""), "")</f>
        <v/>
      </c>
      <c r="O59" s="43"/>
      <c r="P59" s="102" t="str">
        <f t="shared" si="51"/>
        <v/>
      </c>
      <c r="Q59" s="44" t="str">
        <f>IF(O59&lt;&gt;"", IF(RANK(O59, O$5:O$75)+COUNTIF(O$5:O59, O59)-1=1, 1, ""), "")</f>
        <v/>
      </c>
      <c r="R59" s="41"/>
      <c r="S59" s="102" t="str">
        <f t="shared" si="52"/>
        <v/>
      </c>
      <c r="T59" s="42" t="str">
        <f>IF(R59&lt;&gt;"", IF(RANK(R59, R$5:R$75)+COUNTIF(R$5:R59, R59)-1=1, 1, ""), "")</f>
        <v/>
      </c>
      <c r="U59" s="43"/>
      <c r="V59" s="102" t="str">
        <f t="shared" si="53"/>
        <v/>
      </c>
      <c r="W59" s="44" t="str">
        <f>IF(U59&lt;&gt;"", IF(RANK(U59, U$5:U$75)+COUNTIF(U$5:U59, U59)-1=1, 1, ""), "")</f>
        <v/>
      </c>
      <c r="X59" s="41"/>
      <c r="Y59" s="102" t="str">
        <f t="shared" si="54"/>
        <v/>
      </c>
      <c r="Z59" s="42" t="str">
        <f>IF(X59&lt;&gt;"", IF(RANK(X59, X$5:X$75)+COUNTIF(X$5:X59, X59)-1=1, 1, ""), "")</f>
        <v/>
      </c>
      <c r="AA59" s="43"/>
      <c r="AB59" s="102" t="str">
        <f t="shared" si="55"/>
        <v/>
      </c>
      <c r="AC59" s="44" t="str">
        <f>IF(AA59&lt;&gt;"", IF(RANK(AA59, AA$5:AA$75)+COUNTIF(AA$5:AA59, AA59)-1=1, 1, ""), "")</f>
        <v/>
      </c>
      <c r="AD59" s="41"/>
      <c r="AE59" s="102" t="str">
        <f t="shared" si="56"/>
        <v/>
      </c>
      <c r="AF59" s="42" t="str">
        <f>IF(AD59&lt;&gt;"", IF(RANK(AD59, AD$5:AD$75)+COUNTIF(AD$5:AD59, AD59)-1=1, 1, ""), "")</f>
        <v/>
      </c>
      <c r="AG59" s="43"/>
      <c r="AH59" s="102" t="str">
        <f t="shared" si="57"/>
        <v/>
      </c>
      <c r="AI59" s="44" t="str">
        <f>IF(AG59&lt;&gt;"", IF(RANK(AG59, AG$5:AG$75)+COUNTIF(AG$5:AG59, AG59)-1=1, 1, ""), "")</f>
        <v/>
      </c>
      <c r="AJ59" s="41"/>
      <c r="AK59" s="102" t="str">
        <f t="shared" si="58"/>
        <v/>
      </c>
      <c r="AL59" s="42" t="str">
        <f>IF(AJ59&lt;&gt;"", IF(RANK(AJ59, AJ$5:AJ$75)+COUNTIF(AJ$5:AJ59, AJ59)-1=1, 1, ""), "")</f>
        <v/>
      </c>
      <c r="AM59" s="43"/>
      <c r="AN59" s="102" t="str">
        <f t="shared" si="59"/>
        <v/>
      </c>
      <c r="AO59" s="44" t="str">
        <f>IF(AM59&lt;&gt;"", IF(RANK(AM59, AM$5:AM$75)+COUNTIF(AM$5:AM59, AM59)-1=1, 1, ""), "")</f>
        <v/>
      </c>
      <c r="AP59" s="41"/>
      <c r="AQ59" s="102" t="str">
        <f t="shared" si="60"/>
        <v/>
      </c>
      <c r="AR59" s="42" t="str">
        <f>IF(AP59&lt;&gt;"", IF(RANK(AP59, AP$5:AP$75)+COUNTIF(AP$5:AP59, AP59)-1=1, 1, ""), "")</f>
        <v/>
      </c>
      <c r="AS59" s="43"/>
      <c r="AT59" s="102" t="str">
        <f t="shared" si="61"/>
        <v/>
      </c>
      <c r="AU59" s="44" t="str">
        <f>IF(AS59&lt;&gt;"", IF(RANK(AS59, AS$5:AS$75)+COUNTIF(AS$5:AS59, AS59)-1=1, 1, ""), "")</f>
        <v/>
      </c>
      <c r="AV59" s="41"/>
      <c r="AW59" s="102" t="str">
        <f t="shared" si="62"/>
        <v/>
      </c>
      <c r="AX59" s="42" t="str">
        <f>IF(AV59&lt;&gt;"", IF(RANK(AV59, AV$5:AV$75)+COUNTIF(AV$5:AV59, AV59)-1=1, 1, ""), "")</f>
        <v/>
      </c>
      <c r="AY59" s="43"/>
      <c r="AZ59" s="102" t="str">
        <f t="shared" si="63"/>
        <v/>
      </c>
      <c r="BA59" s="44" t="str">
        <f>IF(AY59&lt;&gt;"", IF(RANK(AY59, AY$5:AY$75)+COUNTIF(AY$5:AY59, AY59)-1=1, 1, ""), "")</f>
        <v/>
      </c>
      <c r="BB59" s="41"/>
      <c r="BC59" s="102" t="str">
        <f t="shared" si="64"/>
        <v/>
      </c>
      <c r="BD59" s="42" t="str">
        <f>IF(BB59&lt;&gt;"", IF(RANK(BB59, BB$5:BB$75)+COUNTIF(BB$5:BB59, BB59)-1=1, 1, ""), "")</f>
        <v/>
      </c>
      <c r="BE59" s="43"/>
      <c r="BF59" s="102" t="str">
        <f t="shared" si="65"/>
        <v/>
      </c>
      <c r="BG59" s="44" t="str">
        <f>IF(BE59&lt;&gt;"", IF(RANK(BE59, BE$5:BE$75)+COUNTIF(BE$5:BE59, BE59)-1=1, 1, ""), "")</f>
        <v/>
      </c>
      <c r="BH59" s="41"/>
      <c r="BI59" s="102" t="str">
        <f t="shared" si="66"/>
        <v/>
      </c>
      <c r="BJ59" s="42" t="str">
        <f>IF(BH59&lt;&gt;"", IF(RANK(BH59, BH$5:BH$75)+COUNTIF(BH$5:BH59, BH59)-1=1, 1, ""), "")</f>
        <v/>
      </c>
      <c r="BK59" s="43"/>
      <c r="BL59" s="102" t="str">
        <f t="shared" si="67"/>
        <v/>
      </c>
      <c r="BM59" s="44" t="str">
        <f>IF(BK59&lt;&gt;"", IF(RANK(BK59, BK$5:BK$75)+COUNTIF(BK$5:BK59, BK59)-1=1, 1, ""), "")</f>
        <v/>
      </c>
      <c r="BN59" s="41"/>
      <c r="BO59" s="102" t="str">
        <f t="shared" si="68"/>
        <v/>
      </c>
      <c r="BP59" s="42" t="str">
        <f>IF(BN59&lt;&gt;"", IF(RANK(BN59, BN$5:BN$75)+COUNTIF(BN$5:BN59, BN59)-1=1, 1, ""), "")</f>
        <v/>
      </c>
      <c r="BQ59" s="43"/>
      <c r="BR59" s="102" t="str">
        <f t="shared" si="69"/>
        <v/>
      </c>
      <c r="BS59" s="44" t="str">
        <f>IF(BQ59&lt;&gt;"", IF(RANK(BQ59, BQ$5:BQ$75)+COUNTIF(BQ$5:BQ59, BQ59)-1=1, 1, ""), "")</f>
        <v/>
      </c>
      <c r="BT59" s="41"/>
      <c r="BU59" s="102" t="str">
        <f t="shared" si="70"/>
        <v/>
      </c>
      <c r="BV59" s="42" t="str">
        <f>IF(BT59&lt;&gt;"", IF(RANK(BT59, BT$5:BT$75)+COUNTIF(BT$5:BT59, BT59)-1=1, 1, ""), "")</f>
        <v/>
      </c>
      <c r="BW59" s="43"/>
      <c r="BX59" s="102" t="str">
        <f t="shared" si="71"/>
        <v/>
      </c>
      <c r="BY59" s="44" t="str">
        <f>IF(BW59&lt;&gt;"", IF(RANK(BW59, BW$5:BW$75)+COUNTIF(BW$5:BW59, BW59)-1=1, 1, ""), "")</f>
        <v/>
      </c>
      <c r="BZ59" s="41"/>
      <c r="CA59" s="102" t="str">
        <f t="shared" si="72"/>
        <v/>
      </c>
      <c r="CB59" s="42" t="str">
        <f>IF(BZ59&lt;&gt;"", IF(RANK(BZ59, BZ$5:BZ$75)+COUNTIF(BZ$5:BZ59, BZ59)-1=1, 1, ""), "")</f>
        <v/>
      </c>
      <c r="CC59" s="43"/>
      <c r="CD59" s="102" t="str">
        <f t="shared" si="73"/>
        <v/>
      </c>
      <c r="CE59" s="44" t="str">
        <f>IF(CC59&lt;&gt;"", IF(RANK(CC59, CC$5:CC$75)+COUNTIF(CC$5:CC59, CC59)-1=1, 1, ""), "")</f>
        <v/>
      </c>
      <c r="CF59" s="41"/>
      <c r="CG59" s="102" t="str">
        <f t="shared" si="74"/>
        <v/>
      </c>
      <c r="CH59" s="42" t="str">
        <f>IF(CF59&lt;&gt;"", IF(RANK(CF59, CF$5:CF$75)+COUNTIF(CF$5:CF59, CF59)-1=1, 1, ""), "")</f>
        <v/>
      </c>
      <c r="CI59" s="43"/>
      <c r="CJ59" s="102" t="str">
        <f t="shared" si="75"/>
        <v/>
      </c>
      <c r="CK59" s="44" t="str">
        <f>IF(CI59&lt;&gt;"", IF(RANK(CI59, CI$5:CI$75)+COUNTIF(CI$5:CI59, CI59)-1=1, 1, ""), "")</f>
        <v/>
      </c>
      <c r="CL59" s="41"/>
      <c r="CM59" s="102" t="str">
        <f t="shared" si="76"/>
        <v/>
      </c>
      <c r="CN59" s="42" t="str">
        <f>IF(CL59&lt;&gt;"", IF(RANK(CL59, CL$5:CL$75)+COUNTIF(CL$5:CL59, CL59)-1=1, 1, ""), "")</f>
        <v/>
      </c>
      <c r="CO59" s="43"/>
      <c r="CP59" s="102" t="str">
        <f t="shared" si="77"/>
        <v/>
      </c>
      <c r="CQ59" s="44" t="str">
        <f>IF(CO59&lt;&gt;"", IF(RANK(CO59, CO$5:CO$75)+COUNTIF(CO$5:CO59, CO59)-1=1, 1, ""), "")</f>
        <v/>
      </c>
      <c r="CR59" s="41"/>
      <c r="CS59" s="102" t="str">
        <f t="shared" si="78"/>
        <v/>
      </c>
      <c r="CT59" s="42" t="str">
        <f>IF(CR59&lt;&gt;"", IF(RANK(CR59, CR$5:CR$75)+COUNTIF(CR$5:CR59, CR59)-1=1, 1, ""), "")</f>
        <v/>
      </c>
      <c r="CU59" s="129" t="str">
        <f t="shared" si="79"/>
        <v/>
      </c>
      <c r="CV59" s="66" t="str">
        <f t="shared" si="80"/>
        <v/>
      </c>
      <c r="CW59" s="60"/>
      <c r="CX59" s="60" t="str">
        <f t="shared" si="81"/>
        <v/>
      </c>
      <c r="CY59" s="60" t="str">
        <f t="shared" si="82"/>
        <v/>
      </c>
      <c r="CZ59" s="60"/>
      <c r="DA59" s="85" t="str">
        <f t="shared" si="83"/>
        <v/>
      </c>
      <c r="DB59" s="60" t="str">
        <f t="shared" si="84"/>
        <v/>
      </c>
      <c r="DC59" s="60" t="str">
        <f t="shared" si="85"/>
        <v/>
      </c>
      <c r="DD59" s="60" t="str">
        <f>IF(CX59&lt;&gt;"", IF(RANK(DC59, DC$5:DC$75)+COUNTIF(DC$59:DC59, DC59) -1&lt;=(B$80-CY$76-DB$76), RANK(DC59, DC$5:DC$75)+COUNTIF(DC$59:DC59, DC59) -1, ""), "")</f>
        <v/>
      </c>
      <c r="DE59" s="72" t="str">
        <f t="shared" si="86"/>
        <v/>
      </c>
      <c r="DF59" s="66" t="str">
        <f t="shared" si="87"/>
        <v/>
      </c>
      <c r="DH59" s="91" t="str">
        <f>IF(CV59&lt;&gt; "", CV59/CV76, "")</f>
        <v/>
      </c>
      <c r="DI59" s="39" t="str">
        <f t="shared" si="88"/>
        <v/>
      </c>
      <c r="DJ59" s="92" t="str">
        <f t="shared" si="89"/>
        <v/>
      </c>
      <c r="DL59" s="65" t="str">
        <f t="shared" si="43"/>
        <v/>
      </c>
      <c r="DM59" s="99" t="str">
        <f t="shared" si="44"/>
        <v/>
      </c>
      <c r="DN59" s="99" t="str">
        <f t="shared" si="45"/>
        <v/>
      </c>
      <c r="DO59" s="100" t="str">
        <f t="shared" si="46"/>
        <v/>
      </c>
    </row>
    <row r="60" spans="1:119" ht="16" x14ac:dyDescent="0.2">
      <c r="A60" s="75" t="s">
        <v>368</v>
      </c>
      <c r="B60" s="76" t="s">
        <v>438</v>
      </c>
      <c r="C60" s="46">
        <v>2</v>
      </c>
      <c r="D60" s="102" t="str">
        <f t="shared" si="47"/>
        <v/>
      </c>
      <c r="E60" s="44" t="str">
        <f>IF(C60&lt;&gt;"", IF(RANK(C60, C$5:C$75)+COUNTIF(C$5:C60, C60)-1=1, 1, ""), "")</f>
        <v/>
      </c>
      <c r="F60" s="45">
        <v>3</v>
      </c>
      <c r="G60" s="102" t="str">
        <f t="shared" si="48"/>
        <v/>
      </c>
      <c r="H60" s="42" t="str">
        <f>IF(F60&lt;&gt;"", IF(RANK(F60, F$5:F$75)+COUNTIF(F$5:F60, F60)-1=1, 1, ""), "")</f>
        <v/>
      </c>
      <c r="I60" s="46">
        <v>7</v>
      </c>
      <c r="J60" s="102" t="str">
        <f t="shared" si="49"/>
        <v/>
      </c>
      <c r="K60" s="44" t="str">
        <f>IF(I60&lt;&gt;"", IF(RANK(I60, I$5:I$75)+COUNTIF(I$5:I60, I60)-1=1, 1, ""), "")</f>
        <v/>
      </c>
      <c r="L60" s="45">
        <v>19</v>
      </c>
      <c r="M60" s="102" t="str">
        <f t="shared" si="50"/>
        <v/>
      </c>
      <c r="N60" s="42" t="str">
        <f>IF(L60&lt;&gt;"", IF(RANK(L60, L$5:L$75)+COUNTIF(L$5:L60, L60)-1=1, 1, ""), "")</f>
        <v/>
      </c>
      <c r="O60" s="46">
        <v>25</v>
      </c>
      <c r="P60" s="102" t="str">
        <f t="shared" si="51"/>
        <v/>
      </c>
      <c r="Q60" s="44" t="str">
        <f>IF(O60&lt;&gt;"", IF(RANK(O60, O$5:O$75)+COUNTIF(O$5:O60, O60)-1=1, 1, ""), "")</f>
        <v/>
      </c>
      <c r="R60" s="45">
        <v>226</v>
      </c>
      <c r="S60" s="102" t="str">
        <f t="shared" si="52"/>
        <v/>
      </c>
      <c r="T60" s="42" t="str">
        <f>IF(R60&lt;&gt;"", IF(RANK(R60, R$5:R$75)+COUNTIF(R$5:R60, R60)-1=1, 1, ""), "")</f>
        <v/>
      </c>
      <c r="U60" s="46">
        <v>12</v>
      </c>
      <c r="V60" s="102" t="str">
        <f t="shared" si="53"/>
        <v/>
      </c>
      <c r="W60" s="44" t="str">
        <f>IF(U60&lt;&gt;"", IF(RANK(U60, U$5:U$75)+COUNTIF(U$5:U60, U60)-1=1, 1, ""), "")</f>
        <v/>
      </c>
      <c r="X60" s="45">
        <v>582</v>
      </c>
      <c r="Y60" s="102" t="str">
        <f t="shared" si="54"/>
        <v/>
      </c>
      <c r="Z60" s="42" t="str">
        <f>IF(X60&lt;&gt;"", IF(RANK(X60, X$5:X$75)+COUNTIF(X$5:X60, X60)-1=1, 1, ""), "")</f>
        <v/>
      </c>
      <c r="AA60" s="46">
        <v>247</v>
      </c>
      <c r="AB60" s="102" t="str">
        <f t="shared" si="55"/>
        <v/>
      </c>
      <c r="AC60" s="44" t="str">
        <f>IF(AA60&lt;&gt;"", IF(RANK(AA60, AA$5:AA$75)+COUNTIF(AA$5:AA60, AA60)-1=1, 1, ""), "")</f>
        <v/>
      </c>
      <c r="AD60" s="45">
        <v>86</v>
      </c>
      <c r="AE60" s="102" t="str">
        <f t="shared" si="56"/>
        <v/>
      </c>
      <c r="AF60" s="42" t="str">
        <f>IF(AD60&lt;&gt;"", IF(RANK(AD60, AD$5:AD$75)+COUNTIF(AD$5:AD60, AD60)-1=1, 1, ""), "")</f>
        <v/>
      </c>
      <c r="AG60" s="46">
        <v>3</v>
      </c>
      <c r="AH60" s="102" t="str">
        <f t="shared" si="57"/>
        <v/>
      </c>
      <c r="AI60" s="44" t="str">
        <f>IF(AG60&lt;&gt;"", IF(RANK(AG60, AG$5:AG$75)+COUNTIF(AG$5:AG60, AG60)-1=1, 1, ""), "")</f>
        <v/>
      </c>
      <c r="AJ60" s="45">
        <v>4</v>
      </c>
      <c r="AK60" s="102" t="str">
        <f t="shared" si="58"/>
        <v/>
      </c>
      <c r="AL60" s="42" t="str">
        <f>IF(AJ60&lt;&gt;"", IF(RANK(AJ60, AJ$5:AJ$75)+COUNTIF(AJ$5:AJ60, AJ60)-1=1, 1, ""), "")</f>
        <v/>
      </c>
      <c r="AM60" s="46">
        <v>3</v>
      </c>
      <c r="AN60" s="102" t="str">
        <f t="shared" si="59"/>
        <v/>
      </c>
      <c r="AO60" s="44" t="str">
        <f>IF(AM60&lt;&gt;"", IF(RANK(AM60, AM$5:AM$75)+COUNTIF(AM$5:AM60, AM60)-1=1, 1, ""), "")</f>
        <v/>
      </c>
      <c r="AP60" s="45">
        <v>11</v>
      </c>
      <c r="AQ60" s="102" t="str">
        <f t="shared" si="60"/>
        <v/>
      </c>
      <c r="AR60" s="42" t="str">
        <f>IF(AP60&lt;&gt;"", IF(RANK(AP60, AP$5:AP$75)+COUNTIF(AP$5:AP60, AP60)-1=1, 1, ""), "")</f>
        <v/>
      </c>
      <c r="AS60" s="46">
        <v>5</v>
      </c>
      <c r="AT60" s="102" t="str">
        <f t="shared" si="61"/>
        <v/>
      </c>
      <c r="AU60" s="44" t="str">
        <f>IF(AS60&lt;&gt;"", IF(RANK(AS60, AS$5:AS$75)+COUNTIF(AS$5:AS60, AS60)-1=1, 1, ""), "")</f>
        <v/>
      </c>
      <c r="AV60" s="45">
        <v>2</v>
      </c>
      <c r="AW60" s="102" t="str">
        <f t="shared" si="62"/>
        <v/>
      </c>
      <c r="AX60" s="42" t="str">
        <f>IF(AV60&lt;&gt;"", IF(RANK(AV60, AV$5:AV$75)+COUNTIF(AV$5:AV60, AV60)-1=1, 1, ""), "")</f>
        <v/>
      </c>
      <c r="AY60" s="46">
        <v>8</v>
      </c>
      <c r="AZ60" s="102" t="str">
        <f t="shared" si="63"/>
        <v/>
      </c>
      <c r="BA60" s="44" t="str">
        <f>IF(AY60&lt;&gt;"", IF(RANK(AY60, AY$5:AY$75)+COUNTIF(AY$5:AY60, AY60)-1=1, 1, ""), "")</f>
        <v/>
      </c>
      <c r="BB60" s="45">
        <v>5</v>
      </c>
      <c r="BC60" s="102" t="str">
        <f t="shared" si="64"/>
        <v/>
      </c>
      <c r="BD60" s="42" t="str">
        <f>IF(BB60&lt;&gt;"", IF(RANK(BB60, BB$5:BB$75)+COUNTIF(BB$5:BB60, BB60)-1=1, 1, ""), "")</f>
        <v/>
      </c>
      <c r="BE60" s="46">
        <v>8</v>
      </c>
      <c r="BF60" s="102" t="str">
        <f t="shared" si="65"/>
        <v/>
      </c>
      <c r="BG60" s="44" t="str">
        <f>IF(BE60&lt;&gt;"", IF(RANK(BE60, BE$5:BE$75)+COUNTIF(BE$5:BE60, BE60)-1=1, 1, ""), "")</f>
        <v/>
      </c>
      <c r="BH60" s="45">
        <v>3</v>
      </c>
      <c r="BI60" s="102" t="str">
        <f t="shared" si="66"/>
        <v/>
      </c>
      <c r="BJ60" s="42" t="str">
        <f>IF(BH60&lt;&gt;"", IF(RANK(BH60, BH$5:BH$75)+COUNTIF(BH$5:BH60, BH60)-1=1, 1, ""), "")</f>
        <v/>
      </c>
      <c r="BK60" s="46">
        <v>2</v>
      </c>
      <c r="BL60" s="102" t="str">
        <f t="shared" si="67"/>
        <v/>
      </c>
      <c r="BM60" s="44" t="str">
        <f>IF(BK60&lt;&gt;"", IF(RANK(BK60, BK$5:BK$75)+COUNTIF(BK$5:BK60, BK60)-1=1, 1, ""), "")</f>
        <v/>
      </c>
      <c r="BN60" s="45">
        <v>6</v>
      </c>
      <c r="BO60" s="102" t="str">
        <f t="shared" si="68"/>
        <v/>
      </c>
      <c r="BP60" s="42" t="str">
        <f>IF(BN60&lt;&gt;"", IF(RANK(BN60, BN$5:BN$75)+COUNTIF(BN$5:BN60, BN60)-1=1, 1, ""), "")</f>
        <v/>
      </c>
      <c r="BQ60" s="46">
        <v>12</v>
      </c>
      <c r="BR60" s="102" t="str">
        <f t="shared" si="69"/>
        <v/>
      </c>
      <c r="BS60" s="44" t="str">
        <f>IF(BQ60&lt;&gt;"", IF(RANK(BQ60, BQ$5:BQ$75)+COUNTIF(BQ$5:BQ60, BQ60)-1=1, 1, ""), "")</f>
        <v/>
      </c>
      <c r="BT60" s="45">
        <v>4</v>
      </c>
      <c r="BU60" s="102" t="str">
        <f t="shared" si="70"/>
        <v/>
      </c>
      <c r="BV60" s="42" t="str">
        <f>IF(BT60&lt;&gt;"", IF(RANK(BT60, BT$5:BT$75)+COUNTIF(BT$5:BT60, BT60)-1=1, 1, ""), "")</f>
        <v/>
      </c>
      <c r="BW60" s="46">
        <v>1</v>
      </c>
      <c r="BX60" s="102" t="str">
        <f t="shared" si="71"/>
        <v/>
      </c>
      <c r="BY60" s="44" t="str">
        <f>IF(BW60&lt;&gt;"", IF(RANK(BW60, BW$5:BW$75)+COUNTIF(BW$5:BW60, BW60)-1=1, 1, ""), "")</f>
        <v/>
      </c>
      <c r="BZ60" s="45">
        <v>3</v>
      </c>
      <c r="CA60" s="102" t="str">
        <f t="shared" si="72"/>
        <v/>
      </c>
      <c r="CB60" s="42" t="str">
        <f>IF(BZ60&lt;&gt;"", IF(RANK(BZ60, BZ$5:BZ$75)+COUNTIF(BZ$5:BZ60, BZ60)-1=1, 1, ""), "")</f>
        <v/>
      </c>
      <c r="CC60" s="46">
        <v>2</v>
      </c>
      <c r="CD60" s="102" t="str">
        <f t="shared" si="73"/>
        <v/>
      </c>
      <c r="CE60" s="44" t="str">
        <f>IF(CC60&lt;&gt;"", IF(RANK(CC60, CC$5:CC$75)+COUNTIF(CC$5:CC60, CC60)-1=1, 1, ""), "")</f>
        <v/>
      </c>
      <c r="CF60" s="45">
        <v>3</v>
      </c>
      <c r="CG60" s="102" t="str">
        <f t="shared" si="74"/>
        <v/>
      </c>
      <c r="CH60" s="42" t="str">
        <f>IF(CF60&lt;&gt;"", IF(RANK(CF60, CF$5:CF$75)+COUNTIF(CF$5:CF60, CF60)-1=1, 1, ""), "")</f>
        <v/>
      </c>
      <c r="CI60" s="46"/>
      <c r="CJ60" s="102" t="str">
        <f t="shared" si="75"/>
        <v/>
      </c>
      <c r="CK60" s="44" t="str">
        <f>IF(CI60&lt;&gt;"", IF(RANK(CI60, CI$5:CI$75)+COUNTIF(CI$5:CI60, CI60)-1=1, 1, ""), "")</f>
        <v/>
      </c>
      <c r="CL60" s="45">
        <v>2</v>
      </c>
      <c r="CM60" s="102" t="str">
        <f t="shared" si="76"/>
        <v/>
      </c>
      <c r="CN60" s="42" t="str">
        <f>IF(CL60&lt;&gt;"", IF(RANK(CL60, CL$5:CL$75)+COUNTIF(CL$5:CL60, CL60)-1=1, 1, ""), "")</f>
        <v/>
      </c>
      <c r="CO60" s="46">
        <v>3</v>
      </c>
      <c r="CP60" s="102" t="str">
        <f t="shared" si="77"/>
        <v/>
      </c>
      <c r="CQ60" s="44" t="str">
        <f>IF(CO60&lt;&gt;"", IF(RANK(CO60, CO$5:CO$75)+COUNTIF(CO$5:CO60, CO60)-1=1, 1, ""), "")</f>
        <v/>
      </c>
      <c r="CR60" s="45">
        <v>1</v>
      </c>
      <c r="CS60" s="102" t="str">
        <f t="shared" si="78"/>
        <v/>
      </c>
      <c r="CT60" s="42" t="str">
        <f>IF(CR60&lt;&gt;"", IF(RANK(CR60, CR$5:CR$75)+COUNTIF(CR$5:CR60, CR60)-1=1, 1, ""), "")</f>
        <v/>
      </c>
      <c r="CU60" s="129" t="str">
        <f t="shared" si="79"/>
        <v/>
      </c>
      <c r="CV60" s="66">
        <f t="shared" si="80"/>
        <v>1300</v>
      </c>
      <c r="CW60" s="60"/>
      <c r="CX60" s="60" t="str">
        <f t="shared" si="81"/>
        <v/>
      </c>
      <c r="CY60" s="60" t="str">
        <f t="shared" si="82"/>
        <v/>
      </c>
      <c r="CZ60" s="60"/>
      <c r="DA60" s="85" t="str">
        <f t="shared" si="83"/>
        <v/>
      </c>
      <c r="DB60" s="60" t="str">
        <f t="shared" si="84"/>
        <v/>
      </c>
      <c r="DC60" s="60" t="str">
        <f t="shared" si="85"/>
        <v/>
      </c>
      <c r="DD60" s="60" t="str">
        <f>IF(CX60&lt;&gt;"", IF(RANK(DC60, DC$5:DC$75)+COUNTIF(DC$60:DC60, DC60) -1&lt;=(B$80-CY$76-DB$76), RANK(DC60, DC$5:DC$75)+COUNTIF(DC$60:DC60, DC60) -1, ""), "")</f>
        <v/>
      </c>
      <c r="DE60" s="72" t="str">
        <f t="shared" si="86"/>
        <v/>
      </c>
      <c r="DF60" s="66" t="str">
        <f t="shared" si="87"/>
        <v/>
      </c>
      <c r="DH60" s="91">
        <f>IF(CV60&lt;&gt; "", CV60/CV76, "")</f>
        <v>9.1834175735291523E-4</v>
      </c>
      <c r="DI60" s="39" t="str">
        <f t="shared" si="88"/>
        <v/>
      </c>
      <c r="DJ60" s="92">
        <f t="shared" si="89"/>
        <v>-9.1834175735291501E-4</v>
      </c>
      <c r="DL60" s="65" t="str">
        <f t="shared" si="43"/>
        <v/>
      </c>
      <c r="DM60" s="99" t="str">
        <f t="shared" si="44"/>
        <v/>
      </c>
      <c r="DN60" s="99" t="str">
        <f t="shared" si="45"/>
        <v/>
      </c>
      <c r="DO60" s="100" t="str">
        <f t="shared" si="46"/>
        <v/>
      </c>
    </row>
    <row r="61" spans="1:119" ht="16" customHeight="1" x14ac:dyDescent="0.2">
      <c r="A61" s="75" t="s">
        <v>369</v>
      </c>
      <c r="B61" s="76" t="s">
        <v>439</v>
      </c>
      <c r="C61" s="46">
        <v>2</v>
      </c>
      <c r="D61" s="102" t="str">
        <f t="shared" si="47"/>
        <v/>
      </c>
      <c r="E61" s="44" t="str">
        <f>IF(C61&lt;&gt;"", IF(RANK(C61, C$5:C$75)+COUNTIF(C$5:C61, C61)-1=1, 1, ""), "")</f>
        <v/>
      </c>
      <c r="F61" s="45">
        <v>1</v>
      </c>
      <c r="G61" s="102" t="str">
        <f t="shared" si="48"/>
        <v/>
      </c>
      <c r="H61" s="42" t="str">
        <f>IF(F61&lt;&gt;"", IF(RANK(F61, F$5:F$75)+COUNTIF(F$5:F61, F61)-1=1, 1, ""), "")</f>
        <v/>
      </c>
      <c r="I61" s="46">
        <v>49</v>
      </c>
      <c r="J61" s="102" t="str">
        <f t="shared" si="49"/>
        <v/>
      </c>
      <c r="K61" s="44" t="str">
        <f>IF(I61&lt;&gt;"", IF(RANK(I61, I$5:I$75)+COUNTIF(I$5:I61, I61)-1=1, 1, ""), "")</f>
        <v/>
      </c>
      <c r="L61" s="45">
        <v>93</v>
      </c>
      <c r="M61" s="102" t="str">
        <f t="shared" si="50"/>
        <v/>
      </c>
      <c r="N61" s="42" t="str">
        <f>IF(L61&lt;&gt;"", IF(RANK(L61, L$5:L$75)+COUNTIF(L$5:L61, L61)-1=1, 1, ""), "")</f>
        <v/>
      </c>
      <c r="O61" s="46">
        <v>745</v>
      </c>
      <c r="P61" s="102" t="str">
        <f t="shared" si="51"/>
        <v/>
      </c>
      <c r="Q61" s="44" t="str">
        <f>IF(O61&lt;&gt;"", IF(RANK(O61, O$5:O$75)+COUNTIF(O$5:O61, O61)-1=1, 1, ""), "")</f>
        <v/>
      </c>
      <c r="R61" s="45">
        <v>98</v>
      </c>
      <c r="S61" s="102" t="str">
        <f t="shared" si="52"/>
        <v/>
      </c>
      <c r="T61" s="42" t="str">
        <f>IF(R61&lt;&gt;"", IF(RANK(R61, R$5:R$75)+COUNTIF(R$5:R61, R61)-1=1, 1, ""), "")</f>
        <v/>
      </c>
      <c r="U61" s="46">
        <v>16</v>
      </c>
      <c r="V61" s="102" t="str">
        <f t="shared" si="53"/>
        <v/>
      </c>
      <c r="W61" s="44" t="str">
        <f>IF(U61&lt;&gt;"", IF(RANK(U61, U$5:U$75)+COUNTIF(U$5:U61, U61)-1=1, 1, ""), "")</f>
        <v/>
      </c>
      <c r="X61" s="45">
        <v>86</v>
      </c>
      <c r="Y61" s="102" t="str">
        <f t="shared" si="54"/>
        <v/>
      </c>
      <c r="Z61" s="42" t="str">
        <f>IF(X61&lt;&gt;"", IF(RANK(X61, X$5:X$75)+COUNTIF(X$5:X61, X61)-1=1, 1, ""), "")</f>
        <v/>
      </c>
      <c r="AA61" s="46">
        <v>77</v>
      </c>
      <c r="AB61" s="102" t="str">
        <f t="shared" si="55"/>
        <v/>
      </c>
      <c r="AC61" s="44" t="str">
        <f>IF(AA61&lt;&gt;"", IF(RANK(AA61, AA$5:AA$75)+COUNTIF(AA$5:AA61, AA61)-1=1, 1, ""), "")</f>
        <v/>
      </c>
      <c r="AD61" s="45">
        <v>10</v>
      </c>
      <c r="AE61" s="102" t="str">
        <f t="shared" si="56"/>
        <v/>
      </c>
      <c r="AF61" s="42" t="str">
        <f>IF(AD61&lt;&gt;"", IF(RANK(AD61, AD$5:AD$75)+COUNTIF(AD$5:AD61, AD61)-1=1, 1, ""), "")</f>
        <v/>
      </c>
      <c r="AG61" s="46">
        <v>4</v>
      </c>
      <c r="AH61" s="102" t="str">
        <f t="shared" si="57"/>
        <v/>
      </c>
      <c r="AI61" s="44" t="str">
        <f>IF(AG61&lt;&gt;"", IF(RANK(AG61, AG$5:AG$75)+COUNTIF(AG$5:AG61, AG61)-1=1, 1, ""), "")</f>
        <v/>
      </c>
      <c r="AJ61" s="45">
        <v>4</v>
      </c>
      <c r="AK61" s="102" t="str">
        <f t="shared" si="58"/>
        <v/>
      </c>
      <c r="AL61" s="42" t="str">
        <f>IF(AJ61&lt;&gt;"", IF(RANK(AJ61, AJ$5:AJ$75)+COUNTIF(AJ$5:AJ61, AJ61)-1=1, 1, ""), "")</f>
        <v/>
      </c>
      <c r="AM61" s="46">
        <v>1</v>
      </c>
      <c r="AN61" s="102" t="str">
        <f t="shared" si="59"/>
        <v/>
      </c>
      <c r="AO61" s="44" t="str">
        <f>IF(AM61&lt;&gt;"", IF(RANK(AM61, AM$5:AM$75)+COUNTIF(AM$5:AM61, AM61)-1=1, 1, ""), "")</f>
        <v/>
      </c>
      <c r="AP61" s="45">
        <v>3</v>
      </c>
      <c r="AQ61" s="102" t="str">
        <f t="shared" si="60"/>
        <v/>
      </c>
      <c r="AR61" s="42" t="str">
        <f>IF(AP61&lt;&gt;"", IF(RANK(AP61, AP$5:AP$75)+COUNTIF(AP$5:AP61, AP61)-1=1, 1, ""), "")</f>
        <v/>
      </c>
      <c r="AS61" s="46">
        <v>3</v>
      </c>
      <c r="AT61" s="102" t="str">
        <f t="shared" si="61"/>
        <v/>
      </c>
      <c r="AU61" s="44" t="str">
        <f>IF(AS61&lt;&gt;"", IF(RANK(AS61, AS$5:AS$75)+COUNTIF(AS$5:AS61, AS61)-1=1, 1, ""), "")</f>
        <v/>
      </c>
      <c r="AV61" s="45">
        <v>4</v>
      </c>
      <c r="AW61" s="102" t="str">
        <f t="shared" si="62"/>
        <v/>
      </c>
      <c r="AX61" s="42" t="str">
        <f>IF(AV61&lt;&gt;"", IF(RANK(AV61, AV$5:AV$75)+COUNTIF(AV$5:AV61, AV61)-1=1, 1, ""), "")</f>
        <v/>
      </c>
      <c r="AY61" s="46">
        <v>5</v>
      </c>
      <c r="AZ61" s="102" t="str">
        <f t="shared" si="63"/>
        <v/>
      </c>
      <c r="BA61" s="44" t="str">
        <f>IF(AY61&lt;&gt;"", IF(RANK(AY61, AY$5:AY$75)+COUNTIF(AY$5:AY61, AY61)-1=1, 1, ""), "")</f>
        <v/>
      </c>
      <c r="BB61" s="45">
        <v>2</v>
      </c>
      <c r="BC61" s="102" t="str">
        <f t="shared" si="64"/>
        <v/>
      </c>
      <c r="BD61" s="42" t="str">
        <f>IF(BB61&lt;&gt;"", IF(RANK(BB61, BB$5:BB$75)+COUNTIF(BB$5:BB61, BB61)-1=1, 1, ""), "")</f>
        <v/>
      </c>
      <c r="BE61" s="46">
        <v>3</v>
      </c>
      <c r="BF61" s="102" t="str">
        <f t="shared" si="65"/>
        <v/>
      </c>
      <c r="BG61" s="44" t="str">
        <f>IF(BE61&lt;&gt;"", IF(RANK(BE61, BE$5:BE$75)+COUNTIF(BE$5:BE61, BE61)-1=1, 1, ""), "")</f>
        <v/>
      </c>
      <c r="BH61" s="45">
        <v>1</v>
      </c>
      <c r="BI61" s="102" t="str">
        <f t="shared" si="66"/>
        <v/>
      </c>
      <c r="BJ61" s="42" t="str">
        <f>IF(BH61&lt;&gt;"", IF(RANK(BH61, BH$5:BH$75)+COUNTIF(BH$5:BH61, BH61)-1=1, 1, ""), "")</f>
        <v/>
      </c>
      <c r="BK61" s="46">
        <v>2</v>
      </c>
      <c r="BL61" s="102" t="str">
        <f t="shared" si="67"/>
        <v/>
      </c>
      <c r="BM61" s="44" t="str">
        <f>IF(BK61&lt;&gt;"", IF(RANK(BK61, BK$5:BK$75)+COUNTIF(BK$5:BK61, BK61)-1=1, 1, ""), "")</f>
        <v/>
      </c>
      <c r="BN61" s="45">
        <v>4</v>
      </c>
      <c r="BO61" s="102" t="str">
        <f t="shared" si="68"/>
        <v/>
      </c>
      <c r="BP61" s="42" t="str">
        <f>IF(BN61&lt;&gt;"", IF(RANK(BN61, BN$5:BN$75)+COUNTIF(BN$5:BN61, BN61)-1=1, 1, ""), "")</f>
        <v/>
      </c>
      <c r="BQ61" s="46">
        <v>1</v>
      </c>
      <c r="BR61" s="102" t="str">
        <f t="shared" si="69"/>
        <v/>
      </c>
      <c r="BS61" s="44" t="str">
        <f>IF(BQ61&lt;&gt;"", IF(RANK(BQ61, BQ$5:BQ$75)+COUNTIF(BQ$5:BQ61, BQ61)-1=1, 1, ""), "")</f>
        <v/>
      </c>
      <c r="BT61" s="45">
        <v>3</v>
      </c>
      <c r="BU61" s="102" t="str">
        <f t="shared" si="70"/>
        <v/>
      </c>
      <c r="BV61" s="42" t="str">
        <f>IF(BT61&lt;&gt;"", IF(RANK(BT61, BT$5:BT$75)+COUNTIF(BT$5:BT61, BT61)-1=1, 1, ""), "")</f>
        <v/>
      </c>
      <c r="BW61" s="46">
        <v>2</v>
      </c>
      <c r="BX61" s="102" t="str">
        <f t="shared" si="71"/>
        <v/>
      </c>
      <c r="BY61" s="44" t="str">
        <f>IF(BW61&lt;&gt;"", IF(RANK(BW61, BW$5:BW$75)+COUNTIF(BW$5:BW61, BW61)-1=1, 1, ""), "")</f>
        <v/>
      </c>
      <c r="BZ61" s="45">
        <v>6</v>
      </c>
      <c r="CA61" s="102" t="str">
        <f t="shared" si="72"/>
        <v/>
      </c>
      <c r="CB61" s="42" t="str">
        <f>IF(BZ61&lt;&gt;"", IF(RANK(BZ61, BZ$5:BZ$75)+COUNTIF(BZ$5:BZ61, BZ61)-1=1, 1, ""), "")</f>
        <v/>
      </c>
      <c r="CC61" s="46">
        <v>5</v>
      </c>
      <c r="CD61" s="102" t="str">
        <f t="shared" si="73"/>
        <v/>
      </c>
      <c r="CE61" s="44" t="str">
        <f>IF(CC61&lt;&gt;"", IF(RANK(CC61, CC$5:CC$75)+COUNTIF(CC$5:CC61, CC61)-1=1, 1, ""), "")</f>
        <v/>
      </c>
      <c r="CF61" s="45">
        <v>3</v>
      </c>
      <c r="CG61" s="102" t="str">
        <f t="shared" si="74"/>
        <v/>
      </c>
      <c r="CH61" s="42" t="str">
        <f>IF(CF61&lt;&gt;"", IF(RANK(CF61, CF$5:CF$75)+COUNTIF(CF$5:CF61, CF61)-1=1, 1, ""), "")</f>
        <v/>
      </c>
      <c r="CI61" s="46">
        <v>3</v>
      </c>
      <c r="CJ61" s="102" t="str">
        <f t="shared" si="75"/>
        <v/>
      </c>
      <c r="CK61" s="44" t="str">
        <f>IF(CI61&lt;&gt;"", IF(RANK(CI61, CI$5:CI$75)+COUNTIF(CI$5:CI61, CI61)-1=1, 1, ""), "")</f>
        <v/>
      </c>
      <c r="CL61" s="45">
        <v>2</v>
      </c>
      <c r="CM61" s="102" t="str">
        <f t="shared" si="76"/>
        <v/>
      </c>
      <c r="CN61" s="42" t="str">
        <f>IF(CL61&lt;&gt;"", IF(RANK(CL61, CL$5:CL$75)+COUNTIF(CL$5:CL61, CL61)-1=1, 1, ""), "")</f>
        <v/>
      </c>
      <c r="CO61" s="46">
        <v>1</v>
      </c>
      <c r="CP61" s="102" t="str">
        <f t="shared" si="77"/>
        <v/>
      </c>
      <c r="CQ61" s="44" t="str">
        <f>IF(CO61&lt;&gt;"", IF(RANK(CO61, CO$5:CO$75)+COUNTIF(CO$5:CO61, CO61)-1=1, 1, ""), "")</f>
        <v/>
      </c>
      <c r="CR61" s="45">
        <v>3</v>
      </c>
      <c r="CS61" s="102" t="str">
        <f t="shared" si="78"/>
        <v/>
      </c>
      <c r="CT61" s="42" t="str">
        <f>IF(CR61&lt;&gt;"", IF(RANK(CR61, CR$5:CR$75)+COUNTIF(CR$5:CR61, CR61)-1=1, 1, ""), "")</f>
        <v/>
      </c>
      <c r="CU61" s="129" t="str">
        <f t="shared" si="79"/>
        <v/>
      </c>
      <c r="CV61" s="66">
        <f t="shared" si="80"/>
        <v>1242</v>
      </c>
      <c r="CW61" s="60"/>
      <c r="CX61" s="60" t="str">
        <f t="shared" si="81"/>
        <v/>
      </c>
      <c r="CY61" s="60" t="str">
        <f t="shared" si="82"/>
        <v/>
      </c>
      <c r="CZ61" s="60"/>
      <c r="DA61" s="85" t="str">
        <f t="shared" si="83"/>
        <v/>
      </c>
      <c r="DB61" s="60" t="str">
        <f t="shared" si="84"/>
        <v/>
      </c>
      <c r="DC61" s="60" t="str">
        <f t="shared" si="85"/>
        <v/>
      </c>
      <c r="DD61" s="60" t="str">
        <f>IF(CX61&lt;&gt;"", IF(RANK(DC61, DC$5:DC$75)+COUNTIF(DC$61:DC61, DC61) -1&lt;=(B$80-CY$76-DB$76), RANK(DC61, DC$5:DC$75)+COUNTIF(DC$61:DC61, DC61) -1, ""), "")</f>
        <v/>
      </c>
      <c r="DE61" s="72" t="str">
        <f t="shared" si="86"/>
        <v/>
      </c>
      <c r="DF61" s="66" t="str">
        <f t="shared" si="87"/>
        <v/>
      </c>
      <c r="DH61" s="91">
        <f>IF(CV61&lt;&gt; "", CV61/CV76, "")</f>
        <v>8.7736958664024671E-4</v>
      </c>
      <c r="DI61" s="39" t="str">
        <f t="shared" si="88"/>
        <v/>
      </c>
      <c r="DJ61" s="92">
        <f t="shared" si="89"/>
        <v>-8.7736958664024704E-4</v>
      </c>
      <c r="DL61" s="65" t="str">
        <f t="shared" si="43"/>
        <v/>
      </c>
      <c r="DM61" s="99" t="str">
        <f t="shared" si="44"/>
        <v/>
      </c>
      <c r="DN61" s="99" t="str">
        <f t="shared" si="45"/>
        <v/>
      </c>
      <c r="DO61" s="100" t="str">
        <f t="shared" si="46"/>
        <v/>
      </c>
    </row>
    <row r="62" spans="1:119" ht="16" x14ac:dyDescent="0.2">
      <c r="A62" s="75" t="s">
        <v>370</v>
      </c>
      <c r="B62" s="76" t="s">
        <v>440</v>
      </c>
      <c r="C62" s="46">
        <v>7</v>
      </c>
      <c r="D62" s="102" t="str">
        <f t="shared" si="47"/>
        <v/>
      </c>
      <c r="E62" s="44" t="str">
        <f>IF(C62&lt;&gt;"", IF(RANK(C62, C$5:C$75)+COUNTIF(C$5:C62, C62)-1=1, 1, ""), "")</f>
        <v/>
      </c>
      <c r="F62" s="45">
        <v>6</v>
      </c>
      <c r="G62" s="102" t="str">
        <f t="shared" si="48"/>
        <v/>
      </c>
      <c r="H62" s="42" t="str">
        <f>IF(F62&lt;&gt;"", IF(RANK(F62, F$5:F$75)+COUNTIF(F$5:F62, F62)-1=1, 1, ""), "")</f>
        <v/>
      </c>
      <c r="I62" s="46">
        <v>11</v>
      </c>
      <c r="J62" s="102" t="str">
        <f t="shared" si="49"/>
        <v/>
      </c>
      <c r="K62" s="44" t="str">
        <f>IF(I62&lt;&gt;"", IF(RANK(I62, I$5:I$75)+COUNTIF(I$5:I62, I62)-1=1, 1, ""), "")</f>
        <v/>
      </c>
      <c r="L62" s="45">
        <v>9</v>
      </c>
      <c r="M62" s="102" t="str">
        <f t="shared" si="50"/>
        <v/>
      </c>
      <c r="N62" s="42" t="str">
        <f>IF(L62&lt;&gt;"", IF(RANK(L62, L$5:L$75)+COUNTIF(L$5:L62, L62)-1=1, 1, ""), "")</f>
        <v/>
      </c>
      <c r="O62" s="46">
        <v>8</v>
      </c>
      <c r="P62" s="102" t="str">
        <f t="shared" si="51"/>
        <v/>
      </c>
      <c r="Q62" s="44" t="str">
        <f>IF(O62&lt;&gt;"", IF(RANK(O62, O$5:O$75)+COUNTIF(O$5:O62, O62)-1=1, 1, ""), "")</f>
        <v/>
      </c>
      <c r="R62" s="45">
        <v>7</v>
      </c>
      <c r="S62" s="102" t="str">
        <f t="shared" si="52"/>
        <v/>
      </c>
      <c r="T62" s="42" t="str">
        <f>IF(R62&lt;&gt;"", IF(RANK(R62, R$5:R$75)+COUNTIF(R$5:R62, R62)-1=1, 1, ""), "")</f>
        <v/>
      </c>
      <c r="U62" s="46">
        <v>11</v>
      </c>
      <c r="V62" s="102" t="str">
        <f t="shared" si="53"/>
        <v/>
      </c>
      <c r="W62" s="44" t="str">
        <f>IF(U62&lt;&gt;"", IF(RANK(U62, U$5:U$75)+COUNTIF(U$5:U62, U62)-1=1, 1, ""), "")</f>
        <v/>
      </c>
      <c r="X62" s="45">
        <v>13</v>
      </c>
      <c r="Y62" s="102" t="str">
        <f t="shared" si="54"/>
        <v/>
      </c>
      <c r="Z62" s="42" t="str">
        <f>IF(X62&lt;&gt;"", IF(RANK(X62, X$5:X$75)+COUNTIF(X$5:X62, X62)-1=1, 1, ""), "")</f>
        <v/>
      </c>
      <c r="AA62" s="46">
        <v>9</v>
      </c>
      <c r="AB62" s="102" t="str">
        <f t="shared" si="55"/>
        <v/>
      </c>
      <c r="AC62" s="44" t="str">
        <f>IF(AA62&lt;&gt;"", IF(RANK(AA62, AA$5:AA$75)+COUNTIF(AA$5:AA62, AA62)-1=1, 1, ""), "")</f>
        <v/>
      </c>
      <c r="AD62" s="45">
        <v>9</v>
      </c>
      <c r="AE62" s="102" t="str">
        <f t="shared" si="56"/>
        <v/>
      </c>
      <c r="AF62" s="42" t="str">
        <f>IF(AD62&lt;&gt;"", IF(RANK(AD62, AD$5:AD$75)+COUNTIF(AD$5:AD62, AD62)-1=1, 1, ""), "")</f>
        <v/>
      </c>
      <c r="AG62" s="46">
        <v>4</v>
      </c>
      <c r="AH62" s="102" t="str">
        <f t="shared" si="57"/>
        <v/>
      </c>
      <c r="AI62" s="44" t="str">
        <f>IF(AG62&lt;&gt;"", IF(RANK(AG62, AG$5:AG$75)+COUNTIF(AG$5:AG62, AG62)-1=1, 1, ""), "")</f>
        <v/>
      </c>
      <c r="AJ62" s="45">
        <v>6</v>
      </c>
      <c r="AK62" s="102" t="str">
        <f t="shared" si="58"/>
        <v/>
      </c>
      <c r="AL62" s="42" t="str">
        <f>IF(AJ62&lt;&gt;"", IF(RANK(AJ62, AJ$5:AJ$75)+COUNTIF(AJ$5:AJ62, AJ62)-1=1, 1, ""), "")</f>
        <v/>
      </c>
      <c r="AM62" s="46">
        <v>17</v>
      </c>
      <c r="AN62" s="102" t="str">
        <f t="shared" si="59"/>
        <v/>
      </c>
      <c r="AO62" s="44" t="str">
        <f>IF(AM62&lt;&gt;"", IF(RANK(AM62, AM$5:AM$75)+COUNTIF(AM$5:AM62, AM62)-1=1, 1, ""), "")</f>
        <v/>
      </c>
      <c r="AP62" s="45">
        <v>13</v>
      </c>
      <c r="AQ62" s="102" t="str">
        <f t="shared" si="60"/>
        <v/>
      </c>
      <c r="AR62" s="42" t="str">
        <f>IF(AP62&lt;&gt;"", IF(RANK(AP62, AP$5:AP$75)+COUNTIF(AP$5:AP62, AP62)-1=1, 1, ""), "")</f>
        <v/>
      </c>
      <c r="AS62" s="46">
        <v>14</v>
      </c>
      <c r="AT62" s="102" t="str">
        <f t="shared" si="61"/>
        <v/>
      </c>
      <c r="AU62" s="44" t="str">
        <f>IF(AS62&lt;&gt;"", IF(RANK(AS62, AS$5:AS$75)+COUNTIF(AS$5:AS62, AS62)-1=1, 1, ""), "")</f>
        <v/>
      </c>
      <c r="AV62" s="45">
        <v>23</v>
      </c>
      <c r="AW62" s="102" t="str">
        <f t="shared" si="62"/>
        <v/>
      </c>
      <c r="AX62" s="42" t="str">
        <f>IF(AV62&lt;&gt;"", IF(RANK(AV62, AV$5:AV$75)+COUNTIF(AV$5:AV62, AV62)-1=1, 1, ""), "")</f>
        <v/>
      </c>
      <c r="AY62" s="46">
        <v>34</v>
      </c>
      <c r="AZ62" s="102" t="str">
        <f t="shared" si="63"/>
        <v/>
      </c>
      <c r="BA62" s="44" t="str">
        <f>IF(AY62&lt;&gt;"", IF(RANK(AY62, AY$5:AY$75)+COUNTIF(AY$5:AY62, AY62)-1=1, 1, ""), "")</f>
        <v/>
      </c>
      <c r="BB62" s="45">
        <v>19</v>
      </c>
      <c r="BC62" s="102" t="str">
        <f t="shared" si="64"/>
        <v/>
      </c>
      <c r="BD62" s="42" t="str">
        <f>IF(BB62&lt;&gt;"", IF(RANK(BB62, BB$5:BB$75)+COUNTIF(BB$5:BB62, BB62)-1=1, 1, ""), "")</f>
        <v/>
      </c>
      <c r="BE62" s="46">
        <v>15</v>
      </c>
      <c r="BF62" s="102" t="str">
        <f t="shared" si="65"/>
        <v/>
      </c>
      <c r="BG62" s="44" t="str">
        <f>IF(BE62&lt;&gt;"", IF(RANK(BE62, BE$5:BE$75)+COUNTIF(BE$5:BE62, BE62)-1=1, 1, ""), "")</f>
        <v/>
      </c>
      <c r="BH62" s="45">
        <v>8</v>
      </c>
      <c r="BI62" s="102" t="str">
        <f t="shared" si="66"/>
        <v/>
      </c>
      <c r="BJ62" s="42" t="str">
        <f>IF(BH62&lt;&gt;"", IF(RANK(BH62, BH$5:BH$75)+COUNTIF(BH$5:BH62, BH62)-1=1, 1, ""), "")</f>
        <v/>
      </c>
      <c r="BK62" s="46">
        <v>38</v>
      </c>
      <c r="BL62" s="102" t="str">
        <f t="shared" si="67"/>
        <v/>
      </c>
      <c r="BM62" s="44" t="str">
        <f>IF(BK62&lt;&gt;"", IF(RANK(BK62, BK$5:BK$75)+COUNTIF(BK$5:BK62, BK62)-1=1, 1, ""), "")</f>
        <v/>
      </c>
      <c r="BN62" s="45">
        <v>12</v>
      </c>
      <c r="BO62" s="102" t="str">
        <f t="shared" si="68"/>
        <v/>
      </c>
      <c r="BP62" s="42" t="str">
        <f>IF(BN62&lt;&gt;"", IF(RANK(BN62, BN$5:BN$75)+COUNTIF(BN$5:BN62, BN62)-1=1, 1, ""), "")</f>
        <v/>
      </c>
      <c r="BQ62" s="46">
        <v>20</v>
      </c>
      <c r="BR62" s="102" t="str">
        <f t="shared" si="69"/>
        <v/>
      </c>
      <c r="BS62" s="44" t="str">
        <f>IF(BQ62&lt;&gt;"", IF(RANK(BQ62, BQ$5:BQ$75)+COUNTIF(BQ$5:BQ62, BQ62)-1=1, 1, ""), "")</f>
        <v/>
      </c>
      <c r="BT62" s="45">
        <v>155</v>
      </c>
      <c r="BU62" s="102" t="str">
        <f t="shared" si="70"/>
        <v/>
      </c>
      <c r="BV62" s="42" t="str">
        <f>IF(BT62&lt;&gt;"", IF(RANK(BT62, BT$5:BT$75)+COUNTIF(BT$5:BT62, BT62)-1=1, 1, ""), "")</f>
        <v/>
      </c>
      <c r="BW62" s="46">
        <v>48</v>
      </c>
      <c r="BX62" s="102" t="str">
        <f t="shared" si="71"/>
        <v/>
      </c>
      <c r="BY62" s="44" t="str">
        <f>IF(BW62&lt;&gt;"", IF(RANK(BW62, BW$5:BW$75)+COUNTIF(BW$5:BW62, BW62)-1=1, 1, ""), "")</f>
        <v/>
      </c>
      <c r="BZ62" s="45">
        <v>75</v>
      </c>
      <c r="CA62" s="102" t="str">
        <f t="shared" si="72"/>
        <v/>
      </c>
      <c r="CB62" s="42" t="str">
        <f>IF(BZ62&lt;&gt;"", IF(RANK(BZ62, BZ$5:BZ$75)+COUNTIF(BZ$5:BZ62, BZ62)-1=1, 1, ""), "")</f>
        <v/>
      </c>
      <c r="CC62" s="46">
        <v>7</v>
      </c>
      <c r="CD62" s="102" t="str">
        <f t="shared" si="73"/>
        <v/>
      </c>
      <c r="CE62" s="44" t="str">
        <f>IF(CC62&lt;&gt;"", IF(RANK(CC62, CC$5:CC$75)+COUNTIF(CC$5:CC62, CC62)-1=1, 1, ""), "")</f>
        <v/>
      </c>
      <c r="CF62" s="45">
        <v>8</v>
      </c>
      <c r="CG62" s="102" t="str">
        <f t="shared" si="74"/>
        <v/>
      </c>
      <c r="CH62" s="42" t="str">
        <f>IF(CF62&lt;&gt;"", IF(RANK(CF62, CF$5:CF$75)+COUNTIF(CF$5:CF62, CF62)-1=1, 1, ""), "")</f>
        <v/>
      </c>
      <c r="CI62" s="46">
        <v>17</v>
      </c>
      <c r="CJ62" s="102" t="str">
        <f t="shared" si="75"/>
        <v/>
      </c>
      <c r="CK62" s="44" t="str">
        <f>IF(CI62&lt;&gt;"", IF(RANK(CI62, CI$5:CI$75)+COUNTIF(CI$5:CI62, CI62)-1=1, 1, ""), "")</f>
        <v/>
      </c>
      <c r="CL62" s="45">
        <v>50</v>
      </c>
      <c r="CM62" s="102" t="str">
        <f t="shared" si="76"/>
        <v/>
      </c>
      <c r="CN62" s="42" t="str">
        <f>IF(CL62&lt;&gt;"", IF(RANK(CL62, CL$5:CL$75)+COUNTIF(CL$5:CL62, CL62)-1=1, 1, ""), "")</f>
        <v/>
      </c>
      <c r="CO62" s="46">
        <v>6</v>
      </c>
      <c r="CP62" s="102" t="str">
        <f t="shared" si="77"/>
        <v/>
      </c>
      <c r="CQ62" s="44" t="str">
        <f>IF(CO62&lt;&gt;"", IF(RANK(CO62, CO$5:CO$75)+COUNTIF(CO$5:CO62, CO62)-1=1, 1, ""), "")</f>
        <v/>
      </c>
      <c r="CR62" s="45">
        <v>7</v>
      </c>
      <c r="CS62" s="102" t="str">
        <f t="shared" si="78"/>
        <v/>
      </c>
      <c r="CT62" s="42" t="str">
        <f>IF(CR62&lt;&gt;"", IF(RANK(CR62, CR$5:CR$75)+COUNTIF(CR$5:CR62, CR62)-1=1, 1, ""), "")</f>
        <v/>
      </c>
      <c r="CU62" s="129" t="str">
        <f t="shared" si="79"/>
        <v/>
      </c>
      <c r="CV62" s="66">
        <f t="shared" si="80"/>
        <v>686</v>
      </c>
      <c r="CW62" s="60"/>
      <c r="CX62" s="60" t="str">
        <f t="shared" si="81"/>
        <v/>
      </c>
      <c r="CY62" s="60" t="str">
        <f t="shared" si="82"/>
        <v/>
      </c>
      <c r="CZ62" s="60"/>
      <c r="DA62" s="85" t="str">
        <f t="shared" si="83"/>
        <v/>
      </c>
      <c r="DB62" s="60" t="str">
        <f t="shared" si="84"/>
        <v/>
      </c>
      <c r="DC62" s="60" t="str">
        <f t="shared" si="85"/>
        <v/>
      </c>
      <c r="DD62" s="60" t="str">
        <f>IF(CX62&lt;&gt;"", IF(RANK(DC62, DC$5:DC$75)+COUNTIF(DC$62:DC62, DC62) -1&lt;=(B$80-CY$76-DB$76), RANK(DC62, DC$5:DC$75)+COUNTIF(DC$62:DC62, DC62) -1, ""), "")</f>
        <v/>
      </c>
      <c r="DE62" s="72" t="str">
        <f t="shared" si="86"/>
        <v/>
      </c>
      <c r="DF62" s="66" t="str">
        <f t="shared" si="87"/>
        <v/>
      </c>
      <c r="DH62" s="91">
        <f>IF(CV62&lt;&gt; "", CV62/CV76, "")</f>
        <v>4.8460188118776911E-4</v>
      </c>
      <c r="DI62" s="39" t="str">
        <f t="shared" si="88"/>
        <v/>
      </c>
      <c r="DJ62" s="92">
        <f t="shared" si="89"/>
        <v>-4.84601881187769E-4</v>
      </c>
      <c r="DL62" s="65" t="str">
        <f t="shared" si="43"/>
        <v/>
      </c>
      <c r="DM62" s="99" t="str">
        <f t="shared" si="44"/>
        <v/>
      </c>
      <c r="DN62" s="99" t="str">
        <f t="shared" si="45"/>
        <v/>
      </c>
      <c r="DO62" s="100" t="str">
        <f t="shared" si="46"/>
        <v/>
      </c>
    </row>
    <row r="63" spans="1:119" ht="16" x14ac:dyDescent="0.2">
      <c r="A63" s="75" t="s">
        <v>371</v>
      </c>
      <c r="B63" s="76" t="s">
        <v>441</v>
      </c>
      <c r="C63" s="43"/>
      <c r="D63" s="102" t="str">
        <f t="shared" si="47"/>
        <v/>
      </c>
      <c r="E63" s="44" t="str">
        <f>IF(C63&lt;&gt;"", IF(RANK(C63, C$5:C$75)+COUNTIF(C$5:C63, C63)-1=1, 1, ""), "")</f>
        <v/>
      </c>
      <c r="F63" s="41"/>
      <c r="G63" s="102" t="str">
        <f t="shared" si="48"/>
        <v/>
      </c>
      <c r="H63" s="42" t="str">
        <f>IF(F63&lt;&gt;"", IF(RANK(F63, F$5:F$75)+COUNTIF(F$5:F63, F63)-1=1, 1, ""), "")</f>
        <v/>
      </c>
      <c r="I63" s="43"/>
      <c r="J63" s="102" t="str">
        <f t="shared" si="49"/>
        <v/>
      </c>
      <c r="K63" s="44" t="str">
        <f>IF(I63&lt;&gt;"", IF(RANK(I63, I$5:I$75)+COUNTIF(I$5:I63, I63)-1=1, 1, ""), "")</f>
        <v/>
      </c>
      <c r="L63" s="41"/>
      <c r="M63" s="102" t="str">
        <f t="shared" si="50"/>
        <v/>
      </c>
      <c r="N63" s="42" t="str">
        <f>IF(L63&lt;&gt;"", IF(RANK(L63, L$5:L$75)+COUNTIF(L$5:L63, L63)-1=1, 1, ""), "")</f>
        <v/>
      </c>
      <c r="O63" s="43"/>
      <c r="P63" s="102" t="str">
        <f t="shared" si="51"/>
        <v/>
      </c>
      <c r="Q63" s="44" t="str">
        <f>IF(O63&lt;&gt;"", IF(RANK(O63, O$5:O$75)+COUNTIF(O$5:O63, O63)-1=1, 1, ""), "")</f>
        <v/>
      </c>
      <c r="R63" s="41"/>
      <c r="S63" s="102" t="str">
        <f t="shared" si="52"/>
        <v/>
      </c>
      <c r="T63" s="42" t="str">
        <f>IF(R63&lt;&gt;"", IF(RANK(R63, R$5:R$75)+COUNTIF(R$5:R63, R63)-1=1, 1, ""), "")</f>
        <v/>
      </c>
      <c r="U63" s="43"/>
      <c r="V63" s="102" t="str">
        <f t="shared" si="53"/>
        <v/>
      </c>
      <c r="W63" s="44" t="str">
        <f>IF(U63&lt;&gt;"", IF(RANK(U63, U$5:U$75)+COUNTIF(U$5:U63, U63)-1=1, 1, ""), "")</f>
        <v/>
      </c>
      <c r="X63" s="41"/>
      <c r="Y63" s="102" t="str">
        <f t="shared" si="54"/>
        <v/>
      </c>
      <c r="Z63" s="42" t="str">
        <f>IF(X63&lt;&gt;"", IF(RANK(X63, X$5:X$75)+COUNTIF(X$5:X63, X63)-1=1, 1, ""), "")</f>
        <v/>
      </c>
      <c r="AA63" s="43"/>
      <c r="AB63" s="102" t="str">
        <f t="shared" si="55"/>
        <v/>
      </c>
      <c r="AC63" s="44" t="str">
        <f>IF(AA63&lt;&gt;"", IF(RANK(AA63, AA$5:AA$75)+COUNTIF(AA$5:AA63, AA63)-1=1, 1, ""), "")</f>
        <v/>
      </c>
      <c r="AD63" s="41"/>
      <c r="AE63" s="102" t="str">
        <f t="shared" si="56"/>
        <v/>
      </c>
      <c r="AF63" s="42" t="str">
        <f>IF(AD63&lt;&gt;"", IF(RANK(AD63, AD$5:AD$75)+COUNTIF(AD$5:AD63, AD63)-1=1, 1, ""), "")</f>
        <v/>
      </c>
      <c r="AG63" s="43"/>
      <c r="AH63" s="102" t="str">
        <f t="shared" si="57"/>
        <v/>
      </c>
      <c r="AI63" s="44" t="str">
        <f>IF(AG63&lt;&gt;"", IF(RANK(AG63, AG$5:AG$75)+COUNTIF(AG$5:AG63, AG63)-1=1, 1, ""), "")</f>
        <v/>
      </c>
      <c r="AJ63" s="41"/>
      <c r="AK63" s="102" t="str">
        <f t="shared" si="58"/>
        <v/>
      </c>
      <c r="AL63" s="42" t="str">
        <f>IF(AJ63&lt;&gt;"", IF(RANK(AJ63, AJ$5:AJ$75)+COUNTIF(AJ$5:AJ63, AJ63)-1=1, 1, ""), "")</f>
        <v/>
      </c>
      <c r="AM63" s="43"/>
      <c r="AN63" s="102" t="str">
        <f t="shared" si="59"/>
        <v/>
      </c>
      <c r="AO63" s="44" t="str">
        <f>IF(AM63&lt;&gt;"", IF(RANK(AM63, AM$5:AM$75)+COUNTIF(AM$5:AM63, AM63)-1=1, 1, ""), "")</f>
        <v/>
      </c>
      <c r="AP63" s="41"/>
      <c r="AQ63" s="102" t="str">
        <f t="shared" si="60"/>
        <v/>
      </c>
      <c r="AR63" s="42" t="str">
        <f>IF(AP63&lt;&gt;"", IF(RANK(AP63, AP$5:AP$75)+COUNTIF(AP$5:AP63, AP63)-1=1, 1, ""), "")</f>
        <v/>
      </c>
      <c r="AS63" s="43"/>
      <c r="AT63" s="102" t="str">
        <f t="shared" si="61"/>
        <v/>
      </c>
      <c r="AU63" s="44" t="str">
        <f>IF(AS63&lt;&gt;"", IF(RANK(AS63, AS$5:AS$75)+COUNTIF(AS$5:AS63, AS63)-1=1, 1, ""), "")</f>
        <v/>
      </c>
      <c r="AV63" s="41"/>
      <c r="AW63" s="102" t="str">
        <f t="shared" si="62"/>
        <v/>
      </c>
      <c r="AX63" s="42" t="str">
        <f>IF(AV63&lt;&gt;"", IF(RANK(AV63, AV$5:AV$75)+COUNTIF(AV$5:AV63, AV63)-1=1, 1, ""), "")</f>
        <v/>
      </c>
      <c r="AY63" s="43"/>
      <c r="AZ63" s="102" t="str">
        <f t="shared" si="63"/>
        <v/>
      </c>
      <c r="BA63" s="44" t="str">
        <f>IF(AY63&lt;&gt;"", IF(RANK(AY63, AY$5:AY$75)+COUNTIF(AY$5:AY63, AY63)-1=1, 1, ""), "")</f>
        <v/>
      </c>
      <c r="BB63" s="41"/>
      <c r="BC63" s="102" t="str">
        <f t="shared" si="64"/>
        <v/>
      </c>
      <c r="BD63" s="42" t="str">
        <f>IF(BB63&lt;&gt;"", IF(RANK(BB63, BB$5:BB$75)+COUNTIF(BB$5:BB63, BB63)-1=1, 1, ""), "")</f>
        <v/>
      </c>
      <c r="BE63" s="43"/>
      <c r="BF63" s="102" t="str">
        <f t="shared" si="65"/>
        <v/>
      </c>
      <c r="BG63" s="44" t="str">
        <f>IF(BE63&lt;&gt;"", IF(RANK(BE63, BE$5:BE$75)+COUNTIF(BE$5:BE63, BE63)-1=1, 1, ""), "")</f>
        <v/>
      </c>
      <c r="BH63" s="41"/>
      <c r="BI63" s="102" t="str">
        <f t="shared" si="66"/>
        <v/>
      </c>
      <c r="BJ63" s="42" t="str">
        <f>IF(BH63&lt;&gt;"", IF(RANK(BH63, BH$5:BH$75)+COUNTIF(BH$5:BH63, BH63)-1=1, 1, ""), "")</f>
        <v/>
      </c>
      <c r="BK63" s="43"/>
      <c r="BL63" s="102" t="str">
        <f t="shared" si="67"/>
        <v/>
      </c>
      <c r="BM63" s="44" t="str">
        <f>IF(BK63&lt;&gt;"", IF(RANK(BK63, BK$5:BK$75)+COUNTIF(BK$5:BK63, BK63)-1=1, 1, ""), "")</f>
        <v/>
      </c>
      <c r="BN63" s="41"/>
      <c r="BO63" s="102" t="str">
        <f t="shared" si="68"/>
        <v/>
      </c>
      <c r="BP63" s="42" t="str">
        <f>IF(BN63&lt;&gt;"", IF(RANK(BN63, BN$5:BN$75)+COUNTIF(BN$5:BN63, BN63)-1=1, 1, ""), "")</f>
        <v/>
      </c>
      <c r="BQ63" s="43"/>
      <c r="BR63" s="102" t="str">
        <f t="shared" si="69"/>
        <v/>
      </c>
      <c r="BS63" s="44" t="str">
        <f>IF(BQ63&lt;&gt;"", IF(RANK(BQ63, BQ$5:BQ$75)+COUNTIF(BQ$5:BQ63, BQ63)-1=1, 1, ""), "")</f>
        <v/>
      </c>
      <c r="BT63" s="41"/>
      <c r="BU63" s="102" t="str">
        <f t="shared" si="70"/>
        <v/>
      </c>
      <c r="BV63" s="42" t="str">
        <f>IF(BT63&lt;&gt;"", IF(RANK(BT63, BT$5:BT$75)+COUNTIF(BT$5:BT63, BT63)-1=1, 1, ""), "")</f>
        <v/>
      </c>
      <c r="BW63" s="43"/>
      <c r="BX63" s="102" t="str">
        <f t="shared" si="71"/>
        <v/>
      </c>
      <c r="BY63" s="44" t="str">
        <f>IF(BW63&lt;&gt;"", IF(RANK(BW63, BW$5:BW$75)+COUNTIF(BW$5:BW63, BW63)-1=1, 1, ""), "")</f>
        <v/>
      </c>
      <c r="BZ63" s="41"/>
      <c r="CA63" s="102" t="str">
        <f t="shared" si="72"/>
        <v/>
      </c>
      <c r="CB63" s="42" t="str">
        <f>IF(BZ63&lt;&gt;"", IF(RANK(BZ63, BZ$5:BZ$75)+COUNTIF(BZ$5:BZ63, BZ63)-1=1, 1, ""), "")</f>
        <v/>
      </c>
      <c r="CC63" s="43"/>
      <c r="CD63" s="102" t="str">
        <f t="shared" si="73"/>
        <v/>
      </c>
      <c r="CE63" s="44" t="str">
        <f>IF(CC63&lt;&gt;"", IF(RANK(CC63, CC$5:CC$75)+COUNTIF(CC$5:CC63, CC63)-1=1, 1, ""), "")</f>
        <v/>
      </c>
      <c r="CF63" s="41"/>
      <c r="CG63" s="102" t="str">
        <f t="shared" si="74"/>
        <v/>
      </c>
      <c r="CH63" s="42" t="str">
        <f>IF(CF63&lt;&gt;"", IF(RANK(CF63, CF$5:CF$75)+COUNTIF(CF$5:CF63, CF63)-1=1, 1, ""), "")</f>
        <v/>
      </c>
      <c r="CI63" s="43"/>
      <c r="CJ63" s="102" t="str">
        <f t="shared" si="75"/>
        <v/>
      </c>
      <c r="CK63" s="44" t="str">
        <f>IF(CI63&lt;&gt;"", IF(RANK(CI63, CI$5:CI$75)+COUNTIF(CI$5:CI63, CI63)-1=1, 1, ""), "")</f>
        <v/>
      </c>
      <c r="CL63" s="41"/>
      <c r="CM63" s="102" t="str">
        <f t="shared" si="76"/>
        <v/>
      </c>
      <c r="CN63" s="42" t="str">
        <f>IF(CL63&lt;&gt;"", IF(RANK(CL63, CL$5:CL$75)+COUNTIF(CL$5:CL63, CL63)-1=1, 1, ""), "")</f>
        <v/>
      </c>
      <c r="CO63" s="43"/>
      <c r="CP63" s="102" t="str">
        <f t="shared" si="77"/>
        <v/>
      </c>
      <c r="CQ63" s="44" t="str">
        <f>IF(CO63&lt;&gt;"", IF(RANK(CO63, CO$5:CO$75)+COUNTIF(CO$5:CO63, CO63)-1=1, 1, ""), "")</f>
        <v/>
      </c>
      <c r="CR63" s="41"/>
      <c r="CS63" s="102" t="str">
        <f t="shared" si="78"/>
        <v/>
      </c>
      <c r="CT63" s="42" t="str">
        <f>IF(CR63&lt;&gt;"", IF(RANK(CR63, CR$5:CR$75)+COUNTIF(CR$5:CR63, CR63)-1=1, 1, ""), "")</f>
        <v/>
      </c>
      <c r="CU63" s="129" t="str">
        <f t="shared" si="79"/>
        <v/>
      </c>
      <c r="CV63" s="66" t="str">
        <f t="shared" si="80"/>
        <v/>
      </c>
      <c r="CW63" s="60"/>
      <c r="CX63" s="60" t="str">
        <f t="shared" si="81"/>
        <v/>
      </c>
      <c r="CY63" s="60" t="str">
        <f t="shared" si="82"/>
        <v/>
      </c>
      <c r="CZ63" s="60"/>
      <c r="DA63" s="85" t="str">
        <f t="shared" si="83"/>
        <v/>
      </c>
      <c r="DB63" s="60" t="str">
        <f t="shared" si="84"/>
        <v/>
      </c>
      <c r="DC63" s="60" t="str">
        <f t="shared" si="85"/>
        <v/>
      </c>
      <c r="DD63" s="60" t="str">
        <f>IF(CX63&lt;&gt;"", IF(RANK(DC63, DC$5:DC$75)+COUNTIF(DC$63:DC63, DC63) -1&lt;=(B$80-CY$76-DB$76), RANK(DC63, DC$5:DC$75)+COUNTIF(DC$63:DC63, DC63) -1, ""), "")</f>
        <v/>
      </c>
      <c r="DE63" s="72" t="str">
        <f t="shared" si="86"/>
        <v/>
      </c>
      <c r="DF63" s="66" t="str">
        <f t="shared" si="87"/>
        <v/>
      </c>
      <c r="DH63" s="91" t="str">
        <f>IF(CV63&lt;&gt; "", CV63/CV76, "")</f>
        <v/>
      </c>
      <c r="DI63" s="39" t="str">
        <f t="shared" si="88"/>
        <v/>
      </c>
      <c r="DJ63" s="92" t="str">
        <f t="shared" si="89"/>
        <v/>
      </c>
      <c r="DL63" s="65" t="str">
        <f t="shared" si="43"/>
        <v/>
      </c>
      <c r="DM63" s="99" t="str">
        <f t="shared" si="44"/>
        <v/>
      </c>
      <c r="DN63" s="99" t="str">
        <f t="shared" si="45"/>
        <v/>
      </c>
      <c r="DO63" s="100" t="str">
        <f t="shared" si="46"/>
        <v/>
      </c>
    </row>
    <row r="64" spans="1:119" ht="16" x14ac:dyDescent="0.2">
      <c r="A64" s="75" t="s">
        <v>372</v>
      </c>
      <c r="B64" s="76" t="s">
        <v>264</v>
      </c>
      <c r="C64" s="43"/>
      <c r="D64" s="102" t="str">
        <f t="shared" si="47"/>
        <v/>
      </c>
      <c r="E64" s="44" t="str">
        <f>IF(C64&lt;&gt;"", IF(RANK(C64, C$5:C$75)+COUNTIF(C$5:C64, C64)-1=1, 1, ""), "")</f>
        <v/>
      </c>
      <c r="F64" s="41"/>
      <c r="G64" s="102" t="str">
        <f t="shared" si="48"/>
        <v/>
      </c>
      <c r="H64" s="42" t="str">
        <f>IF(F64&lt;&gt;"", IF(RANK(F64, F$5:F$75)+COUNTIF(F$5:F64, F64)-1=1, 1, ""), "")</f>
        <v/>
      </c>
      <c r="I64" s="43"/>
      <c r="J64" s="102" t="str">
        <f t="shared" si="49"/>
        <v/>
      </c>
      <c r="K64" s="44" t="str">
        <f>IF(I64&lt;&gt;"", IF(RANK(I64, I$5:I$75)+COUNTIF(I$5:I64, I64)-1=1, 1, ""), "")</f>
        <v/>
      </c>
      <c r="L64" s="41"/>
      <c r="M64" s="102" t="str">
        <f t="shared" si="50"/>
        <v/>
      </c>
      <c r="N64" s="42" t="str">
        <f>IF(L64&lt;&gt;"", IF(RANK(L64, L$5:L$75)+COUNTIF(L$5:L64, L64)-1=1, 1, ""), "")</f>
        <v/>
      </c>
      <c r="O64" s="43"/>
      <c r="P64" s="102" t="str">
        <f t="shared" si="51"/>
        <v/>
      </c>
      <c r="Q64" s="44" t="str">
        <f>IF(O64&lt;&gt;"", IF(RANK(O64, O$5:O$75)+COUNTIF(O$5:O64, O64)-1=1, 1, ""), "")</f>
        <v/>
      </c>
      <c r="R64" s="41"/>
      <c r="S64" s="102" t="str">
        <f t="shared" si="52"/>
        <v/>
      </c>
      <c r="T64" s="42" t="str">
        <f>IF(R64&lt;&gt;"", IF(RANK(R64, R$5:R$75)+COUNTIF(R$5:R64, R64)-1=1, 1, ""), "")</f>
        <v/>
      </c>
      <c r="U64" s="43"/>
      <c r="V64" s="102" t="str">
        <f t="shared" si="53"/>
        <v/>
      </c>
      <c r="W64" s="44" t="str">
        <f>IF(U64&lt;&gt;"", IF(RANK(U64, U$5:U$75)+COUNTIF(U$5:U64, U64)-1=1, 1, ""), "")</f>
        <v/>
      </c>
      <c r="X64" s="41"/>
      <c r="Y64" s="102" t="str">
        <f t="shared" si="54"/>
        <v/>
      </c>
      <c r="Z64" s="42" t="str">
        <f>IF(X64&lt;&gt;"", IF(RANK(X64, X$5:X$75)+COUNTIF(X$5:X64, X64)-1=1, 1, ""), "")</f>
        <v/>
      </c>
      <c r="AA64" s="43"/>
      <c r="AB64" s="102" t="str">
        <f t="shared" si="55"/>
        <v/>
      </c>
      <c r="AC64" s="44" t="str">
        <f>IF(AA64&lt;&gt;"", IF(RANK(AA64, AA$5:AA$75)+COUNTIF(AA$5:AA64, AA64)-1=1, 1, ""), "")</f>
        <v/>
      </c>
      <c r="AD64" s="41"/>
      <c r="AE64" s="102" t="str">
        <f t="shared" si="56"/>
        <v/>
      </c>
      <c r="AF64" s="42" t="str">
        <f>IF(AD64&lt;&gt;"", IF(RANK(AD64, AD$5:AD$75)+COUNTIF(AD$5:AD64, AD64)-1=1, 1, ""), "")</f>
        <v/>
      </c>
      <c r="AG64" s="43"/>
      <c r="AH64" s="102" t="str">
        <f t="shared" si="57"/>
        <v/>
      </c>
      <c r="AI64" s="44" t="str">
        <f>IF(AG64&lt;&gt;"", IF(RANK(AG64, AG$5:AG$75)+COUNTIF(AG$5:AG64, AG64)-1=1, 1, ""), "")</f>
        <v/>
      </c>
      <c r="AJ64" s="41"/>
      <c r="AK64" s="102" t="str">
        <f t="shared" si="58"/>
        <v/>
      </c>
      <c r="AL64" s="42" t="str">
        <f>IF(AJ64&lt;&gt;"", IF(RANK(AJ64, AJ$5:AJ$75)+COUNTIF(AJ$5:AJ64, AJ64)-1=1, 1, ""), "")</f>
        <v/>
      </c>
      <c r="AM64" s="43"/>
      <c r="AN64" s="102" t="str">
        <f t="shared" si="59"/>
        <v/>
      </c>
      <c r="AO64" s="44" t="str">
        <f>IF(AM64&lt;&gt;"", IF(RANK(AM64, AM$5:AM$75)+COUNTIF(AM$5:AM64, AM64)-1=1, 1, ""), "")</f>
        <v/>
      </c>
      <c r="AP64" s="41"/>
      <c r="AQ64" s="102" t="str">
        <f t="shared" si="60"/>
        <v/>
      </c>
      <c r="AR64" s="42" t="str">
        <f>IF(AP64&lt;&gt;"", IF(RANK(AP64, AP$5:AP$75)+COUNTIF(AP$5:AP64, AP64)-1=1, 1, ""), "")</f>
        <v/>
      </c>
      <c r="AS64" s="43"/>
      <c r="AT64" s="102" t="str">
        <f t="shared" si="61"/>
        <v/>
      </c>
      <c r="AU64" s="44" t="str">
        <f>IF(AS64&lt;&gt;"", IF(RANK(AS64, AS$5:AS$75)+COUNTIF(AS$5:AS64, AS64)-1=1, 1, ""), "")</f>
        <v/>
      </c>
      <c r="AV64" s="41"/>
      <c r="AW64" s="102" t="str">
        <f t="shared" si="62"/>
        <v/>
      </c>
      <c r="AX64" s="42" t="str">
        <f>IF(AV64&lt;&gt;"", IF(RANK(AV64, AV$5:AV$75)+COUNTIF(AV$5:AV64, AV64)-1=1, 1, ""), "")</f>
        <v/>
      </c>
      <c r="AY64" s="43"/>
      <c r="AZ64" s="102" t="str">
        <f t="shared" si="63"/>
        <v/>
      </c>
      <c r="BA64" s="44" t="str">
        <f>IF(AY64&lt;&gt;"", IF(RANK(AY64, AY$5:AY$75)+COUNTIF(AY$5:AY64, AY64)-1=1, 1, ""), "")</f>
        <v/>
      </c>
      <c r="BB64" s="41"/>
      <c r="BC64" s="102" t="str">
        <f t="shared" si="64"/>
        <v/>
      </c>
      <c r="BD64" s="42" t="str">
        <f>IF(BB64&lt;&gt;"", IF(RANK(BB64, BB$5:BB$75)+COUNTIF(BB$5:BB64, BB64)-1=1, 1, ""), "")</f>
        <v/>
      </c>
      <c r="BE64" s="43"/>
      <c r="BF64" s="102" t="str">
        <f t="shared" si="65"/>
        <v/>
      </c>
      <c r="BG64" s="44" t="str">
        <f>IF(BE64&lt;&gt;"", IF(RANK(BE64, BE$5:BE$75)+COUNTIF(BE$5:BE64, BE64)-1=1, 1, ""), "")</f>
        <v/>
      </c>
      <c r="BH64" s="41"/>
      <c r="BI64" s="102" t="str">
        <f t="shared" si="66"/>
        <v/>
      </c>
      <c r="BJ64" s="42" t="str">
        <f>IF(BH64&lt;&gt;"", IF(RANK(BH64, BH$5:BH$75)+COUNTIF(BH$5:BH64, BH64)-1=1, 1, ""), "")</f>
        <v/>
      </c>
      <c r="BK64" s="43"/>
      <c r="BL64" s="102" t="str">
        <f t="shared" si="67"/>
        <v/>
      </c>
      <c r="BM64" s="44" t="str">
        <f>IF(BK64&lt;&gt;"", IF(RANK(BK64, BK$5:BK$75)+COUNTIF(BK$5:BK64, BK64)-1=1, 1, ""), "")</f>
        <v/>
      </c>
      <c r="BN64" s="41"/>
      <c r="BO64" s="102" t="str">
        <f t="shared" si="68"/>
        <v/>
      </c>
      <c r="BP64" s="42" t="str">
        <f>IF(BN64&lt;&gt;"", IF(RANK(BN64, BN$5:BN$75)+COUNTIF(BN$5:BN64, BN64)-1=1, 1, ""), "")</f>
        <v/>
      </c>
      <c r="BQ64" s="43"/>
      <c r="BR64" s="102" t="str">
        <f t="shared" si="69"/>
        <v/>
      </c>
      <c r="BS64" s="44" t="str">
        <f>IF(BQ64&lt;&gt;"", IF(RANK(BQ64, BQ$5:BQ$75)+COUNTIF(BQ$5:BQ64, BQ64)-1=1, 1, ""), "")</f>
        <v/>
      </c>
      <c r="BT64" s="41"/>
      <c r="BU64" s="102" t="str">
        <f t="shared" si="70"/>
        <v/>
      </c>
      <c r="BV64" s="42" t="str">
        <f>IF(BT64&lt;&gt;"", IF(RANK(BT64, BT$5:BT$75)+COUNTIF(BT$5:BT64, BT64)-1=1, 1, ""), "")</f>
        <v/>
      </c>
      <c r="BW64" s="43"/>
      <c r="BX64" s="102" t="str">
        <f t="shared" si="71"/>
        <v/>
      </c>
      <c r="BY64" s="44" t="str">
        <f>IF(BW64&lt;&gt;"", IF(RANK(BW64, BW$5:BW$75)+COUNTIF(BW$5:BW64, BW64)-1=1, 1, ""), "")</f>
        <v/>
      </c>
      <c r="BZ64" s="41"/>
      <c r="CA64" s="102" t="str">
        <f t="shared" si="72"/>
        <v/>
      </c>
      <c r="CB64" s="42" t="str">
        <f>IF(BZ64&lt;&gt;"", IF(RANK(BZ64, BZ$5:BZ$75)+COUNTIF(BZ$5:BZ64, BZ64)-1=1, 1, ""), "")</f>
        <v/>
      </c>
      <c r="CC64" s="43"/>
      <c r="CD64" s="102" t="str">
        <f t="shared" si="73"/>
        <v/>
      </c>
      <c r="CE64" s="44" t="str">
        <f>IF(CC64&lt;&gt;"", IF(RANK(CC64, CC$5:CC$75)+COUNTIF(CC$5:CC64, CC64)-1=1, 1, ""), "")</f>
        <v/>
      </c>
      <c r="CF64" s="41"/>
      <c r="CG64" s="102" t="str">
        <f t="shared" si="74"/>
        <v/>
      </c>
      <c r="CH64" s="42" t="str">
        <f>IF(CF64&lt;&gt;"", IF(RANK(CF64, CF$5:CF$75)+COUNTIF(CF$5:CF64, CF64)-1=1, 1, ""), "")</f>
        <v/>
      </c>
      <c r="CI64" s="43"/>
      <c r="CJ64" s="102" t="str">
        <f t="shared" si="75"/>
        <v/>
      </c>
      <c r="CK64" s="44" t="str">
        <f>IF(CI64&lt;&gt;"", IF(RANK(CI64, CI$5:CI$75)+COUNTIF(CI$5:CI64, CI64)-1=1, 1, ""), "")</f>
        <v/>
      </c>
      <c r="CL64" s="41"/>
      <c r="CM64" s="102" t="str">
        <f t="shared" si="76"/>
        <v/>
      </c>
      <c r="CN64" s="42" t="str">
        <f>IF(CL64&lt;&gt;"", IF(RANK(CL64, CL$5:CL$75)+COUNTIF(CL$5:CL64, CL64)-1=1, 1, ""), "")</f>
        <v/>
      </c>
      <c r="CO64" s="43"/>
      <c r="CP64" s="102" t="str">
        <f t="shared" si="77"/>
        <v/>
      </c>
      <c r="CQ64" s="44" t="str">
        <f>IF(CO64&lt;&gt;"", IF(RANK(CO64, CO$5:CO$75)+COUNTIF(CO$5:CO64, CO64)-1=1, 1, ""), "")</f>
        <v/>
      </c>
      <c r="CR64" s="41"/>
      <c r="CS64" s="102" t="str">
        <f t="shared" si="78"/>
        <v/>
      </c>
      <c r="CT64" s="42" t="str">
        <f>IF(CR64&lt;&gt;"", IF(RANK(CR64, CR$5:CR$75)+COUNTIF(CR$5:CR64, CR64)-1=1, 1, ""), "")</f>
        <v/>
      </c>
      <c r="CU64" s="129" t="str">
        <f t="shared" si="79"/>
        <v/>
      </c>
      <c r="CV64" s="66" t="str">
        <f t="shared" si="80"/>
        <v/>
      </c>
      <c r="CW64" s="60"/>
      <c r="CX64" s="60" t="str">
        <f t="shared" si="81"/>
        <v/>
      </c>
      <c r="CY64" s="60" t="str">
        <f t="shared" si="82"/>
        <v/>
      </c>
      <c r="CZ64" s="60"/>
      <c r="DA64" s="85" t="str">
        <f t="shared" si="83"/>
        <v/>
      </c>
      <c r="DB64" s="60" t="str">
        <f t="shared" si="84"/>
        <v/>
      </c>
      <c r="DC64" s="60" t="str">
        <f t="shared" si="85"/>
        <v/>
      </c>
      <c r="DD64" s="60" t="str">
        <f>IF(CX64&lt;&gt;"", IF(RANK(DC64, DC$5:DC$75)+COUNTIF(DC$64:DC64, DC64) -1&lt;=(B$80-CY$76-DB$76), RANK(DC64, DC$5:DC$75)+COUNTIF(DC$64:DC64, DC64) -1, ""), "")</f>
        <v/>
      </c>
      <c r="DE64" s="72" t="str">
        <f t="shared" si="86"/>
        <v/>
      </c>
      <c r="DF64" s="66" t="str">
        <f t="shared" si="87"/>
        <v/>
      </c>
      <c r="DH64" s="91" t="str">
        <f>IF(CV64&lt;&gt; "", CV64/CV76, "")</f>
        <v/>
      </c>
      <c r="DI64" s="39" t="str">
        <f t="shared" si="88"/>
        <v/>
      </c>
      <c r="DJ64" s="92" t="str">
        <f t="shared" si="89"/>
        <v/>
      </c>
      <c r="DL64" s="65" t="str">
        <f t="shared" si="43"/>
        <v/>
      </c>
      <c r="DM64" s="99" t="str">
        <f t="shared" si="44"/>
        <v/>
      </c>
      <c r="DN64" s="99" t="str">
        <f t="shared" si="45"/>
        <v/>
      </c>
      <c r="DO64" s="100" t="str">
        <f t="shared" si="46"/>
        <v/>
      </c>
    </row>
    <row r="65" spans="1:119" ht="16" x14ac:dyDescent="0.2">
      <c r="A65" s="75" t="s">
        <v>373</v>
      </c>
      <c r="B65" s="76" t="s">
        <v>442</v>
      </c>
      <c r="C65" s="46">
        <v>556</v>
      </c>
      <c r="D65" s="102" t="str">
        <f t="shared" si="47"/>
        <v/>
      </c>
      <c r="E65" s="44" t="str">
        <f>IF(C65&lt;&gt;"", IF(RANK(C65, C$5:C$75)+COUNTIF(C$5:C65, C65)-1=1, 1, ""), "")</f>
        <v/>
      </c>
      <c r="F65" s="45">
        <v>429</v>
      </c>
      <c r="G65" s="102" t="str">
        <f t="shared" si="48"/>
        <v/>
      </c>
      <c r="H65" s="42" t="str">
        <f>IF(F65&lt;&gt;"", IF(RANK(F65, F$5:F$75)+COUNTIF(F$5:F65, F65)-1=1, 1, ""), "")</f>
        <v/>
      </c>
      <c r="I65" s="46">
        <v>1110</v>
      </c>
      <c r="J65" s="102" t="str">
        <f t="shared" si="49"/>
        <v/>
      </c>
      <c r="K65" s="44" t="str">
        <f>IF(I65&lt;&gt;"", IF(RANK(I65, I$5:I$75)+COUNTIF(I$5:I65, I65)-1=1, 1, ""), "")</f>
        <v/>
      </c>
      <c r="L65" s="45">
        <v>611</v>
      </c>
      <c r="M65" s="102" t="str">
        <f t="shared" si="50"/>
        <v/>
      </c>
      <c r="N65" s="42" t="str">
        <f>IF(L65&lt;&gt;"", IF(RANK(L65, L$5:L$75)+COUNTIF(L$5:L65, L65)-1=1, 1, ""), "")</f>
        <v/>
      </c>
      <c r="O65" s="46">
        <v>223</v>
      </c>
      <c r="P65" s="102" t="str">
        <f t="shared" si="51"/>
        <v/>
      </c>
      <c r="Q65" s="44" t="str">
        <f>IF(O65&lt;&gt;"", IF(RANK(O65, O$5:O$75)+COUNTIF(O$5:O65, O65)-1=1, 1, ""), "")</f>
        <v/>
      </c>
      <c r="R65" s="45">
        <v>212</v>
      </c>
      <c r="S65" s="102" t="str">
        <f t="shared" si="52"/>
        <v/>
      </c>
      <c r="T65" s="42" t="str">
        <f>IF(R65&lt;&gt;"", IF(RANK(R65, R$5:R$75)+COUNTIF(R$5:R65, R65)-1=1, 1, ""), "")</f>
        <v/>
      </c>
      <c r="U65" s="46">
        <v>341</v>
      </c>
      <c r="V65" s="102" t="str">
        <f t="shared" si="53"/>
        <v/>
      </c>
      <c r="W65" s="44" t="str">
        <f>IF(U65&lt;&gt;"", IF(RANK(U65, U$5:U$75)+COUNTIF(U$5:U65, U65)-1=1, 1, ""), "")</f>
        <v/>
      </c>
      <c r="X65" s="45">
        <v>346</v>
      </c>
      <c r="Y65" s="102" t="str">
        <f t="shared" si="54"/>
        <v/>
      </c>
      <c r="Z65" s="42" t="str">
        <f>IF(X65&lt;&gt;"", IF(RANK(X65, X$5:X$75)+COUNTIF(X$5:X65, X65)-1=1, 1, ""), "")</f>
        <v/>
      </c>
      <c r="AA65" s="46">
        <v>203</v>
      </c>
      <c r="AB65" s="102" t="str">
        <f t="shared" si="55"/>
        <v/>
      </c>
      <c r="AC65" s="44" t="str">
        <f>IF(AA65&lt;&gt;"", IF(RANK(AA65, AA$5:AA$75)+COUNTIF(AA$5:AA65, AA65)-1=1, 1, ""), "")</f>
        <v/>
      </c>
      <c r="AD65" s="45">
        <v>257</v>
      </c>
      <c r="AE65" s="102" t="str">
        <f t="shared" si="56"/>
        <v/>
      </c>
      <c r="AF65" s="42" t="str">
        <f>IF(AD65&lt;&gt;"", IF(RANK(AD65, AD$5:AD$75)+COUNTIF(AD$5:AD65, AD65)-1=1, 1, ""), "")</f>
        <v/>
      </c>
      <c r="AG65" s="46">
        <v>678</v>
      </c>
      <c r="AH65" s="102" t="str">
        <f t="shared" si="57"/>
        <v/>
      </c>
      <c r="AI65" s="44" t="str">
        <f>IF(AG65&lt;&gt;"", IF(RANK(AG65, AG$5:AG$75)+COUNTIF(AG$5:AG65, AG65)-1=1, 1, ""), "")</f>
        <v/>
      </c>
      <c r="AJ65" s="45">
        <v>85</v>
      </c>
      <c r="AK65" s="102" t="str">
        <f t="shared" si="58"/>
        <v/>
      </c>
      <c r="AL65" s="42" t="str">
        <f>IF(AJ65&lt;&gt;"", IF(RANK(AJ65, AJ$5:AJ$75)+COUNTIF(AJ$5:AJ65, AJ65)-1=1, 1, ""), "")</f>
        <v/>
      </c>
      <c r="AM65" s="46">
        <v>334</v>
      </c>
      <c r="AN65" s="102" t="str">
        <f t="shared" si="59"/>
        <v/>
      </c>
      <c r="AO65" s="44" t="str">
        <f>IF(AM65&lt;&gt;"", IF(RANK(AM65, AM$5:AM$75)+COUNTIF(AM$5:AM65, AM65)-1=1, 1, ""), "")</f>
        <v/>
      </c>
      <c r="AP65" s="45">
        <v>244</v>
      </c>
      <c r="AQ65" s="102" t="str">
        <f t="shared" si="60"/>
        <v/>
      </c>
      <c r="AR65" s="42" t="str">
        <f>IF(AP65&lt;&gt;"", IF(RANK(AP65, AP$5:AP$75)+COUNTIF(AP$5:AP65, AP65)-1=1, 1, ""), "")</f>
        <v/>
      </c>
      <c r="AS65" s="46">
        <v>267</v>
      </c>
      <c r="AT65" s="102" t="str">
        <f t="shared" si="61"/>
        <v/>
      </c>
      <c r="AU65" s="44" t="str">
        <f>IF(AS65&lt;&gt;"", IF(RANK(AS65, AS$5:AS$75)+COUNTIF(AS$5:AS65, AS65)-1=1, 1, ""), "")</f>
        <v/>
      </c>
      <c r="AV65" s="45">
        <v>335</v>
      </c>
      <c r="AW65" s="102" t="str">
        <f t="shared" si="62"/>
        <v/>
      </c>
      <c r="AX65" s="42" t="str">
        <f>IF(AV65&lt;&gt;"", IF(RANK(AV65, AV$5:AV$75)+COUNTIF(AV$5:AV65, AV65)-1=1, 1, ""), "")</f>
        <v/>
      </c>
      <c r="AY65" s="46">
        <v>271</v>
      </c>
      <c r="AZ65" s="102" t="str">
        <f t="shared" si="63"/>
        <v/>
      </c>
      <c r="BA65" s="44" t="str">
        <f>IF(AY65&lt;&gt;"", IF(RANK(AY65, AY$5:AY$75)+COUNTIF(AY$5:AY65, AY65)-1=1, 1, ""), "")</f>
        <v/>
      </c>
      <c r="BB65" s="45">
        <v>290</v>
      </c>
      <c r="BC65" s="102" t="str">
        <f t="shared" si="64"/>
        <v/>
      </c>
      <c r="BD65" s="42" t="str">
        <f>IF(BB65&lt;&gt;"", IF(RANK(BB65, BB$5:BB$75)+COUNTIF(BB$5:BB65, BB65)-1=1, 1, ""), "")</f>
        <v/>
      </c>
      <c r="BE65" s="46">
        <v>266</v>
      </c>
      <c r="BF65" s="102" t="str">
        <f t="shared" si="65"/>
        <v/>
      </c>
      <c r="BG65" s="44" t="str">
        <f>IF(BE65&lt;&gt;"", IF(RANK(BE65, BE$5:BE$75)+COUNTIF(BE$5:BE65, BE65)-1=1, 1, ""), "")</f>
        <v/>
      </c>
      <c r="BH65" s="45">
        <v>312</v>
      </c>
      <c r="BI65" s="102" t="str">
        <f t="shared" si="66"/>
        <v/>
      </c>
      <c r="BJ65" s="42" t="str">
        <f>IF(BH65&lt;&gt;"", IF(RANK(BH65, BH$5:BH$75)+COUNTIF(BH$5:BH65, BH65)-1=1, 1, ""), "")</f>
        <v/>
      </c>
      <c r="BK65" s="46">
        <v>480</v>
      </c>
      <c r="BL65" s="102" t="str">
        <f t="shared" si="67"/>
        <v/>
      </c>
      <c r="BM65" s="44" t="str">
        <f>IF(BK65&lt;&gt;"", IF(RANK(BK65, BK$5:BK$75)+COUNTIF(BK$5:BK65, BK65)-1=1, 1, ""), "")</f>
        <v/>
      </c>
      <c r="BN65" s="45">
        <v>297</v>
      </c>
      <c r="BO65" s="102" t="str">
        <f t="shared" si="68"/>
        <v/>
      </c>
      <c r="BP65" s="42" t="str">
        <f>IF(BN65&lt;&gt;"", IF(RANK(BN65, BN$5:BN$75)+COUNTIF(BN$5:BN65, BN65)-1=1, 1, ""), "")</f>
        <v/>
      </c>
      <c r="BQ65" s="46">
        <v>462</v>
      </c>
      <c r="BR65" s="102" t="str">
        <f t="shared" si="69"/>
        <v/>
      </c>
      <c r="BS65" s="44" t="str">
        <f>IF(BQ65&lt;&gt;"", IF(RANK(BQ65, BQ$5:BQ$75)+COUNTIF(BQ$5:BQ65, BQ65)-1=1, 1, ""), "")</f>
        <v/>
      </c>
      <c r="BT65" s="45">
        <v>465</v>
      </c>
      <c r="BU65" s="102" t="str">
        <f t="shared" si="70"/>
        <v/>
      </c>
      <c r="BV65" s="42" t="str">
        <f>IF(BT65&lt;&gt;"", IF(RANK(BT65, BT$5:BT$75)+COUNTIF(BT$5:BT65, BT65)-1=1, 1, ""), "")</f>
        <v/>
      </c>
      <c r="BW65" s="46">
        <v>260</v>
      </c>
      <c r="BX65" s="102" t="str">
        <f t="shared" si="71"/>
        <v/>
      </c>
      <c r="BY65" s="44" t="str">
        <f>IF(BW65&lt;&gt;"", IF(RANK(BW65, BW$5:BW$75)+COUNTIF(BW$5:BW65, BW65)-1=1, 1, ""), "")</f>
        <v/>
      </c>
      <c r="BZ65" s="45">
        <v>1237</v>
      </c>
      <c r="CA65" s="102" t="str">
        <f t="shared" si="72"/>
        <v/>
      </c>
      <c r="CB65" s="42" t="str">
        <f>IF(BZ65&lt;&gt;"", IF(RANK(BZ65, BZ$5:BZ$75)+COUNTIF(BZ$5:BZ65, BZ65)-1=1, 1, ""), "")</f>
        <v/>
      </c>
      <c r="CC65" s="46">
        <v>256</v>
      </c>
      <c r="CD65" s="102" t="str">
        <f t="shared" si="73"/>
        <v/>
      </c>
      <c r="CE65" s="44" t="str">
        <f>IF(CC65&lt;&gt;"", IF(RANK(CC65, CC$5:CC$75)+COUNTIF(CC$5:CC65, CC65)-1=1, 1, ""), "")</f>
        <v/>
      </c>
      <c r="CF65" s="45">
        <v>186</v>
      </c>
      <c r="CG65" s="102" t="str">
        <f t="shared" si="74"/>
        <v/>
      </c>
      <c r="CH65" s="42" t="str">
        <f>IF(CF65&lt;&gt;"", IF(RANK(CF65, CF$5:CF$75)+COUNTIF(CF$5:CF65, CF65)-1=1, 1, ""), "")</f>
        <v/>
      </c>
      <c r="CI65" s="46">
        <v>428</v>
      </c>
      <c r="CJ65" s="102" t="str">
        <f t="shared" si="75"/>
        <v/>
      </c>
      <c r="CK65" s="44" t="str">
        <f>IF(CI65&lt;&gt;"", IF(RANK(CI65, CI$5:CI$75)+COUNTIF(CI$5:CI65, CI65)-1=1, 1, ""), "")</f>
        <v/>
      </c>
      <c r="CL65" s="45">
        <v>345</v>
      </c>
      <c r="CM65" s="102" t="str">
        <f t="shared" si="76"/>
        <v/>
      </c>
      <c r="CN65" s="42" t="str">
        <f>IF(CL65&lt;&gt;"", IF(RANK(CL65, CL$5:CL$75)+COUNTIF(CL$5:CL65, CL65)-1=1, 1, ""), "")</f>
        <v/>
      </c>
      <c r="CO65" s="46">
        <v>90</v>
      </c>
      <c r="CP65" s="102" t="str">
        <f t="shared" si="77"/>
        <v/>
      </c>
      <c r="CQ65" s="44" t="str">
        <f>IF(CO65&lt;&gt;"", IF(RANK(CO65, CO$5:CO$75)+COUNTIF(CO$5:CO65, CO65)-1=1, 1, ""), "")</f>
        <v/>
      </c>
      <c r="CR65" s="45">
        <v>151</v>
      </c>
      <c r="CS65" s="102" t="str">
        <f t="shared" si="78"/>
        <v/>
      </c>
      <c r="CT65" s="42" t="str">
        <f>IF(CR65&lt;&gt;"", IF(RANK(CR65, CR$5:CR$75)+COUNTIF(CR$5:CR65, CR65)-1=1, 1, ""), "")</f>
        <v/>
      </c>
      <c r="CU65" s="129" t="str">
        <f t="shared" si="79"/>
        <v/>
      </c>
      <c r="CV65" s="66">
        <f t="shared" si="80"/>
        <v>12027</v>
      </c>
      <c r="CW65" s="60"/>
      <c r="CX65" s="60" t="str">
        <f t="shared" si="81"/>
        <v/>
      </c>
      <c r="CY65" s="60" t="str">
        <f t="shared" si="82"/>
        <v/>
      </c>
      <c r="CZ65" s="60"/>
      <c r="DA65" s="85" t="str">
        <f t="shared" si="83"/>
        <v/>
      </c>
      <c r="DB65" s="60" t="str">
        <f t="shared" si="84"/>
        <v/>
      </c>
      <c r="DC65" s="60" t="str">
        <f t="shared" si="85"/>
        <v/>
      </c>
      <c r="DD65" s="60" t="str">
        <f>IF(CX65&lt;&gt;"", IF(RANK(DC65, DC$5:DC$75)+COUNTIF(DC$65:DC65, DC65) -1&lt;=(B$80-CY$76-DB$76), RANK(DC65, DC$5:DC$75)+COUNTIF(DC$65:DC65, DC65) -1, ""), "")</f>
        <v/>
      </c>
      <c r="DE65" s="72" t="str">
        <f t="shared" si="86"/>
        <v/>
      </c>
      <c r="DF65" s="66" t="str">
        <f t="shared" si="87"/>
        <v/>
      </c>
      <c r="DH65" s="91">
        <f>IF(CV65&lt;&gt; "", CV65/CV76, "")</f>
        <v>8.4960740889873168E-3</v>
      </c>
      <c r="DI65" s="39" t="str">
        <f t="shared" si="88"/>
        <v/>
      </c>
      <c r="DJ65" s="92">
        <f t="shared" si="89"/>
        <v>-8.4960740889873203E-3</v>
      </c>
      <c r="DL65" s="65" t="str">
        <f t="shared" si="43"/>
        <v/>
      </c>
      <c r="DM65" s="99" t="str">
        <f t="shared" si="44"/>
        <v/>
      </c>
      <c r="DN65" s="99" t="str">
        <f t="shared" si="45"/>
        <v/>
      </c>
      <c r="DO65" s="100" t="str">
        <f t="shared" si="46"/>
        <v/>
      </c>
    </row>
    <row r="66" spans="1:119" ht="16" x14ac:dyDescent="0.2">
      <c r="A66" s="75" t="s">
        <v>374</v>
      </c>
      <c r="B66" s="76" t="s">
        <v>443</v>
      </c>
      <c r="C66" s="46">
        <v>146</v>
      </c>
      <c r="D66" s="102" t="str">
        <f t="shared" si="47"/>
        <v/>
      </c>
      <c r="E66" s="44" t="str">
        <f>IF(C66&lt;&gt;"", IF(RANK(C66, C$5:C$75)+COUNTIF(C$5:C66, C66)-1=1, 1, ""), "")</f>
        <v/>
      </c>
      <c r="F66" s="45">
        <v>357</v>
      </c>
      <c r="G66" s="102" t="str">
        <f t="shared" si="48"/>
        <v/>
      </c>
      <c r="H66" s="42" t="str">
        <f>IF(F66&lt;&gt;"", IF(RANK(F66, F$5:F$75)+COUNTIF(F$5:F66, F66)-1=1, 1, ""), "")</f>
        <v/>
      </c>
      <c r="I66" s="46">
        <v>391</v>
      </c>
      <c r="J66" s="102" t="str">
        <f t="shared" si="49"/>
        <v/>
      </c>
      <c r="K66" s="44" t="str">
        <f>IF(I66&lt;&gt;"", IF(RANK(I66, I$5:I$75)+COUNTIF(I$5:I66, I66)-1=1, 1, ""), "")</f>
        <v/>
      </c>
      <c r="L66" s="45">
        <v>573</v>
      </c>
      <c r="M66" s="102" t="str">
        <f t="shared" si="50"/>
        <v/>
      </c>
      <c r="N66" s="42" t="str">
        <f>IF(L66&lt;&gt;"", IF(RANK(L66, L$5:L$75)+COUNTIF(L$5:L66, L66)-1=1, 1, ""), "")</f>
        <v/>
      </c>
      <c r="O66" s="46">
        <v>460</v>
      </c>
      <c r="P66" s="102" t="str">
        <f t="shared" si="51"/>
        <v/>
      </c>
      <c r="Q66" s="44" t="str">
        <f>IF(O66&lt;&gt;"", IF(RANK(O66, O$5:O$75)+COUNTIF(O$5:O66, O66)-1=1, 1, ""), "")</f>
        <v/>
      </c>
      <c r="R66" s="45">
        <v>348</v>
      </c>
      <c r="S66" s="102" t="str">
        <f t="shared" si="52"/>
        <v/>
      </c>
      <c r="T66" s="42" t="str">
        <f>IF(R66&lt;&gt;"", IF(RANK(R66, R$5:R$75)+COUNTIF(R$5:R66, R66)-1=1, 1, ""), "")</f>
        <v/>
      </c>
      <c r="U66" s="46">
        <v>1056</v>
      </c>
      <c r="V66" s="102" t="str">
        <f t="shared" si="53"/>
        <v/>
      </c>
      <c r="W66" s="44" t="str">
        <f>IF(U66&lt;&gt;"", IF(RANK(U66, U$5:U$75)+COUNTIF(U$5:U66, U66)-1=1, 1, ""), "")</f>
        <v/>
      </c>
      <c r="X66" s="45">
        <v>362</v>
      </c>
      <c r="Y66" s="102" t="str">
        <f t="shared" si="54"/>
        <v/>
      </c>
      <c r="Z66" s="42" t="str">
        <f>IF(X66&lt;&gt;"", IF(RANK(X66, X$5:X$75)+COUNTIF(X$5:X66, X66)-1=1, 1, ""), "")</f>
        <v/>
      </c>
      <c r="AA66" s="46">
        <v>585</v>
      </c>
      <c r="AB66" s="102" t="str">
        <f t="shared" si="55"/>
        <v/>
      </c>
      <c r="AC66" s="44" t="str">
        <f>IF(AA66&lt;&gt;"", IF(RANK(AA66, AA$5:AA$75)+COUNTIF(AA$5:AA66, AA66)-1=1, 1, ""), "")</f>
        <v/>
      </c>
      <c r="AD66" s="45">
        <v>229</v>
      </c>
      <c r="AE66" s="102" t="str">
        <f t="shared" si="56"/>
        <v/>
      </c>
      <c r="AF66" s="42" t="str">
        <f>IF(AD66&lt;&gt;"", IF(RANK(AD66, AD$5:AD$75)+COUNTIF(AD$5:AD66, AD66)-1=1, 1, ""), "")</f>
        <v/>
      </c>
      <c r="AG66" s="46">
        <v>161</v>
      </c>
      <c r="AH66" s="102" t="str">
        <f t="shared" si="57"/>
        <v/>
      </c>
      <c r="AI66" s="44" t="str">
        <f>IF(AG66&lt;&gt;"", IF(RANK(AG66, AG$5:AG$75)+COUNTIF(AG$5:AG66, AG66)-1=1, 1, ""), "")</f>
        <v/>
      </c>
      <c r="AJ66" s="45">
        <v>378</v>
      </c>
      <c r="AK66" s="102" t="str">
        <f t="shared" si="58"/>
        <v/>
      </c>
      <c r="AL66" s="42" t="str">
        <f>IF(AJ66&lt;&gt;"", IF(RANK(AJ66, AJ$5:AJ$75)+COUNTIF(AJ$5:AJ66, AJ66)-1=1, 1, ""), "")</f>
        <v/>
      </c>
      <c r="AM66" s="46">
        <v>665</v>
      </c>
      <c r="AN66" s="102" t="str">
        <f t="shared" si="59"/>
        <v/>
      </c>
      <c r="AO66" s="44" t="str">
        <f>IF(AM66&lt;&gt;"", IF(RANK(AM66, AM$5:AM$75)+COUNTIF(AM$5:AM66, AM66)-1=1, 1, ""), "")</f>
        <v/>
      </c>
      <c r="AP66" s="45">
        <v>535</v>
      </c>
      <c r="AQ66" s="102" t="str">
        <f t="shared" si="60"/>
        <v/>
      </c>
      <c r="AR66" s="42" t="str">
        <f>IF(AP66&lt;&gt;"", IF(RANK(AP66, AP$5:AP$75)+COUNTIF(AP$5:AP66, AP66)-1=1, 1, ""), "")</f>
        <v/>
      </c>
      <c r="AS66" s="46">
        <v>644</v>
      </c>
      <c r="AT66" s="102" t="str">
        <f t="shared" si="61"/>
        <v/>
      </c>
      <c r="AU66" s="44" t="str">
        <f>IF(AS66&lt;&gt;"", IF(RANK(AS66, AS$5:AS$75)+COUNTIF(AS$5:AS66, AS66)-1=1, 1, ""), "")</f>
        <v/>
      </c>
      <c r="AV66" s="45">
        <v>298</v>
      </c>
      <c r="AW66" s="102" t="str">
        <f t="shared" si="62"/>
        <v/>
      </c>
      <c r="AX66" s="42" t="str">
        <f>IF(AV66&lt;&gt;"", IF(RANK(AV66, AV$5:AV$75)+COUNTIF(AV$5:AV66, AV66)-1=1, 1, ""), "")</f>
        <v/>
      </c>
      <c r="AY66" s="46">
        <v>402</v>
      </c>
      <c r="AZ66" s="102" t="str">
        <f t="shared" si="63"/>
        <v/>
      </c>
      <c r="BA66" s="44" t="str">
        <f>IF(AY66&lt;&gt;"", IF(RANK(AY66, AY$5:AY$75)+COUNTIF(AY$5:AY66, AY66)-1=1, 1, ""), "")</f>
        <v/>
      </c>
      <c r="BB66" s="45">
        <v>287</v>
      </c>
      <c r="BC66" s="102" t="str">
        <f t="shared" si="64"/>
        <v/>
      </c>
      <c r="BD66" s="42" t="str">
        <f>IF(BB66&lt;&gt;"", IF(RANK(BB66, BB$5:BB$75)+COUNTIF(BB$5:BB66, BB66)-1=1, 1, ""), "")</f>
        <v/>
      </c>
      <c r="BE66" s="46">
        <v>392</v>
      </c>
      <c r="BF66" s="102" t="str">
        <f t="shared" si="65"/>
        <v/>
      </c>
      <c r="BG66" s="44" t="str">
        <f>IF(BE66&lt;&gt;"", IF(RANK(BE66, BE$5:BE$75)+COUNTIF(BE$5:BE66, BE66)-1=1, 1, ""), "")</f>
        <v/>
      </c>
      <c r="BH66" s="45">
        <v>539</v>
      </c>
      <c r="BI66" s="102" t="str">
        <f t="shared" si="66"/>
        <v/>
      </c>
      <c r="BJ66" s="42" t="str">
        <f>IF(BH66&lt;&gt;"", IF(RANK(BH66, BH$5:BH$75)+COUNTIF(BH$5:BH66, BH66)-1=1, 1, ""), "")</f>
        <v/>
      </c>
      <c r="BK66" s="46">
        <v>355</v>
      </c>
      <c r="BL66" s="102" t="str">
        <f t="shared" si="67"/>
        <v/>
      </c>
      <c r="BM66" s="44" t="str">
        <f>IF(BK66&lt;&gt;"", IF(RANK(BK66, BK$5:BK$75)+COUNTIF(BK$5:BK66, BK66)-1=1, 1, ""), "")</f>
        <v/>
      </c>
      <c r="BN66" s="45">
        <v>354</v>
      </c>
      <c r="BO66" s="102" t="str">
        <f t="shared" si="68"/>
        <v/>
      </c>
      <c r="BP66" s="42" t="str">
        <f>IF(BN66&lt;&gt;"", IF(RANK(BN66, BN$5:BN$75)+COUNTIF(BN$5:BN66, BN66)-1=1, 1, ""), "")</f>
        <v/>
      </c>
      <c r="BQ66" s="46">
        <v>481</v>
      </c>
      <c r="BR66" s="102" t="str">
        <f t="shared" si="69"/>
        <v/>
      </c>
      <c r="BS66" s="44" t="str">
        <f>IF(BQ66&lt;&gt;"", IF(RANK(BQ66, BQ$5:BQ$75)+COUNTIF(BQ$5:BQ66, BQ66)-1=1, 1, ""), "")</f>
        <v/>
      </c>
      <c r="BT66" s="45">
        <v>236</v>
      </c>
      <c r="BU66" s="102" t="str">
        <f t="shared" si="70"/>
        <v/>
      </c>
      <c r="BV66" s="42" t="str">
        <f>IF(BT66&lt;&gt;"", IF(RANK(BT66, BT$5:BT$75)+COUNTIF(BT$5:BT66, BT66)-1=1, 1, ""), "")</f>
        <v/>
      </c>
      <c r="BW66" s="46">
        <v>234</v>
      </c>
      <c r="BX66" s="102" t="str">
        <f t="shared" si="71"/>
        <v/>
      </c>
      <c r="BY66" s="44" t="str">
        <f>IF(BW66&lt;&gt;"", IF(RANK(BW66, BW$5:BW$75)+COUNTIF(BW$5:BW66, BW66)-1=1, 1, ""), "")</f>
        <v/>
      </c>
      <c r="BZ66" s="45">
        <v>147</v>
      </c>
      <c r="CA66" s="102" t="str">
        <f t="shared" si="72"/>
        <v/>
      </c>
      <c r="CB66" s="42" t="str">
        <f>IF(BZ66&lt;&gt;"", IF(RANK(BZ66, BZ$5:BZ$75)+COUNTIF(BZ$5:BZ66, BZ66)-1=1, 1, ""), "")</f>
        <v/>
      </c>
      <c r="CC66" s="46">
        <v>238</v>
      </c>
      <c r="CD66" s="102" t="str">
        <f t="shared" si="73"/>
        <v/>
      </c>
      <c r="CE66" s="44" t="str">
        <f>IF(CC66&lt;&gt;"", IF(RANK(CC66, CC$5:CC$75)+COUNTIF(CC$5:CC66, CC66)-1=1, 1, ""), "")</f>
        <v/>
      </c>
      <c r="CF66" s="45">
        <v>230</v>
      </c>
      <c r="CG66" s="102" t="str">
        <f t="shared" si="74"/>
        <v/>
      </c>
      <c r="CH66" s="42" t="str">
        <f>IF(CF66&lt;&gt;"", IF(RANK(CF66, CF$5:CF$75)+COUNTIF(CF$5:CF66, CF66)-1=1, 1, ""), "")</f>
        <v/>
      </c>
      <c r="CI66" s="46">
        <v>104</v>
      </c>
      <c r="CJ66" s="102" t="str">
        <f t="shared" si="75"/>
        <v/>
      </c>
      <c r="CK66" s="44" t="str">
        <f>IF(CI66&lt;&gt;"", IF(RANK(CI66, CI$5:CI$75)+COUNTIF(CI$5:CI66, CI66)-1=1, 1, ""), "")</f>
        <v/>
      </c>
      <c r="CL66" s="45">
        <v>191</v>
      </c>
      <c r="CM66" s="102" t="str">
        <f t="shared" si="76"/>
        <v/>
      </c>
      <c r="CN66" s="42" t="str">
        <f>IF(CL66&lt;&gt;"", IF(RANK(CL66, CL$5:CL$75)+COUNTIF(CL$5:CL66, CL66)-1=1, 1, ""), "")</f>
        <v/>
      </c>
      <c r="CO66" s="46">
        <v>145</v>
      </c>
      <c r="CP66" s="102" t="str">
        <f t="shared" si="77"/>
        <v/>
      </c>
      <c r="CQ66" s="44" t="str">
        <f>IF(CO66&lt;&gt;"", IF(RANK(CO66, CO$5:CO$75)+COUNTIF(CO$5:CO66, CO66)-1=1, 1, ""), "")</f>
        <v/>
      </c>
      <c r="CR66" s="45">
        <v>130</v>
      </c>
      <c r="CS66" s="102" t="str">
        <f t="shared" si="78"/>
        <v/>
      </c>
      <c r="CT66" s="42" t="str">
        <f>IF(CR66&lt;&gt;"", IF(RANK(CR66, CR$5:CR$75)+COUNTIF(CR$5:CR66, CR66)-1=1, 1, ""), "")</f>
        <v/>
      </c>
      <c r="CU66" s="129" t="str">
        <f t="shared" si="79"/>
        <v/>
      </c>
      <c r="CV66" s="66">
        <f t="shared" si="80"/>
        <v>11653</v>
      </c>
      <c r="CW66" s="60"/>
      <c r="CX66" s="60" t="str">
        <f t="shared" si="81"/>
        <v/>
      </c>
      <c r="CY66" s="60" t="str">
        <f t="shared" si="82"/>
        <v/>
      </c>
      <c r="CZ66" s="60"/>
      <c r="DA66" s="85" t="str">
        <f t="shared" si="83"/>
        <v/>
      </c>
      <c r="DB66" s="60" t="str">
        <f t="shared" si="84"/>
        <v/>
      </c>
      <c r="DC66" s="60" t="str">
        <f t="shared" si="85"/>
        <v/>
      </c>
      <c r="DD66" s="60" t="str">
        <f>IF(CX66&lt;&gt;"", IF(RANK(DC66, DC$5:DC$75)+COUNTIF(DC$66:DC66, DC66) -1&lt;=(B$80-CY$76-DB$76), RANK(DC66, DC$5:DC$75)+COUNTIF(DC$66:DC66, DC66) -1, ""), "")</f>
        <v/>
      </c>
      <c r="DE66" s="72" t="str">
        <f t="shared" si="86"/>
        <v/>
      </c>
      <c r="DF66" s="66" t="str">
        <f t="shared" si="87"/>
        <v/>
      </c>
      <c r="DH66" s="91">
        <f>IF(CV66&lt;&gt; "", CV66/CV76, "")</f>
        <v>8.2318742295642462E-3</v>
      </c>
      <c r="DI66" s="39" t="str">
        <f t="shared" si="88"/>
        <v/>
      </c>
      <c r="DJ66" s="92">
        <f t="shared" si="89"/>
        <v>-8.2318742295642497E-3</v>
      </c>
      <c r="DL66" s="65" t="str">
        <f t="shared" si="43"/>
        <v/>
      </c>
      <c r="DM66" s="99" t="str">
        <f t="shared" si="44"/>
        <v/>
      </c>
      <c r="DN66" s="99" t="str">
        <f t="shared" si="45"/>
        <v/>
      </c>
      <c r="DO66" s="100" t="str">
        <f t="shared" si="46"/>
        <v/>
      </c>
    </row>
    <row r="67" spans="1:119" ht="16" x14ac:dyDescent="0.2">
      <c r="A67" s="75" t="s">
        <v>375</v>
      </c>
      <c r="B67" s="76" t="s">
        <v>444</v>
      </c>
      <c r="C67" s="46">
        <v>213</v>
      </c>
      <c r="D67" s="102" t="str">
        <f t="shared" si="47"/>
        <v/>
      </c>
      <c r="E67" s="48" t="str">
        <f>IF(C67&lt;&gt;"", IF(RANK(C67, C$5:C$75)+COUNTIF(C$5:C67, C67)-1=1, 1, ""), "")</f>
        <v/>
      </c>
      <c r="F67" s="45">
        <v>14</v>
      </c>
      <c r="G67" s="102" t="str">
        <f t="shared" si="48"/>
        <v/>
      </c>
      <c r="H67" s="47" t="str">
        <f>IF(F67&lt;&gt;"", IF(RANK(F67, F$5:F$75)+COUNTIF(F$5:F67, F67)-1=1, 1, ""), "")</f>
        <v/>
      </c>
      <c r="I67" s="46">
        <v>25</v>
      </c>
      <c r="J67" s="102" t="str">
        <f t="shared" si="49"/>
        <v/>
      </c>
      <c r="K67" s="48" t="str">
        <f>IF(I67&lt;&gt;"", IF(RANK(I67, I$5:I$75)+COUNTIF(I$5:I67, I67)-1=1, 1, ""), "")</f>
        <v/>
      </c>
      <c r="L67" s="45">
        <v>26</v>
      </c>
      <c r="M67" s="102" t="str">
        <f t="shared" si="50"/>
        <v/>
      </c>
      <c r="N67" s="47" t="str">
        <f>IF(L67&lt;&gt;"", IF(RANK(L67, L$5:L$75)+COUNTIF(L$5:L67, L67)-1=1, 1, ""), "")</f>
        <v/>
      </c>
      <c r="O67" s="46">
        <v>21</v>
      </c>
      <c r="P67" s="102" t="str">
        <f t="shared" si="51"/>
        <v/>
      </c>
      <c r="Q67" s="48" t="str">
        <f>IF(O67&lt;&gt;"", IF(RANK(O67, O$5:O$75)+COUNTIF(O$5:O67, O67)-1=1, 1, ""), "")</f>
        <v/>
      </c>
      <c r="R67" s="45">
        <v>40</v>
      </c>
      <c r="S67" s="102" t="str">
        <f t="shared" si="52"/>
        <v/>
      </c>
      <c r="T67" s="47" t="str">
        <f>IF(R67&lt;&gt;"", IF(RANK(R67, R$5:R$75)+COUNTIF(R$5:R67, R67)-1=1, 1, ""), "")</f>
        <v/>
      </c>
      <c r="U67" s="46">
        <v>23</v>
      </c>
      <c r="V67" s="102" t="str">
        <f t="shared" si="53"/>
        <v/>
      </c>
      <c r="W67" s="48" t="str">
        <f>IF(U67&lt;&gt;"", IF(RANK(U67, U$5:U$75)+COUNTIF(U$5:U67, U67)-1=1, 1, ""), "")</f>
        <v/>
      </c>
      <c r="X67" s="45">
        <v>19</v>
      </c>
      <c r="Y67" s="102" t="str">
        <f t="shared" si="54"/>
        <v/>
      </c>
      <c r="Z67" s="47" t="str">
        <f>IF(X67&lt;&gt;"", IF(RANK(X67, X$5:X$75)+COUNTIF(X$5:X67, X67)-1=1, 1, ""), "")</f>
        <v/>
      </c>
      <c r="AA67" s="46">
        <v>12</v>
      </c>
      <c r="AB67" s="102" t="str">
        <f t="shared" si="55"/>
        <v/>
      </c>
      <c r="AC67" s="48" t="str">
        <f>IF(AA67&lt;&gt;"", IF(RANK(AA67, AA$5:AA$75)+COUNTIF(AA$5:AA67, AA67)-1=1, 1, ""), "")</f>
        <v/>
      </c>
      <c r="AD67" s="45">
        <v>8</v>
      </c>
      <c r="AE67" s="102" t="str">
        <f t="shared" si="56"/>
        <v/>
      </c>
      <c r="AF67" s="47" t="str">
        <f>IF(AD67&lt;&gt;"", IF(RANK(AD67, AD$5:AD$75)+COUNTIF(AD$5:AD67, AD67)-1=1, 1, ""), "")</f>
        <v/>
      </c>
      <c r="AG67" s="46">
        <v>8</v>
      </c>
      <c r="AH67" s="102" t="str">
        <f t="shared" si="57"/>
        <v/>
      </c>
      <c r="AI67" s="48" t="str">
        <f>IF(AG67&lt;&gt;"", IF(RANK(AG67, AG$5:AG$75)+COUNTIF(AG$5:AG67, AG67)-1=1, 1, ""), "")</f>
        <v/>
      </c>
      <c r="AJ67" s="45">
        <v>24</v>
      </c>
      <c r="AK67" s="102" t="str">
        <f t="shared" si="58"/>
        <v/>
      </c>
      <c r="AL67" s="47" t="str">
        <f>IF(AJ67&lt;&gt;"", IF(RANK(AJ67, AJ$5:AJ$75)+COUNTIF(AJ$5:AJ67, AJ67)-1=1, 1, ""), "")</f>
        <v/>
      </c>
      <c r="AM67" s="46">
        <v>131</v>
      </c>
      <c r="AN67" s="102" t="str">
        <f t="shared" si="59"/>
        <v/>
      </c>
      <c r="AO67" s="48" t="str">
        <f>IF(AM67&lt;&gt;"", IF(RANK(AM67, AM$5:AM$75)+COUNTIF(AM$5:AM67, AM67)-1=1, 1, ""), "")</f>
        <v/>
      </c>
      <c r="AP67" s="45">
        <v>36</v>
      </c>
      <c r="AQ67" s="102" t="str">
        <f t="shared" si="60"/>
        <v/>
      </c>
      <c r="AR67" s="47" t="str">
        <f>IF(AP67&lt;&gt;"", IF(RANK(AP67, AP$5:AP$75)+COUNTIF(AP$5:AP67, AP67)-1=1, 1, ""), "")</f>
        <v/>
      </c>
      <c r="AS67" s="46">
        <v>20</v>
      </c>
      <c r="AT67" s="102" t="str">
        <f t="shared" si="61"/>
        <v/>
      </c>
      <c r="AU67" s="48" t="str">
        <f>IF(AS67&lt;&gt;"", IF(RANK(AS67, AS$5:AS$75)+COUNTIF(AS$5:AS67, AS67)-1=1, 1, ""), "")</f>
        <v/>
      </c>
      <c r="AV67" s="45">
        <v>20</v>
      </c>
      <c r="AW67" s="102" t="str">
        <f t="shared" si="62"/>
        <v/>
      </c>
      <c r="AX67" s="47" t="str">
        <f>IF(AV67&lt;&gt;"", IF(RANK(AV67, AV$5:AV$75)+COUNTIF(AV$5:AV67, AV67)-1=1, 1, ""), "")</f>
        <v/>
      </c>
      <c r="AY67" s="46">
        <v>23</v>
      </c>
      <c r="AZ67" s="102" t="str">
        <f t="shared" si="63"/>
        <v/>
      </c>
      <c r="BA67" s="48" t="str">
        <f>IF(AY67&lt;&gt;"", IF(RANK(AY67, AY$5:AY$75)+COUNTIF(AY$5:AY67, AY67)-1=1, 1, ""), "")</f>
        <v/>
      </c>
      <c r="BB67" s="45">
        <v>36</v>
      </c>
      <c r="BC67" s="102" t="str">
        <f t="shared" si="64"/>
        <v/>
      </c>
      <c r="BD67" s="47" t="str">
        <f>IF(BB67&lt;&gt;"", IF(RANK(BB67, BB$5:BB$75)+COUNTIF(BB$5:BB67, BB67)-1=1, 1, ""), "")</f>
        <v/>
      </c>
      <c r="BE67" s="46">
        <v>18</v>
      </c>
      <c r="BF67" s="102" t="str">
        <f t="shared" si="65"/>
        <v/>
      </c>
      <c r="BG67" s="48" t="str">
        <f>IF(BE67&lt;&gt;"", IF(RANK(BE67, BE$5:BE$75)+COUNTIF(BE$5:BE67, BE67)-1=1, 1, ""), "")</f>
        <v/>
      </c>
      <c r="BH67" s="45">
        <v>13</v>
      </c>
      <c r="BI67" s="102" t="str">
        <f t="shared" si="66"/>
        <v/>
      </c>
      <c r="BJ67" s="47" t="str">
        <f>IF(BH67&lt;&gt;"", IF(RANK(BH67, BH$5:BH$75)+COUNTIF(BH$5:BH67, BH67)-1=1, 1, ""), "")</f>
        <v/>
      </c>
      <c r="BK67" s="46">
        <v>11</v>
      </c>
      <c r="BL67" s="102" t="str">
        <f t="shared" si="67"/>
        <v/>
      </c>
      <c r="BM67" s="48" t="str">
        <f>IF(BK67&lt;&gt;"", IF(RANK(BK67, BK$5:BK$75)+COUNTIF(BK$5:BK67, BK67)-1=1, 1, ""), "")</f>
        <v/>
      </c>
      <c r="BN67" s="45">
        <v>17</v>
      </c>
      <c r="BO67" s="102" t="str">
        <f t="shared" si="68"/>
        <v/>
      </c>
      <c r="BP67" s="47" t="str">
        <f>IF(BN67&lt;&gt;"", IF(RANK(BN67, BN$5:BN$75)+COUNTIF(BN$5:BN67, BN67)-1=1, 1, ""), "")</f>
        <v/>
      </c>
      <c r="BQ67" s="46">
        <v>15</v>
      </c>
      <c r="BR67" s="102" t="str">
        <f t="shared" si="69"/>
        <v/>
      </c>
      <c r="BS67" s="48" t="str">
        <f>IF(BQ67&lt;&gt;"", IF(RANK(BQ67, BQ$5:BQ$75)+COUNTIF(BQ$5:BQ67, BQ67)-1=1, 1, ""), "")</f>
        <v/>
      </c>
      <c r="BT67" s="45">
        <v>21</v>
      </c>
      <c r="BU67" s="102" t="str">
        <f t="shared" si="70"/>
        <v/>
      </c>
      <c r="BV67" s="47" t="str">
        <f>IF(BT67&lt;&gt;"", IF(RANK(BT67, BT$5:BT$75)+COUNTIF(BT$5:BT67, BT67)-1=1, 1, ""), "")</f>
        <v/>
      </c>
      <c r="BW67" s="46">
        <v>8</v>
      </c>
      <c r="BX67" s="102" t="str">
        <f t="shared" si="71"/>
        <v/>
      </c>
      <c r="BY67" s="48" t="str">
        <f>IF(BW67&lt;&gt;"", IF(RANK(BW67, BW$5:BW$75)+COUNTIF(BW$5:BW67, BW67)-1=1, 1, ""), "")</f>
        <v/>
      </c>
      <c r="BZ67" s="45">
        <v>19</v>
      </c>
      <c r="CA67" s="102" t="str">
        <f t="shared" si="72"/>
        <v/>
      </c>
      <c r="CB67" s="47" t="str">
        <f>IF(BZ67&lt;&gt;"", IF(RANK(BZ67, BZ$5:BZ$75)+COUNTIF(BZ$5:BZ67, BZ67)-1=1, 1, ""), "")</f>
        <v/>
      </c>
      <c r="CC67" s="46">
        <v>13</v>
      </c>
      <c r="CD67" s="102" t="str">
        <f t="shared" si="73"/>
        <v/>
      </c>
      <c r="CE67" s="48" t="str">
        <f>IF(CC67&lt;&gt;"", IF(RANK(CC67, CC$5:CC$75)+COUNTIF(CC$5:CC67, CC67)-1=1, 1, ""), "")</f>
        <v/>
      </c>
      <c r="CF67" s="45">
        <v>12</v>
      </c>
      <c r="CG67" s="102" t="str">
        <f t="shared" si="74"/>
        <v/>
      </c>
      <c r="CH67" s="47" t="str">
        <f>IF(CF67&lt;&gt;"", IF(RANK(CF67, CF$5:CF$75)+COUNTIF(CF$5:CF67, CF67)-1=1, 1, ""), "")</f>
        <v/>
      </c>
      <c r="CI67" s="46">
        <v>13</v>
      </c>
      <c r="CJ67" s="102" t="str">
        <f t="shared" si="75"/>
        <v/>
      </c>
      <c r="CK67" s="48" t="str">
        <f>IF(CI67&lt;&gt;"", IF(RANK(CI67, CI$5:CI$75)+COUNTIF(CI$5:CI67, CI67)-1=1, 1, ""), "")</f>
        <v/>
      </c>
      <c r="CL67" s="45">
        <v>11</v>
      </c>
      <c r="CM67" s="102" t="str">
        <f t="shared" si="76"/>
        <v/>
      </c>
      <c r="CN67" s="47" t="str">
        <f>IF(CL67&lt;&gt;"", IF(RANK(CL67, CL$5:CL$75)+COUNTIF(CL$5:CL67, CL67)-1=1, 1, ""), "")</f>
        <v/>
      </c>
      <c r="CO67" s="46">
        <v>12</v>
      </c>
      <c r="CP67" s="102" t="str">
        <f t="shared" si="77"/>
        <v/>
      </c>
      <c r="CQ67" s="48" t="str">
        <f>IF(CO67&lt;&gt;"", IF(RANK(CO67, CO$5:CO$75)+COUNTIF(CO$5:CO67, CO67)-1=1, 1, ""), "")</f>
        <v/>
      </c>
      <c r="CR67" s="45">
        <v>23</v>
      </c>
      <c r="CS67" s="102" t="str">
        <f t="shared" si="78"/>
        <v/>
      </c>
      <c r="CT67" s="47" t="str">
        <f>IF(CR67&lt;&gt;"", IF(RANK(CR67, CR$5:CR$75)+COUNTIF(CR$5:CR67, CR67)-1=1, 1, ""), "")</f>
        <v/>
      </c>
      <c r="CU67" s="129" t="str">
        <f t="shared" si="79"/>
        <v/>
      </c>
      <c r="CV67" s="66">
        <f t="shared" si="80"/>
        <v>905</v>
      </c>
      <c r="CW67" s="60"/>
      <c r="CX67" s="60" t="str">
        <f t="shared" si="81"/>
        <v/>
      </c>
      <c r="CY67" s="60" t="str">
        <f t="shared" si="82"/>
        <v/>
      </c>
      <c r="CZ67" s="60"/>
      <c r="DA67" s="85" t="str">
        <f t="shared" si="83"/>
        <v/>
      </c>
      <c r="DB67" s="60" t="str">
        <f t="shared" si="84"/>
        <v/>
      </c>
      <c r="DC67" s="60" t="str">
        <f t="shared" si="85"/>
        <v/>
      </c>
      <c r="DD67" s="60" t="str">
        <f>IF(CX67&lt;&gt;"", IF(RANK(DC67, DC$5:DC$75)+COUNTIF(DC$67:DC67, DC67) -1&lt;=(B$80-CY$76-DB$76), RANK(DC67, DC$5:DC$75)+COUNTIF(DC$67:DC67, DC67) -1, ""), "")</f>
        <v/>
      </c>
      <c r="DE67" s="72" t="str">
        <f t="shared" si="86"/>
        <v/>
      </c>
      <c r="DF67" s="66" t="str">
        <f t="shared" si="87"/>
        <v/>
      </c>
      <c r="DH67" s="91">
        <f>IF(CV67&lt;&gt; "", CV67/CV76, "")</f>
        <v>6.3930714646491407E-4</v>
      </c>
      <c r="DI67" s="39" t="str">
        <f t="shared" si="88"/>
        <v/>
      </c>
      <c r="DJ67" s="92">
        <f t="shared" si="89"/>
        <v>-6.3930714646491396E-4</v>
      </c>
      <c r="DL67" s="65" t="str">
        <f t="shared" si="43"/>
        <v/>
      </c>
      <c r="DM67" s="99" t="str">
        <f t="shared" si="44"/>
        <v/>
      </c>
      <c r="DN67" s="99" t="str">
        <f t="shared" si="45"/>
        <v/>
      </c>
      <c r="DO67" s="100" t="str">
        <f t="shared" si="46"/>
        <v/>
      </c>
    </row>
    <row r="68" spans="1:119" ht="16" x14ac:dyDescent="0.2">
      <c r="A68" s="75" t="s">
        <v>376</v>
      </c>
      <c r="B68" s="76" t="s">
        <v>445</v>
      </c>
      <c r="C68" s="46">
        <v>2153</v>
      </c>
      <c r="D68" s="102" t="str">
        <f t="shared" si="47"/>
        <v/>
      </c>
      <c r="E68" s="48" t="str">
        <f>IF(C68&lt;&gt;"", IF(RANK(C68, C$5:C$75)+COUNTIF(C$5:C68, C68)-1=1, 1, ""), "")</f>
        <v/>
      </c>
      <c r="F68" s="45">
        <v>4359</v>
      </c>
      <c r="G68" s="102" t="str">
        <f t="shared" si="48"/>
        <v/>
      </c>
      <c r="H68" s="47" t="str">
        <f>IF(F68&lt;&gt;"", IF(RANK(F68, F$5:F$75)+COUNTIF(F$5:F68, F68)-1=1, 1, ""), "")</f>
        <v/>
      </c>
      <c r="I68" s="46">
        <v>460</v>
      </c>
      <c r="J68" s="102" t="str">
        <f t="shared" si="49"/>
        <v/>
      </c>
      <c r="K68" s="48" t="str">
        <f>IF(I68&lt;&gt;"", IF(RANK(I68, I$5:I$75)+COUNTIF(I$5:I68, I68)-1=1, 1, ""), "")</f>
        <v/>
      </c>
      <c r="L68" s="45">
        <v>510</v>
      </c>
      <c r="M68" s="102" t="str">
        <f t="shared" si="50"/>
        <v/>
      </c>
      <c r="N68" s="47" t="str">
        <f>IF(L68&lt;&gt;"", IF(RANK(L68, L$5:L$75)+COUNTIF(L$5:L68, L68)-1=1, 1, ""), "")</f>
        <v/>
      </c>
      <c r="O68" s="46">
        <v>20</v>
      </c>
      <c r="P68" s="102" t="str">
        <f t="shared" si="51"/>
        <v/>
      </c>
      <c r="Q68" s="48" t="str">
        <f>IF(O68&lt;&gt;"", IF(RANK(O68, O$5:O$75)+COUNTIF(O$5:O68, O68)-1=1, 1, ""), "")</f>
        <v/>
      </c>
      <c r="R68" s="45">
        <v>12</v>
      </c>
      <c r="S68" s="102" t="str">
        <f t="shared" si="52"/>
        <v/>
      </c>
      <c r="T68" s="47" t="str">
        <f>IF(R68&lt;&gt;"", IF(RANK(R68, R$5:R$75)+COUNTIF(R$5:R68, R68)-1=1, 1, ""), "")</f>
        <v/>
      </c>
      <c r="U68" s="46">
        <v>25</v>
      </c>
      <c r="V68" s="102" t="str">
        <f t="shared" si="53"/>
        <v/>
      </c>
      <c r="W68" s="48" t="str">
        <f>IF(U68&lt;&gt;"", IF(RANK(U68, U$5:U$75)+COUNTIF(U$5:U68, U68)-1=1, 1, ""), "")</f>
        <v/>
      </c>
      <c r="X68" s="45">
        <v>490</v>
      </c>
      <c r="Y68" s="102" t="str">
        <f t="shared" si="54"/>
        <v/>
      </c>
      <c r="Z68" s="47" t="str">
        <f>IF(X68&lt;&gt;"", IF(RANK(X68, X$5:X$75)+COUNTIF(X$5:X68, X68)-1=1, 1, ""), "")</f>
        <v/>
      </c>
      <c r="AA68" s="46">
        <v>11</v>
      </c>
      <c r="AB68" s="102" t="str">
        <f t="shared" si="55"/>
        <v/>
      </c>
      <c r="AC68" s="48" t="str">
        <f>IF(AA68&lt;&gt;"", IF(RANK(AA68, AA$5:AA$75)+COUNTIF(AA$5:AA68, AA68)-1=1, 1, ""), "")</f>
        <v/>
      </c>
      <c r="AD68" s="45">
        <v>451</v>
      </c>
      <c r="AE68" s="102" t="str">
        <f t="shared" si="56"/>
        <v/>
      </c>
      <c r="AF68" s="47" t="str">
        <f>IF(AD68&lt;&gt;"", IF(RANK(AD68, AD$5:AD$75)+COUNTIF(AD$5:AD68, AD68)-1=1, 1, ""), "")</f>
        <v/>
      </c>
      <c r="AG68" s="46">
        <v>255</v>
      </c>
      <c r="AH68" s="102" t="str">
        <f t="shared" si="57"/>
        <v/>
      </c>
      <c r="AI68" s="48" t="str">
        <f>IF(AG68&lt;&gt;"", IF(RANK(AG68, AG$5:AG$75)+COUNTIF(AG$5:AG68, AG68)-1=1, 1, ""), "")</f>
        <v/>
      </c>
      <c r="AJ68" s="45">
        <v>52</v>
      </c>
      <c r="AK68" s="102" t="str">
        <f t="shared" si="58"/>
        <v/>
      </c>
      <c r="AL68" s="47" t="str">
        <f>IF(AJ68&lt;&gt;"", IF(RANK(AJ68, AJ$5:AJ$75)+COUNTIF(AJ$5:AJ68, AJ68)-1=1, 1, ""), "")</f>
        <v/>
      </c>
      <c r="AM68" s="46">
        <v>1132</v>
      </c>
      <c r="AN68" s="102" t="str">
        <f t="shared" si="59"/>
        <v/>
      </c>
      <c r="AO68" s="48" t="str">
        <f>IF(AM68&lt;&gt;"", IF(RANK(AM68, AM$5:AM$75)+COUNTIF(AM$5:AM68, AM68)-1=1, 1, ""), "")</f>
        <v/>
      </c>
      <c r="AP68" s="45">
        <v>79</v>
      </c>
      <c r="AQ68" s="102" t="str">
        <f t="shared" si="60"/>
        <v/>
      </c>
      <c r="AR68" s="47" t="str">
        <f>IF(AP68&lt;&gt;"", IF(RANK(AP68, AP$5:AP$75)+COUNTIF(AP$5:AP68, AP68)-1=1, 1, ""), "")</f>
        <v/>
      </c>
      <c r="AS68" s="46">
        <v>200</v>
      </c>
      <c r="AT68" s="102" t="str">
        <f t="shared" si="61"/>
        <v/>
      </c>
      <c r="AU68" s="48" t="str">
        <f>IF(AS68&lt;&gt;"", IF(RANK(AS68, AS$5:AS$75)+COUNTIF(AS$5:AS68, AS68)-1=1, 1, ""), "")</f>
        <v/>
      </c>
      <c r="AV68" s="45">
        <v>921</v>
      </c>
      <c r="AW68" s="102" t="str">
        <f t="shared" si="62"/>
        <v/>
      </c>
      <c r="AX68" s="47" t="str">
        <f>IF(AV68&lt;&gt;"", IF(RANK(AV68, AV$5:AV$75)+COUNTIF(AV$5:AV68, AV68)-1=1, 1, ""), "")</f>
        <v/>
      </c>
      <c r="AY68" s="46">
        <v>1008</v>
      </c>
      <c r="AZ68" s="102" t="str">
        <f t="shared" si="63"/>
        <v/>
      </c>
      <c r="BA68" s="48" t="str">
        <f>IF(AY68&lt;&gt;"", IF(RANK(AY68, AY$5:AY$75)+COUNTIF(AY$5:AY68, AY68)-1=1, 1, ""), "")</f>
        <v/>
      </c>
      <c r="BB68" s="45">
        <v>433</v>
      </c>
      <c r="BC68" s="102" t="str">
        <f t="shared" si="64"/>
        <v/>
      </c>
      <c r="BD68" s="47" t="str">
        <f>IF(BB68&lt;&gt;"", IF(RANK(BB68, BB$5:BB$75)+COUNTIF(BB$5:BB68, BB68)-1=1, 1, ""), "")</f>
        <v/>
      </c>
      <c r="BE68" s="46">
        <v>506</v>
      </c>
      <c r="BF68" s="102" t="str">
        <f t="shared" si="65"/>
        <v/>
      </c>
      <c r="BG68" s="48" t="str">
        <f>IF(BE68&lt;&gt;"", IF(RANK(BE68, BE$5:BE$75)+COUNTIF(BE$5:BE68, BE68)-1=1, 1, ""), "")</f>
        <v/>
      </c>
      <c r="BH68" s="45">
        <v>466</v>
      </c>
      <c r="BI68" s="102" t="str">
        <f t="shared" si="66"/>
        <v/>
      </c>
      <c r="BJ68" s="47" t="str">
        <f>IF(BH68&lt;&gt;"", IF(RANK(BH68, BH$5:BH$75)+COUNTIF(BH$5:BH68, BH68)-1=1, 1, ""), "")</f>
        <v/>
      </c>
      <c r="BK68" s="46">
        <v>234</v>
      </c>
      <c r="BL68" s="102" t="str">
        <f t="shared" si="67"/>
        <v/>
      </c>
      <c r="BM68" s="48" t="str">
        <f>IF(BK68&lt;&gt;"", IF(RANK(BK68, BK$5:BK$75)+COUNTIF(BK$5:BK68, BK68)-1=1, 1, ""), "")</f>
        <v/>
      </c>
      <c r="BN68" s="45">
        <v>180</v>
      </c>
      <c r="BO68" s="102" t="str">
        <f t="shared" si="68"/>
        <v/>
      </c>
      <c r="BP68" s="47" t="str">
        <f>IF(BN68&lt;&gt;"", IF(RANK(BN68, BN$5:BN$75)+COUNTIF(BN$5:BN68, BN68)-1=1, 1, ""), "")</f>
        <v/>
      </c>
      <c r="BQ68" s="46">
        <v>470</v>
      </c>
      <c r="BR68" s="102" t="str">
        <f t="shared" si="69"/>
        <v/>
      </c>
      <c r="BS68" s="48" t="str">
        <f>IF(BQ68&lt;&gt;"", IF(RANK(BQ68, BQ$5:BQ$75)+COUNTIF(BQ$5:BQ68, BQ68)-1=1, 1, ""), "")</f>
        <v/>
      </c>
      <c r="BT68" s="45">
        <v>18</v>
      </c>
      <c r="BU68" s="102" t="str">
        <f t="shared" si="70"/>
        <v/>
      </c>
      <c r="BV68" s="47" t="str">
        <f>IF(BT68&lt;&gt;"", IF(RANK(BT68, BT$5:BT$75)+COUNTIF(BT$5:BT68, BT68)-1=1, 1, ""), "")</f>
        <v/>
      </c>
      <c r="BW68" s="46">
        <v>32</v>
      </c>
      <c r="BX68" s="102" t="str">
        <f t="shared" si="71"/>
        <v/>
      </c>
      <c r="BY68" s="48" t="str">
        <f>IF(BW68&lt;&gt;"", IF(RANK(BW68, BW$5:BW$75)+COUNTIF(BW$5:BW68, BW68)-1=1, 1, ""), "")</f>
        <v/>
      </c>
      <c r="BZ68" s="45">
        <v>19</v>
      </c>
      <c r="CA68" s="102" t="str">
        <f t="shared" si="72"/>
        <v/>
      </c>
      <c r="CB68" s="47" t="str">
        <f>IF(BZ68&lt;&gt;"", IF(RANK(BZ68, BZ$5:BZ$75)+COUNTIF(BZ$5:BZ68, BZ68)-1=1, 1, ""), "")</f>
        <v/>
      </c>
      <c r="CC68" s="46">
        <v>454</v>
      </c>
      <c r="CD68" s="102" t="str">
        <f t="shared" si="73"/>
        <v/>
      </c>
      <c r="CE68" s="48" t="str">
        <f>IF(CC68&lt;&gt;"", IF(RANK(CC68, CC$5:CC$75)+COUNTIF(CC$5:CC68, CC68)-1=1, 1, ""), "")</f>
        <v/>
      </c>
      <c r="CF68" s="45">
        <v>126</v>
      </c>
      <c r="CG68" s="102" t="str">
        <f t="shared" si="74"/>
        <v/>
      </c>
      <c r="CH68" s="47" t="str">
        <f>IF(CF68&lt;&gt;"", IF(RANK(CF68, CF$5:CF$75)+COUNTIF(CF$5:CF68, CF68)-1=1, 1, ""), "")</f>
        <v/>
      </c>
      <c r="CI68" s="46">
        <v>31</v>
      </c>
      <c r="CJ68" s="102" t="str">
        <f t="shared" si="75"/>
        <v/>
      </c>
      <c r="CK68" s="48" t="str">
        <f>IF(CI68&lt;&gt;"", IF(RANK(CI68, CI$5:CI$75)+COUNTIF(CI$5:CI68, CI68)-1=1, 1, ""), "")</f>
        <v/>
      </c>
      <c r="CL68" s="45">
        <v>25</v>
      </c>
      <c r="CM68" s="102" t="str">
        <f t="shared" si="76"/>
        <v/>
      </c>
      <c r="CN68" s="47" t="str">
        <f>IF(CL68&lt;&gt;"", IF(RANK(CL68, CL$5:CL$75)+COUNTIF(CL$5:CL68, CL68)-1=1, 1, ""), "")</f>
        <v/>
      </c>
      <c r="CO68" s="46">
        <v>213</v>
      </c>
      <c r="CP68" s="102" t="str">
        <f t="shared" si="77"/>
        <v/>
      </c>
      <c r="CQ68" s="48" t="str">
        <f>IF(CO68&lt;&gt;"", IF(RANK(CO68, CO$5:CO$75)+COUNTIF(CO$5:CO68, CO68)-1=1, 1, ""), "")</f>
        <v/>
      </c>
      <c r="CR68" s="45">
        <v>48</v>
      </c>
      <c r="CS68" s="102" t="str">
        <f t="shared" si="78"/>
        <v/>
      </c>
      <c r="CT68" s="47" t="str">
        <f>IF(CR68&lt;&gt;"", IF(RANK(CR68, CR$5:CR$75)+COUNTIF(CR$5:CR68, CR68)-1=1, 1, ""), "")</f>
        <v/>
      </c>
      <c r="CU68" s="129" t="str">
        <f t="shared" si="79"/>
        <v/>
      </c>
      <c r="CV68" s="66">
        <f t="shared" si="80"/>
        <v>15393</v>
      </c>
      <c r="CW68" s="60"/>
      <c r="CX68" s="60" t="str">
        <f t="shared" si="81"/>
        <v/>
      </c>
      <c r="CY68" s="60" t="str">
        <f t="shared" si="82"/>
        <v/>
      </c>
      <c r="CZ68" s="60"/>
      <c r="DA68" s="85" t="str">
        <f t="shared" si="83"/>
        <v/>
      </c>
      <c r="DB68" s="60" t="str">
        <f t="shared" si="84"/>
        <v/>
      </c>
      <c r="DC68" s="60" t="str">
        <f t="shared" si="85"/>
        <v/>
      </c>
      <c r="DD68" s="60" t="str">
        <f>IF(CX68&lt;&gt;"", IF(RANK(DC68, DC$5:DC$75)+COUNTIF(DC$68:DC68, DC68) -1&lt;=(B$80-CY$76-DB$76), RANK(DC68, DC$5:DC$75)+COUNTIF(DC$68:DC68, DC68) -1, ""), "")</f>
        <v/>
      </c>
      <c r="DE68" s="72" t="str">
        <f t="shared" si="86"/>
        <v/>
      </c>
      <c r="DF68" s="66" t="str">
        <f t="shared" si="87"/>
        <v/>
      </c>
      <c r="DH68" s="91">
        <f>IF(CV68&lt;&gt; "", CV68/CV76, "")</f>
        <v>1.0873872823794942E-2</v>
      </c>
      <c r="DI68" s="39" t="str">
        <f t="shared" si="88"/>
        <v/>
      </c>
      <c r="DJ68" s="92">
        <f t="shared" si="89"/>
        <v>-1.08738728237949E-2</v>
      </c>
      <c r="DL68" s="65" t="str">
        <f t="shared" si="43"/>
        <v/>
      </c>
      <c r="DM68" s="99" t="str">
        <f t="shared" si="44"/>
        <v/>
      </c>
      <c r="DN68" s="99" t="str">
        <f t="shared" si="45"/>
        <v/>
      </c>
      <c r="DO68" s="100" t="str">
        <f t="shared" si="46"/>
        <v/>
      </c>
    </row>
    <row r="69" spans="1:119" ht="16" x14ac:dyDescent="0.2">
      <c r="A69" s="75" t="s">
        <v>377</v>
      </c>
      <c r="B69" s="76" t="s">
        <v>446</v>
      </c>
      <c r="C69" s="43"/>
      <c r="D69" s="102" t="str">
        <f t="shared" ref="D69:D75" si="90">IF(E69=1, C69/C$76,"" )</f>
        <v/>
      </c>
      <c r="E69" s="48" t="str">
        <f>IF(C69&lt;&gt;"", IF(RANK(C69, C$5:C$75)+COUNTIF(C$5:C69, C69)-1=1, 1, ""), "")</f>
        <v/>
      </c>
      <c r="F69" s="41"/>
      <c r="G69" s="102" t="str">
        <f t="shared" ref="G69:G75" si="91">IF(H69=1, F69/F$76,"" )</f>
        <v/>
      </c>
      <c r="H69" s="47" t="str">
        <f>IF(F69&lt;&gt;"", IF(RANK(F69, F$5:F$75)+COUNTIF(F$5:F69, F69)-1=1, 1, ""), "")</f>
        <v/>
      </c>
      <c r="I69" s="43"/>
      <c r="J69" s="102" t="str">
        <f t="shared" ref="J69:J75" si="92">IF(K69=1, I69/I$76,"" )</f>
        <v/>
      </c>
      <c r="K69" s="48" t="str">
        <f>IF(I69&lt;&gt;"", IF(RANK(I69, I$5:I$75)+COUNTIF(I$5:I69, I69)-1=1, 1, ""), "")</f>
        <v/>
      </c>
      <c r="L69" s="41"/>
      <c r="M69" s="102" t="str">
        <f t="shared" ref="M69:M75" si="93">IF(N69=1, L69/L$76,"" )</f>
        <v/>
      </c>
      <c r="N69" s="47" t="str">
        <f>IF(L69&lt;&gt;"", IF(RANK(L69, L$5:L$75)+COUNTIF(L$5:L69, L69)-1=1, 1, ""), "")</f>
        <v/>
      </c>
      <c r="O69" s="43"/>
      <c r="P69" s="102" t="str">
        <f t="shared" ref="P69:P75" si="94">IF(Q69=1, O69/O$76,"" )</f>
        <v/>
      </c>
      <c r="Q69" s="48" t="str">
        <f>IF(O69&lt;&gt;"", IF(RANK(O69, O$5:O$75)+COUNTIF(O$5:O69, O69)-1=1, 1, ""), "")</f>
        <v/>
      </c>
      <c r="R69" s="41"/>
      <c r="S69" s="102" t="str">
        <f t="shared" ref="S69:S75" si="95">IF(T69=1, R69/R$76,"" )</f>
        <v/>
      </c>
      <c r="T69" s="47" t="str">
        <f>IF(R69&lt;&gt;"", IF(RANK(R69, R$5:R$75)+COUNTIF(R$5:R69, R69)-1=1, 1, ""), "")</f>
        <v/>
      </c>
      <c r="U69" s="43"/>
      <c r="V69" s="102" t="str">
        <f t="shared" ref="V69:V75" si="96">IF(W69=1, U69/U$76,"" )</f>
        <v/>
      </c>
      <c r="W69" s="48" t="str">
        <f>IF(U69&lt;&gt;"", IF(RANK(U69, U$5:U$75)+COUNTIF(U$5:U69, U69)-1=1, 1, ""), "")</f>
        <v/>
      </c>
      <c r="X69" s="41"/>
      <c r="Y69" s="102" t="str">
        <f t="shared" ref="Y69:Y75" si="97">IF(Z69=1, X69/X$76,"" )</f>
        <v/>
      </c>
      <c r="Z69" s="47" t="str">
        <f>IF(X69&lt;&gt;"", IF(RANK(X69, X$5:X$75)+COUNTIF(X$5:X69, X69)-1=1, 1, ""), "")</f>
        <v/>
      </c>
      <c r="AA69" s="43"/>
      <c r="AB69" s="102" t="str">
        <f t="shared" ref="AB69:AB75" si="98">IF(AC69=1, AA69/AA$76,"" )</f>
        <v/>
      </c>
      <c r="AC69" s="48" t="str">
        <f>IF(AA69&lt;&gt;"", IF(RANK(AA69, AA$5:AA$75)+COUNTIF(AA$5:AA69, AA69)-1=1, 1, ""), "")</f>
        <v/>
      </c>
      <c r="AD69" s="41"/>
      <c r="AE69" s="102" t="str">
        <f t="shared" ref="AE69:AE75" si="99">IF(AF69=1, AD69/AD$76,"" )</f>
        <v/>
      </c>
      <c r="AF69" s="47" t="str">
        <f>IF(AD69&lt;&gt;"", IF(RANK(AD69, AD$5:AD$75)+COUNTIF(AD$5:AD69, AD69)-1=1, 1, ""), "")</f>
        <v/>
      </c>
      <c r="AG69" s="43"/>
      <c r="AH69" s="102" t="str">
        <f t="shared" ref="AH69:AH75" si="100">IF(AI69=1, AG69/AG$76,"" )</f>
        <v/>
      </c>
      <c r="AI69" s="48" t="str">
        <f>IF(AG69&lt;&gt;"", IF(RANK(AG69, AG$5:AG$75)+COUNTIF(AG$5:AG69, AG69)-1=1, 1, ""), "")</f>
        <v/>
      </c>
      <c r="AJ69" s="41"/>
      <c r="AK69" s="102" t="str">
        <f t="shared" ref="AK69:AK75" si="101">IF(AL69=1, AJ69/AJ$76,"" )</f>
        <v/>
      </c>
      <c r="AL69" s="47" t="str">
        <f>IF(AJ69&lt;&gt;"", IF(RANK(AJ69, AJ$5:AJ$75)+COUNTIF(AJ$5:AJ69, AJ69)-1=1, 1, ""), "")</f>
        <v/>
      </c>
      <c r="AM69" s="43"/>
      <c r="AN69" s="102" t="str">
        <f t="shared" ref="AN69:AN75" si="102">IF(AO69=1, AM69/AM$76,"" )</f>
        <v/>
      </c>
      <c r="AO69" s="48" t="str">
        <f>IF(AM69&lt;&gt;"", IF(RANK(AM69, AM$5:AM$75)+COUNTIF(AM$5:AM69, AM69)-1=1, 1, ""), "")</f>
        <v/>
      </c>
      <c r="AP69" s="41"/>
      <c r="AQ69" s="102" t="str">
        <f t="shared" ref="AQ69:AQ75" si="103">IF(AR69=1, AP69/AP$76,"" )</f>
        <v/>
      </c>
      <c r="AR69" s="47" t="str">
        <f>IF(AP69&lt;&gt;"", IF(RANK(AP69, AP$5:AP$75)+COUNTIF(AP$5:AP69, AP69)-1=1, 1, ""), "")</f>
        <v/>
      </c>
      <c r="AS69" s="43"/>
      <c r="AT69" s="102" t="str">
        <f t="shared" ref="AT69:AT75" si="104">IF(AU69=1, AS69/AS$76,"" )</f>
        <v/>
      </c>
      <c r="AU69" s="48" t="str">
        <f>IF(AS69&lt;&gt;"", IF(RANK(AS69, AS$5:AS$75)+COUNTIF(AS$5:AS69, AS69)-1=1, 1, ""), "")</f>
        <v/>
      </c>
      <c r="AV69" s="41"/>
      <c r="AW69" s="102" t="str">
        <f t="shared" ref="AW69:AW75" si="105">IF(AX69=1, AV69/AV$76,"" )</f>
        <v/>
      </c>
      <c r="AX69" s="47" t="str">
        <f>IF(AV69&lt;&gt;"", IF(RANK(AV69, AV$5:AV$75)+COUNTIF(AV$5:AV69, AV69)-1=1, 1, ""), "")</f>
        <v/>
      </c>
      <c r="AY69" s="43"/>
      <c r="AZ69" s="102" t="str">
        <f t="shared" ref="AZ69:AZ75" si="106">IF(BA69=1, AY69/AY$76,"" )</f>
        <v/>
      </c>
      <c r="BA69" s="48" t="str">
        <f>IF(AY69&lt;&gt;"", IF(RANK(AY69, AY$5:AY$75)+COUNTIF(AY$5:AY69, AY69)-1=1, 1, ""), "")</f>
        <v/>
      </c>
      <c r="BB69" s="41"/>
      <c r="BC69" s="102" t="str">
        <f t="shared" ref="BC69:BC75" si="107">IF(BD69=1, BB69/BB$76,"" )</f>
        <v/>
      </c>
      <c r="BD69" s="47" t="str">
        <f>IF(BB69&lt;&gt;"", IF(RANK(BB69, BB$5:BB$75)+COUNTIF(BB$5:BB69, BB69)-1=1, 1, ""), "")</f>
        <v/>
      </c>
      <c r="BE69" s="43"/>
      <c r="BF69" s="102" t="str">
        <f t="shared" ref="BF69:BF75" si="108">IF(BG69=1, BE69/BE$76,"" )</f>
        <v/>
      </c>
      <c r="BG69" s="48" t="str">
        <f>IF(BE69&lt;&gt;"", IF(RANK(BE69, BE$5:BE$75)+COUNTIF(BE$5:BE69, BE69)-1=1, 1, ""), "")</f>
        <v/>
      </c>
      <c r="BH69" s="41"/>
      <c r="BI69" s="102" t="str">
        <f t="shared" ref="BI69:BI75" si="109">IF(BJ69=1, BH69/BH$76,"" )</f>
        <v/>
      </c>
      <c r="BJ69" s="47" t="str">
        <f>IF(BH69&lt;&gt;"", IF(RANK(BH69, BH$5:BH$75)+COUNTIF(BH$5:BH69, BH69)-1=1, 1, ""), "")</f>
        <v/>
      </c>
      <c r="BK69" s="43"/>
      <c r="BL69" s="102" t="str">
        <f t="shared" ref="BL69:BL75" si="110">IF(BM69=1, BK69/BK$76,"" )</f>
        <v/>
      </c>
      <c r="BM69" s="48" t="str">
        <f>IF(BK69&lt;&gt;"", IF(RANK(BK69, BK$5:BK$75)+COUNTIF(BK$5:BK69, BK69)-1=1, 1, ""), "")</f>
        <v/>
      </c>
      <c r="BN69" s="41"/>
      <c r="BO69" s="102" t="str">
        <f t="shared" ref="BO69:BO75" si="111">IF(BP69=1, BN69/BN$76,"" )</f>
        <v/>
      </c>
      <c r="BP69" s="47" t="str">
        <f>IF(BN69&lt;&gt;"", IF(RANK(BN69, BN$5:BN$75)+COUNTIF(BN$5:BN69, BN69)-1=1, 1, ""), "")</f>
        <v/>
      </c>
      <c r="BQ69" s="43"/>
      <c r="BR69" s="102" t="str">
        <f t="shared" ref="BR69:BR75" si="112">IF(BS69=1, BQ69/BQ$76,"" )</f>
        <v/>
      </c>
      <c r="BS69" s="48" t="str">
        <f>IF(BQ69&lt;&gt;"", IF(RANK(BQ69, BQ$5:BQ$75)+COUNTIF(BQ$5:BQ69, BQ69)-1=1, 1, ""), "")</f>
        <v/>
      </c>
      <c r="BT69" s="41"/>
      <c r="BU69" s="102" t="str">
        <f t="shared" ref="BU69:BU75" si="113">IF(BV69=1, BT69/BT$76,"" )</f>
        <v/>
      </c>
      <c r="BV69" s="47" t="str">
        <f>IF(BT69&lt;&gt;"", IF(RANK(BT69, BT$5:BT$75)+COUNTIF(BT$5:BT69, BT69)-1=1, 1, ""), "")</f>
        <v/>
      </c>
      <c r="BW69" s="43"/>
      <c r="BX69" s="102" t="str">
        <f t="shared" ref="BX69:BX75" si="114">IF(BY69=1, BW69/BW$76,"" )</f>
        <v/>
      </c>
      <c r="BY69" s="48" t="str">
        <f>IF(BW69&lt;&gt;"", IF(RANK(BW69, BW$5:BW$75)+COUNTIF(BW$5:BW69, BW69)-1=1, 1, ""), "")</f>
        <v/>
      </c>
      <c r="BZ69" s="41"/>
      <c r="CA69" s="102" t="str">
        <f t="shared" ref="CA69:CA75" si="115">IF(CB69=1, BZ69/BZ$76,"" )</f>
        <v/>
      </c>
      <c r="CB69" s="47" t="str">
        <f>IF(BZ69&lt;&gt;"", IF(RANK(BZ69, BZ$5:BZ$75)+COUNTIF(BZ$5:BZ69, BZ69)-1=1, 1, ""), "")</f>
        <v/>
      </c>
      <c r="CC69" s="43"/>
      <c r="CD69" s="102" t="str">
        <f t="shared" ref="CD69:CD75" si="116">IF(CE69=1, CC69/CC$76,"" )</f>
        <v/>
      </c>
      <c r="CE69" s="48" t="str">
        <f>IF(CC69&lt;&gt;"", IF(RANK(CC69, CC$5:CC$75)+COUNTIF(CC$5:CC69, CC69)-1=1, 1, ""), "")</f>
        <v/>
      </c>
      <c r="CF69" s="41"/>
      <c r="CG69" s="102" t="str">
        <f t="shared" ref="CG69:CG75" si="117">IF(CH69=1, CF69/CF$76,"" )</f>
        <v/>
      </c>
      <c r="CH69" s="47" t="str">
        <f>IF(CF69&lt;&gt;"", IF(RANK(CF69, CF$5:CF$75)+COUNTIF(CF$5:CF69, CF69)-1=1, 1, ""), "")</f>
        <v/>
      </c>
      <c r="CI69" s="43"/>
      <c r="CJ69" s="102" t="str">
        <f t="shared" ref="CJ69:CJ75" si="118">IF(CK69=1, CI69/CI$76,"" )</f>
        <v/>
      </c>
      <c r="CK69" s="48" t="str">
        <f>IF(CI69&lt;&gt;"", IF(RANK(CI69, CI$5:CI$75)+COUNTIF(CI$5:CI69, CI69)-1=1, 1, ""), "")</f>
        <v/>
      </c>
      <c r="CL69" s="41"/>
      <c r="CM69" s="102" t="str">
        <f t="shared" ref="CM69:CM75" si="119">IF(CN69=1, CL69/CL$76,"" )</f>
        <v/>
      </c>
      <c r="CN69" s="47" t="str">
        <f>IF(CL69&lt;&gt;"", IF(RANK(CL69, CL$5:CL$75)+COUNTIF(CL$5:CL69, CL69)-1=1, 1, ""), "")</f>
        <v/>
      </c>
      <c r="CO69" s="43"/>
      <c r="CP69" s="102" t="str">
        <f t="shared" ref="CP69:CP75" si="120">IF(CQ69=1, CO69/CO$76,"" )</f>
        <v/>
      </c>
      <c r="CQ69" s="48" t="str">
        <f>IF(CO69&lt;&gt;"", IF(RANK(CO69, CO$5:CO$75)+COUNTIF(CO$5:CO69, CO69)-1=1, 1, ""), "")</f>
        <v/>
      </c>
      <c r="CR69" s="41"/>
      <c r="CS69" s="102" t="str">
        <f t="shared" ref="CS69:CS75" si="121">IF(CT69=1, CR69/CR$76,"" )</f>
        <v/>
      </c>
      <c r="CT69" s="47" t="str">
        <f>IF(CR69&lt;&gt;"", IF(RANK(CR69, CR$5:CR$75)+COUNTIF(CR$5:CR69, CR69)-1=1, 1, ""), "")</f>
        <v/>
      </c>
      <c r="CU69" s="129" t="str">
        <f t="shared" ref="CU69:CU75" si="122">IF(_xlfn.NUMBERVALUE(E69)+_xlfn.NUMBERVALUE(H69)+_xlfn.NUMBERVALUE(K69)+_xlfn.NUMBERVALUE(N69)+_xlfn.NUMBERVALUE(Q69)+_xlfn.NUMBERVALUE(T69)+_xlfn.NUMBERVALUE(W69)+_xlfn.NUMBERVALUE(Z69)+_xlfn.NUMBERVALUE(AC69)+_xlfn.NUMBERVALUE(AF69)+_xlfn.NUMBERVALUE(AI69)+_xlfn.NUMBERVALUE(AL69)+_xlfn.NUMBERVALUE(AO69)+_xlfn.NUMBERVALUE(AR69)+_xlfn.NUMBERVALUE(AU69)+_xlfn.NUMBERVALUE(AX69)+_xlfn.NUMBERVALUE(BA69)+_xlfn.NUMBERVALUE(BD69)+_xlfn.NUMBERVALUE(BG69)+_xlfn.NUMBERVALUE(BJ69)+_xlfn.NUMBERVALUE(BM69)+_xlfn.NUMBERVALUE(BP69)+_xlfn.NUMBERVALUE(BS69)+_xlfn.NUMBERVALUE(BV69)+_xlfn.NUMBERVALUE(BY69)+_xlfn.NUMBERVALUE(CB69)+_xlfn.NUMBERVALUE(CE69)+_xlfn.NUMBERVALUE(CH69)+_xlfn.NUMBERVALUE(CK69)+_xlfn.NUMBERVALUE(CN69)+_xlfn.NUMBERVALUE(CQ69)+_xlfn.NUMBERVALUE(CT69)&lt;&gt;0, _xlfn.NUMBERVALUE(E69)+_xlfn.NUMBERVALUE(H69)+_xlfn.NUMBERVALUE(K69)+_xlfn.NUMBERVALUE(N69)+_xlfn.NUMBERVALUE(Q69)+_xlfn.NUMBERVALUE(T69)+_xlfn.NUMBERVALUE(W69)+_xlfn.NUMBERVALUE(Z69)+_xlfn.NUMBERVALUE(AC69)+_xlfn.NUMBERVALUE(AF69)+_xlfn.NUMBERVALUE(AI69)+_xlfn.NUMBERVALUE(AL69)+_xlfn.NUMBERVALUE(AO69)+_xlfn.NUMBERVALUE(AR69)+_xlfn.NUMBERVALUE(AU69)+_xlfn.NUMBERVALUE(AX69)+_xlfn.NUMBERVALUE(BA69)+_xlfn.NUMBERVALUE(BD69)+_xlfn.NUMBERVALUE(BG69)+_xlfn.NUMBERVALUE(BJ69)+_xlfn.NUMBERVALUE(BM69)+_xlfn.NUMBERVALUE(BP69)+_xlfn.NUMBERVALUE(BS69)+_xlfn.NUMBERVALUE(BV69)+_xlfn.NUMBERVALUE(BY69)+_xlfn.NUMBERVALUE(CB69)+_xlfn.NUMBERVALUE(CE69)+_xlfn.NUMBERVALUE(CH69)+_xlfn.NUMBERVALUE(CK69)+_xlfn.NUMBERVALUE(CN69)+_xlfn.NUMBERVALUE(CQ69)+_xlfn.NUMBERVALUE(CT69), "")</f>
        <v/>
      </c>
      <c r="CV69" s="66" t="str">
        <f t="shared" ref="CV69:CV75" si="123">IF(_xlfn.NUMBERVALUE(C69)+_xlfn.NUMBERVALUE(F69)+_xlfn.NUMBERVALUE(I69)+_xlfn.NUMBERVALUE(L69)+_xlfn.NUMBERVALUE(O69)+_xlfn.NUMBERVALUE(R69)+_xlfn.NUMBERVALUE(U69)+_xlfn.NUMBERVALUE(X69)+_xlfn.NUMBERVALUE(AA69)+_xlfn.NUMBERVALUE(AD69)+_xlfn.NUMBERVALUE(AG69)+_xlfn.NUMBERVALUE(AJ69)+_xlfn.NUMBERVALUE(AM69)+_xlfn.NUMBERVALUE(AP69)+_xlfn.NUMBERVALUE(AS69)+_xlfn.NUMBERVALUE(AV69)+_xlfn.NUMBERVALUE(AY69)+_xlfn.NUMBERVALUE(BB69)+_xlfn.NUMBERVALUE(BE69)+_xlfn.NUMBERVALUE(BH69)+_xlfn.NUMBERVALUE(BK69)+_xlfn.NUMBERVALUE(BN69)+_xlfn.NUMBERVALUE(BQ69)+_xlfn.NUMBERVALUE(BT69)+_xlfn.NUMBERVALUE(BW69)+_xlfn.NUMBERVALUE(BZ69)+_xlfn.NUMBERVALUE(CC69)+_xlfn.NUMBERVALUE(CF69)+_xlfn.NUMBERVALUE(CI69)+_xlfn.NUMBERVALUE(CL69)+_xlfn.NUMBERVALUE(CO69)+_xlfn.NUMBERVALUE(CR69)&lt;&gt;0, _xlfn.NUMBERVALUE(C69)+_xlfn.NUMBERVALUE(F69)+_xlfn.NUMBERVALUE(I69)+_xlfn.NUMBERVALUE(L69)+_xlfn.NUMBERVALUE(O69)+_xlfn.NUMBERVALUE(R69)+_xlfn.NUMBERVALUE(U69)+_xlfn.NUMBERVALUE(X69)+_xlfn.NUMBERVALUE(AA69)+_xlfn.NUMBERVALUE(AD69)+_xlfn.NUMBERVALUE(AG69)+_xlfn.NUMBERVALUE(AJ69)+_xlfn.NUMBERVALUE(AM69)+_xlfn.NUMBERVALUE(AP69)+_xlfn.NUMBERVALUE(AS69)+_xlfn.NUMBERVALUE(AV69)+_xlfn.NUMBERVALUE(AY69)+_xlfn.NUMBERVALUE(BB69)+_xlfn.NUMBERVALUE(BE69)+_xlfn.NUMBERVALUE(BH69)+_xlfn.NUMBERVALUE(BK69)+_xlfn.NUMBERVALUE(BN69)+_xlfn.NUMBERVALUE(BQ69)+_xlfn.NUMBERVALUE(BT69)+_xlfn.NUMBERVALUE(BW69)+_xlfn.NUMBERVALUE(BZ69)+_xlfn.NUMBERVALUE(CC69)+_xlfn.NUMBERVALUE(CF69)+_xlfn.NUMBERVALUE(CI69)+_xlfn.NUMBERVALUE(CL69)+_xlfn.NUMBERVALUE(CO69)+_xlfn.NUMBERVALUE(CR69), "")</f>
        <v/>
      </c>
      <c r="CW69" s="60"/>
      <c r="CX69" s="60" t="str">
        <f t="shared" ref="CX69:CX75" si="124">IF(CV69&gt;=CW$76, CV69, "")</f>
        <v/>
      </c>
      <c r="CY69" s="60" t="str">
        <f t="shared" ref="CY69:CY75" si="125">IF(AND(CU69&lt;&gt; "", CX69= ""),CU69, "")</f>
        <v/>
      </c>
      <c r="CZ69" s="60"/>
      <c r="DA69" s="85" t="str">
        <f t="shared" ref="DA69:DA75" si="126">IF(CX69&lt;&gt;"", CX69/CZ$76, "")</f>
        <v/>
      </c>
      <c r="DB69" s="60" t="str">
        <f t="shared" ref="DB69:DB75" si="127">IF(DA69&lt;&gt;"", _xlfn.FLOOR.MATH(DA69), "")</f>
        <v/>
      </c>
      <c r="DC69" s="60" t="str">
        <f t="shared" ref="DC69:DC75" si="128">IF(CX69&lt;&gt;"", CX69-DB69*CZ$76, "")</f>
        <v/>
      </c>
      <c r="DD69" s="60" t="str">
        <f>IF(CX69&lt;&gt;"", IF(RANK(DC69, DC$5:DC$75)+COUNTIF(DC$69:DC69, DC69) -1&lt;=(B$80-CY$76-DB$76), RANK(DC69, DC$5:DC$75)+COUNTIF(DC$69:DC69, DC69) -1, ""), "")</f>
        <v/>
      </c>
      <c r="DE69" s="72" t="str">
        <f t="shared" ref="DE69:DE75" si="129">IF(_xlfn.NUMBERVALUE(IF(DD69&lt;&gt; "", DB69+1, DB69)) + _xlfn.NUMBERVALUE(CY69)&lt;&gt;0, _xlfn.NUMBERVALUE(IF(DD69&lt;&gt; "", DB69+1, DB69)) + _xlfn.NUMBERVALUE(CY69), "")</f>
        <v/>
      </c>
      <c r="DF69" s="66" t="str">
        <f t="shared" ref="DF69:DF75" si="130">IF(_xlfn.NUMBERVALUE(DE69)-_xlfn.NUMBERVALUE(CU69)&lt;&gt;0, _xlfn.NUMBERVALUE(DE69)-_xlfn.NUMBERVALUE(CU69), "")</f>
        <v/>
      </c>
      <c r="DH69" s="91" t="str">
        <f>IF(CV69&lt;&gt; "", CV69/CV76, "")</f>
        <v/>
      </c>
      <c r="DI69" s="39" t="str">
        <f t="shared" ref="DI69:DI75" si="131">IF(DE69&lt;&gt; "", DE69/DE$76, "")</f>
        <v/>
      </c>
      <c r="DJ69" s="92" t="str">
        <f t="shared" ref="DJ69:DJ75" si="132">IF(_xlfn.NUMBERVALUE(DI69)-_xlfn.NUMBERVALUE(DH69)&lt;&gt; 0, _xlfn.NUMBERVALUE(DI69)-_xlfn.NUMBERVALUE(DH69), "")</f>
        <v/>
      </c>
      <c r="DL69" s="65" t="str">
        <f t="shared" ref="DL69:DL75" si="133">IF(_xlfn.NUMBERVALUE(DE69)&lt;&gt;0,CV69, "")</f>
        <v/>
      </c>
      <c r="DM69" s="99" t="str">
        <f t="shared" si="44"/>
        <v/>
      </c>
      <c r="DN69" s="99" t="str">
        <f t="shared" si="45"/>
        <v/>
      </c>
      <c r="DO69" s="100" t="str">
        <f t="shared" si="46"/>
        <v/>
      </c>
    </row>
    <row r="70" spans="1:119" ht="16" x14ac:dyDescent="0.2">
      <c r="A70" s="75" t="s">
        <v>378</v>
      </c>
      <c r="B70" s="76" t="s">
        <v>447</v>
      </c>
      <c r="C70" s="43"/>
      <c r="D70" s="102" t="str">
        <f t="shared" si="90"/>
        <v/>
      </c>
      <c r="E70" s="48" t="str">
        <f>IF(C70&lt;&gt;"", IF(RANK(C70, C$5:C$75)+COUNTIF(C$5:C70, C70)-1=1, 1, ""), "")</f>
        <v/>
      </c>
      <c r="F70" s="41"/>
      <c r="G70" s="102" t="str">
        <f t="shared" si="91"/>
        <v/>
      </c>
      <c r="H70" s="47" t="str">
        <f>IF(F70&lt;&gt;"", IF(RANK(F70, F$5:F$75)+COUNTIF(F$5:F70, F70)-1=1, 1, ""), "")</f>
        <v/>
      </c>
      <c r="I70" s="43"/>
      <c r="J70" s="102" t="str">
        <f t="shared" si="92"/>
        <v/>
      </c>
      <c r="K70" s="48" t="str">
        <f>IF(I70&lt;&gt;"", IF(RANK(I70, I$5:I$75)+COUNTIF(I$5:I70, I70)-1=1, 1, ""), "")</f>
        <v/>
      </c>
      <c r="L70" s="41"/>
      <c r="M70" s="102" t="str">
        <f t="shared" si="93"/>
        <v/>
      </c>
      <c r="N70" s="47" t="str">
        <f>IF(L70&lt;&gt;"", IF(RANK(L70, L$5:L$75)+COUNTIF(L$5:L70, L70)-1=1, 1, ""), "")</f>
        <v/>
      </c>
      <c r="O70" s="43"/>
      <c r="P70" s="102" t="str">
        <f t="shared" si="94"/>
        <v/>
      </c>
      <c r="Q70" s="48" t="str">
        <f>IF(O70&lt;&gt;"", IF(RANK(O70, O$5:O$75)+COUNTIF(O$5:O70, O70)-1=1, 1, ""), "")</f>
        <v/>
      </c>
      <c r="R70" s="41"/>
      <c r="S70" s="102" t="str">
        <f t="shared" si="95"/>
        <v/>
      </c>
      <c r="T70" s="47" t="str">
        <f>IF(R70&lt;&gt;"", IF(RANK(R70, R$5:R$75)+COUNTIF(R$5:R70, R70)-1=1, 1, ""), "")</f>
        <v/>
      </c>
      <c r="U70" s="43"/>
      <c r="V70" s="102" t="str">
        <f t="shared" si="96"/>
        <v/>
      </c>
      <c r="W70" s="48" t="str">
        <f>IF(U70&lt;&gt;"", IF(RANK(U70, U$5:U$75)+COUNTIF(U$5:U70, U70)-1=1, 1, ""), "")</f>
        <v/>
      </c>
      <c r="X70" s="41"/>
      <c r="Y70" s="102" t="str">
        <f t="shared" si="97"/>
        <v/>
      </c>
      <c r="Z70" s="47" t="str">
        <f>IF(X70&lt;&gt;"", IF(RANK(X70, X$5:X$75)+COUNTIF(X$5:X70, X70)-1=1, 1, ""), "")</f>
        <v/>
      </c>
      <c r="AA70" s="43"/>
      <c r="AB70" s="102" t="str">
        <f t="shared" si="98"/>
        <v/>
      </c>
      <c r="AC70" s="48" t="str">
        <f>IF(AA70&lt;&gt;"", IF(RANK(AA70, AA$5:AA$75)+COUNTIF(AA$5:AA70, AA70)-1=1, 1, ""), "")</f>
        <v/>
      </c>
      <c r="AD70" s="41"/>
      <c r="AE70" s="102" t="str">
        <f t="shared" si="99"/>
        <v/>
      </c>
      <c r="AF70" s="47" t="str">
        <f>IF(AD70&lt;&gt;"", IF(RANK(AD70, AD$5:AD$75)+COUNTIF(AD$5:AD70, AD70)-1=1, 1, ""), "")</f>
        <v/>
      </c>
      <c r="AG70" s="43"/>
      <c r="AH70" s="102" t="str">
        <f t="shared" si="100"/>
        <v/>
      </c>
      <c r="AI70" s="48" t="str">
        <f>IF(AG70&lt;&gt;"", IF(RANK(AG70, AG$5:AG$75)+COUNTIF(AG$5:AG70, AG70)-1=1, 1, ""), "")</f>
        <v/>
      </c>
      <c r="AJ70" s="41"/>
      <c r="AK70" s="102" t="str">
        <f t="shared" si="101"/>
        <v/>
      </c>
      <c r="AL70" s="47" t="str">
        <f>IF(AJ70&lt;&gt;"", IF(RANK(AJ70, AJ$5:AJ$75)+COUNTIF(AJ$5:AJ70, AJ70)-1=1, 1, ""), "")</f>
        <v/>
      </c>
      <c r="AM70" s="43"/>
      <c r="AN70" s="102" t="str">
        <f t="shared" si="102"/>
        <v/>
      </c>
      <c r="AO70" s="48" t="str">
        <f>IF(AM70&lt;&gt;"", IF(RANK(AM70, AM$5:AM$75)+COUNTIF(AM$5:AM70, AM70)-1=1, 1, ""), "")</f>
        <v/>
      </c>
      <c r="AP70" s="41"/>
      <c r="AQ70" s="102" t="str">
        <f t="shared" si="103"/>
        <v/>
      </c>
      <c r="AR70" s="47" t="str">
        <f>IF(AP70&lt;&gt;"", IF(RANK(AP70, AP$5:AP$75)+COUNTIF(AP$5:AP70, AP70)-1=1, 1, ""), "")</f>
        <v/>
      </c>
      <c r="AS70" s="43"/>
      <c r="AT70" s="102" t="str">
        <f t="shared" si="104"/>
        <v/>
      </c>
      <c r="AU70" s="48" t="str">
        <f>IF(AS70&lt;&gt;"", IF(RANK(AS70, AS$5:AS$75)+COUNTIF(AS$5:AS70, AS70)-1=1, 1, ""), "")</f>
        <v/>
      </c>
      <c r="AV70" s="41"/>
      <c r="AW70" s="102" t="str">
        <f t="shared" si="105"/>
        <v/>
      </c>
      <c r="AX70" s="47" t="str">
        <f>IF(AV70&lt;&gt;"", IF(RANK(AV70, AV$5:AV$75)+COUNTIF(AV$5:AV70, AV70)-1=1, 1, ""), "")</f>
        <v/>
      </c>
      <c r="AY70" s="43"/>
      <c r="AZ70" s="102" t="str">
        <f t="shared" si="106"/>
        <v/>
      </c>
      <c r="BA70" s="48" t="str">
        <f>IF(AY70&lt;&gt;"", IF(RANK(AY70, AY$5:AY$75)+COUNTIF(AY$5:AY70, AY70)-1=1, 1, ""), "")</f>
        <v/>
      </c>
      <c r="BB70" s="41"/>
      <c r="BC70" s="102" t="str">
        <f t="shared" si="107"/>
        <v/>
      </c>
      <c r="BD70" s="47" t="str">
        <f>IF(BB70&lt;&gt;"", IF(RANK(BB70, BB$5:BB$75)+COUNTIF(BB$5:BB70, BB70)-1=1, 1, ""), "")</f>
        <v/>
      </c>
      <c r="BE70" s="43"/>
      <c r="BF70" s="102" t="str">
        <f t="shared" si="108"/>
        <v/>
      </c>
      <c r="BG70" s="48" t="str">
        <f>IF(BE70&lt;&gt;"", IF(RANK(BE70, BE$5:BE$75)+COUNTIF(BE$5:BE70, BE70)-1=1, 1, ""), "")</f>
        <v/>
      </c>
      <c r="BH70" s="41"/>
      <c r="BI70" s="102" t="str">
        <f t="shared" si="109"/>
        <v/>
      </c>
      <c r="BJ70" s="47" t="str">
        <f>IF(BH70&lt;&gt;"", IF(RANK(BH70, BH$5:BH$75)+COUNTIF(BH$5:BH70, BH70)-1=1, 1, ""), "")</f>
        <v/>
      </c>
      <c r="BK70" s="43"/>
      <c r="BL70" s="102" t="str">
        <f t="shared" si="110"/>
        <v/>
      </c>
      <c r="BM70" s="48" t="str">
        <f>IF(BK70&lt;&gt;"", IF(RANK(BK70, BK$5:BK$75)+COUNTIF(BK$5:BK70, BK70)-1=1, 1, ""), "")</f>
        <v/>
      </c>
      <c r="BN70" s="41"/>
      <c r="BO70" s="102" t="str">
        <f t="shared" si="111"/>
        <v/>
      </c>
      <c r="BP70" s="47" t="str">
        <f>IF(BN70&lt;&gt;"", IF(RANK(BN70, BN$5:BN$75)+COUNTIF(BN$5:BN70, BN70)-1=1, 1, ""), "")</f>
        <v/>
      </c>
      <c r="BQ70" s="43"/>
      <c r="BR70" s="102" t="str">
        <f t="shared" si="112"/>
        <v/>
      </c>
      <c r="BS70" s="48" t="str">
        <f>IF(BQ70&lt;&gt;"", IF(RANK(BQ70, BQ$5:BQ$75)+COUNTIF(BQ$5:BQ70, BQ70)-1=1, 1, ""), "")</f>
        <v/>
      </c>
      <c r="BT70" s="41"/>
      <c r="BU70" s="102" t="str">
        <f t="shared" si="113"/>
        <v/>
      </c>
      <c r="BV70" s="47" t="str">
        <f>IF(BT70&lt;&gt;"", IF(RANK(BT70, BT$5:BT$75)+COUNTIF(BT$5:BT70, BT70)-1=1, 1, ""), "")</f>
        <v/>
      </c>
      <c r="BW70" s="43"/>
      <c r="BX70" s="102" t="str">
        <f t="shared" si="114"/>
        <v/>
      </c>
      <c r="BY70" s="48" t="str">
        <f>IF(BW70&lt;&gt;"", IF(RANK(BW70, BW$5:BW$75)+COUNTIF(BW$5:BW70, BW70)-1=1, 1, ""), "")</f>
        <v/>
      </c>
      <c r="BZ70" s="41"/>
      <c r="CA70" s="102" t="str">
        <f t="shared" si="115"/>
        <v/>
      </c>
      <c r="CB70" s="47" t="str">
        <f>IF(BZ70&lt;&gt;"", IF(RANK(BZ70, BZ$5:BZ$75)+COUNTIF(BZ$5:BZ70, BZ70)-1=1, 1, ""), "")</f>
        <v/>
      </c>
      <c r="CC70" s="43"/>
      <c r="CD70" s="102" t="str">
        <f t="shared" si="116"/>
        <v/>
      </c>
      <c r="CE70" s="48" t="str">
        <f>IF(CC70&lt;&gt;"", IF(RANK(CC70, CC$5:CC$75)+COUNTIF(CC$5:CC70, CC70)-1=1, 1, ""), "")</f>
        <v/>
      </c>
      <c r="CF70" s="41"/>
      <c r="CG70" s="102" t="str">
        <f t="shared" si="117"/>
        <v/>
      </c>
      <c r="CH70" s="47" t="str">
        <f>IF(CF70&lt;&gt;"", IF(RANK(CF70, CF$5:CF$75)+COUNTIF(CF$5:CF70, CF70)-1=1, 1, ""), "")</f>
        <v/>
      </c>
      <c r="CI70" s="43"/>
      <c r="CJ70" s="102" t="str">
        <f t="shared" si="118"/>
        <v/>
      </c>
      <c r="CK70" s="48" t="str">
        <f>IF(CI70&lt;&gt;"", IF(RANK(CI70, CI$5:CI$75)+COUNTIF(CI$5:CI70, CI70)-1=1, 1, ""), "")</f>
        <v/>
      </c>
      <c r="CL70" s="41"/>
      <c r="CM70" s="102" t="str">
        <f t="shared" si="119"/>
        <v/>
      </c>
      <c r="CN70" s="47" t="str">
        <f>IF(CL70&lt;&gt;"", IF(RANK(CL70, CL$5:CL$75)+COUNTIF(CL$5:CL70, CL70)-1=1, 1, ""), "")</f>
        <v/>
      </c>
      <c r="CO70" s="43"/>
      <c r="CP70" s="102" t="str">
        <f t="shared" si="120"/>
        <v/>
      </c>
      <c r="CQ70" s="48" t="str">
        <f>IF(CO70&lt;&gt;"", IF(RANK(CO70, CO$5:CO$75)+COUNTIF(CO$5:CO70, CO70)-1=1, 1, ""), "")</f>
        <v/>
      </c>
      <c r="CR70" s="41"/>
      <c r="CS70" s="102" t="str">
        <f t="shared" si="121"/>
        <v/>
      </c>
      <c r="CT70" s="47" t="str">
        <f>IF(CR70&lt;&gt;"", IF(RANK(CR70, CR$5:CR$75)+COUNTIF(CR$5:CR70, CR70)-1=1, 1, ""), "")</f>
        <v/>
      </c>
      <c r="CU70" s="129" t="str">
        <f t="shared" si="122"/>
        <v/>
      </c>
      <c r="CV70" s="66" t="str">
        <f t="shared" si="123"/>
        <v/>
      </c>
      <c r="CW70" s="60"/>
      <c r="CX70" s="60" t="str">
        <f t="shared" si="124"/>
        <v/>
      </c>
      <c r="CY70" s="60" t="str">
        <f t="shared" si="125"/>
        <v/>
      </c>
      <c r="CZ70" s="60"/>
      <c r="DA70" s="85" t="str">
        <f t="shared" si="126"/>
        <v/>
      </c>
      <c r="DB70" s="60" t="str">
        <f t="shared" si="127"/>
        <v/>
      </c>
      <c r="DC70" s="60" t="str">
        <f t="shared" si="128"/>
        <v/>
      </c>
      <c r="DD70" s="60" t="str">
        <f>IF(CX70&lt;&gt;"", IF(RANK(DC70, DC$5:DC$75)+COUNTIF(DC$70:DC70, DC70) -1&lt;=(B$80-CY$76-DB$76), RANK(DC70, DC$5:DC$75)+COUNTIF(DC$70:DC70, DC70) -1, ""), "")</f>
        <v/>
      </c>
      <c r="DE70" s="72" t="str">
        <f t="shared" si="129"/>
        <v/>
      </c>
      <c r="DF70" s="66" t="str">
        <f t="shared" si="130"/>
        <v/>
      </c>
      <c r="DH70" s="91" t="str">
        <f>IF(CV70&lt;&gt; "", CV70/CV76, "")</f>
        <v/>
      </c>
      <c r="DI70" s="39" t="str">
        <f t="shared" si="131"/>
        <v/>
      </c>
      <c r="DJ70" s="92" t="str">
        <f t="shared" si="132"/>
        <v/>
      </c>
      <c r="DL70" s="65" t="str">
        <f t="shared" si="133"/>
        <v/>
      </c>
      <c r="DM70" s="99" t="str">
        <f t="shared" ref="DM70:DM75" si="134">IF(DL70&lt;&gt;"", DL70/DL$76, "")</f>
        <v/>
      </c>
      <c r="DN70" s="99" t="str">
        <f t="shared" ref="DN70:DN75" si="135">IF(_xlfn.NUMBERVALUE(DE70)&lt;&gt;0, DE70/DE$76, "")</f>
        <v/>
      </c>
      <c r="DO70" s="100" t="str">
        <f t="shared" ref="DO70:DO75" si="136">IF(DM70&lt;&gt;"", DN70-DM70, "")</f>
        <v/>
      </c>
    </row>
    <row r="71" spans="1:119" ht="16" x14ac:dyDescent="0.2">
      <c r="A71" s="75" t="s">
        <v>379</v>
      </c>
      <c r="B71" s="76" t="s">
        <v>447</v>
      </c>
      <c r="C71" s="43"/>
      <c r="D71" s="102" t="str">
        <f t="shared" si="90"/>
        <v/>
      </c>
      <c r="E71" s="44" t="str">
        <f>IF(C71&lt;&gt;"", IF(RANK(C71, C$5:C$75)+COUNTIF(C$5:C71, C71)-1=1, 1, ""), "")</f>
        <v/>
      </c>
      <c r="F71" s="41"/>
      <c r="G71" s="102" t="str">
        <f t="shared" si="91"/>
        <v/>
      </c>
      <c r="H71" s="42" t="str">
        <f>IF(F71&lt;&gt;"", IF(RANK(F71, F$5:F$75)+COUNTIF(F$5:F71, F71)-1=1, 1, ""), "")</f>
        <v/>
      </c>
      <c r="I71" s="43"/>
      <c r="J71" s="102" t="str">
        <f t="shared" si="92"/>
        <v/>
      </c>
      <c r="K71" s="44" t="str">
        <f>IF(I71&lt;&gt;"", IF(RANK(I71, I$5:I$75)+COUNTIF(I$5:I71, I71)-1=1, 1, ""), "")</f>
        <v/>
      </c>
      <c r="L71" s="41"/>
      <c r="M71" s="102" t="str">
        <f t="shared" si="93"/>
        <v/>
      </c>
      <c r="N71" s="42" t="str">
        <f>IF(L71&lt;&gt;"", IF(RANK(L71, L$5:L$75)+COUNTIF(L$5:L71, L71)-1=1, 1, ""), "")</f>
        <v/>
      </c>
      <c r="O71" s="43"/>
      <c r="P71" s="102" t="str">
        <f t="shared" si="94"/>
        <v/>
      </c>
      <c r="Q71" s="44" t="str">
        <f>IF(O71&lt;&gt;"", IF(RANK(O71, O$5:O$75)+COUNTIF(O$5:O71, O71)-1=1, 1, ""), "")</f>
        <v/>
      </c>
      <c r="R71" s="41"/>
      <c r="S71" s="102" t="str">
        <f t="shared" si="95"/>
        <v/>
      </c>
      <c r="T71" s="42" t="str">
        <f>IF(R71&lt;&gt;"", IF(RANK(R71, R$5:R$75)+COUNTIF(R$5:R71, R71)-1=1, 1, ""), "")</f>
        <v/>
      </c>
      <c r="U71" s="43"/>
      <c r="V71" s="102" t="str">
        <f t="shared" si="96"/>
        <v/>
      </c>
      <c r="W71" s="44" t="str">
        <f>IF(U71&lt;&gt;"", IF(RANK(U71, U$5:U$75)+COUNTIF(U$5:U71, U71)-1=1, 1, ""), "")</f>
        <v/>
      </c>
      <c r="X71" s="41"/>
      <c r="Y71" s="102" t="str">
        <f t="shared" si="97"/>
        <v/>
      </c>
      <c r="Z71" s="42" t="str">
        <f>IF(X71&lt;&gt;"", IF(RANK(X71, X$5:X$75)+COUNTIF(X$5:X71, X71)-1=1, 1, ""), "")</f>
        <v/>
      </c>
      <c r="AA71" s="43"/>
      <c r="AB71" s="102" t="str">
        <f t="shared" si="98"/>
        <v/>
      </c>
      <c r="AC71" s="44" t="str">
        <f>IF(AA71&lt;&gt;"", IF(RANK(AA71, AA$5:AA$75)+COUNTIF(AA$5:AA71, AA71)-1=1, 1, ""), "")</f>
        <v/>
      </c>
      <c r="AD71" s="41"/>
      <c r="AE71" s="102" t="str">
        <f t="shared" si="99"/>
        <v/>
      </c>
      <c r="AF71" s="42" t="str">
        <f>IF(AD71&lt;&gt;"", IF(RANK(AD71, AD$5:AD$75)+COUNTIF(AD$5:AD71, AD71)-1=1, 1, ""), "")</f>
        <v/>
      </c>
      <c r="AG71" s="43"/>
      <c r="AH71" s="102" t="str">
        <f t="shared" si="100"/>
        <v/>
      </c>
      <c r="AI71" s="44" t="str">
        <f>IF(AG71&lt;&gt;"", IF(RANK(AG71, AG$5:AG$75)+COUNTIF(AG$5:AG71, AG71)-1=1, 1, ""), "")</f>
        <v/>
      </c>
      <c r="AJ71" s="41"/>
      <c r="AK71" s="102" t="str">
        <f t="shared" si="101"/>
        <v/>
      </c>
      <c r="AL71" s="42" t="str">
        <f>IF(AJ71&lt;&gt;"", IF(RANK(AJ71, AJ$5:AJ$75)+COUNTIF(AJ$5:AJ71, AJ71)-1=1, 1, ""), "")</f>
        <v/>
      </c>
      <c r="AM71" s="43"/>
      <c r="AN71" s="102" t="str">
        <f t="shared" si="102"/>
        <v/>
      </c>
      <c r="AO71" s="44" t="str">
        <f>IF(AM71&lt;&gt;"", IF(RANK(AM71, AM$5:AM$75)+COUNTIF(AM$5:AM71, AM71)-1=1, 1, ""), "")</f>
        <v/>
      </c>
      <c r="AP71" s="41"/>
      <c r="AQ71" s="102" t="str">
        <f t="shared" si="103"/>
        <v/>
      </c>
      <c r="AR71" s="42" t="str">
        <f>IF(AP71&lt;&gt;"", IF(RANK(AP71, AP$5:AP$75)+COUNTIF(AP$5:AP71, AP71)-1=1, 1, ""), "")</f>
        <v/>
      </c>
      <c r="AS71" s="43"/>
      <c r="AT71" s="102" t="str">
        <f t="shared" si="104"/>
        <v/>
      </c>
      <c r="AU71" s="44" t="str">
        <f>IF(AS71&lt;&gt;"", IF(RANK(AS71, AS$5:AS$75)+COUNTIF(AS$5:AS71, AS71)-1=1, 1, ""), "")</f>
        <v/>
      </c>
      <c r="AV71" s="41"/>
      <c r="AW71" s="102" t="str">
        <f t="shared" si="105"/>
        <v/>
      </c>
      <c r="AX71" s="42" t="str">
        <f>IF(AV71&lt;&gt;"", IF(RANK(AV71, AV$5:AV$75)+COUNTIF(AV$5:AV71, AV71)-1=1, 1, ""), "")</f>
        <v/>
      </c>
      <c r="AY71" s="43"/>
      <c r="AZ71" s="102" t="str">
        <f t="shared" si="106"/>
        <v/>
      </c>
      <c r="BA71" s="44" t="str">
        <f>IF(AY71&lt;&gt;"", IF(RANK(AY71, AY$5:AY$75)+COUNTIF(AY$5:AY71, AY71)-1=1, 1, ""), "")</f>
        <v/>
      </c>
      <c r="BB71" s="41"/>
      <c r="BC71" s="102" t="str">
        <f t="shared" si="107"/>
        <v/>
      </c>
      <c r="BD71" s="42" t="str">
        <f>IF(BB71&lt;&gt;"", IF(RANK(BB71, BB$5:BB$75)+COUNTIF(BB$5:BB71, BB71)-1=1, 1, ""), "")</f>
        <v/>
      </c>
      <c r="BE71" s="43"/>
      <c r="BF71" s="102" t="str">
        <f t="shared" si="108"/>
        <v/>
      </c>
      <c r="BG71" s="44" t="str">
        <f>IF(BE71&lt;&gt;"", IF(RANK(BE71, BE$5:BE$75)+COUNTIF(BE$5:BE71, BE71)-1=1, 1, ""), "")</f>
        <v/>
      </c>
      <c r="BH71" s="41"/>
      <c r="BI71" s="102" t="str">
        <f t="shared" si="109"/>
        <v/>
      </c>
      <c r="BJ71" s="42" t="str">
        <f>IF(BH71&lt;&gt;"", IF(RANK(BH71, BH$5:BH$75)+COUNTIF(BH$5:BH71, BH71)-1=1, 1, ""), "")</f>
        <v/>
      </c>
      <c r="BK71" s="43"/>
      <c r="BL71" s="102" t="str">
        <f t="shared" si="110"/>
        <v/>
      </c>
      <c r="BM71" s="44" t="str">
        <f>IF(BK71&lt;&gt;"", IF(RANK(BK71, BK$5:BK$75)+COUNTIF(BK$5:BK71, BK71)-1=1, 1, ""), "")</f>
        <v/>
      </c>
      <c r="BN71" s="41"/>
      <c r="BO71" s="102" t="str">
        <f t="shared" si="111"/>
        <v/>
      </c>
      <c r="BP71" s="42" t="str">
        <f>IF(BN71&lt;&gt;"", IF(RANK(BN71, BN$5:BN$75)+COUNTIF(BN$5:BN71, BN71)-1=1, 1, ""), "")</f>
        <v/>
      </c>
      <c r="BQ71" s="43"/>
      <c r="BR71" s="102" t="str">
        <f t="shared" si="112"/>
        <v/>
      </c>
      <c r="BS71" s="44" t="str">
        <f>IF(BQ71&lt;&gt;"", IF(RANK(BQ71, BQ$5:BQ$75)+COUNTIF(BQ$5:BQ71, BQ71)-1=1, 1, ""), "")</f>
        <v/>
      </c>
      <c r="BT71" s="41"/>
      <c r="BU71" s="102" t="str">
        <f t="shared" si="113"/>
        <v/>
      </c>
      <c r="BV71" s="42" t="str">
        <f>IF(BT71&lt;&gt;"", IF(RANK(BT71, BT$5:BT$75)+COUNTIF(BT$5:BT71, BT71)-1=1, 1, ""), "")</f>
        <v/>
      </c>
      <c r="BW71" s="43"/>
      <c r="BX71" s="102" t="str">
        <f t="shared" si="114"/>
        <v/>
      </c>
      <c r="BY71" s="44" t="str">
        <f>IF(BW71&lt;&gt;"", IF(RANK(BW71, BW$5:BW$75)+COUNTIF(BW$5:BW71, BW71)-1=1, 1, ""), "")</f>
        <v/>
      </c>
      <c r="BZ71" s="41"/>
      <c r="CA71" s="102" t="str">
        <f t="shared" si="115"/>
        <v/>
      </c>
      <c r="CB71" s="42" t="str">
        <f>IF(BZ71&lt;&gt;"", IF(RANK(BZ71, BZ$5:BZ$75)+COUNTIF(BZ$5:BZ71, BZ71)-1=1, 1, ""), "")</f>
        <v/>
      </c>
      <c r="CC71" s="43"/>
      <c r="CD71" s="102" t="str">
        <f t="shared" si="116"/>
        <v/>
      </c>
      <c r="CE71" s="44" t="str">
        <f>IF(CC71&lt;&gt;"", IF(RANK(CC71, CC$5:CC$75)+COUNTIF(CC$5:CC71, CC71)-1=1, 1, ""), "")</f>
        <v/>
      </c>
      <c r="CF71" s="41"/>
      <c r="CG71" s="102" t="str">
        <f t="shared" si="117"/>
        <v/>
      </c>
      <c r="CH71" s="42" t="str">
        <f>IF(CF71&lt;&gt;"", IF(RANK(CF71, CF$5:CF$75)+COUNTIF(CF$5:CF71, CF71)-1=1, 1, ""), "")</f>
        <v/>
      </c>
      <c r="CI71" s="43"/>
      <c r="CJ71" s="102" t="str">
        <f t="shared" si="118"/>
        <v/>
      </c>
      <c r="CK71" s="44" t="str">
        <f>IF(CI71&lt;&gt;"", IF(RANK(CI71, CI$5:CI$75)+COUNTIF(CI$5:CI71, CI71)-1=1, 1, ""), "")</f>
        <v/>
      </c>
      <c r="CL71" s="41"/>
      <c r="CM71" s="102" t="str">
        <f t="shared" si="119"/>
        <v/>
      </c>
      <c r="CN71" s="42" t="str">
        <f>IF(CL71&lt;&gt;"", IF(RANK(CL71, CL$5:CL$75)+COUNTIF(CL$5:CL71, CL71)-1=1, 1, ""), "")</f>
        <v/>
      </c>
      <c r="CO71" s="43"/>
      <c r="CP71" s="102" t="str">
        <f t="shared" si="120"/>
        <v/>
      </c>
      <c r="CQ71" s="44" t="str">
        <f>IF(CO71&lt;&gt;"", IF(RANK(CO71, CO$5:CO$75)+COUNTIF(CO$5:CO71, CO71)-1=1, 1, ""), "")</f>
        <v/>
      </c>
      <c r="CR71" s="41"/>
      <c r="CS71" s="102" t="str">
        <f t="shared" si="121"/>
        <v/>
      </c>
      <c r="CT71" s="42" t="str">
        <f>IF(CR71&lt;&gt;"", IF(RANK(CR71, CR$5:CR$75)+COUNTIF(CR$5:CR71, CR71)-1=1, 1, ""), "")</f>
        <v/>
      </c>
      <c r="CU71" s="129" t="str">
        <f t="shared" si="122"/>
        <v/>
      </c>
      <c r="CV71" s="66" t="str">
        <f t="shared" si="123"/>
        <v/>
      </c>
      <c r="CW71" s="60"/>
      <c r="CX71" s="60" t="str">
        <f t="shared" si="124"/>
        <v/>
      </c>
      <c r="CY71" s="60" t="str">
        <f t="shared" si="125"/>
        <v/>
      </c>
      <c r="CZ71" s="60"/>
      <c r="DA71" s="85" t="str">
        <f t="shared" si="126"/>
        <v/>
      </c>
      <c r="DB71" s="60" t="str">
        <f t="shared" si="127"/>
        <v/>
      </c>
      <c r="DC71" s="60" t="str">
        <f t="shared" si="128"/>
        <v/>
      </c>
      <c r="DD71" s="60" t="str">
        <f>IF(CX71&lt;&gt;"", IF(RANK(DC71, DC$5:DC$75)+COUNTIF(DC$71:DC71, DC71) -1&lt;=(B$80-CY$76-DB$76), RANK(DC71, DC$5:DC$75)+COUNTIF(DC$71:DC71, DC71) -1, ""), "")</f>
        <v/>
      </c>
      <c r="DE71" s="72" t="str">
        <f t="shared" si="129"/>
        <v/>
      </c>
      <c r="DF71" s="66" t="str">
        <f t="shared" si="130"/>
        <v/>
      </c>
      <c r="DH71" s="91" t="str">
        <f>IF(CV71&lt;&gt; "", CV71/CV76, "")</f>
        <v/>
      </c>
      <c r="DI71" s="39" t="str">
        <f t="shared" si="131"/>
        <v/>
      </c>
      <c r="DJ71" s="92" t="str">
        <f t="shared" si="132"/>
        <v/>
      </c>
      <c r="DL71" s="65" t="str">
        <f t="shared" si="133"/>
        <v/>
      </c>
      <c r="DM71" s="99" t="str">
        <f t="shared" si="134"/>
        <v/>
      </c>
      <c r="DN71" s="99" t="str">
        <f t="shared" si="135"/>
        <v/>
      </c>
      <c r="DO71" s="100" t="str">
        <f t="shared" si="136"/>
        <v/>
      </c>
    </row>
    <row r="72" spans="1:119" ht="16" x14ac:dyDescent="0.2">
      <c r="A72" s="75" t="s">
        <v>380</v>
      </c>
      <c r="B72" s="76" t="s">
        <v>447</v>
      </c>
      <c r="C72" s="46">
        <v>2</v>
      </c>
      <c r="D72" s="102" t="str">
        <f t="shared" si="90"/>
        <v/>
      </c>
      <c r="E72" s="44" t="str">
        <f>IF(C72&lt;&gt;"", IF(RANK(C72, C$5:C$75)+COUNTIF(C$5:C72, C72)-1=1, 1, ""), "")</f>
        <v/>
      </c>
      <c r="F72" s="45">
        <v>5</v>
      </c>
      <c r="G72" s="102" t="str">
        <f t="shared" si="91"/>
        <v/>
      </c>
      <c r="H72" s="42" t="str">
        <f>IF(F72&lt;&gt;"", IF(RANK(F72, F$5:F$75)+COUNTIF(F$5:F72, F72)-1=1, 1, ""), "")</f>
        <v/>
      </c>
      <c r="I72" s="46">
        <v>8</v>
      </c>
      <c r="J72" s="102" t="str">
        <f t="shared" si="92"/>
        <v/>
      </c>
      <c r="K72" s="44" t="str">
        <f>IF(I72&lt;&gt;"", IF(RANK(I72, I$5:I$75)+COUNTIF(I$5:I72, I72)-1=1, 1, ""), "")</f>
        <v/>
      </c>
      <c r="L72" s="45">
        <v>7</v>
      </c>
      <c r="M72" s="102" t="str">
        <f t="shared" si="93"/>
        <v/>
      </c>
      <c r="N72" s="42" t="str">
        <f>IF(L72&lt;&gt;"", IF(RANK(L72, L$5:L$75)+COUNTIF(L$5:L72, L72)-1=1, 1, ""), "")</f>
        <v/>
      </c>
      <c r="O72" s="46">
        <v>9</v>
      </c>
      <c r="P72" s="102" t="str">
        <f t="shared" si="94"/>
        <v/>
      </c>
      <c r="Q72" s="44" t="str">
        <f>IF(O72&lt;&gt;"", IF(RANK(O72, O$5:O$75)+COUNTIF(O$5:O72, O72)-1=1, 1, ""), "")</f>
        <v/>
      </c>
      <c r="R72" s="45">
        <v>5</v>
      </c>
      <c r="S72" s="102" t="str">
        <f t="shared" si="95"/>
        <v/>
      </c>
      <c r="T72" s="42" t="str">
        <f>IF(R72&lt;&gt;"", IF(RANK(R72, R$5:R$75)+COUNTIF(R$5:R72, R72)-1=1, 1, ""), "")</f>
        <v/>
      </c>
      <c r="U72" s="46">
        <v>4</v>
      </c>
      <c r="V72" s="102" t="str">
        <f t="shared" si="96"/>
        <v/>
      </c>
      <c r="W72" s="44" t="str">
        <f>IF(U72&lt;&gt;"", IF(RANK(U72, U$5:U$75)+COUNTIF(U$5:U72, U72)-1=1, 1, ""), "")</f>
        <v/>
      </c>
      <c r="X72" s="45">
        <v>2</v>
      </c>
      <c r="Y72" s="102" t="str">
        <f t="shared" si="97"/>
        <v/>
      </c>
      <c r="Z72" s="42" t="str">
        <f>IF(X72&lt;&gt;"", IF(RANK(X72, X$5:X$75)+COUNTIF(X$5:X72, X72)-1=1, 1, ""), "")</f>
        <v/>
      </c>
      <c r="AA72" s="46">
        <v>4</v>
      </c>
      <c r="AB72" s="102" t="str">
        <f t="shared" si="98"/>
        <v/>
      </c>
      <c r="AC72" s="44" t="str">
        <f>IF(AA72&lt;&gt;"", IF(RANK(AA72, AA$5:AA$75)+COUNTIF(AA$5:AA72, AA72)-1=1, 1, ""), "")</f>
        <v/>
      </c>
      <c r="AD72" s="45">
        <v>3</v>
      </c>
      <c r="AE72" s="102" t="str">
        <f t="shared" si="99"/>
        <v/>
      </c>
      <c r="AF72" s="42" t="str">
        <f>IF(AD72&lt;&gt;"", IF(RANK(AD72, AD$5:AD$75)+COUNTIF(AD$5:AD72, AD72)-1=1, 1, ""), "")</f>
        <v/>
      </c>
      <c r="AG72" s="46">
        <v>7</v>
      </c>
      <c r="AH72" s="102" t="str">
        <f t="shared" si="100"/>
        <v/>
      </c>
      <c r="AI72" s="44" t="str">
        <f>IF(AG72&lt;&gt;"", IF(RANK(AG72, AG$5:AG$75)+COUNTIF(AG$5:AG72, AG72)-1=1, 1, ""), "")</f>
        <v/>
      </c>
      <c r="AJ72" s="45">
        <v>8</v>
      </c>
      <c r="AK72" s="102" t="str">
        <f t="shared" si="101"/>
        <v/>
      </c>
      <c r="AL72" s="42" t="str">
        <f>IF(AJ72&lt;&gt;"", IF(RANK(AJ72, AJ$5:AJ$75)+COUNTIF(AJ$5:AJ72, AJ72)-1=1, 1, ""), "")</f>
        <v/>
      </c>
      <c r="AM72" s="46">
        <v>33</v>
      </c>
      <c r="AN72" s="102" t="str">
        <f t="shared" si="102"/>
        <v/>
      </c>
      <c r="AO72" s="44" t="str">
        <f>IF(AM72&lt;&gt;"", IF(RANK(AM72, AM$5:AM$75)+COUNTIF(AM$5:AM72, AM72)-1=1, 1, ""), "")</f>
        <v/>
      </c>
      <c r="AP72" s="45">
        <v>4</v>
      </c>
      <c r="AQ72" s="102" t="str">
        <f t="shared" si="103"/>
        <v/>
      </c>
      <c r="AR72" s="42" t="str">
        <f>IF(AP72&lt;&gt;"", IF(RANK(AP72, AP$5:AP$75)+COUNTIF(AP$5:AP72, AP72)-1=1, 1, ""), "")</f>
        <v/>
      </c>
      <c r="AS72" s="46">
        <v>6</v>
      </c>
      <c r="AT72" s="102" t="str">
        <f t="shared" si="104"/>
        <v/>
      </c>
      <c r="AU72" s="44" t="str">
        <f>IF(AS72&lt;&gt;"", IF(RANK(AS72, AS$5:AS$75)+COUNTIF(AS$5:AS72, AS72)-1=1, 1, ""), "")</f>
        <v/>
      </c>
      <c r="AV72" s="45">
        <v>5</v>
      </c>
      <c r="AW72" s="102" t="str">
        <f t="shared" si="105"/>
        <v/>
      </c>
      <c r="AX72" s="42" t="str">
        <f>IF(AV72&lt;&gt;"", IF(RANK(AV72, AV$5:AV$75)+COUNTIF(AV$5:AV72, AV72)-1=1, 1, ""), "")</f>
        <v/>
      </c>
      <c r="AY72" s="46">
        <v>12</v>
      </c>
      <c r="AZ72" s="102" t="str">
        <f t="shared" si="106"/>
        <v/>
      </c>
      <c r="BA72" s="44" t="str">
        <f>IF(AY72&lt;&gt;"", IF(RANK(AY72, AY$5:AY$75)+COUNTIF(AY$5:AY72, AY72)-1=1, 1, ""), "")</f>
        <v/>
      </c>
      <c r="BB72" s="45">
        <v>76</v>
      </c>
      <c r="BC72" s="102" t="str">
        <f t="shared" si="107"/>
        <v/>
      </c>
      <c r="BD72" s="42" t="str">
        <f>IF(BB72&lt;&gt;"", IF(RANK(BB72, BB$5:BB$75)+COUNTIF(BB$5:BB72, BB72)-1=1, 1, ""), "")</f>
        <v/>
      </c>
      <c r="BE72" s="46">
        <v>1</v>
      </c>
      <c r="BF72" s="102" t="str">
        <f t="shared" si="108"/>
        <v/>
      </c>
      <c r="BG72" s="44" t="str">
        <f>IF(BE72&lt;&gt;"", IF(RANK(BE72, BE$5:BE$75)+COUNTIF(BE$5:BE72, BE72)-1=1, 1, ""), "")</f>
        <v/>
      </c>
      <c r="BH72" s="45">
        <v>7</v>
      </c>
      <c r="BI72" s="102" t="str">
        <f t="shared" si="109"/>
        <v/>
      </c>
      <c r="BJ72" s="42" t="str">
        <f>IF(BH72&lt;&gt;"", IF(RANK(BH72, BH$5:BH$75)+COUNTIF(BH$5:BH72, BH72)-1=1, 1, ""), "")</f>
        <v/>
      </c>
      <c r="BK72" s="46">
        <v>4</v>
      </c>
      <c r="BL72" s="102" t="str">
        <f t="shared" si="110"/>
        <v/>
      </c>
      <c r="BM72" s="44" t="str">
        <f>IF(BK72&lt;&gt;"", IF(RANK(BK72, BK$5:BK$75)+COUNTIF(BK$5:BK72, BK72)-1=1, 1, ""), "")</f>
        <v/>
      </c>
      <c r="BN72" s="45">
        <v>9</v>
      </c>
      <c r="BO72" s="102" t="str">
        <f t="shared" si="111"/>
        <v/>
      </c>
      <c r="BP72" s="42" t="str">
        <f>IF(BN72&lt;&gt;"", IF(RANK(BN72, BN$5:BN$75)+COUNTIF(BN$5:BN72, BN72)-1=1, 1, ""), "")</f>
        <v/>
      </c>
      <c r="BQ72" s="46">
        <v>6</v>
      </c>
      <c r="BR72" s="102" t="str">
        <f t="shared" si="112"/>
        <v/>
      </c>
      <c r="BS72" s="44" t="str">
        <f>IF(BQ72&lt;&gt;"", IF(RANK(BQ72, BQ$5:BQ$75)+COUNTIF(BQ$5:BQ72, BQ72)-1=1, 1, ""), "")</f>
        <v/>
      </c>
      <c r="BT72" s="45">
        <v>5</v>
      </c>
      <c r="BU72" s="102" t="str">
        <f t="shared" si="113"/>
        <v/>
      </c>
      <c r="BV72" s="42" t="str">
        <f>IF(BT72&lt;&gt;"", IF(RANK(BT72, BT$5:BT$75)+COUNTIF(BT$5:BT72, BT72)-1=1, 1, ""), "")</f>
        <v/>
      </c>
      <c r="BW72" s="46">
        <v>7</v>
      </c>
      <c r="BX72" s="102" t="str">
        <f t="shared" si="114"/>
        <v/>
      </c>
      <c r="BY72" s="44" t="str">
        <f>IF(BW72&lt;&gt;"", IF(RANK(BW72, BW$5:BW$75)+COUNTIF(BW$5:BW72, BW72)-1=1, 1, ""), "")</f>
        <v/>
      </c>
      <c r="BZ72" s="45">
        <v>17</v>
      </c>
      <c r="CA72" s="102" t="str">
        <f t="shared" si="115"/>
        <v/>
      </c>
      <c r="CB72" s="42" t="str">
        <f>IF(BZ72&lt;&gt;"", IF(RANK(BZ72, BZ$5:BZ$75)+COUNTIF(BZ$5:BZ72, BZ72)-1=1, 1, ""), "")</f>
        <v/>
      </c>
      <c r="CC72" s="46">
        <v>1</v>
      </c>
      <c r="CD72" s="102" t="str">
        <f t="shared" si="116"/>
        <v/>
      </c>
      <c r="CE72" s="44" t="str">
        <f>IF(CC72&lt;&gt;"", IF(RANK(CC72, CC$5:CC$75)+COUNTIF(CC$5:CC72, CC72)-1=1, 1, ""), "")</f>
        <v/>
      </c>
      <c r="CF72" s="45">
        <v>3</v>
      </c>
      <c r="CG72" s="102" t="str">
        <f t="shared" si="117"/>
        <v/>
      </c>
      <c r="CH72" s="42" t="str">
        <f>IF(CF72&lt;&gt;"", IF(RANK(CF72, CF$5:CF$75)+COUNTIF(CF$5:CF72, CF72)-1=1, 1, ""), "")</f>
        <v/>
      </c>
      <c r="CI72" s="46">
        <v>7</v>
      </c>
      <c r="CJ72" s="102" t="str">
        <f t="shared" si="118"/>
        <v/>
      </c>
      <c r="CK72" s="44" t="str">
        <f>IF(CI72&lt;&gt;"", IF(RANK(CI72, CI$5:CI$75)+COUNTIF(CI$5:CI72, CI72)-1=1, 1, ""), "")</f>
        <v/>
      </c>
      <c r="CL72" s="45">
        <v>4</v>
      </c>
      <c r="CM72" s="102" t="str">
        <f t="shared" si="119"/>
        <v/>
      </c>
      <c r="CN72" s="42" t="str">
        <f>IF(CL72&lt;&gt;"", IF(RANK(CL72, CL$5:CL$75)+COUNTIF(CL$5:CL72, CL72)-1=1, 1, ""), "")</f>
        <v/>
      </c>
      <c r="CO72" s="46">
        <v>1</v>
      </c>
      <c r="CP72" s="102" t="str">
        <f t="shared" si="120"/>
        <v/>
      </c>
      <c r="CQ72" s="44" t="str">
        <f>IF(CO72&lt;&gt;"", IF(RANK(CO72, CO$5:CO$75)+COUNTIF(CO$5:CO72, CO72)-1=1, 1, ""), "")</f>
        <v/>
      </c>
      <c r="CR72" s="45">
        <v>5</v>
      </c>
      <c r="CS72" s="102" t="str">
        <f t="shared" si="121"/>
        <v/>
      </c>
      <c r="CT72" s="42" t="str">
        <f>IF(CR72&lt;&gt;"", IF(RANK(CR72, CR$5:CR$75)+COUNTIF(CR$5:CR72, CR72)-1=1, 1, ""), "")</f>
        <v/>
      </c>
      <c r="CU72" s="129" t="str">
        <f t="shared" si="122"/>
        <v/>
      </c>
      <c r="CV72" s="66">
        <f t="shared" si="123"/>
        <v>277</v>
      </c>
      <c r="CW72" s="60"/>
      <c r="CX72" s="60" t="str">
        <f t="shared" si="124"/>
        <v/>
      </c>
      <c r="CY72" s="60" t="str">
        <f t="shared" si="125"/>
        <v/>
      </c>
      <c r="CZ72" s="60"/>
      <c r="DA72" s="85" t="str">
        <f t="shared" si="126"/>
        <v/>
      </c>
      <c r="DB72" s="60" t="str">
        <f t="shared" si="127"/>
        <v/>
      </c>
      <c r="DC72" s="60" t="str">
        <f t="shared" si="128"/>
        <v/>
      </c>
      <c r="DD72" s="60" t="str">
        <f>IF(CX72&lt;&gt;"", IF(RANK(DC72, DC$5:DC$75)+COUNTIF(DC$72:DC72, DC72) -1&lt;=(B$80-CY$76-DB$76), RANK(DC72, DC$5:DC$75)+COUNTIF(DC$72:DC72, DC72) -1, ""), "")</f>
        <v/>
      </c>
      <c r="DE72" s="72" t="str">
        <f t="shared" si="129"/>
        <v/>
      </c>
      <c r="DF72" s="66" t="str">
        <f t="shared" si="130"/>
        <v/>
      </c>
      <c r="DH72" s="91">
        <f>IF(CV72&lt;&gt; "", CV72/CV76, "")</f>
        <v>1.9567743598981348E-4</v>
      </c>
      <c r="DI72" s="39" t="str">
        <f t="shared" si="131"/>
        <v/>
      </c>
      <c r="DJ72" s="92">
        <f t="shared" si="132"/>
        <v>-1.95677435989813E-4</v>
      </c>
      <c r="DL72" s="65" t="str">
        <f t="shared" si="133"/>
        <v/>
      </c>
      <c r="DM72" s="99" t="str">
        <f t="shared" si="134"/>
        <v/>
      </c>
      <c r="DN72" s="99" t="str">
        <f t="shared" si="135"/>
        <v/>
      </c>
      <c r="DO72" s="100" t="str">
        <f t="shared" si="136"/>
        <v/>
      </c>
    </row>
    <row r="73" spans="1:119" ht="16" x14ac:dyDescent="0.2">
      <c r="A73" s="75" t="s">
        <v>381</v>
      </c>
      <c r="B73" s="76" t="s">
        <v>447</v>
      </c>
      <c r="C73" s="43"/>
      <c r="D73" s="102" t="str">
        <f t="shared" si="90"/>
        <v/>
      </c>
      <c r="E73" s="44" t="str">
        <f>IF(C73&lt;&gt;"", IF(RANK(C73, C$5:C$75)+COUNTIF(C$5:C73, C73)-1=1, 1, ""), "")</f>
        <v/>
      </c>
      <c r="F73" s="41"/>
      <c r="G73" s="102" t="str">
        <f t="shared" si="91"/>
        <v/>
      </c>
      <c r="H73" s="42" t="str">
        <f>IF(F73&lt;&gt;"", IF(RANK(F73, F$5:F$75)+COUNTIF(F$5:F73, F73)-1=1, 1, ""), "")</f>
        <v/>
      </c>
      <c r="I73" s="43"/>
      <c r="J73" s="102" t="str">
        <f t="shared" si="92"/>
        <v/>
      </c>
      <c r="K73" s="44" t="str">
        <f>IF(I73&lt;&gt;"", IF(RANK(I73, I$5:I$75)+COUNTIF(I$5:I73, I73)-1=1, 1, ""), "")</f>
        <v/>
      </c>
      <c r="L73" s="41"/>
      <c r="M73" s="102" t="str">
        <f t="shared" si="93"/>
        <v/>
      </c>
      <c r="N73" s="42" t="str">
        <f>IF(L73&lt;&gt;"", IF(RANK(L73, L$5:L$75)+COUNTIF(L$5:L73, L73)-1=1, 1, ""), "")</f>
        <v/>
      </c>
      <c r="O73" s="43"/>
      <c r="P73" s="102" t="str">
        <f t="shared" si="94"/>
        <v/>
      </c>
      <c r="Q73" s="44" t="str">
        <f>IF(O73&lt;&gt;"", IF(RANK(O73, O$5:O$75)+COUNTIF(O$5:O73, O73)-1=1, 1, ""), "")</f>
        <v/>
      </c>
      <c r="R73" s="41"/>
      <c r="S73" s="102" t="str">
        <f t="shared" si="95"/>
        <v/>
      </c>
      <c r="T73" s="42" t="str">
        <f>IF(R73&lt;&gt;"", IF(RANK(R73, R$5:R$75)+COUNTIF(R$5:R73, R73)-1=1, 1, ""), "")</f>
        <v/>
      </c>
      <c r="U73" s="43"/>
      <c r="V73" s="102" t="str">
        <f t="shared" si="96"/>
        <v/>
      </c>
      <c r="W73" s="44" t="str">
        <f>IF(U73&lt;&gt;"", IF(RANK(U73, U$5:U$75)+COUNTIF(U$5:U73, U73)-1=1, 1, ""), "")</f>
        <v/>
      </c>
      <c r="X73" s="41"/>
      <c r="Y73" s="102" t="str">
        <f t="shared" si="97"/>
        <v/>
      </c>
      <c r="Z73" s="42" t="str">
        <f>IF(X73&lt;&gt;"", IF(RANK(X73, X$5:X$75)+COUNTIF(X$5:X73, X73)-1=1, 1, ""), "")</f>
        <v/>
      </c>
      <c r="AA73" s="43"/>
      <c r="AB73" s="102" t="str">
        <f t="shared" si="98"/>
        <v/>
      </c>
      <c r="AC73" s="44" t="str">
        <f>IF(AA73&lt;&gt;"", IF(RANK(AA73, AA$5:AA$75)+COUNTIF(AA$5:AA73, AA73)-1=1, 1, ""), "")</f>
        <v/>
      </c>
      <c r="AD73" s="41"/>
      <c r="AE73" s="102" t="str">
        <f t="shared" si="99"/>
        <v/>
      </c>
      <c r="AF73" s="42" t="str">
        <f>IF(AD73&lt;&gt;"", IF(RANK(AD73, AD$5:AD$75)+COUNTIF(AD$5:AD73, AD73)-1=1, 1, ""), "")</f>
        <v/>
      </c>
      <c r="AG73" s="43"/>
      <c r="AH73" s="102" t="str">
        <f t="shared" si="100"/>
        <v/>
      </c>
      <c r="AI73" s="44" t="str">
        <f>IF(AG73&lt;&gt;"", IF(RANK(AG73, AG$5:AG$75)+COUNTIF(AG$5:AG73, AG73)-1=1, 1, ""), "")</f>
        <v/>
      </c>
      <c r="AJ73" s="41"/>
      <c r="AK73" s="102" t="str">
        <f t="shared" si="101"/>
        <v/>
      </c>
      <c r="AL73" s="42" t="str">
        <f>IF(AJ73&lt;&gt;"", IF(RANK(AJ73, AJ$5:AJ$75)+COUNTIF(AJ$5:AJ73, AJ73)-1=1, 1, ""), "")</f>
        <v/>
      </c>
      <c r="AM73" s="43"/>
      <c r="AN73" s="102" t="str">
        <f t="shared" si="102"/>
        <v/>
      </c>
      <c r="AO73" s="44" t="str">
        <f>IF(AM73&lt;&gt;"", IF(RANK(AM73, AM$5:AM$75)+COUNTIF(AM$5:AM73, AM73)-1=1, 1, ""), "")</f>
        <v/>
      </c>
      <c r="AP73" s="41"/>
      <c r="AQ73" s="102" t="str">
        <f t="shared" si="103"/>
        <v/>
      </c>
      <c r="AR73" s="42" t="str">
        <f>IF(AP73&lt;&gt;"", IF(RANK(AP73, AP$5:AP$75)+COUNTIF(AP$5:AP73, AP73)-1=1, 1, ""), "")</f>
        <v/>
      </c>
      <c r="AS73" s="43"/>
      <c r="AT73" s="102" t="str">
        <f t="shared" si="104"/>
        <v/>
      </c>
      <c r="AU73" s="44" t="str">
        <f>IF(AS73&lt;&gt;"", IF(RANK(AS73, AS$5:AS$75)+COUNTIF(AS$5:AS73, AS73)-1=1, 1, ""), "")</f>
        <v/>
      </c>
      <c r="AV73" s="41"/>
      <c r="AW73" s="102" t="str">
        <f t="shared" si="105"/>
        <v/>
      </c>
      <c r="AX73" s="42" t="str">
        <f>IF(AV73&lt;&gt;"", IF(RANK(AV73, AV$5:AV$75)+COUNTIF(AV$5:AV73, AV73)-1=1, 1, ""), "")</f>
        <v/>
      </c>
      <c r="AY73" s="43"/>
      <c r="AZ73" s="102" t="str">
        <f t="shared" si="106"/>
        <v/>
      </c>
      <c r="BA73" s="44" t="str">
        <f>IF(AY73&lt;&gt;"", IF(RANK(AY73, AY$5:AY$75)+COUNTIF(AY$5:AY73, AY73)-1=1, 1, ""), "")</f>
        <v/>
      </c>
      <c r="BB73" s="41"/>
      <c r="BC73" s="102" t="str">
        <f t="shared" si="107"/>
        <v/>
      </c>
      <c r="BD73" s="42" t="str">
        <f>IF(BB73&lt;&gt;"", IF(RANK(BB73, BB$5:BB$75)+COUNTIF(BB$5:BB73, BB73)-1=1, 1, ""), "")</f>
        <v/>
      </c>
      <c r="BE73" s="43"/>
      <c r="BF73" s="102" t="str">
        <f t="shared" si="108"/>
        <v/>
      </c>
      <c r="BG73" s="44" t="str">
        <f>IF(BE73&lt;&gt;"", IF(RANK(BE73, BE$5:BE$75)+COUNTIF(BE$5:BE73, BE73)-1=1, 1, ""), "")</f>
        <v/>
      </c>
      <c r="BH73" s="41"/>
      <c r="BI73" s="102" t="str">
        <f t="shared" si="109"/>
        <v/>
      </c>
      <c r="BJ73" s="42" t="str">
        <f>IF(BH73&lt;&gt;"", IF(RANK(BH73, BH$5:BH$75)+COUNTIF(BH$5:BH73, BH73)-1=1, 1, ""), "")</f>
        <v/>
      </c>
      <c r="BK73" s="43"/>
      <c r="BL73" s="102" t="str">
        <f t="shared" si="110"/>
        <v/>
      </c>
      <c r="BM73" s="44" t="str">
        <f>IF(BK73&lt;&gt;"", IF(RANK(BK73, BK$5:BK$75)+COUNTIF(BK$5:BK73, BK73)-1=1, 1, ""), "")</f>
        <v/>
      </c>
      <c r="BN73" s="41"/>
      <c r="BO73" s="102" t="str">
        <f t="shared" si="111"/>
        <v/>
      </c>
      <c r="BP73" s="42" t="str">
        <f>IF(BN73&lt;&gt;"", IF(RANK(BN73, BN$5:BN$75)+COUNTIF(BN$5:BN73, BN73)-1=1, 1, ""), "")</f>
        <v/>
      </c>
      <c r="BQ73" s="43"/>
      <c r="BR73" s="102" t="str">
        <f t="shared" si="112"/>
        <v/>
      </c>
      <c r="BS73" s="44" t="str">
        <f>IF(BQ73&lt;&gt;"", IF(RANK(BQ73, BQ$5:BQ$75)+COUNTIF(BQ$5:BQ73, BQ73)-1=1, 1, ""), "")</f>
        <v/>
      </c>
      <c r="BT73" s="41"/>
      <c r="BU73" s="102" t="str">
        <f t="shared" si="113"/>
        <v/>
      </c>
      <c r="BV73" s="42" t="str">
        <f>IF(BT73&lt;&gt;"", IF(RANK(BT73, BT$5:BT$75)+COUNTIF(BT$5:BT73, BT73)-1=1, 1, ""), "")</f>
        <v/>
      </c>
      <c r="BW73" s="43"/>
      <c r="BX73" s="102" t="str">
        <f t="shared" si="114"/>
        <v/>
      </c>
      <c r="BY73" s="44" t="str">
        <f>IF(BW73&lt;&gt;"", IF(RANK(BW73, BW$5:BW$75)+COUNTIF(BW$5:BW73, BW73)-1=1, 1, ""), "")</f>
        <v/>
      </c>
      <c r="BZ73" s="41"/>
      <c r="CA73" s="102" t="str">
        <f t="shared" si="115"/>
        <v/>
      </c>
      <c r="CB73" s="42" t="str">
        <f>IF(BZ73&lt;&gt;"", IF(RANK(BZ73, BZ$5:BZ$75)+COUNTIF(BZ$5:BZ73, BZ73)-1=1, 1, ""), "")</f>
        <v/>
      </c>
      <c r="CC73" s="43"/>
      <c r="CD73" s="102" t="str">
        <f t="shared" si="116"/>
        <v/>
      </c>
      <c r="CE73" s="44" t="str">
        <f>IF(CC73&lt;&gt;"", IF(RANK(CC73, CC$5:CC$75)+COUNTIF(CC$5:CC73, CC73)-1=1, 1, ""), "")</f>
        <v/>
      </c>
      <c r="CF73" s="41"/>
      <c r="CG73" s="102" t="str">
        <f t="shared" si="117"/>
        <v/>
      </c>
      <c r="CH73" s="42" t="str">
        <f>IF(CF73&lt;&gt;"", IF(RANK(CF73, CF$5:CF$75)+COUNTIF(CF$5:CF73, CF73)-1=1, 1, ""), "")</f>
        <v/>
      </c>
      <c r="CI73" s="43"/>
      <c r="CJ73" s="102" t="str">
        <f t="shared" si="118"/>
        <v/>
      </c>
      <c r="CK73" s="44" t="str">
        <f>IF(CI73&lt;&gt;"", IF(RANK(CI73, CI$5:CI$75)+COUNTIF(CI$5:CI73, CI73)-1=1, 1, ""), "")</f>
        <v/>
      </c>
      <c r="CL73" s="41"/>
      <c r="CM73" s="102" t="str">
        <f t="shared" si="119"/>
        <v/>
      </c>
      <c r="CN73" s="42" t="str">
        <f>IF(CL73&lt;&gt;"", IF(RANK(CL73, CL$5:CL$75)+COUNTIF(CL$5:CL73, CL73)-1=1, 1, ""), "")</f>
        <v/>
      </c>
      <c r="CO73" s="43"/>
      <c r="CP73" s="102" t="str">
        <f t="shared" si="120"/>
        <v/>
      </c>
      <c r="CQ73" s="44" t="str">
        <f>IF(CO73&lt;&gt;"", IF(RANK(CO73, CO$5:CO$75)+COUNTIF(CO$5:CO73, CO73)-1=1, 1, ""), "")</f>
        <v/>
      </c>
      <c r="CR73" s="41"/>
      <c r="CS73" s="102" t="str">
        <f t="shared" si="121"/>
        <v/>
      </c>
      <c r="CT73" s="42" t="str">
        <f>IF(CR73&lt;&gt;"", IF(RANK(CR73, CR$5:CR$75)+COUNTIF(CR$5:CR73, CR73)-1=1, 1, ""), "")</f>
        <v/>
      </c>
      <c r="CU73" s="129" t="str">
        <f t="shared" si="122"/>
        <v/>
      </c>
      <c r="CV73" s="66" t="str">
        <f t="shared" si="123"/>
        <v/>
      </c>
      <c r="CW73" s="60"/>
      <c r="CX73" s="60" t="str">
        <f t="shared" si="124"/>
        <v/>
      </c>
      <c r="CY73" s="60" t="str">
        <f t="shared" si="125"/>
        <v/>
      </c>
      <c r="CZ73" s="60"/>
      <c r="DA73" s="85" t="str">
        <f t="shared" si="126"/>
        <v/>
      </c>
      <c r="DB73" s="60" t="str">
        <f t="shared" si="127"/>
        <v/>
      </c>
      <c r="DC73" s="60" t="str">
        <f t="shared" si="128"/>
        <v/>
      </c>
      <c r="DD73" s="60" t="str">
        <f>IF(CX73&lt;&gt;"", IF(RANK(DC73, DC$5:DC$75)+COUNTIF(DC$73:DC73, DC73) -1&lt;=(B$80-CY$76-DB$76), RANK(DC73, DC$5:DC$75)+COUNTIF(DC$73:DC73, DC73) -1, ""), "")</f>
        <v/>
      </c>
      <c r="DE73" s="72" t="str">
        <f t="shared" si="129"/>
        <v/>
      </c>
      <c r="DF73" s="66" t="str">
        <f t="shared" si="130"/>
        <v/>
      </c>
      <c r="DH73" s="91" t="str">
        <f>IF(CV73&lt;&gt; "", CV73/CV76, "")</f>
        <v/>
      </c>
      <c r="DI73" s="39" t="str">
        <f t="shared" si="131"/>
        <v/>
      </c>
      <c r="DJ73" s="92" t="str">
        <f t="shared" si="132"/>
        <v/>
      </c>
      <c r="DL73" s="65" t="str">
        <f t="shared" si="133"/>
        <v/>
      </c>
      <c r="DM73" s="99" t="str">
        <f t="shared" si="134"/>
        <v/>
      </c>
      <c r="DN73" s="99" t="str">
        <f t="shared" si="135"/>
        <v/>
      </c>
      <c r="DO73" s="100" t="str">
        <f t="shared" si="136"/>
        <v/>
      </c>
    </row>
    <row r="74" spans="1:119" ht="16" x14ac:dyDescent="0.2">
      <c r="A74" s="75" t="s">
        <v>382</v>
      </c>
      <c r="B74" s="76" t="s">
        <v>447</v>
      </c>
      <c r="C74" s="46">
        <v>3</v>
      </c>
      <c r="D74" s="102" t="str">
        <f t="shared" si="90"/>
        <v/>
      </c>
      <c r="E74" s="44" t="str">
        <f>IF(C74&lt;&gt;"", IF(RANK(C74, C$5:C$75)+COUNTIF(C$5:C74, C74)-1=1, 1, ""), "")</f>
        <v/>
      </c>
      <c r="F74" s="45">
        <v>2</v>
      </c>
      <c r="G74" s="102" t="str">
        <f t="shared" si="91"/>
        <v/>
      </c>
      <c r="H74" s="42" t="str">
        <f>IF(F74&lt;&gt;"", IF(RANK(F74, F$5:F$75)+COUNTIF(F$5:F74, F74)-1=1, 1, ""), "")</f>
        <v/>
      </c>
      <c r="I74" s="46">
        <v>2</v>
      </c>
      <c r="J74" s="102" t="str">
        <f t="shared" si="92"/>
        <v/>
      </c>
      <c r="K74" s="44" t="str">
        <f>IF(I74&lt;&gt;"", IF(RANK(I74, I$5:I$75)+COUNTIF(I$5:I74, I74)-1=1, 1, ""), "")</f>
        <v/>
      </c>
      <c r="L74" s="45">
        <v>3</v>
      </c>
      <c r="M74" s="102" t="str">
        <f t="shared" si="93"/>
        <v/>
      </c>
      <c r="N74" s="42" t="str">
        <f>IF(L74&lt;&gt;"", IF(RANK(L74, L$5:L$75)+COUNTIF(L$5:L74, L74)-1=1, 1, ""), "")</f>
        <v/>
      </c>
      <c r="O74" s="46">
        <v>3</v>
      </c>
      <c r="P74" s="102" t="str">
        <f t="shared" si="94"/>
        <v/>
      </c>
      <c r="Q74" s="44" t="str">
        <f>IF(O74&lt;&gt;"", IF(RANK(O74, O$5:O$75)+COUNTIF(O$5:O74, O74)-1=1, 1, ""), "")</f>
        <v/>
      </c>
      <c r="R74" s="45">
        <v>2</v>
      </c>
      <c r="S74" s="102" t="str">
        <f t="shared" si="95"/>
        <v/>
      </c>
      <c r="T74" s="42" t="str">
        <f>IF(R74&lt;&gt;"", IF(RANK(R74, R$5:R$75)+COUNTIF(R$5:R74, R74)-1=1, 1, ""), "")</f>
        <v/>
      </c>
      <c r="U74" s="46">
        <v>17</v>
      </c>
      <c r="V74" s="102" t="str">
        <f t="shared" si="96"/>
        <v/>
      </c>
      <c r="W74" s="44" t="str">
        <f>IF(U74&lt;&gt;"", IF(RANK(U74, U$5:U$75)+COUNTIF(U$5:U74, U74)-1=1, 1, ""), "")</f>
        <v/>
      </c>
      <c r="X74" s="45">
        <v>2</v>
      </c>
      <c r="Y74" s="102" t="str">
        <f t="shared" si="97"/>
        <v/>
      </c>
      <c r="Z74" s="42" t="str">
        <f>IF(X74&lt;&gt;"", IF(RANK(X74, X$5:X$75)+COUNTIF(X$5:X74, X74)-1=1, 1, ""), "")</f>
        <v/>
      </c>
      <c r="AA74" s="46">
        <v>2</v>
      </c>
      <c r="AB74" s="102" t="str">
        <f t="shared" si="98"/>
        <v/>
      </c>
      <c r="AC74" s="44" t="str">
        <f>IF(AA74&lt;&gt;"", IF(RANK(AA74, AA$5:AA$75)+COUNTIF(AA$5:AA74, AA74)-1=1, 1, ""), "")</f>
        <v/>
      </c>
      <c r="AD74" s="45">
        <v>6</v>
      </c>
      <c r="AE74" s="102" t="str">
        <f t="shared" si="99"/>
        <v/>
      </c>
      <c r="AF74" s="42" t="str">
        <f>IF(AD74&lt;&gt;"", IF(RANK(AD74, AD$5:AD$75)+COUNTIF(AD$5:AD74, AD74)-1=1, 1, ""), "")</f>
        <v/>
      </c>
      <c r="AG74" s="46">
        <v>5</v>
      </c>
      <c r="AH74" s="102" t="str">
        <f t="shared" si="100"/>
        <v/>
      </c>
      <c r="AI74" s="44" t="str">
        <f>IF(AG74&lt;&gt;"", IF(RANK(AG74, AG$5:AG$75)+COUNTIF(AG$5:AG74, AG74)-1=1, 1, ""), "")</f>
        <v/>
      </c>
      <c r="AJ74" s="45">
        <v>2</v>
      </c>
      <c r="AK74" s="102" t="str">
        <f t="shared" si="101"/>
        <v/>
      </c>
      <c r="AL74" s="42" t="str">
        <f>IF(AJ74&lt;&gt;"", IF(RANK(AJ74, AJ$5:AJ$75)+COUNTIF(AJ$5:AJ74, AJ74)-1=1, 1, ""), "")</f>
        <v/>
      </c>
      <c r="AM74" s="46">
        <v>3</v>
      </c>
      <c r="AN74" s="102" t="str">
        <f t="shared" si="102"/>
        <v/>
      </c>
      <c r="AO74" s="44" t="str">
        <f>IF(AM74&lt;&gt;"", IF(RANK(AM74, AM$5:AM$75)+COUNTIF(AM$5:AM74, AM74)-1=1, 1, ""), "")</f>
        <v/>
      </c>
      <c r="AP74" s="45">
        <v>4</v>
      </c>
      <c r="AQ74" s="102" t="str">
        <f t="shared" si="103"/>
        <v/>
      </c>
      <c r="AR74" s="42" t="str">
        <f>IF(AP74&lt;&gt;"", IF(RANK(AP74, AP$5:AP$75)+COUNTIF(AP$5:AP74, AP74)-1=1, 1, ""), "")</f>
        <v/>
      </c>
      <c r="AS74" s="46">
        <v>6</v>
      </c>
      <c r="AT74" s="102" t="str">
        <f t="shared" si="104"/>
        <v/>
      </c>
      <c r="AU74" s="44" t="str">
        <f>IF(AS74&lt;&gt;"", IF(RANK(AS74, AS$5:AS$75)+COUNTIF(AS$5:AS74, AS74)-1=1, 1, ""), "")</f>
        <v/>
      </c>
      <c r="AV74" s="45">
        <v>6</v>
      </c>
      <c r="AW74" s="102" t="str">
        <f t="shared" si="105"/>
        <v/>
      </c>
      <c r="AX74" s="42" t="str">
        <f>IF(AV74&lt;&gt;"", IF(RANK(AV74, AV$5:AV$75)+COUNTIF(AV$5:AV74, AV74)-1=1, 1, ""), "")</f>
        <v/>
      </c>
      <c r="AY74" s="46">
        <v>4</v>
      </c>
      <c r="AZ74" s="102" t="str">
        <f t="shared" si="106"/>
        <v/>
      </c>
      <c r="BA74" s="44" t="str">
        <f>IF(AY74&lt;&gt;"", IF(RANK(AY74, AY$5:AY$75)+COUNTIF(AY$5:AY74, AY74)-1=1, 1, ""), "")</f>
        <v/>
      </c>
      <c r="BB74" s="45">
        <v>9</v>
      </c>
      <c r="BC74" s="102" t="str">
        <f t="shared" si="107"/>
        <v/>
      </c>
      <c r="BD74" s="42" t="str">
        <f>IF(BB74&lt;&gt;"", IF(RANK(BB74, BB$5:BB$75)+COUNTIF(BB$5:BB74, BB74)-1=1, 1, ""), "")</f>
        <v/>
      </c>
      <c r="BE74" s="46">
        <v>10</v>
      </c>
      <c r="BF74" s="102" t="str">
        <f t="shared" si="108"/>
        <v/>
      </c>
      <c r="BG74" s="44" t="str">
        <f>IF(BE74&lt;&gt;"", IF(RANK(BE74, BE$5:BE$75)+COUNTIF(BE$5:BE74, BE74)-1=1, 1, ""), "")</f>
        <v/>
      </c>
      <c r="BH74" s="45">
        <v>5</v>
      </c>
      <c r="BI74" s="102" t="str">
        <f t="shared" si="109"/>
        <v/>
      </c>
      <c r="BJ74" s="42" t="str">
        <f>IF(BH74&lt;&gt;"", IF(RANK(BH74, BH$5:BH$75)+COUNTIF(BH$5:BH74, BH74)-1=1, 1, ""), "")</f>
        <v/>
      </c>
      <c r="BK74" s="46">
        <v>2</v>
      </c>
      <c r="BL74" s="102" t="str">
        <f t="shared" si="110"/>
        <v/>
      </c>
      <c r="BM74" s="44" t="str">
        <f>IF(BK74&lt;&gt;"", IF(RANK(BK74, BK$5:BK$75)+COUNTIF(BK$5:BK74, BK74)-1=1, 1, ""), "")</f>
        <v/>
      </c>
      <c r="BN74" s="45">
        <v>9</v>
      </c>
      <c r="BO74" s="102" t="str">
        <f t="shared" si="111"/>
        <v/>
      </c>
      <c r="BP74" s="42" t="str">
        <f>IF(BN74&lt;&gt;"", IF(RANK(BN74, BN$5:BN$75)+COUNTIF(BN$5:BN74, BN74)-1=1, 1, ""), "")</f>
        <v/>
      </c>
      <c r="BQ74" s="46">
        <v>6</v>
      </c>
      <c r="BR74" s="102" t="str">
        <f t="shared" si="112"/>
        <v/>
      </c>
      <c r="BS74" s="44" t="str">
        <f>IF(BQ74&lt;&gt;"", IF(RANK(BQ74, BQ$5:BQ$75)+COUNTIF(BQ$5:BQ74, BQ74)-1=1, 1, ""), "")</f>
        <v/>
      </c>
      <c r="BT74" s="45">
        <v>5</v>
      </c>
      <c r="BU74" s="102" t="str">
        <f t="shared" si="113"/>
        <v/>
      </c>
      <c r="BV74" s="42" t="str">
        <f>IF(BT74&lt;&gt;"", IF(RANK(BT74, BT$5:BT$75)+COUNTIF(BT$5:BT74, BT74)-1=1, 1, ""), "")</f>
        <v/>
      </c>
      <c r="BW74" s="46">
        <v>5</v>
      </c>
      <c r="BX74" s="102" t="str">
        <f t="shared" si="114"/>
        <v/>
      </c>
      <c r="BY74" s="44" t="str">
        <f>IF(BW74&lt;&gt;"", IF(RANK(BW74, BW$5:BW$75)+COUNTIF(BW$5:BW74, BW74)-1=1, 1, ""), "")</f>
        <v/>
      </c>
      <c r="BZ74" s="45">
        <v>5</v>
      </c>
      <c r="CA74" s="102" t="str">
        <f t="shared" si="115"/>
        <v/>
      </c>
      <c r="CB74" s="42" t="str">
        <f>IF(BZ74&lt;&gt;"", IF(RANK(BZ74, BZ$5:BZ$75)+COUNTIF(BZ$5:BZ74, BZ74)-1=1, 1, ""), "")</f>
        <v/>
      </c>
      <c r="CC74" s="46">
        <v>227</v>
      </c>
      <c r="CD74" s="102" t="str">
        <f t="shared" si="116"/>
        <v/>
      </c>
      <c r="CE74" s="44" t="str">
        <f>IF(CC74&lt;&gt;"", IF(RANK(CC74, CC$5:CC$75)+COUNTIF(CC$5:CC74, CC74)-1=1, 1, ""), "")</f>
        <v/>
      </c>
      <c r="CF74" s="45">
        <v>14</v>
      </c>
      <c r="CG74" s="102" t="str">
        <f t="shared" si="117"/>
        <v/>
      </c>
      <c r="CH74" s="42" t="str">
        <f>IF(CF74&lt;&gt;"", IF(RANK(CF74, CF$5:CF$75)+COUNTIF(CF$5:CF74, CF74)-1=1, 1, ""), "")</f>
        <v/>
      </c>
      <c r="CI74" s="46">
        <v>3</v>
      </c>
      <c r="CJ74" s="102" t="str">
        <f t="shared" si="118"/>
        <v/>
      </c>
      <c r="CK74" s="44" t="str">
        <f>IF(CI74&lt;&gt;"", IF(RANK(CI74, CI$5:CI$75)+COUNTIF(CI$5:CI74, CI74)-1=1, 1, ""), "")</f>
        <v/>
      </c>
      <c r="CL74" s="45">
        <v>11</v>
      </c>
      <c r="CM74" s="102" t="str">
        <f t="shared" si="119"/>
        <v/>
      </c>
      <c r="CN74" s="42" t="str">
        <f>IF(CL74&lt;&gt;"", IF(RANK(CL74, CL$5:CL$75)+COUNTIF(CL$5:CL74, CL74)-1=1, 1, ""), "")</f>
        <v/>
      </c>
      <c r="CO74" s="46">
        <v>21</v>
      </c>
      <c r="CP74" s="102" t="str">
        <f t="shared" si="120"/>
        <v/>
      </c>
      <c r="CQ74" s="44" t="str">
        <f>IF(CO74&lt;&gt;"", IF(RANK(CO74, CO$5:CO$75)+COUNTIF(CO$5:CO74, CO74)-1=1, 1, ""), "")</f>
        <v/>
      </c>
      <c r="CR74" s="45">
        <v>21</v>
      </c>
      <c r="CS74" s="102" t="str">
        <f t="shared" si="121"/>
        <v/>
      </c>
      <c r="CT74" s="42" t="str">
        <f>IF(CR74&lt;&gt;"", IF(RANK(CR74, CR$5:CR$75)+COUNTIF(CR$5:CR74, CR74)-1=1, 1, ""), "")</f>
        <v/>
      </c>
      <c r="CU74" s="129" t="str">
        <f t="shared" si="122"/>
        <v/>
      </c>
      <c r="CV74" s="66">
        <f t="shared" si="123"/>
        <v>425</v>
      </c>
      <c r="CW74" s="60"/>
      <c r="CX74" s="60" t="str">
        <f t="shared" si="124"/>
        <v/>
      </c>
      <c r="CY74" s="60" t="str">
        <f t="shared" si="125"/>
        <v/>
      </c>
      <c r="CZ74" s="60"/>
      <c r="DA74" s="85" t="str">
        <f t="shared" si="126"/>
        <v/>
      </c>
      <c r="DB74" s="60" t="str">
        <f t="shared" si="127"/>
        <v/>
      </c>
      <c r="DC74" s="60" t="str">
        <f t="shared" si="128"/>
        <v/>
      </c>
      <c r="DD74" s="60" t="str">
        <f>IF(CX74&lt;&gt;"", IF(RANK(DC74, DC$5:DC$75)+COUNTIF(DC$74:DC74, DC74) -1&lt;=(B$80-CY$76-DB$76), RANK(DC74, DC$5:DC$75)+COUNTIF(DC$74:DC74, DC74) -1, ""), "")</f>
        <v/>
      </c>
      <c r="DE74" s="72" t="str">
        <f t="shared" si="129"/>
        <v/>
      </c>
      <c r="DF74" s="66" t="str">
        <f t="shared" si="130"/>
        <v/>
      </c>
      <c r="DH74" s="91">
        <f>IF(CV74&lt;&gt; "", CV74/CV76, "")</f>
        <v>3.0022711298076073E-4</v>
      </c>
      <c r="DI74" s="39" t="str">
        <f t="shared" si="131"/>
        <v/>
      </c>
      <c r="DJ74" s="92">
        <f t="shared" si="132"/>
        <v>-3.00227112980761E-4</v>
      </c>
      <c r="DL74" s="65" t="str">
        <f t="shared" si="133"/>
        <v/>
      </c>
      <c r="DM74" s="99" t="str">
        <f t="shared" si="134"/>
        <v/>
      </c>
      <c r="DN74" s="99" t="str">
        <f t="shared" si="135"/>
        <v/>
      </c>
      <c r="DO74" s="100" t="str">
        <f t="shared" si="136"/>
        <v/>
      </c>
    </row>
    <row r="75" spans="1:119" ht="17" thickBot="1" x14ac:dyDescent="0.25">
      <c r="A75" s="75" t="s">
        <v>383</v>
      </c>
      <c r="B75" s="76" t="s">
        <v>447</v>
      </c>
      <c r="C75" s="43"/>
      <c r="D75" s="104" t="str">
        <f t="shared" si="90"/>
        <v/>
      </c>
      <c r="E75" s="51" t="str">
        <f>IF(C75&lt;&gt;"", IF(RANK(C75, C$5:C$75)+COUNTIF(C$5:C75, C75)-1=1, 1, ""), "")</f>
        <v/>
      </c>
      <c r="F75" s="49"/>
      <c r="G75" s="103" t="str">
        <f t="shared" si="91"/>
        <v/>
      </c>
      <c r="H75" s="50" t="str">
        <f>IF(F75&lt;&gt;"", IF(RANK(F75, F$5:F$75)+COUNTIF(F$5:F75, F75)-1=1, 1, ""), "")</f>
        <v/>
      </c>
      <c r="I75" s="43"/>
      <c r="J75" s="104" t="str">
        <f t="shared" si="92"/>
        <v/>
      </c>
      <c r="K75" s="51" t="str">
        <f>IF(I75&lt;&gt;"", IF(RANK(I75, I$5:I$75)+COUNTIF(I$5:I75, I75)-1=1, 1, ""), "")</f>
        <v/>
      </c>
      <c r="L75" s="49"/>
      <c r="M75" s="103" t="str">
        <f t="shared" si="93"/>
        <v/>
      </c>
      <c r="N75" s="50" t="str">
        <f>IF(L75&lt;&gt;"", IF(RANK(L75, L$5:L$75)+COUNTIF(L$5:L75, L75)-1=1, 1, ""), "")</f>
        <v/>
      </c>
      <c r="O75" s="43"/>
      <c r="P75" s="104" t="str">
        <f t="shared" si="94"/>
        <v/>
      </c>
      <c r="Q75" s="51" t="str">
        <f>IF(O75&lt;&gt;"", IF(RANK(O75, O$5:O$75)+COUNTIF(O$5:O75, O75)-1=1, 1, ""), "")</f>
        <v/>
      </c>
      <c r="R75" s="49"/>
      <c r="S75" s="103" t="str">
        <f t="shared" si="95"/>
        <v/>
      </c>
      <c r="T75" s="50" t="str">
        <f>IF(R75&lt;&gt;"", IF(RANK(R75, R$5:R$75)+COUNTIF(R$5:R75, R75)-1=1, 1, ""), "")</f>
        <v/>
      </c>
      <c r="U75" s="43"/>
      <c r="V75" s="104" t="str">
        <f t="shared" si="96"/>
        <v/>
      </c>
      <c r="W75" s="51" t="str">
        <f>IF(U75&lt;&gt;"", IF(RANK(U75, U$5:U$75)+COUNTIF(U$5:U75, U75)-1=1, 1, ""), "")</f>
        <v/>
      </c>
      <c r="X75" s="49"/>
      <c r="Y75" s="103" t="str">
        <f t="shared" si="97"/>
        <v/>
      </c>
      <c r="Z75" s="50" t="str">
        <f>IF(X75&lt;&gt;"", IF(RANK(X75, X$5:X$75)+COUNTIF(X$5:X75, X75)-1=1, 1, ""), "")</f>
        <v/>
      </c>
      <c r="AA75" s="43"/>
      <c r="AB75" s="104" t="str">
        <f t="shared" si="98"/>
        <v/>
      </c>
      <c r="AC75" s="51" t="str">
        <f>IF(AA75&lt;&gt;"", IF(RANK(AA75, AA$5:AA$75)+COUNTIF(AA$5:AA75, AA75)-1=1, 1, ""), "")</f>
        <v/>
      </c>
      <c r="AD75" s="49"/>
      <c r="AE75" s="103" t="str">
        <f t="shared" si="99"/>
        <v/>
      </c>
      <c r="AF75" s="50" t="str">
        <f>IF(AD75&lt;&gt;"", IF(RANK(AD75, AD$5:AD$75)+COUNTIF(AD$5:AD75, AD75)-1=1, 1, ""), "")</f>
        <v/>
      </c>
      <c r="AG75" s="43"/>
      <c r="AH75" s="104" t="str">
        <f t="shared" si="100"/>
        <v/>
      </c>
      <c r="AI75" s="51" t="str">
        <f>IF(AG75&lt;&gt;"", IF(RANK(AG75, AG$5:AG$75)+COUNTIF(AG$5:AG75, AG75)-1=1, 1, ""), "")</f>
        <v/>
      </c>
      <c r="AJ75" s="49"/>
      <c r="AK75" s="103" t="str">
        <f t="shared" si="101"/>
        <v/>
      </c>
      <c r="AL75" s="50" t="str">
        <f>IF(AJ75&lt;&gt;"", IF(RANK(AJ75, AJ$5:AJ$75)+COUNTIF(AJ$5:AJ75, AJ75)-1=1, 1, ""), "")</f>
        <v/>
      </c>
      <c r="AM75" s="43"/>
      <c r="AN75" s="104" t="str">
        <f t="shared" si="102"/>
        <v/>
      </c>
      <c r="AO75" s="51" t="str">
        <f>IF(AM75&lt;&gt;"", IF(RANK(AM75, AM$5:AM$75)+COUNTIF(AM$5:AM75, AM75)-1=1, 1, ""), "")</f>
        <v/>
      </c>
      <c r="AP75" s="49"/>
      <c r="AQ75" s="103" t="str">
        <f t="shared" si="103"/>
        <v/>
      </c>
      <c r="AR75" s="50" t="str">
        <f>IF(AP75&lt;&gt;"", IF(RANK(AP75, AP$5:AP$75)+COUNTIF(AP$5:AP75, AP75)-1=1, 1, ""), "")</f>
        <v/>
      </c>
      <c r="AS75" s="43"/>
      <c r="AT75" s="104" t="str">
        <f t="shared" si="104"/>
        <v/>
      </c>
      <c r="AU75" s="51" t="str">
        <f>IF(AS75&lt;&gt;"", IF(RANK(AS75, AS$5:AS$75)+COUNTIF(AS$5:AS75, AS75)-1=1, 1, ""), "")</f>
        <v/>
      </c>
      <c r="AV75" s="49"/>
      <c r="AW75" s="103" t="str">
        <f t="shared" si="105"/>
        <v/>
      </c>
      <c r="AX75" s="50" t="str">
        <f>IF(AV75&lt;&gt;"", IF(RANK(AV75, AV$5:AV$75)+COUNTIF(AV$5:AV75, AV75)-1=1, 1, ""), "")</f>
        <v/>
      </c>
      <c r="AY75" s="43"/>
      <c r="AZ75" s="104" t="str">
        <f t="shared" si="106"/>
        <v/>
      </c>
      <c r="BA75" s="51" t="str">
        <f>IF(AY75&lt;&gt;"", IF(RANK(AY75, AY$5:AY$75)+COUNTIF(AY$5:AY75, AY75)-1=1, 1, ""), "")</f>
        <v/>
      </c>
      <c r="BB75" s="49"/>
      <c r="BC75" s="103" t="str">
        <f t="shared" si="107"/>
        <v/>
      </c>
      <c r="BD75" s="50" t="str">
        <f>IF(BB75&lt;&gt;"", IF(RANK(BB75, BB$5:BB$75)+COUNTIF(BB$5:BB75, BB75)-1=1, 1, ""), "")</f>
        <v/>
      </c>
      <c r="BE75" s="43"/>
      <c r="BF75" s="104" t="str">
        <f t="shared" si="108"/>
        <v/>
      </c>
      <c r="BG75" s="51" t="str">
        <f>IF(BE75&lt;&gt;"", IF(RANK(BE75, BE$5:BE$75)+COUNTIF(BE$5:BE75, BE75)-1=1, 1, ""), "")</f>
        <v/>
      </c>
      <c r="BH75" s="49"/>
      <c r="BI75" s="103" t="str">
        <f t="shared" si="109"/>
        <v/>
      </c>
      <c r="BJ75" s="50" t="str">
        <f>IF(BH75&lt;&gt;"", IF(RANK(BH75, BH$5:BH$75)+COUNTIF(BH$5:BH75, BH75)-1=1, 1, ""), "")</f>
        <v/>
      </c>
      <c r="BK75" s="43"/>
      <c r="BL75" s="104" t="str">
        <f t="shared" si="110"/>
        <v/>
      </c>
      <c r="BM75" s="51" t="str">
        <f>IF(BK75&lt;&gt;"", IF(RANK(BK75, BK$5:BK$75)+COUNTIF(BK$5:BK75, BK75)-1=1, 1, ""), "")</f>
        <v/>
      </c>
      <c r="BN75" s="49"/>
      <c r="BO75" s="103" t="str">
        <f t="shared" si="111"/>
        <v/>
      </c>
      <c r="BP75" s="50" t="str">
        <f>IF(BN75&lt;&gt;"", IF(RANK(BN75, BN$5:BN$75)+COUNTIF(BN$5:BN75, BN75)-1=1, 1, ""), "")</f>
        <v/>
      </c>
      <c r="BQ75" s="43"/>
      <c r="BR75" s="104" t="str">
        <f t="shared" si="112"/>
        <v/>
      </c>
      <c r="BS75" s="51" t="str">
        <f>IF(BQ75&lt;&gt;"", IF(RANK(BQ75, BQ$5:BQ$75)+COUNTIF(BQ$5:BQ75, BQ75)-1=1, 1, ""), "")</f>
        <v/>
      </c>
      <c r="BT75" s="49"/>
      <c r="BU75" s="103" t="str">
        <f t="shared" si="113"/>
        <v/>
      </c>
      <c r="BV75" s="50" t="str">
        <f>IF(BT75&lt;&gt;"", IF(RANK(BT75, BT$5:BT$75)+COUNTIF(BT$5:BT75, BT75)-1=1, 1, ""), "")</f>
        <v/>
      </c>
      <c r="BW75" s="43"/>
      <c r="BX75" s="104" t="str">
        <f t="shared" si="114"/>
        <v/>
      </c>
      <c r="BY75" s="51" t="str">
        <f>IF(BW75&lt;&gt;"", IF(RANK(BW75, BW$5:BW$75)+COUNTIF(BW$5:BW75, BW75)-1=1, 1, ""), "")</f>
        <v/>
      </c>
      <c r="BZ75" s="49"/>
      <c r="CA75" s="103" t="str">
        <f t="shared" si="115"/>
        <v/>
      </c>
      <c r="CB75" s="50" t="str">
        <f>IF(BZ75&lt;&gt;"", IF(RANK(BZ75, BZ$5:BZ$75)+COUNTIF(BZ$5:BZ75, BZ75)-1=1, 1, ""), "")</f>
        <v/>
      </c>
      <c r="CC75" s="43"/>
      <c r="CD75" s="104" t="str">
        <f t="shared" si="116"/>
        <v/>
      </c>
      <c r="CE75" s="51" t="str">
        <f>IF(CC75&lt;&gt;"", IF(RANK(CC75, CC$5:CC$75)+COUNTIF(CC$5:CC75, CC75)-1=1, 1, ""), "")</f>
        <v/>
      </c>
      <c r="CF75" s="49"/>
      <c r="CG75" s="103" t="str">
        <f t="shared" si="117"/>
        <v/>
      </c>
      <c r="CH75" s="50" t="str">
        <f>IF(CF75&lt;&gt;"", IF(RANK(CF75, CF$5:CF$75)+COUNTIF(CF$5:CF75, CF75)-1=1, 1, ""), "")</f>
        <v/>
      </c>
      <c r="CI75" s="43"/>
      <c r="CJ75" s="104" t="str">
        <f t="shared" si="118"/>
        <v/>
      </c>
      <c r="CK75" s="51" t="str">
        <f>IF(CI75&lt;&gt;"", IF(RANK(CI75, CI$5:CI$75)+COUNTIF(CI$5:CI75, CI75)-1=1, 1, ""), "")</f>
        <v/>
      </c>
      <c r="CL75" s="49"/>
      <c r="CM75" s="103" t="str">
        <f t="shared" si="119"/>
        <v/>
      </c>
      <c r="CN75" s="50" t="str">
        <f>IF(CL75&lt;&gt;"", IF(RANK(CL75, CL$5:CL$75)+COUNTIF(CL$5:CL75, CL75)-1=1, 1, ""), "")</f>
        <v/>
      </c>
      <c r="CO75" s="43"/>
      <c r="CP75" s="104" t="str">
        <f t="shared" si="120"/>
        <v/>
      </c>
      <c r="CQ75" s="51" t="str">
        <f>IF(CO75&lt;&gt;"", IF(RANK(CO75, CO$5:CO$75)+COUNTIF(CO$5:CO75, CO75)-1=1, 1, ""), "")</f>
        <v/>
      </c>
      <c r="CR75" s="49"/>
      <c r="CS75" s="103" t="str">
        <f t="shared" si="121"/>
        <v/>
      </c>
      <c r="CT75" s="50" t="str">
        <f>IF(CR75&lt;&gt;"", IF(RANK(CR75, CR$5:CR$75)+COUNTIF(CR$5:CR75, CR75)-1=1, 1, ""), "")</f>
        <v/>
      </c>
      <c r="CU75" s="130" t="str">
        <f t="shared" si="122"/>
        <v/>
      </c>
      <c r="CV75" s="67" t="str">
        <f t="shared" si="123"/>
        <v/>
      </c>
      <c r="CW75" s="70"/>
      <c r="CX75" s="70" t="str">
        <f t="shared" si="124"/>
        <v/>
      </c>
      <c r="CY75" s="70" t="str">
        <f t="shared" si="125"/>
        <v/>
      </c>
      <c r="CZ75" s="70"/>
      <c r="DA75" s="86" t="str">
        <f t="shared" si="126"/>
        <v/>
      </c>
      <c r="DB75" s="70" t="str">
        <f t="shared" si="127"/>
        <v/>
      </c>
      <c r="DC75" s="70" t="str">
        <f t="shared" si="128"/>
        <v/>
      </c>
      <c r="DD75" s="70" t="str">
        <f>IF(CX75&lt;&gt;"", IF(RANK(DC75, DC$5:DC$75)+COUNTIF(DC$75:DC75, DC75) -1&lt;=(B$80-CY$76-DB$76), RANK(DC75, DC$5:DC$75)+COUNTIF(DC$75:DC75, DC75) -1, ""), "")</f>
        <v/>
      </c>
      <c r="DE75" s="73" t="str">
        <f t="shared" si="129"/>
        <v/>
      </c>
      <c r="DF75" s="67" t="str">
        <f t="shared" si="130"/>
        <v/>
      </c>
      <c r="DH75" s="93" t="str">
        <f>IF(CV75&lt;&gt; "", CV75/CV76, "")</f>
        <v/>
      </c>
      <c r="DI75" s="94" t="str">
        <f t="shared" si="131"/>
        <v/>
      </c>
      <c r="DJ75" s="95" t="str">
        <f t="shared" si="132"/>
        <v/>
      </c>
      <c r="DL75" s="65" t="str">
        <f t="shared" si="133"/>
        <v/>
      </c>
      <c r="DM75" s="99" t="str">
        <f t="shared" si="134"/>
        <v/>
      </c>
      <c r="DN75" s="99" t="str">
        <f t="shared" si="135"/>
        <v/>
      </c>
      <c r="DO75" s="100" t="str">
        <f t="shared" si="136"/>
        <v/>
      </c>
    </row>
    <row r="76" spans="1:119" ht="16" thickBot="1" x14ac:dyDescent="0.25">
      <c r="A76" s="188" t="s">
        <v>12</v>
      </c>
      <c r="B76" s="198"/>
      <c r="C76" s="74">
        <f>SUM(C5:C75)</f>
        <v>39487</v>
      </c>
      <c r="D76" s="56"/>
      <c r="E76" s="57">
        <f>SUM(E5:E75)</f>
        <v>1</v>
      </c>
      <c r="F76" s="55">
        <f>SUM(F5:F75)</f>
        <v>48884</v>
      </c>
      <c r="G76" s="56"/>
      <c r="H76" s="57">
        <f>SUM(H5:H75)</f>
        <v>1</v>
      </c>
      <c r="I76" s="55">
        <f>SUM(I5:I75)</f>
        <v>40834</v>
      </c>
      <c r="J76" s="56"/>
      <c r="K76" s="57">
        <f>SUM(K5:K75)</f>
        <v>1</v>
      </c>
      <c r="L76" s="55">
        <f>SUM(L5:L75)</f>
        <v>41852</v>
      </c>
      <c r="M76" s="56"/>
      <c r="N76" s="57">
        <f>SUM(N5:N75)</f>
        <v>1</v>
      </c>
      <c r="O76" s="55">
        <f>SUM(O5:O75)</f>
        <v>42048</v>
      </c>
      <c r="P76" s="56"/>
      <c r="Q76" s="57">
        <f>SUM(Q5:Q75)</f>
        <v>1</v>
      </c>
      <c r="R76" s="55">
        <f>SUM(R5:R75)</f>
        <v>42371</v>
      </c>
      <c r="S76" s="56"/>
      <c r="T76" s="57">
        <f>SUM(T5:T75)</f>
        <v>1</v>
      </c>
      <c r="U76" s="55">
        <f>SUM(U5:U75)</f>
        <v>40332</v>
      </c>
      <c r="V76" s="56"/>
      <c r="W76" s="57">
        <f>SUM(W5:W75)</f>
        <v>1</v>
      </c>
      <c r="X76" s="55">
        <f>SUM(X5:X75)</f>
        <v>44607</v>
      </c>
      <c r="Y76" s="56"/>
      <c r="Z76" s="57">
        <f>SUM(Z5:Z75)</f>
        <v>1</v>
      </c>
      <c r="AA76" s="55">
        <f>SUM(AA5:AA75)</f>
        <v>44515</v>
      </c>
      <c r="AB76" s="56"/>
      <c r="AC76" s="57">
        <f>SUM(AC5:AC75)</f>
        <v>1</v>
      </c>
      <c r="AD76" s="55">
        <f>SUM(AD5:AD75)</f>
        <v>44344</v>
      </c>
      <c r="AE76" s="56"/>
      <c r="AF76" s="57">
        <f>SUM(AF5:AF75)</f>
        <v>1</v>
      </c>
      <c r="AG76" s="55">
        <f>SUM(AG5:AG75)</f>
        <v>46522</v>
      </c>
      <c r="AH76" s="56"/>
      <c r="AI76" s="57">
        <f>SUM(AI5:AI75)</f>
        <v>1</v>
      </c>
      <c r="AJ76" s="55">
        <f>SUM(AJ5:AJ75)</f>
        <v>41983</v>
      </c>
      <c r="AK76" s="56"/>
      <c r="AL76" s="57">
        <f>SUM(AL5:AL75)</f>
        <v>1</v>
      </c>
      <c r="AM76" s="55">
        <f>SUM(AM5:AM75)</f>
        <v>44806</v>
      </c>
      <c r="AN76" s="56"/>
      <c r="AO76" s="57">
        <f>SUM(AO5:AO75)</f>
        <v>1</v>
      </c>
      <c r="AP76" s="55">
        <f>SUM(AP5:AP75)</f>
        <v>43106</v>
      </c>
      <c r="AQ76" s="56"/>
      <c r="AR76" s="57">
        <f>SUM(AR5:AR75)</f>
        <v>1</v>
      </c>
      <c r="AS76" s="55">
        <f>SUM(AS5:AS75)</f>
        <v>45966</v>
      </c>
      <c r="AT76" s="56"/>
      <c r="AU76" s="57">
        <f>SUM(AU5:AU75)</f>
        <v>1</v>
      </c>
      <c r="AV76" s="55">
        <f>SUM(AV5:AV75)</f>
        <v>45351</v>
      </c>
      <c r="AW76" s="56"/>
      <c r="AX76" s="57">
        <f>SUM(AX5:AX75)</f>
        <v>1</v>
      </c>
      <c r="AY76" s="55">
        <f>SUM(AY5:AY75)</f>
        <v>45632</v>
      </c>
      <c r="AZ76" s="56"/>
      <c r="BA76" s="57">
        <f>SUM(BA5:BA75)</f>
        <v>1</v>
      </c>
      <c r="BB76" s="55">
        <f>SUM(BB5:BB75)</f>
        <v>43722</v>
      </c>
      <c r="BC76" s="56"/>
      <c r="BD76" s="57">
        <f>SUM(BD5:BD75)</f>
        <v>1</v>
      </c>
      <c r="BE76" s="55">
        <f>SUM(BE5:BE75)</f>
        <v>45822</v>
      </c>
      <c r="BF76" s="56"/>
      <c r="BG76" s="57">
        <f>SUM(BG5:BG75)</f>
        <v>1</v>
      </c>
      <c r="BH76" s="55">
        <f>SUM(BH5:BH75)</f>
        <v>45448</v>
      </c>
      <c r="BI76" s="56"/>
      <c r="BJ76" s="57">
        <f>SUM(BJ5:BJ75)</f>
        <v>1</v>
      </c>
      <c r="BK76" s="55">
        <f>SUM(BK5:BK75)</f>
        <v>45002</v>
      </c>
      <c r="BL76" s="56"/>
      <c r="BM76" s="57">
        <f>SUM(BM5:BM75)</f>
        <v>1</v>
      </c>
      <c r="BN76" s="55">
        <f>SUM(BN5:BN75)</f>
        <v>46410</v>
      </c>
      <c r="BO76" s="56"/>
      <c r="BP76" s="57">
        <f>SUM(BP5:BP75)</f>
        <v>1</v>
      </c>
      <c r="BQ76" s="55">
        <f>SUM(BQ5:BQ75)</f>
        <v>43179</v>
      </c>
      <c r="BR76" s="56"/>
      <c r="BS76" s="57">
        <f>SUM(BS5:BS75)</f>
        <v>1</v>
      </c>
      <c r="BT76" s="55">
        <f>SUM(BT5:BT75)</f>
        <v>45632</v>
      </c>
      <c r="BU76" s="56"/>
      <c r="BV76" s="57">
        <f>SUM(BV5:BV75)</f>
        <v>1</v>
      </c>
      <c r="BW76" s="55">
        <f>SUM(BW5:BW75)</f>
        <v>44998</v>
      </c>
      <c r="BX76" s="56"/>
      <c r="BY76" s="57">
        <f>SUM(BY5:BY75)</f>
        <v>1</v>
      </c>
      <c r="BZ76" s="55">
        <f>SUM(BZ5:BZ75)</f>
        <v>46129</v>
      </c>
      <c r="CA76" s="56"/>
      <c r="CB76" s="57">
        <f>SUM(CB5:CB75)</f>
        <v>1</v>
      </c>
      <c r="CC76" s="55">
        <f>SUM(CC5:CC75)</f>
        <v>46137</v>
      </c>
      <c r="CD76" s="56"/>
      <c r="CE76" s="57">
        <f>SUM(CE5:CE75)</f>
        <v>1</v>
      </c>
      <c r="CF76" s="55">
        <f>SUM(CF5:CF75)</f>
        <v>44965</v>
      </c>
      <c r="CG76" s="56"/>
      <c r="CH76" s="57">
        <f>SUM(CH5:CH75)</f>
        <v>1</v>
      </c>
      <c r="CI76" s="55">
        <f>SUM(CI5:CI75)</f>
        <v>41737</v>
      </c>
      <c r="CJ76" s="56"/>
      <c r="CK76" s="57">
        <f>SUM(CK5:CK75)</f>
        <v>1</v>
      </c>
      <c r="CL76" s="55">
        <f>SUM(CL5:CL75)</f>
        <v>43068</v>
      </c>
      <c r="CM76" s="56"/>
      <c r="CN76" s="57">
        <f>SUM(CN5:CN75)</f>
        <v>1</v>
      </c>
      <c r="CO76" s="55">
        <f>SUM(CO5:CO75)</f>
        <v>44816</v>
      </c>
      <c r="CP76" s="56"/>
      <c r="CQ76" s="57">
        <f>SUM(CQ5:CQ75)</f>
        <v>1</v>
      </c>
      <c r="CR76" s="55">
        <f>SUM(CR5:CR75)</f>
        <v>45890</v>
      </c>
      <c r="CS76" s="56"/>
      <c r="CT76" s="57">
        <f>SUM(CT5:CT75)</f>
        <v>1</v>
      </c>
      <c r="CU76" s="137">
        <f>SUM(CU5:CU75)</f>
        <v>32</v>
      </c>
      <c r="CV76" s="79">
        <f>SUM(CV5:CV75)</f>
        <v>1415595</v>
      </c>
      <c r="CW76" s="78">
        <f>_xlfn.FLOOR.MATH(CV76/(B80+1)) +1</f>
        <v>21779</v>
      </c>
      <c r="CX76" s="78">
        <f>SUM(CX5:CX75)</f>
        <v>1321915</v>
      </c>
      <c r="CY76" s="78">
        <f>SUM(CY5:CY75)</f>
        <v>0</v>
      </c>
      <c r="CZ76" s="78">
        <f>_xlfn.FLOOR.MATH(CX76/(B80-CY76+1))+1</f>
        <v>20338</v>
      </c>
      <c r="DA76" s="78"/>
      <c r="DB76" s="78">
        <f>SUM(DB5:DB75)</f>
        <v>64</v>
      </c>
      <c r="DC76" s="78"/>
      <c r="DD76" s="78"/>
      <c r="DE76" s="80">
        <f>SUM(DE5:DE75)</f>
        <v>64</v>
      </c>
      <c r="DF76" s="79">
        <f>SUM(DF5:DF75)</f>
        <v>32</v>
      </c>
      <c r="DG76" s="58"/>
      <c r="DH76" s="96">
        <f>SUM(DH5:DH75)</f>
        <v>1.0000000000000002</v>
      </c>
      <c r="DI76" s="97">
        <f>SUM(DI5:DI75)</f>
        <v>1</v>
      </c>
      <c r="DJ76" s="98">
        <f>SUM(DJ5:DJ75)</f>
        <v>2.2204460492503131E-16</v>
      </c>
      <c r="DK76" s="58"/>
      <c r="DL76" s="77">
        <f>SUM(DL5:DL75)</f>
        <v>1321915</v>
      </c>
      <c r="DM76" s="97">
        <f>SUM(DM5:DM75)</f>
        <v>1</v>
      </c>
      <c r="DN76" s="97">
        <f>SUM(DN5:DN75)</f>
        <v>1</v>
      </c>
      <c r="DO76" s="98">
        <f>SUM(DO5:DO75)</f>
        <v>-1.3877787807814457E-17</v>
      </c>
    </row>
    <row r="77" spans="1:119" x14ac:dyDescent="0.2">
      <c r="A77" s="27"/>
      <c r="B77" s="27"/>
    </row>
    <row r="78" spans="1:119" ht="32" x14ac:dyDescent="0.2">
      <c r="A78" s="28" t="s">
        <v>277</v>
      </c>
      <c r="C78" s="58"/>
      <c r="E78" s="29"/>
      <c r="F78" s="58"/>
      <c r="H78" s="29"/>
      <c r="I78" s="58"/>
      <c r="K78" s="29"/>
      <c r="L78" s="58"/>
      <c r="N78" s="29"/>
      <c r="O78" s="58"/>
      <c r="Q78" s="29"/>
      <c r="R78" s="58"/>
      <c r="T78" s="29"/>
      <c r="U78" s="58"/>
      <c r="W78" s="29"/>
      <c r="X78" s="58"/>
      <c r="Z78" s="29"/>
      <c r="AA78" s="58"/>
      <c r="AC78" s="29"/>
      <c r="AD78" s="58"/>
      <c r="AF78" s="29"/>
      <c r="AG78" s="58"/>
      <c r="AI78" s="29"/>
      <c r="AJ78" s="58"/>
      <c r="AL78" s="29"/>
      <c r="AM78" s="58"/>
      <c r="AO78" s="29"/>
      <c r="AP78" s="58"/>
      <c r="AR78" s="29"/>
      <c r="AS78" s="58"/>
      <c r="AU78" s="29"/>
      <c r="AV78" s="58"/>
      <c r="AX78" s="29"/>
      <c r="AY78" s="58"/>
      <c r="BA78" s="29"/>
      <c r="BB78" s="58"/>
      <c r="BD78" s="29"/>
      <c r="BE78" s="58"/>
      <c r="BG78" s="29"/>
      <c r="BH78" s="58"/>
      <c r="BJ78" s="29"/>
      <c r="BK78" s="58"/>
      <c r="BM78" s="29"/>
      <c r="BN78" s="58"/>
      <c r="BP78" s="29"/>
      <c r="BQ78" s="58"/>
      <c r="BS78" s="29"/>
      <c r="BT78" s="58"/>
      <c r="BV78" s="29"/>
      <c r="BW78" s="58"/>
      <c r="BY78" s="29"/>
      <c r="BZ78" s="58"/>
      <c r="CB78" s="29"/>
      <c r="CC78" s="58"/>
      <c r="CE78" s="29"/>
      <c r="CF78" s="58"/>
      <c r="CH78" s="29"/>
      <c r="CI78" s="58"/>
      <c r="CK78" s="29"/>
      <c r="CL78" s="58"/>
      <c r="CN78" s="29"/>
      <c r="CO78" s="58"/>
      <c r="CQ78" s="29"/>
      <c r="CR78" s="58"/>
      <c r="CT78" s="29"/>
      <c r="DC78" s="58"/>
      <c r="DD78" s="58"/>
      <c r="DE78" s="58"/>
      <c r="DF78" s="58"/>
      <c r="DG78" s="58"/>
      <c r="DH78" s="58"/>
      <c r="DI78" s="58" t="s">
        <v>303</v>
      </c>
      <c r="DJ78" s="82" cm="1">
        <f t="array" ref="DJ78">SUM(IF(DJ5:DJ75&lt;&gt;"", ABS(DJ5:DJ75), 0))/COUNT(DJ5:DJ75)</f>
        <v>3.9273426752791168E-3</v>
      </c>
      <c r="DK78" s="58"/>
      <c r="DL78" s="58"/>
      <c r="DM78" s="58"/>
      <c r="DN78" s="58" t="s">
        <v>303</v>
      </c>
      <c r="DO78" s="82" cm="1">
        <f t="array" ref="DO78">SUM(IF(DO5:DO75&lt;&gt;"", ABS(DO5:DO75), 0))/COUNT(DO5:DO75)</f>
        <v>7.9551335877621979E-3</v>
      </c>
    </row>
    <row r="79" spans="1:119" x14ac:dyDescent="0.2">
      <c r="DC79" s="58">
        <f>COUNT(DE5:DE75)</f>
        <v>3</v>
      </c>
      <c r="DD79" s="58" t="s">
        <v>304</v>
      </c>
      <c r="DE79" s="58"/>
      <c r="DF79" s="58"/>
      <c r="DG79" s="58"/>
      <c r="DH79" s="58"/>
      <c r="DI79" s="58"/>
      <c r="DJ79" s="58"/>
      <c r="DK79" s="58"/>
      <c r="DL79" s="58"/>
      <c r="DM79" s="58"/>
      <c r="DN79" s="58"/>
      <c r="DO79" s="58"/>
    </row>
    <row r="80" spans="1:119" ht="16" x14ac:dyDescent="0.2">
      <c r="A80" s="87" t="s">
        <v>306</v>
      </c>
      <c r="B80" s="87">
        <v>64</v>
      </c>
      <c r="DC80" s="83">
        <f>DL76/CV76</f>
        <v>0.93382288013167603</v>
      </c>
      <c r="DD80" s="58" t="s">
        <v>305</v>
      </c>
      <c r="DE80" s="58"/>
      <c r="DF80" s="58"/>
      <c r="DG80" s="58"/>
      <c r="DH80" s="58"/>
      <c r="DI80" s="58"/>
      <c r="DJ80" s="58"/>
      <c r="DK80" s="58"/>
      <c r="DL80" s="58"/>
      <c r="DM80" s="58"/>
      <c r="DN80" s="58"/>
      <c r="DO80" s="58"/>
    </row>
    <row r="81" spans="1:2" x14ac:dyDescent="0.2">
      <c r="A81" s="101" t="s">
        <v>307</v>
      </c>
      <c r="B81" s="101">
        <v>32</v>
      </c>
    </row>
    <row r="82" spans="1:2" x14ac:dyDescent="0.2">
      <c r="A82" s="58" t="str">
        <f>"Constituencies with minority win = " &amp; COUNTIFS(C5:CT75, "&lt;&gt;0", C5:CT75, "&lt;0.5") &amp; " = " &amp; ROUND(COUNTIFS(C5:CT75, "&lt;&gt;0", C5:CT75, "&lt;0.5") /B$81*100,2) &amp; "%"</f>
        <v>Constituencies with minority win = 1 = 3.13%</v>
      </c>
    </row>
    <row r="83" spans="1:2" x14ac:dyDescent="0.2">
      <c r="A83" s="58" t="str" cm="1">
        <f t="array" ref="A83">"Smallest minority win = " &amp; ROUND(MIN(IF( C5:CT75&lt;&gt;0,  C5:CT75))*100,2) &amp; "% of votes"</f>
        <v>Smallest minority win = 49.58% of votes</v>
      </c>
    </row>
    <row r="84" spans="1:2" x14ac:dyDescent="0.2">
      <c r="A84" s="58" t="str" cm="1">
        <f t="array" ref="A84">"Average % for constituency win = " &amp; ROUND(AVERAGE(IF(IF( C5:CT75&lt;&gt;0, C5:CT75)&lt;1,  C5:CT75))*100,2) &amp; "%"</f>
        <v>Average % for constituency win = 73.21%</v>
      </c>
    </row>
  </sheetData>
  <mergeCells count="51">
    <mergeCell ref="AJ3:AL3"/>
    <mergeCell ref="A2:A4"/>
    <mergeCell ref="B2:B4"/>
    <mergeCell ref="A76:B76"/>
    <mergeCell ref="C2:CT2"/>
    <mergeCell ref="C3:E3"/>
    <mergeCell ref="F3:H3"/>
    <mergeCell ref="I3:K3"/>
    <mergeCell ref="L3:N3"/>
    <mergeCell ref="O3:Q3"/>
    <mergeCell ref="R3:T3"/>
    <mergeCell ref="U3:W3"/>
    <mergeCell ref="X3:Z3"/>
    <mergeCell ref="AA3:AC3"/>
    <mergeCell ref="AD3:AF3"/>
    <mergeCell ref="AG3:AI3"/>
    <mergeCell ref="BT3:BV3"/>
    <mergeCell ref="AM3:AO3"/>
    <mergeCell ref="AP3:AR3"/>
    <mergeCell ref="AS3:AU3"/>
    <mergeCell ref="AV3:AX3"/>
    <mergeCell ref="AY3:BA3"/>
    <mergeCell ref="BB3:BD3"/>
    <mergeCell ref="BE3:BG3"/>
    <mergeCell ref="BH3:BJ3"/>
    <mergeCell ref="BK3:BM3"/>
    <mergeCell ref="BN3:BP3"/>
    <mergeCell ref="BQ3:BS3"/>
    <mergeCell ref="CO3:CQ3"/>
    <mergeCell ref="CR3:CT3"/>
    <mergeCell ref="CU2:CU4"/>
    <mergeCell ref="CV2:CV4"/>
    <mergeCell ref="BW3:BY3"/>
    <mergeCell ref="BZ3:CB3"/>
    <mergeCell ref="CC3:CE3"/>
    <mergeCell ref="CF3:CH3"/>
    <mergeCell ref="CI3:CK3"/>
    <mergeCell ref="CL3:CN3"/>
    <mergeCell ref="DL3:DO3"/>
    <mergeCell ref="CX1:DE1"/>
    <mergeCell ref="CW2:CW4"/>
    <mergeCell ref="CX2:CX4"/>
    <mergeCell ref="CY2:CY4"/>
    <mergeCell ref="CZ2:CZ4"/>
    <mergeCell ref="DA2:DA4"/>
    <mergeCell ref="DB2:DB4"/>
    <mergeCell ref="DC2:DC4"/>
    <mergeCell ref="DD2:DD4"/>
    <mergeCell ref="DE2:DE4"/>
    <mergeCell ref="DF2:DF4"/>
    <mergeCell ref="DH3:DJ3"/>
  </mergeCells>
  <conditionalFormatting sqref="D5:D76">
    <cfRule type="cellIs" dxfId="71" priority="1" stopIfTrue="1" operator="lessThan">
      <formula>0.5</formula>
    </cfRule>
  </conditionalFormatting>
  <conditionalFormatting sqref="G5:G76">
    <cfRule type="cellIs" dxfId="70" priority="2" stopIfTrue="1" operator="lessThan">
      <formula>0.5</formula>
    </cfRule>
  </conditionalFormatting>
  <conditionalFormatting sqref="J5:J76">
    <cfRule type="cellIs" dxfId="69" priority="3" stopIfTrue="1" operator="lessThan">
      <formula>0.5</formula>
    </cfRule>
  </conditionalFormatting>
  <conditionalFormatting sqref="M5:M76">
    <cfRule type="cellIs" dxfId="68" priority="4" stopIfTrue="1" operator="lessThan">
      <formula>0.5</formula>
    </cfRule>
  </conditionalFormatting>
  <conditionalFormatting sqref="P5:P76">
    <cfRule type="cellIs" dxfId="67" priority="5" stopIfTrue="1" operator="lessThan">
      <formula>0.5</formula>
    </cfRule>
  </conditionalFormatting>
  <conditionalFormatting sqref="S5:S76">
    <cfRule type="cellIs" dxfId="66" priority="6" stopIfTrue="1" operator="lessThan">
      <formula>0.5</formula>
    </cfRule>
  </conditionalFormatting>
  <conditionalFormatting sqref="V5:V76">
    <cfRule type="cellIs" dxfId="65" priority="7" stopIfTrue="1" operator="lessThan">
      <formula>0.5</formula>
    </cfRule>
  </conditionalFormatting>
  <conditionalFormatting sqref="Y5:Y76">
    <cfRule type="cellIs" dxfId="64" priority="8" stopIfTrue="1" operator="lessThan">
      <formula>0.5</formula>
    </cfRule>
  </conditionalFormatting>
  <conditionalFormatting sqref="AB5:AB76">
    <cfRule type="cellIs" dxfId="63" priority="9" stopIfTrue="1" operator="lessThan">
      <formula>0.5</formula>
    </cfRule>
  </conditionalFormatting>
  <conditionalFormatting sqref="AE5:AE76">
    <cfRule type="cellIs" dxfId="62" priority="10" stopIfTrue="1" operator="lessThan">
      <formula>0.5</formula>
    </cfRule>
  </conditionalFormatting>
  <conditionalFormatting sqref="AH5:AH76">
    <cfRule type="cellIs" dxfId="61" priority="11" stopIfTrue="1" operator="lessThan">
      <formula>0.5</formula>
    </cfRule>
  </conditionalFormatting>
  <conditionalFormatting sqref="AK5:AK76">
    <cfRule type="cellIs" dxfId="60" priority="12" stopIfTrue="1" operator="lessThan">
      <formula>0.5</formula>
    </cfRule>
  </conditionalFormatting>
  <conditionalFormatting sqref="AN5:AN76">
    <cfRule type="cellIs" dxfId="59" priority="13" stopIfTrue="1" operator="lessThan">
      <formula>0.5</formula>
    </cfRule>
  </conditionalFormatting>
  <conditionalFormatting sqref="AQ5:AQ76">
    <cfRule type="cellIs" dxfId="58" priority="14" stopIfTrue="1" operator="lessThan">
      <formula>0.5</formula>
    </cfRule>
  </conditionalFormatting>
  <conditionalFormatting sqref="AT5:AT76">
    <cfRule type="cellIs" dxfId="57" priority="15" stopIfTrue="1" operator="lessThan">
      <formula>0.5</formula>
    </cfRule>
  </conditionalFormatting>
  <conditionalFormatting sqref="AW5:AW76">
    <cfRule type="cellIs" dxfId="56" priority="16" stopIfTrue="1" operator="lessThan">
      <formula>0.5</formula>
    </cfRule>
  </conditionalFormatting>
  <conditionalFormatting sqref="AZ5:AZ76">
    <cfRule type="cellIs" dxfId="55" priority="17" stopIfTrue="1" operator="lessThan">
      <formula>0.5</formula>
    </cfRule>
  </conditionalFormatting>
  <conditionalFormatting sqref="BC5:BC76">
    <cfRule type="cellIs" dxfId="54" priority="18" stopIfTrue="1" operator="lessThan">
      <formula>0.5</formula>
    </cfRule>
  </conditionalFormatting>
  <conditionalFormatting sqref="BF5:BF76">
    <cfRule type="cellIs" dxfId="53" priority="19" stopIfTrue="1" operator="lessThan">
      <formula>0.5</formula>
    </cfRule>
  </conditionalFormatting>
  <conditionalFormatting sqref="BI5:BI76">
    <cfRule type="cellIs" dxfId="52" priority="20" stopIfTrue="1" operator="lessThan">
      <formula>0.5</formula>
    </cfRule>
  </conditionalFormatting>
  <conditionalFormatting sqref="BL5:BL76">
    <cfRule type="cellIs" dxfId="51" priority="21" stopIfTrue="1" operator="lessThan">
      <formula>0.5</formula>
    </cfRule>
  </conditionalFormatting>
  <conditionalFormatting sqref="BO5:BO76">
    <cfRule type="cellIs" dxfId="50" priority="22" stopIfTrue="1" operator="lessThan">
      <formula>0.5</formula>
    </cfRule>
  </conditionalFormatting>
  <conditionalFormatting sqref="BR5:BR76">
    <cfRule type="cellIs" dxfId="49" priority="23" stopIfTrue="1" operator="lessThan">
      <formula>0.5</formula>
    </cfRule>
  </conditionalFormatting>
  <conditionalFormatting sqref="BU5:BU76">
    <cfRule type="cellIs" dxfId="48" priority="24" stopIfTrue="1" operator="lessThan">
      <formula>0.5</formula>
    </cfRule>
  </conditionalFormatting>
  <conditionalFormatting sqref="BX5:BX76">
    <cfRule type="cellIs" dxfId="47" priority="25" stopIfTrue="1" operator="lessThan">
      <formula>0.5</formula>
    </cfRule>
  </conditionalFormatting>
  <conditionalFormatting sqref="CA5:CA76">
    <cfRule type="cellIs" dxfId="46" priority="26" stopIfTrue="1" operator="lessThan">
      <formula>0.5</formula>
    </cfRule>
  </conditionalFormatting>
  <conditionalFormatting sqref="CD5:CD76">
    <cfRule type="cellIs" dxfId="45" priority="27" stopIfTrue="1" operator="lessThan">
      <formula>0.5</formula>
    </cfRule>
  </conditionalFormatting>
  <conditionalFormatting sqref="CG5:CG76">
    <cfRule type="cellIs" dxfId="44" priority="28" stopIfTrue="1" operator="lessThan">
      <formula>0.5</formula>
    </cfRule>
  </conditionalFormatting>
  <conditionalFormatting sqref="CJ5:CJ76">
    <cfRule type="cellIs" dxfId="43" priority="29" stopIfTrue="1" operator="lessThan">
      <formula>0.5</formula>
    </cfRule>
  </conditionalFormatting>
  <conditionalFormatting sqref="CM5:CM76">
    <cfRule type="cellIs" dxfId="42" priority="30" stopIfTrue="1" operator="lessThan">
      <formula>0.5</formula>
    </cfRule>
  </conditionalFormatting>
  <conditionalFormatting sqref="CP5:CP76">
    <cfRule type="cellIs" dxfId="41" priority="31" stopIfTrue="1" operator="lessThan">
      <formula>0.5</formula>
    </cfRule>
  </conditionalFormatting>
  <conditionalFormatting sqref="CS5:CS76">
    <cfRule type="cellIs" dxfId="40" priority="32" stopIfTrue="1" operator="lessThan">
      <formula>0.5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F1A3F-50CB-B042-9BE9-6FC0853CAFD0}">
  <sheetPr codeName="Sheet11"/>
  <dimension ref="A1:CB84"/>
  <sheetViews>
    <sheetView topLeftCell="BG1" zoomScale="78" zoomScaleNormal="78" workbookViewId="0">
      <selection activeCell="CG48" sqref="CG48"/>
    </sheetView>
  </sheetViews>
  <sheetFormatPr baseColWidth="10" defaultRowHeight="15" x14ac:dyDescent="0.2"/>
  <cols>
    <col min="1" max="1" width="53.1640625" customWidth="1"/>
    <col min="2" max="2" width="10.6640625" bestFit="1" customWidth="1"/>
    <col min="3" max="59" width="8.83203125" customWidth="1"/>
    <col min="60" max="60" width="12" customWidth="1"/>
    <col min="61" max="61" width="12.83203125" customWidth="1"/>
    <col min="64" max="64" width="13.6640625" customWidth="1"/>
    <col min="77" max="77" width="11.83203125" customWidth="1"/>
  </cols>
  <sheetData>
    <row r="1" spans="1:80" ht="53" customHeight="1" thickBot="1" x14ac:dyDescent="0.3">
      <c r="BJ1" s="81"/>
      <c r="BK1" s="154" t="s">
        <v>295</v>
      </c>
      <c r="BL1" s="155"/>
      <c r="BM1" s="156"/>
      <c r="BN1" s="156"/>
      <c r="BO1" s="156"/>
      <c r="BP1" s="156"/>
      <c r="BQ1" s="156"/>
      <c r="BR1" s="157"/>
    </row>
    <row r="2" spans="1:80" ht="16" customHeight="1" thickBot="1" x14ac:dyDescent="0.25">
      <c r="A2" s="184" t="s">
        <v>265</v>
      </c>
      <c r="B2" s="187" t="s">
        <v>266</v>
      </c>
      <c r="C2" s="191" t="s">
        <v>274</v>
      </c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9"/>
      <c r="BH2" s="192" t="s">
        <v>308</v>
      </c>
      <c r="BI2" s="172" t="s">
        <v>310</v>
      </c>
      <c r="BJ2" s="158" t="s">
        <v>296</v>
      </c>
      <c r="BK2" s="160" t="s">
        <v>297</v>
      </c>
      <c r="BL2" s="160" t="s">
        <v>298</v>
      </c>
      <c r="BM2" s="160" t="s">
        <v>299</v>
      </c>
      <c r="BN2" s="160" t="s">
        <v>300</v>
      </c>
      <c r="BO2" s="160" t="s">
        <v>301</v>
      </c>
      <c r="BP2" s="160" t="s">
        <v>287</v>
      </c>
      <c r="BQ2" s="160" t="s">
        <v>288</v>
      </c>
      <c r="BR2" s="175" t="s">
        <v>302</v>
      </c>
      <c r="BS2" s="178" t="s">
        <v>289</v>
      </c>
    </row>
    <row r="3" spans="1:80" ht="17" thickBot="1" x14ac:dyDescent="0.25">
      <c r="A3" s="185"/>
      <c r="B3" s="196"/>
      <c r="C3" s="182" t="s">
        <v>223</v>
      </c>
      <c r="D3" s="182"/>
      <c r="E3" s="182"/>
      <c r="F3" s="181" t="s">
        <v>224</v>
      </c>
      <c r="G3" s="182"/>
      <c r="H3" s="183"/>
      <c r="I3" s="182" t="s">
        <v>225</v>
      </c>
      <c r="J3" s="182"/>
      <c r="K3" s="182"/>
      <c r="L3" s="181" t="s">
        <v>226</v>
      </c>
      <c r="M3" s="182"/>
      <c r="N3" s="183"/>
      <c r="O3" s="182" t="s">
        <v>227</v>
      </c>
      <c r="P3" s="182"/>
      <c r="Q3" s="182"/>
      <c r="R3" s="181" t="s">
        <v>228</v>
      </c>
      <c r="S3" s="182"/>
      <c r="T3" s="183"/>
      <c r="U3" s="182" t="s">
        <v>229</v>
      </c>
      <c r="V3" s="182"/>
      <c r="W3" s="182"/>
      <c r="X3" s="181" t="s">
        <v>230</v>
      </c>
      <c r="Y3" s="182"/>
      <c r="Z3" s="183"/>
      <c r="AA3" s="182" t="s">
        <v>231</v>
      </c>
      <c r="AB3" s="182"/>
      <c r="AC3" s="182"/>
      <c r="AD3" s="181" t="s">
        <v>232</v>
      </c>
      <c r="AE3" s="182"/>
      <c r="AF3" s="183"/>
      <c r="AG3" s="182" t="s">
        <v>233</v>
      </c>
      <c r="AH3" s="182"/>
      <c r="AI3" s="182"/>
      <c r="AJ3" s="181" t="s">
        <v>234</v>
      </c>
      <c r="AK3" s="182"/>
      <c r="AL3" s="183"/>
      <c r="AM3" s="182" t="s">
        <v>235</v>
      </c>
      <c r="AN3" s="182"/>
      <c r="AO3" s="182"/>
      <c r="AP3" s="181" t="s">
        <v>236</v>
      </c>
      <c r="AQ3" s="182"/>
      <c r="AR3" s="183"/>
      <c r="AS3" s="182" t="s">
        <v>237</v>
      </c>
      <c r="AT3" s="182"/>
      <c r="AU3" s="182"/>
      <c r="AV3" s="181" t="s">
        <v>238</v>
      </c>
      <c r="AW3" s="182"/>
      <c r="AX3" s="183"/>
      <c r="AY3" s="182" t="s">
        <v>239</v>
      </c>
      <c r="AZ3" s="182"/>
      <c r="BA3" s="182"/>
      <c r="BB3" s="181" t="s">
        <v>240</v>
      </c>
      <c r="BC3" s="182"/>
      <c r="BD3" s="183"/>
      <c r="BE3" s="182" t="s">
        <v>241</v>
      </c>
      <c r="BF3" s="182"/>
      <c r="BG3" s="182"/>
      <c r="BH3" s="193"/>
      <c r="BI3" s="173"/>
      <c r="BJ3" s="159"/>
      <c r="BK3" s="161"/>
      <c r="BL3" s="161"/>
      <c r="BM3" s="161"/>
      <c r="BN3" s="161"/>
      <c r="BO3" s="161"/>
      <c r="BP3" s="161"/>
      <c r="BQ3" s="161"/>
      <c r="BR3" s="176"/>
      <c r="BS3" s="179"/>
      <c r="BU3" s="163" t="s">
        <v>290</v>
      </c>
      <c r="BV3" s="164"/>
      <c r="BW3" s="165"/>
      <c r="BY3" s="166" t="s">
        <v>291</v>
      </c>
      <c r="BZ3" s="167"/>
      <c r="CA3" s="167"/>
      <c r="CB3" s="168"/>
    </row>
    <row r="4" spans="1:80" ht="35" thickBot="1" x14ac:dyDescent="0.25">
      <c r="A4" s="186"/>
      <c r="B4" s="197"/>
      <c r="C4" s="26" t="s">
        <v>276</v>
      </c>
      <c r="D4" s="22" t="s">
        <v>285</v>
      </c>
      <c r="E4" s="24" t="s">
        <v>286</v>
      </c>
      <c r="F4" s="21" t="s">
        <v>276</v>
      </c>
      <c r="G4" s="22" t="s">
        <v>285</v>
      </c>
      <c r="H4" s="23" t="s">
        <v>286</v>
      </c>
      <c r="I4" s="26" t="s">
        <v>276</v>
      </c>
      <c r="J4" s="22" t="s">
        <v>285</v>
      </c>
      <c r="K4" s="24" t="s">
        <v>286</v>
      </c>
      <c r="L4" s="21" t="s">
        <v>276</v>
      </c>
      <c r="M4" s="22" t="s">
        <v>285</v>
      </c>
      <c r="N4" s="23" t="s">
        <v>286</v>
      </c>
      <c r="O4" s="26" t="s">
        <v>276</v>
      </c>
      <c r="P4" s="22" t="s">
        <v>285</v>
      </c>
      <c r="Q4" s="24" t="s">
        <v>286</v>
      </c>
      <c r="R4" s="21" t="s">
        <v>276</v>
      </c>
      <c r="S4" s="22" t="s">
        <v>285</v>
      </c>
      <c r="T4" s="23" t="s">
        <v>286</v>
      </c>
      <c r="U4" s="26" t="s">
        <v>276</v>
      </c>
      <c r="V4" s="22" t="s">
        <v>285</v>
      </c>
      <c r="W4" s="24" t="s">
        <v>286</v>
      </c>
      <c r="X4" s="21" t="s">
        <v>276</v>
      </c>
      <c r="Y4" s="22" t="s">
        <v>285</v>
      </c>
      <c r="Z4" s="23" t="s">
        <v>286</v>
      </c>
      <c r="AA4" s="26" t="s">
        <v>276</v>
      </c>
      <c r="AB4" s="22" t="s">
        <v>285</v>
      </c>
      <c r="AC4" s="24" t="s">
        <v>286</v>
      </c>
      <c r="AD4" s="21" t="s">
        <v>276</v>
      </c>
      <c r="AE4" s="22" t="s">
        <v>285</v>
      </c>
      <c r="AF4" s="23" t="s">
        <v>286</v>
      </c>
      <c r="AG4" s="26" t="s">
        <v>276</v>
      </c>
      <c r="AH4" s="22" t="s">
        <v>285</v>
      </c>
      <c r="AI4" s="24" t="s">
        <v>286</v>
      </c>
      <c r="AJ4" s="21" t="s">
        <v>276</v>
      </c>
      <c r="AK4" s="22" t="s">
        <v>285</v>
      </c>
      <c r="AL4" s="23" t="s">
        <v>286</v>
      </c>
      <c r="AM4" s="26" t="s">
        <v>276</v>
      </c>
      <c r="AN4" s="22" t="s">
        <v>285</v>
      </c>
      <c r="AO4" s="24" t="s">
        <v>286</v>
      </c>
      <c r="AP4" s="21" t="s">
        <v>276</v>
      </c>
      <c r="AQ4" s="22" t="s">
        <v>285</v>
      </c>
      <c r="AR4" s="23" t="s">
        <v>286</v>
      </c>
      <c r="AS4" s="26" t="s">
        <v>276</v>
      </c>
      <c r="AT4" s="22" t="s">
        <v>285</v>
      </c>
      <c r="AU4" s="24" t="s">
        <v>286</v>
      </c>
      <c r="AV4" s="21" t="s">
        <v>276</v>
      </c>
      <c r="AW4" s="22" t="s">
        <v>285</v>
      </c>
      <c r="AX4" s="23" t="s">
        <v>286</v>
      </c>
      <c r="AY4" s="26" t="s">
        <v>276</v>
      </c>
      <c r="AZ4" s="22" t="s">
        <v>285</v>
      </c>
      <c r="BA4" s="24" t="s">
        <v>286</v>
      </c>
      <c r="BB4" s="21" t="s">
        <v>276</v>
      </c>
      <c r="BC4" s="22" t="s">
        <v>285</v>
      </c>
      <c r="BD4" s="23" t="s">
        <v>286</v>
      </c>
      <c r="BE4" s="26" t="s">
        <v>276</v>
      </c>
      <c r="BF4" s="22" t="s">
        <v>285</v>
      </c>
      <c r="BG4" s="24" t="s">
        <v>286</v>
      </c>
      <c r="BH4" s="194"/>
      <c r="BI4" s="195"/>
      <c r="BJ4" s="159"/>
      <c r="BK4" s="162"/>
      <c r="BL4" s="162"/>
      <c r="BM4" s="162"/>
      <c r="BN4" s="162"/>
      <c r="BO4" s="162"/>
      <c r="BP4" s="162"/>
      <c r="BQ4" s="162"/>
      <c r="BR4" s="177"/>
      <c r="BS4" s="180"/>
      <c r="BU4" s="61" t="s">
        <v>285</v>
      </c>
      <c r="BV4" s="62" t="s">
        <v>292</v>
      </c>
      <c r="BW4" s="63" t="s">
        <v>293</v>
      </c>
      <c r="BY4" s="64" t="s">
        <v>294</v>
      </c>
      <c r="BZ4" s="62" t="s">
        <v>285</v>
      </c>
      <c r="CA4" s="62" t="s">
        <v>292</v>
      </c>
      <c r="CB4" s="63" t="s">
        <v>293</v>
      </c>
    </row>
    <row r="5" spans="1:80" ht="16" x14ac:dyDescent="0.2">
      <c r="A5" s="75" t="s">
        <v>313</v>
      </c>
      <c r="B5" s="76" t="s">
        <v>384</v>
      </c>
      <c r="C5" s="43"/>
      <c r="D5" s="102" t="str">
        <f t="shared" ref="D5:D36" si="0">IF(E5=1, C5/C$76,"" )</f>
        <v/>
      </c>
      <c r="E5" s="44" t="str">
        <f>IF(C5&lt;&gt;"", IF(RANK(C5, C$5:C$75)+COUNTIF(C$5:C5, C5)-1=1, 1, ""), "")</f>
        <v/>
      </c>
      <c r="F5" s="41"/>
      <c r="G5" s="102" t="str">
        <f t="shared" ref="G5:G36" si="1">IF(H5=1, F5/F$76,"" )</f>
        <v/>
      </c>
      <c r="H5" s="42" t="str">
        <f>IF(F5&lt;&gt;"", IF(RANK(F5, F$5:F$75)+COUNTIF(F$5:F5, F5)-1=1, 1, ""), "")</f>
        <v/>
      </c>
      <c r="I5" s="43"/>
      <c r="J5" s="102" t="str">
        <f t="shared" ref="J5:J36" si="2">IF(K5=1, I5/I$76,"" )</f>
        <v/>
      </c>
      <c r="K5" s="44" t="str">
        <f>IF(I5&lt;&gt;"", IF(RANK(I5, I$5:I$75)+COUNTIF(I$5:I5, I5)-1=1, 1, ""), "")</f>
        <v/>
      </c>
      <c r="L5" s="41"/>
      <c r="M5" s="102" t="str">
        <f t="shared" ref="M5:M36" si="3">IF(N5=1, L5/L$76,"" )</f>
        <v/>
      </c>
      <c r="N5" s="42" t="str">
        <f>IF(L5&lt;&gt;"", IF(RANK(L5, L$5:L$75)+COUNTIF(L$5:L5, L5)-1=1, 1, ""), "")</f>
        <v/>
      </c>
      <c r="O5" s="43"/>
      <c r="P5" s="102" t="str">
        <f t="shared" ref="P5:P36" si="4">IF(Q5=1, O5/O$76,"" )</f>
        <v/>
      </c>
      <c r="Q5" s="44" t="str">
        <f>IF(O5&lt;&gt;"", IF(RANK(O5, O$5:O$75)+COUNTIF(O$5:O5, O5)-1=1, 1, ""), "")</f>
        <v/>
      </c>
      <c r="R5" s="41"/>
      <c r="S5" s="102" t="str">
        <f t="shared" ref="S5:S36" si="5">IF(T5=1, R5/R$76,"" )</f>
        <v/>
      </c>
      <c r="T5" s="42" t="str">
        <f>IF(R5&lt;&gt;"", IF(RANK(R5, R$5:R$75)+COUNTIF(R$5:R5, R5)-1=1, 1, ""), "")</f>
        <v/>
      </c>
      <c r="U5" s="43"/>
      <c r="V5" s="102" t="str">
        <f t="shared" ref="V5:V36" si="6">IF(W5=1, U5/U$76,"" )</f>
        <v/>
      </c>
      <c r="W5" s="44" t="str">
        <f>IF(U5&lt;&gt;"", IF(RANK(U5, U$5:U$75)+COUNTIF(U$5:U5, U5)-1=1, 1, ""), "")</f>
        <v/>
      </c>
      <c r="X5" s="41"/>
      <c r="Y5" s="102" t="str">
        <f t="shared" ref="Y5:Y36" si="7">IF(Z5=1, X5/X$76,"" )</f>
        <v/>
      </c>
      <c r="Z5" s="42" t="str">
        <f>IF(X5&lt;&gt;"", IF(RANK(X5, X$5:X$75)+COUNTIF(X$5:X5, X5)-1=1, 1, ""), "")</f>
        <v/>
      </c>
      <c r="AA5" s="43"/>
      <c r="AB5" s="102" t="str">
        <f t="shared" ref="AB5:AB36" si="8">IF(AC5=1, AA5/AA$76,"" )</f>
        <v/>
      </c>
      <c r="AC5" s="44" t="str">
        <f>IF(AA5&lt;&gt;"", IF(RANK(AA5, AA$5:AA$75)+COUNTIF(AA$5:AA5, AA5)-1=1, 1, ""), "")</f>
        <v/>
      </c>
      <c r="AD5" s="41"/>
      <c r="AE5" s="102" t="str">
        <f t="shared" ref="AE5:AE36" si="9">IF(AF5=1, AD5/AD$76,"" )</f>
        <v/>
      </c>
      <c r="AF5" s="42" t="str">
        <f>IF(AD5&lt;&gt;"", IF(RANK(AD5, AD$5:AD$75)+COUNTIF(AD$5:AD5, AD5)-1=1, 1, ""), "")</f>
        <v/>
      </c>
      <c r="AG5" s="43"/>
      <c r="AH5" s="102" t="str">
        <f t="shared" ref="AH5:AH36" si="10">IF(AI5=1, AG5/AG$76,"" )</f>
        <v/>
      </c>
      <c r="AI5" s="44" t="str">
        <f>IF(AG5&lt;&gt;"", IF(RANK(AG5, AG$5:AG$75)+COUNTIF(AG$5:AG5, AG5)-1=1, 1, ""), "")</f>
        <v/>
      </c>
      <c r="AJ5" s="41"/>
      <c r="AK5" s="102" t="str">
        <f t="shared" ref="AK5:AK36" si="11">IF(AL5=1, AJ5/AJ$76,"" )</f>
        <v/>
      </c>
      <c r="AL5" s="42" t="str">
        <f>IF(AJ5&lt;&gt;"", IF(RANK(AJ5, AJ$5:AJ$75)+COUNTIF(AJ$5:AJ5, AJ5)-1=1, 1, ""), "")</f>
        <v/>
      </c>
      <c r="AM5" s="43"/>
      <c r="AN5" s="102" t="str">
        <f t="shared" ref="AN5:AN36" si="12">IF(AO5=1, AM5/AM$76,"" )</f>
        <v/>
      </c>
      <c r="AO5" s="44" t="str">
        <f>IF(AM5&lt;&gt;"", IF(RANK(AM5, AM$5:AM$75)+COUNTIF(AM$5:AM5, AM5)-1=1, 1, ""), "")</f>
        <v/>
      </c>
      <c r="AP5" s="41"/>
      <c r="AQ5" s="102" t="str">
        <f t="shared" ref="AQ5:AQ36" si="13">IF(AR5=1, AP5/AP$76,"" )</f>
        <v/>
      </c>
      <c r="AR5" s="42" t="str">
        <f>IF(AP5&lt;&gt;"", IF(RANK(AP5, AP$5:AP$75)+COUNTIF(AP$5:AP5, AP5)-1=1, 1, ""), "")</f>
        <v/>
      </c>
      <c r="AS5" s="43"/>
      <c r="AT5" s="102" t="str">
        <f t="shared" ref="AT5:AT36" si="14">IF(AU5=1, AS5/AS$76,"" )</f>
        <v/>
      </c>
      <c r="AU5" s="44" t="str">
        <f>IF(AS5&lt;&gt;"", IF(RANK(AS5, AS$5:AS$75)+COUNTIF(AS$5:AS5, AS5)-1=1, 1, ""), "")</f>
        <v/>
      </c>
      <c r="AV5" s="41"/>
      <c r="AW5" s="102" t="str">
        <f t="shared" ref="AW5:AW36" si="15">IF(AX5=1, AV5/AV$76,"" )</f>
        <v/>
      </c>
      <c r="AX5" s="42" t="str">
        <f>IF(AV5&lt;&gt;"", IF(RANK(AV5, AV$5:AV$75)+COUNTIF(AV$5:AV5, AV5)-1=1, 1, ""), "")</f>
        <v/>
      </c>
      <c r="AY5" s="43"/>
      <c r="AZ5" s="102" t="str">
        <f t="shared" ref="AZ5:AZ36" si="16">IF(BA5=1, AY5/AY$76,"" )</f>
        <v/>
      </c>
      <c r="BA5" s="44" t="str">
        <f>IF(AY5&lt;&gt;"", IF(RANK(AY5, AY$5:AY$75)+COUNTIF(AY$5:AY5, AY5)-1=1, 1, ""), "")</f>
        <v/>
      </c>
      <c r="BB5" s="41"/>
      <c r="BC5" s="102" t="str">
        <f t="shared" ref="BC5:BC36" si="17">IF(BD5=1, BB5/BB$76,"" )</f>
        <v/>
      </c>
      <c r="BD5" s="42" t="str">
        <f>IF(BB5&lt;&gt;"", IF(RANK(BB5, BB$5:BB$75)+COUNTIF(BB$5:BB5, BB5)-1=1, 1, ""), "")</f>
        <v/>
      </c>
      <c r="BE5" s="43"/>
      <c r="BF5" s="102" t="str">
        <f t="shared" ref="BF5:BF36" si="18">IF(BG5=1, BE5/BE$76,"" )</f>
        <v/>
      </c>
      <c r="BG5" s="44" t="str">
        <f>IF(BE5&lt;&gt;"", IF(RANK(BE5, BE$5:BE$75)+COUNTIF(BE$5:BE5, BE5)-1=1, 1, ""), "")</f>
        <v/>
      </c>
      <c r="BH5" s="133" t="str">
        <f t="shared" ref="BH5:BH36" si="19">IF(_xlfn.NUMBERVALUE(E5)+_xlfn.NUMBERVALUE(H5)+_xlfn.NUMBERVALUE(K5)+_xlfn.NUMBERVALUE(N5)+_xlfn.NUMBERVALUE(Q5)+_xlfn.NUMBERVALUE(T5)+_xlfn.NUMBERVALUE(W5)+_xlfn.NUMBERVALUE(Z5)+_xlfn.NUMBERVALUE(AC5)+_xlfn.NUMBERVALUE(AF5)+_xlfn.NUMBERVALUE(AI5)+_xlfn.NUMBERVALUE(AL5)+_xlfn.NUMBERVALUE(AO5)+_xlfn.NUMBERVALUE(AR5)+_xlfn.NUMBERVALUE(AU5)+_xlfn.NUMBERVALUE(AX5)+_xlfn.NUMBERVALUE(BA5)+_xlfn.NUMBERVALUE(BD5)+_xlfn.NUMBERVALUE(BG5)&lt;&gt;0, _xlfn.NUMBERVALUE(E5)+_xlfn.NUMBERVALUE(H5)+_xlfn.NUMBERVALUE(K5)+_xlfn.NUMBERVALUE(N5)+_xlfn.NUMBERVALUE(Q5)+_xlfn.NUMBERVALUE(T5)+_xlfn.NUMBERVALUE(W5)+_xlfn.NUMBERVALUE(Z5)+_xlfn.NUMBERVALUE(AC5)+_xlfn.NUMBERVALUE(AF5)+_xlfn.NUMBERVALUE(AI5)+_xlfn.NUMBERVALUE(AL5)+_xlfn.NUMBERVALUE(AO5)+_xlfn.NUMBERVALUE(AR5)+_xlfn.NUMBERVALUE(AU5)+_xlfn.NUMBERVALUE(AX5)+_xlfn.NUMBERVALUE(BA5)+_xlfn.NUMBERVALUE(BD5)+_xlfn.NUMBERVALUE(BG5), "")</f>
        <v/>
      </c>
      <c r="BI5" s="134" t="str">
        <f t="shared" ref="BI5:BI36" si="20">IF(_xlfn.NUMBERVALUE(C5)+_xlfn.NUMBERVALUE(F5)+_xlfn.NUMBERVALUE(I5)+_xlfn.NUMBERVALUE(L5)+_xlfn.NUMBERVALUE(O5)+_xlfn.NUMBERVALUE(R5)+_xlfn.NUMBERVALUE(U5)+_xlfn.NUMBERVALUE(X5)+_xlfn.NUMBERVALUE(AA5)+_xlfn.NUMBERVALUE(AD5)+_xlfn.NUMBERVALUE(AG5)+_xlfn.NUMBERVALUE(AJ5)+_xlfn.NUMBERVALUE(AM5)+_xlfn.NUMBERVALUE(AP5)+_xlfn.NUMBERVALUE(AS5)+_xlfn.NUMBERVALUE(AV5)+_xlfn.NUMBERVALUE(AY5)+_xlfn.NUMBERVALUE(BB5)+_xlfn.NUMBERVALUE(BE5)&lt;&gt;0, _xlfn.NUMBERVALUE(C5)+_xlfn.NUMBERVALUE(F5)+_xlfn.NUMBERVALUE(I5)+_xlfn.NUMBERVALUE(L5)+_xlfn.NUMBERVALUE(O5)+_xlfn.NUMBERVALUE(R5)+_xlfn.NUMBERVALUE(U5)+_xlfn.NUMBERVALUE(X5)+_xlfn.NUMBERVALUE(AA5)+_xlfn.NUMBERVALUE(AD5)+_xlfn.NUMBERVALUE(AG5)+_xlfn.NUMBERVALUE(AJ5)+_xlfn.NUMBERVALUE(AM5)+_xlfn.NUMBERVALUE(AP5)+_xlfn.NUMBERVALUE(AS5)+_xlfn.NUMBERVALUE(AV5)+_xlfn.NUMBERVALUE(AY5)+_xlfn.NUMBERVALUE(BB5)+_xlfn.NUMBERVALUE(BE5), "")</f>
        <v/>
      </c>
      <c r="BJ5" s="68"/>
      <c r="BK5" s="68" t="str">
        <f t="shared" ref="BK5:BK36" si="21">IF(BI5&gt;=BJ$76, BI5, "")</f>
        <v/>
      </c>
      <c r="BL5" s="68" t="str">
        <f t="shared" ref="BL5:BL36" si="22">IF(AND(BH5&lt;&gt; "", BK5= ""),BH5, "")</f>
        <v/>
      </c>
      <c r="BM5" s="68"/>
      <c r="BN5" s="84" t="str">
        <f t="shared" ref="BN5:BN36" si="23">IF(BK5&lt;&gt;"", BK5/BM$76, "")</f>
        <v/>
      </c>
      <c r="BO5" s="68" t="str">
        <f t="shared" ref="BO5:BO36" si="24">IF(BN5&lt;&gt;"", _xlfn.FLOOR.MATH(BN5), "")</f>
        <v/>
      </c>
      <c r="BP5" s="68" t="str">
        <f t="shared" ref="BP5:BP36" si="25">IF(BK5&lt;&gt;"", BK5-BO5*BM$76, "")</f>
        <v/>
      </c>
      <c r="BQ5" s="68" t="str">
        <f>IF(BK5&lt;&gt;"", IF(RANK(BP5, BP$5:BP$75)+COUNTIF(BP$5:BP5, BP5) -1&lt;=(B$80-BL$76-BO$76), RANK(BP5, BP$5:BP$75)+COUNTIF(BP$5:BP5, BP5) -1, ""), "")</f>
        <v/>
      </c>
      <c r="BR5" s="71" t="str">
        <f t="shared" ref="BR5:BR36" si="26">IF(_xlfn.NUMBERVALUE(IF(BQ5&lt;&gt; "", BO5+1, BO5)) + _xlfn.NUMBERVALUE(BL5)&lt;&gt;0, _xlfn.NUMBERVALUE(IF(BQ5&lt;&gt; "", BO5+1, BO5)) + _xlfn.NUMBERVALUE(BL5), "")</f>
        <v/>
      </c>
      <c r="BS5" s="69" t="str">
        <f t="shared" ref="BS5:BS36" si="27">IF(_xlfn.NUMBERVALUE(BR5)-_xlfn.NUMBERVALUE(BH5)&lt;&gt;0, _xlfn.NUMBERVALUE(BR5)-_xlfn.NUMBERVALUE(BH5), "")</f>
        <v/>
      </c>
      <c r="BU5" s="88" t="str">
        <f>IF(BI5&lt;&gt; "", BI5/BI76, "")</f>
        <v/>
      </c>
      <c r="BV5" s="89" t="str">
        <f t="shared" ref="BV5:BV36" si="28">IF(BR5&lt;&gt; "", BR5/BR$76, "")</f>
        <v/>
      </c>
      <c r="BW5" s="90" t="str">
        <f t="shared" ref="BW5:BW36" si="29">IF(_xlfn.NUMBERVALUE(BV5)-_xlfn.NUMBERVALUE(BU5)&lt;&gt; 0, _xlfn.NUMBERVALUE(BV5)-_xlfn.NUMBERVALUE(BU5), "")</f>
        <v/>
      </c>
      <c r="BY5" s="65" t="str">
        <f t="shared" ref="BY5:BY68" si="30">IF(_xlfn.NUMBERVALUE(BR5)&lt;&gt;0,BI5, "")</f>
        <v/>
      </c>
      <c r="BZ5" s="99" t="str">
        <f>IF(BY5&lt;&gt;"", BY5/BY$76, "")</f>
        <v/>
      </c>
      <c r="CA5" s="99" t="str">
        <f>IF(_xlfn.NUMBERVALUE(BR5)&lt;&gt;0, BR5/BR$76, "")</f>
        <v/>
      </c>
      <c r="CB5" s="100" t="str">
        <f>IF(BZ5&lt;&gt;"", CA5-BZ5, "")</f>
        <v/>
      </c>
    </row>
    <row r="6" spans="1:80" ht="16" x14ac:dyDescent="0.2">
      <c r="A6" s="75" t="s">
        <v>314</v>
      </c>
      <c r="B6" s="76" t="s">
        <v>385</v>
      </c>
      <c r="C6" s="43"/>
      <c r="D6" s="102" t="str">
        <f t="shared" si="0"/>
        <v/>
      </c>
      <c r="E6" s="44" t="str">
        <f>IF(C6&lt;&gt;"", IF(RANK(C6, C$5:C$75)+COUNTIF(C$5:C6, C6)-1=1, 1, ""), "")</f>
        <v/>
      </c>
      <c r="F6" s="41"/>
      <c r="G6" s="102" t="str">
        <f t="shared" si="1"/>
        <v/>
      </c>
      <c r="H6" s="42" t="str">
        <f>IF(F6&lt;&gt;"", IF(RANK(F6, F$5:F$75)+COUNTIF(F$5:F6, F6)-1=1, 1, ""), "")</f>
        <v/>
      </c>
      <c r="I6" s="43"/>
      <c r="J6" s="102" t="str">
        <f t="shared" si="2"/>
        <v/>
      </c>
      <c r="K6" s="44" t="str">
        <f>IF(I6&lt;&gt;"", IF(RANK(I6, I$5:I$75)+COUNTIF(I$5:I6, I6)-1=1, 1, ""), "")</f>
        <v/>
      </c>
      <c r="L6" s="41"/>
      <c r="M6" s="102" t="str">
        <f t="shared" si="3"/>
        <v/>
      </c>
      <c r="N6" s="42" t="str">
        <f>IF(L6&lt;&gt;"", IF(RANK(L6, L$5:L$75)+COUNTIF(L$5:L6, L6)-1=1, 1, ""), "")</f>
        <v/>
      </c>
      <c r="O6" s="43"/>
      <c r="P6" s="102" t="str">
        <f t="shared" si="4"/>
        <v/>
      </c>
      <c r="Q6" s="44" t="str">
        <f>IF(O6&lt;&gt;"", IF(RANK(O6, O$5:O$75)+COUNTIF(O$5:O6, O6)-1=1, 1, ""), "")</f>
        <v/>
      </c>
      <c r="R6" s="41"/>
      <c r="S6" s="102" t="str">
        <f t="shared" si="5"/>
        <v/>
      </c>
      <c r="T6" s="42" t="str">
        <f>IF(R6&lt;&gt;"", IF(RANK(R6, R$5:R$75)+COUNTIF(R$5:R6, R6)-1=1, 1, ""), "")</f>
        <v/>
      </c>
      <c r="U6" s="43"/>
      <c r="V6" s="102" t="str">
        <f t="shared" si="6"/>
        <v/>
      </c>
      <c r="W6" s="44" t="str">
        <f>IF(U6&lt;&gt;"", IF(RANK(U6, U$5:U$75)+COUNTIF(U$5:U6, U6)-1=1, 1, ""), "")</f>
        <v/>
      </c>
      <c r="X6" s="41"/>
      <c r="Y6" s="102" t="str">
        <f t="shared" si="7"/>
        <v/>
      </c>
      <c r="Z6" s="42" t="str">
        <f>IF(X6&lt;&gt;"", IF(RANK(X6, X$5:X$75)+COUNTIF(X$5:X6, X6)-1=1, 1, ""), "")</f>
        <v/>
      </c>
      <c r="AA6" s="43"/>
      <c r="AB6" s="102" t="str">
        <f t="shared" si="8"/>
        <v/>
      </c>
      <c r="AC6" s="44" t="str">
        <f>IF(AA6&lt;&gt;"", IF(RANK(AA6, AA$5:AA$75)+COUNTIF(AA$5:AA6, AA6)-1=1, 1, ""), "")</f>
        <v/>
      </c>
      <c r="AD6" s="41"/>
      <c r="AE6" s="102" t="str">
        <f t="shared" si="9"/>
        <v/>
      </c>
      <c r="AF6" s="42" t="str">
        <f>IF(AD6&lt;&gt;"", IF(RANK(AD6, AD$5:AD$75)+COUNTIF(AD$5:AD6, AD6)-1=1, 1, ""), "")</f>
        <v/>
      </c>
      <c r="AG6" s="43"/>
      <c r="AH6" s="102" t="str">
        <f t="shared" si="10"/>
        <v/>
      </c>
      <c r="AI6" s="44" t="str">
        <f>IF(AG6&lt;&gt;"", IF(RANK(AG6, AG$5:AG$75)+COUNTIF(AG$5:AG6, AG6)-1=1, 1, ""), "")</f>
        <v/>
      </c>
      <c r="AJ6" s="41"/>
      <c r="AK6" s="102" t="str">
        <f t="shared" si="11"/>
        <v/>
      </c>
      <c r="AL6" s="42" t="str">
        <f>IF(AJ6&lt;&gt;"", IF(RANK(AJ6, AJ$5:AJ$75)+COUNTIF(AJ$5:AJ6, AJ6)-1=1, 1, ""), "")</f>
        <v/>
      </c>
      <c r="AM6" s="43"/>
      <c r="AN6" s="102" t="str">
        <f t="shared" si="12"/>
        <v/>
      </c>
      <c r="AO6" s="44" t="str">
        <f>IF(AM6&lt;&gt;"", IF(RANK(AM6, AM$5:AM$75)+COUNTIF(AM$5:AM6, AM6)-1=1, 1, ""), "")</f>
        <v/>
      </c>
      <c r="AP6" s="41"/>
      <c r="AQ6" s="102" t="str">
        <f t="shared" si="13"/>
        <v/>
      </c>
      <c r="AR6" s="42" t="str">
        <f>IF(AP6&lt;&gt;"", IF(RANK(AP6, AP$5:AP$75)+COUNTIF(AP$5:AP6, AP6)-1=1, 1, ""), "")</f>
        <v/>
      </c>
      <c r="AS6" s="43"/>
      <c r="AT6" s="102" t="str">
        <f t="shared" si="14"/>
        <v/>
      </c>
      <c r="AU6" s="44" t="str">
        <f>IF(AS6&lt;&gt;"", IF(RANK(AS6, AS$5:AS$75)+COUNTIF(AS$5:AS6, AS6)-1=1, 1, ""), "")</f>
        <v/>
      </c>
      <c r="AV6" s="41"/>
      <c r="AW6" s="102" t="str">
        <f t="shared" si="15"/>
        <v/>
      </c>
      <c r="AX6" s="42" t="str">
        <f>IF(AV6&lt;&gt;"", IF(RANK(AV6, AV$5:AV$75)+COUNTIF(AV$5:AV6, AV6)-1=1, 1, ""), "")</f>
        <v/>
      </c>
      <c r="AY6" s="43"/>
      <c r="AZ6" s="102" t="str">
        <f t="shared" si="16"/>
        <v/>
      </c>
      <c r="BA6" s="44" t="str">
        <f>IF(AY6&lt;&gt;"", IF(RANK(AY6, AY$5:AY$75)+COUNTIF(AY$5:AY6, AY6)-1=1, 1, ""), "")</f>
        <v/>
      </c>
      <c r="BB6" s="41"/>
      <c r="BC6" s="102" t="str">
        <f t="shared" si="17"/>
        <v/>
      </c>
      <c r="BD6" s="42" t="str">
        <f>IF(BB6&lt;&gt;"", IF(RANK(BB6, BB$5:BB$75)+COUNTIF(BB$5:BB6, BB6)-1=1, 1, ""), "")</f>
        <v/>
      </c>
      <c r="BE6" s="43"/>
      <c r="BF6" s="102" t="str">
        <f t="shared" si="18"/>
        <v/>
      </c>
      <c r="BG6" s="44" t="str">
        <f>IF(BE6&lt;&gt;"", IF(RANK(BE6, BE$5:BE$75)+COUNTIF(BE$5:BE6, BE6)-1=1, 1, ""), "")</f>
        <v/>
      </c>
      <c r="BH6" s="129" t="str">
        <f t="shared" si="19"/>
        <v/>
      </c>
      <c r="BI6" s="66" t="str">
        <f t="shared" si="20"/>
        <v/>
      </c>
      <c r="BJ6" s="60"/>
      <c r="BK6" s="60" t="str">
        <f t="shared" si="21"/>
        <v/>
      </c>
      <c r="BL6" s="60" t="str">
        <f t="shared" si="22"/>
        <v/>
      </c>
      <c r="BM6" s="60"/>
      <c r="BN6" s="85" t="str">
        <f t="shared" si="23"/>
        <v/>
      </c>
      <c r="BO6" s="60" t="str">
        <f t="shared" si="24"/>
        <v/>
      </c>
      <c r="BP6" s="60" t="str">
        <f t="shared" si="25"/>
        <v/>
      </c>
      <c r="BQ6" s="60" t="str">
        <f>IF(BK6&lt;&gt;"", IF(RANK(BP6, BP$5:BP$75)+COUNTIF(BP$6:BP6, BP6) -1&lt;=(B$80-BL$76-BO$76), RANK(BP6, BP$5:BP$75)+COUNTIF(BP$6:BP6, BP6) -1, ""), "")</f>
        <v/>
      </c>
      <c r="BR6" s="72" t="str">
        <f t="shared" si="26"/>
        <v/>
      </c>
      <c r="BS6" s="66" t="str">
        <f t="shared" si="27"/>
        <v/>
      </c>
      <c r="BU6" s="91" t="str">
        <f>IF(BI6&lt;&gt; "", BI6/BI76, "")</f>
        <v/>
      </c>
      <c r="BV6" s="39" t="str">
        <f t="shared" si="28"/>
        <v/>
      </c>
      <c r="BW6" s="92" t="str">
        <f t="shared" si="29"/>
        <v/>
      </c>
      <c r="BY6" s="65" t="str">
        <f t="shared" si="30"/>
        <v/>
      </c>
      <c r="BZ6" s="99" t="str">
        <f t="shared" ref="BZ6:BZ69" si="31">IF(BY6&lt;&gt;"", BY6/BY$76, "")</f>
        <v/>
      </c>
      <c r="CA6" s="99" t="str">
        <f t="shared" ref="CA6:CA69" si="32">IF(_xlfn.NUMBERVALUE(BR6)&lt;&gt;0, BR6/BR$76, "")</f>
        <v/>
      </c>
      <c r="CB6" s="100" t="str">
        <f t="shared" ref="CB6:CB69" si="33">IF(BZ6&lt;&gt;"", CA6-BZ6, "")</f>
        <v/>
      </c>
    </row>
    <row r="7" spans="1:80" ht="16" x14ac:dyDescent="0.2">
      <c r="A7" s="75" t="s">
        <v>315</v>
      </c>
      <c r="B7" s="76" t="s">
        <v>386</v>
      </c>
      <c r="C7" s="43"/>
      <c r="D7" s="102" t="str">
        <f t="shared" si="0"/>
        <v/>
      </c>
      <c r="E7" s="44" t="str">
        <f>IF(C7&lt;&gt;"", IF(RANK(C7, C$5:C$75)+COUNTIF(C$5:C7, C7)-1=1, 1, ""), "")</f>
        <v/>
      </c>
      <c r="F7" s="41"/>
      <c r="G7" s="102" t="str">
        <f t="shared" si="1"/>
        <v/>
      </c>
      <c r="H7" s="42" t="str">
        <f>IF(F7&lt;&gt;"", IF(RANK(F7, F$5:F$75)+COUNTIF(F$5:F7, F7)-1=1, 1, ""), "")</f>
        <v/>
      </c>
      <c r="I7" s="43"/>
      <c r="J7" s="102" t="str">
        <f t="shared" si="2"/>
        <v/>
      </c>
      <c r="K7" s="44" t="str">
        <f>IF(I7&lt;&gt;"", IF(RANK(I7, I$5:I$75)+COUNTIF(I$5:I7, I7)-1=1, 1, ""), "")</f>
        <v/>
      </c>
      <c r="L7" s="41"/>
      <c r="M7" s="102" t="str">
        <f t="shared" si="3"/>
        <v/>
      </c>
      <c r="N7" s="42" t="str">
        <f>IF(L7&lt;&gt;"", IF(RANK(L7, L$5:L$75)+COUNTIF(L$5:L7, L7)-1=1, 1, ""), "")</f>
        <v/>
      </c>
      <c r="O7" s="43"/>
      <c r="P7" s="102" t="str">
        <f t="shared" si="4"/>
        <v/>
      </c>
      <c r="Q7" s="44" t="str">
        <f>IF(O7&lt;&gt;"", IF(RANK(O7, O$5:O$75)+COUNTIF(O$5:O7, O7)-1=1, 1, ""), "")</f>
        <v/>
      </c>
      <c r="R7" s="41"/>
      <c r="S7" s="102" t="str">
        <f t="shared" si="5"/>
        <v/>
      </c>
      <c r="T7" s="42" t="str">
        <f>IF(R7&lt;&gt;"", IF(RANK(R7, R$5:R$75)+COUNTIF(R$5:R7, R7)-1=1, 1, ""), "")</f>
        <v/>
      </c>
      <c r="U7" s="43"/>
      <c r="V7" s="102" t="str">
        <f t="shared" si="6"/>
        <v/>
      </c>
      <c r="W7" s="44" t="str">
        <f>IF(U7&lt;&gt;"", IF(RANK(U7, U$5:U$75)+COUNTIF(U$5:U7, U7)-1=1, 1, ""), "")</f>
        <v/>
      </c>
      <c r="X7" s="41"/>
      <c r="Y7" s="102" t="str">
        <f t="shared" si="7"/>
        <v/>
      </c>
      <c r="Z7" s="42" t="str">
        <f>IF(X7&lt;&gt;"", IF(RANK(X7, X$5:X$75)+COUNTIF(X$5:X7, X7)-1=1, 1, ""), "")</f>
        <v/>
      </c>
      <c r="AA7" s="43"/>
      <c r="AB7" s="102" t="str">
        <f t="shared" si="8"/>
        <v/>
      </c>
      <c r="AC7" s="44" t="str">
        <f>IF(AA7&lt;&gt;"", IF(RANK(AA7, AA$5:AA$75)+COUNTIF(AA$5:AA7, AA7)-1=1, 1, ""), "")</f>
        <v/>
      </c>
      <c r="AD7" s="41"/>
      <c r="AE7" s="102" t="str">
        <f t="shared" si="9"/>
        <v/>
      </c>
      <c r="AF7" s="42" t="str">
        <f>IF(AD7&lt;&gt;"", IF(RANK(AD7, AD$5:AD$75)+COUNTIF(AD$5:AD7, AD7)-1=1, 1, ""), "")</f>
        <v/>
      </c>
      <c r="AG7" s="43"/>
      <c r="AH7" s="102" t="str">
        <f t="shared" si="10"/>
        <v/>
      </c>
      <c r="AI7" s="44" t="str">
        <f>IF(AG7&lt;&gt;"", IF(RANK(AG7, AG$5:AG$75)+COUNTIF(AG$5:AG7, AG7)-1=1, 1, ""), "")</f>
        <v/>
      </c>
      <c r="AJ7" s="41"/>
      <c r="AK7" s="102" t="str">
        <f t="shared" si="11"/>
        <v/>
      </c>
      <c r="AL7" s="42" t="str">
        <f>IF(AJ7&lt;&gt;"", IF(RANK(AJ7, AJ$5:AJ$75)+COUNTIF(AJ$5:AJ7, AJ7)-1=1, 1, ""), "")</f>
        <v/>
      </c>
      <c r="AM7" s="43"/>
      <c r="AN7" s="102" t="str">
        <f t="shared" si="12"/>
        <v/>
      </c>
      <c r="AO7" s="44" t="str">
        <f>IF(AM7&lt;&gt;"", IF(RANK(AM7, AM$5:AM$75)+COUNTIF(AM$5:AM7, AM7)-1=1, 1, ""), "")</f>
        <v/>
      </c>
      <c r="AP7" s="41"/>
      <c r="AQ7" s="102" t="str">
        <f t="shared" si="13"/>
        <v/>
      </c>
      <c r="AR7" s="42" t="str">
        <f>IF(AP7&lt;&gt;"", IF(RANK(AP7, AP$5:AP$75)+COUNTIF(AP$5:AP7, AP7)-1=1, 1, ""), "")</f>
        <v/>
      </c>
      <c r="AS7" s="43"/>
      <c r="AT7" s="102" t="str">
        <f t="shared" si="14"/>
        <v/>
      </c>
      <c r="AU7" s="44" t="str">
        <f>IF(AS7&lt;&gt;"", IF(RANK(AS7, AS$5:AS$75)+COUNTIF(AS$5:AS7, AS7)-1=1, 1, ""), "")</f>
        <v/>
      </c>
      <c r="AV7" s="41"/>
      <c r="AW7" s="102" t="str">
        <f t="shared" si="15"/>
        <v/>
      </c>
      <c r="AX7" s="42" t="str">
        <f>IF(AV7&lt;&gt;"", IF(RANK(AV7, AV$5:AV$75)+COUNTIF(AV$5:AV7, AV7)-1=1, 1, ""), "")</f>
        <v/>
      </c>
      <c r="AY7" s="43"/>
      <c r="AZ7" s="102" t="str">
        <f t="shared" si="16"/>
        <v/>
      </c>
      <c r="BA7" s="44" t="str">
        <f>IF(AY7&lt;&gt;"", IF(RANK(AY7, AY$5:AY$75)+COUNTIF(AY$5:AY7, AY7)-1=1, 1, ""), "")</f>
        <v/>
      </c>
      <c r="BB7" s="41"/>
      <c r="BC7" s="102" t="str">
        <f t="shared" si="17"/>
        <v/>
      </c>
      <c r="BD7" s="42" t="str">
        <f>IF(BB7&lt;&gt;"", IF(RANK(BB7, BB$5:BB$75)+COUNTIF(BB$5:BB7, BB7)-1=1, 1, ""), "")</f>
        <v/>
      </c>
      <c r="BE7" s="43"/>
      <c r="BF7" s="102" t="str">
        <f t="shared" si="18"/>
        <v/>
      </c>
      <c r="BG7" s="44" t="str">
        <f>IF(BE7&lt;&gt;"", IF(RANK(BE7, BE$5:BE$75)+COUNTIF(BE$5:BE7, BE7)-1=1, 1, ""), "")</f>
        <v/>
      </c>
      <c r="BH7" s="129" t="str">
        <f t="shared" si="19"/>
        <v/>
      </c>
      <c r="BI7" s="66" t="str">
        <f t="shared" si="20"/>
        <v/>
      </c>
      <c r="BJ7" s="60"/>
      <c r="BK7" s="60" t="str">
        <f t="shared" si="21"/>
        <v/>
      </c>
      <c r="BL7" s="60" t="str">
        <f t="shared" si="22"/>
        <v/>
      </c>
      <c r="BM7" s="60"/>
      <c r="BN7" s="85" t="str">
        <f t="shared" si="23"/>
        <v/>
      </c>
      <c r="BO7" s="60" t="str">
        <f t="shared" si="24"/>
        <v/>
      </c>
      <c r="BP7" s="60" t="str">
        <f t="shared" si="25"/>
        <v/>
      </c>
      <c r="BQ7" s="60" t="str">
        <f>IF(BK7&lt;&gt;"", IF(RANK(BP7, BP$5:BP$75)+COUNTIF(BP$7:BP7, BP7) -1&lt;=(B$80-BL$76-BO$76), RANK(BP7, BP$5:BP$75)+COUNTIF(BP$7:BP7, BP7) -1, ""), "")</f>
        <v/>
      </c>
      <c r="BR7" s="72" t="str">
        <f t="shared" si="26"/>
        <v/>
      </c>
      <c r="BS7" s="66" t="str">
        <f t="shared" si="27"/>
        <v/>
      </c>
      <c r="BU7" s="91" t="str">
        <f>IF(BI7&lt;&gt; "", BI7/BI76, "")</f>
        <v/>
      </c>
      <c r="BV7" s="39" t="str">
        <f t="shared" si="28"/>
        <v/>
      </c>
      <c r="BW7" s="92" t="str">
        <f t="shared" si="29"/>
        <v/>
      </c>
      <c r="BY7" s="65" t="str">
        <f t="shared" si="30"/>
        <v/>
      </c>
      <c r="BZ7" s="99" t="str">
        <f t="shared" si="31"/>
        <v/>
      </c>
      <c r="CA7" s="99" t="str">
        <f t="shared" si="32"/>
        <v/>
      </c>
      <c r="CB7" s="100" t="str">
        <f t="shared" si="33"/>
        <v/>
      </c>
    </row>
    <row r="8" spans="1:80" ht="16" x14ac:dyDescent="0.2">
      <c r="A8" s="75" t="s">
        <v>316</v>
      </c>
      <c r="B8" s="76" t="s">
        <v>387</v>
      </c>
      <c r="C8" s="43"/>
      <c r="D8" s="102" t="str">
        <f t="shared" si="0"/>
        <v/>
      </c>
      <c r="E8" s="44" t="str">
        <f>IF(C8&lt;&gt;"", IF(RANK(C8, C$5:C$75)+COUNTIF(C$5:C8, C8)-1=1, 1, ""), "")</f>
        <v/>
      </c>
      <c r="F8" s="41"/>
      <c r="G8" s="102" t="str">
        <f t="shared" si="1"/>
        <v/>
      </c>
      <c r="H8" s="42" t="str">
        <f>IF(F8&lt;&gt;"", IF(RANK(F8, F$5:F$75)+COUNTIF(F$5:F8, F8)-1=1, 1, ""), "")</f>
        <v/>
      </c>
      <c r="I8" s="43"/>
      <c r="J8" s="102" t="str">
        <f t="shared" si="2"/>
        <v/>
      </c>
      <c r="K8" s="44" t="str">
        <f>IF(I8&lt;&gt;"", IF(RANK(I8, I$5:I$75)+COUNTIF(I$5:I8, I8)-1=1, 1, ""), "")</f>
        <v/>
      </c>
      <c r="L8" s="41"/>
      <c r="M8" s="102" t="str">
        <f t="shared" si="3"/>
        <v/>
      </c>
      <c r="N8" s="42" t="str">
        <f>IF(L8&lt;&gt;"", IF(RANK(L8, L$5:L$75)+COUNTIF(L$5:L8, L8)-1=1, 1, ""), "")</f>
        <v/>
      </c>
      <c r="O8" s="43"/>
      <c r="P8" s="102" t="str">
        <f t="shared" si="4"/>
        <v/>
      </c>
      <c r="Q8" s="44" t="str">
        <f>IF(O8&lt;&gt;"", IF(RANK(O8, O$5:O$75)+COUNTIF(O$5:O8, O8)-1=1, 1, ""), "")</f>
        <v/>
      </c>
      <c r="R8" s="41"/>
      <c r="S8" s="102" t="str">
        <f t="shared" si="5"/>
        <v/>
      </c>
      <c r="T8" s="42" t="str">
        <f>IF(R8&lt;&gt;"", IF(RANK(R8, R$5:R$75)+COUNTIF(R$5:R8, R8)-1=1, 1, ""), "")</f>
        <v/>
      </c>
      <c r="U8" s="43"/>
      <c r="V8" s="102" t="str">
        <f t="shared" si="6"/>
        <v/>
      </c>
      <c r="W8" s="44" t="str">
        <f>IF(U8&lt;&gt;"", IF(RANK(U8, U$5:U$75)+COUNTIF(U$5:U8, U8)-1=1, 1, ""), "")</f>
        <v/>
      </c>
      <c r="X8" s="41"/>
      <c r="Y8" s="102" t="str">
        <f t="shared" si="7"/>
        <v/>
      </c>
      <c r="Z8" s="42" t="str">
        <f>IF(X8&lt;&gt;"", IF(RANK(X8, X$5:X$75)+COUNTIF(X$5:X8, X8)-1=1, 1, ""), "")</f>
        <v/>
      </c>
      <c r="AA8" s="43"/>
      <c r="AB8" s="102" t="str">
        <f t="shared" si="8"/>
        <v/>
      </c>
      <c r="AC8" s="44" t="str">
        <f>IF(AA8&lt;&gt;"", IF(RANK(AA8, AA$5:AA$75)+COUNTIF(AA$5:AA8, AA8)-1=1, 1, ""), "")</f>
        <v/>
      </c>
      <c r="AD8" s="41"/>
      <c r="AE8" s="102" t="str">
        <f t="shared" si="9"/>
        <v/>
      </c>
      <c r="AF8" s="42" t="str">
        <f>IF(AD8&lt;&gt;"", IF(RANK(AD8, AD$5:AD$75)+COUNTIF(AD$5:AD8, AD8)-1=1, 1, ""), "")</f>
        <v/>
      </c>
      <c r="AG8" s="43"/>
      <c r="AH8" s="102" t="str">
        <f t="shared" si="10"/>
        <v/>
      </c>
      <c r="AI8" s="44" t="str">
        <f>IF(AG8&lt;&gt;"", IF(RANK(AG8, AG$5:AG$75)+COUNTIF(AG$5:AG8, AG8)-1=1, 1, ""), "")</f>
        <v/>
      </c>
      <c r="AJ8" s="41"/>
      <c r="AK8" s="102" t="str">
        <f t="shared" si="11"/>
        <v/>
      </c>
      <c r="AL8" s="42" t="str">
        <f>IF(AJ8&lt;&gt;"", IF(RANK(AJ8, AJ$5:AJ$75)+COUNTIF(AJ$5:AJ8, AJ8)-1=1, 1, ""), "")</f>
        <v/>
      </c>
      <c r="AM8" s="43"/>
      <c r="AN8" s="102" t="str">
        <f t="shared" si="12"/>
        <v/>
      </c>
      <c r="AO8" s="44" t="str">
        <f>IF(AM8&lt;&gt;"", IF(RANK(AM8, AM$5:AM$75)+COUNTIF(AM$5:AM8, AM8)-1=1, 1, ""), "")</f>
        <v/>
      </c>
      <c r="AP8" s="41"/>
      <c r="AQ8" s="102" t="str">
        <f t="shared" si="13"/>
        <v/>
      </c>
      <c r="AR8" s="42" t="str">
        <f>IF(AP8&lt;&gt;"", IF(RANK(AP8, AP$5:AP$75)+COUNTIF(AP$5:AP8, AP8)-1=1, 1, ""), "")</f>
        <v/>
      </c>
      <c r="AS8" s="43"/>
      <c r="AT8" s="102" t="str">
        <f t="shared" si="14"/>
        <v/>
      </c>
      <c r="AU8" s="44" t="str">
        <f>IF(AS8&lt;&gt;"", IF(RANK(AS8, AS$5:AS$75)+COUNTIF(AS$5:AS8, AS8)-1=1, 1, ""), "")</f>
        <v/>
      </c>
      <c r="AV8" s="41"/>
      <c r="AW8" s="102" t="str">
        <f t="shared" si="15"/>
        <v/>
      </c>
      <c r="AX8" s="42" t="str">
        <f>IF(AV8&lt;&gt;"", IF(RANK(AV8, AV$5:AV$75)+COUNTIF(AV$5:AV8, AV8)-1=1, 1, ""), "")</f>
        <v/>
      </c>
      <c r="AY8" s="43"/>
      <c r="AZ8" s="102" t="str">
        <f t="shared" si="16"/>
        <v/>
      </c>
      <c r="BA8" s="44" t="str">
        <f>IF(AY8&lt;&gt;"", IF(RANK(AY8, AY$5:AY$75)+COUNTIF(AY$5:AY8, AY8)-1=1, 1, ""), "")</f>
        <v/>
      </c>
      <c r="BB8" s="41"/>
      <c r="BC8" s="102" t="str">
        <f t="shared" si="17"/>
        <v/>
      </c>
      <c r="BD8" s="42" t="str">
        <f>IF(BB8&lt;&gt;"", IF(RANK(BB8, BB$5:BB$75)+COUNTIF(BB$5:BB8, BB8)-1=1, 1, ""), "")</f>
        <v/>
      </c>
      <c r="BE8" s="43"/>
      <c r="BF8" s="102" t="str">
        <f t="shared" si="18"/>
        <v/>
      </c>
      <c r="BG8" s="44" t="str">
        <f>IF(BE8&lt;&gt;"", IF(RANK(BE8, BE$5:BE$75)+COUNTIF(BE$5:BE8, BE8)-1=1, 1, ""), "")</f>
        <v/>
      </c>
      <c r="BH8" s="129" t="str">
        <f t="shared" si="19"/>
        <v/>
      </c>
      <c r="BI8" s="66" t="str">
        <f t="shared" si="20"/>
        <v/>
      </c>
      <c r="BJ8" s="60"/>
      <c r="BK8" s="60" t="str">
        <f t="shared" si="21"/>
        <v/>
      </c>
      <c r="BL8" s="60" t="str">
        <f t="shared" si="22"/>
        <v/>
      </c>
      <c r="BM8" s="60"/>
      <c r="BN8" s="85" t="str">
        <f t="shared" si="23"/>
        <v/>
      </c>
      <c r="BO8" s="60" t="str">
        <f t="shared" si="24"/>
        <v/>
      </c>
      <c r="BP8" s="60" t="str">
        <f t="shared" si="25"/>
        <v/>
      </c>
      <c r="BQ8" s="60" t="str">
        <f>IF(BK8&lt;&gt;"", IF(RANK(BP8, BP$5:BP$75)+COUNTIF(BP$8:BP8, BP8) -1&lt;=(B$80-BL$76-BO$76), RANK(BP8, BP$5:BP$75)+COUNTIF(BP$8:BP8, BP8) -1, ""), "")</f>
        <v/>
      </c>
      <c r="BR8" s="72" t="str">
        <f t="shared" si="26"/>
        <v/>
      </c>
      <c r="BS8" s="66" t="str">
        <f t="shared" si="27"/>
        <v/>
      </c>
      <c r="BU8" s="91" t="str">
        <f>IF(BI8&lt;&gt; "", BI8/BI76, "")</f>
        <v/>
      </c>
      <c r="BV8" s="39" t="str">
        <f t="shared" si="28"/>
        <v/>
      </c>
      <c r="BW8" s="92" t="str">
        <f t="shared" si="29"/>
        <v/>
      </c>
      <c r="BY8" s="65" t="str">
        <f t="shared" si="30"/>
        <v/>
      </c>
      <c r="BZ8" s="99" t="str">
        <f t="shared" si="31"/>
        <v/>
      </c>
      <c r="CA8" s="99" t="str">
        <f t="shared" si="32"/>
        <v/>
      </c>
      <c r="CB8" s="100" t="str">
        <f t="shared" si="33"/>
        <v/>
      </c>
    </row>
    <row r="9" spans="1:80" ht="16" x14ac:dyDescent="0.2">
      <c r="A9" s="75" t="s">
        <v>317</v>
      </c>
      <c r="B9" s="76" t="s">
        <v>388</v>
      </c>
      <c r="C9" s="46">
        <v>1018</v>
      </c>
      <c r="D9" s="102" t="str">
        <f t="shared" si="0"/>
        <v/>
      </c>
      <c r="E9" s="48" t="str">
        <f>IF(C9&lt;&gt;"", IF(RANK(C9, C$5:C$75)+COUNTIF(C$5:C9, C9)-1=1, 1, ""), "")</f>
        <v/>
      </c>
      <c r="F9" s="45">
        <v>1031</v>
      </c>
      <c r="G9" s="102" t="str">
        <f t="shared" si="1"/>
        <v/>
      </c>
      <c r="H9" s="47" t="str">
        <f>IF(F9&lt;&gt;"", IF(RANK(F9, F$5:F$75)+COUNTIF(F$5:F9, F9)-1=1, 1, ""), "")</f>
        <v/>
      </c>
      <c r="I9" s="46">
        <v>745</v>
      </c>
      <c r="J9" s="102" t="str">
        <f t="shared" si="2"/>
        <v/>
      </c>
      <c r="K9" s="48" t="str">
        <f>IF(I9&lt;&gt;"", IF(RANK(I9, I$5:I$75)+COUNTIF(I$5:I9, I9)-1=1, 1, ""), "")</f>
        <v/>
      </c>
      <c r="L9" s="45">
        <v>689</v>
      </c>
      <c r="M9" s="102" t="str">
        <f t="shared" si="3"/>
        <v/>
      </c>
      <c r="N9" s="47" t="str">
        <f>IF(L9&lt;&gt;"", IF(RANK(L9, L$5:L$75)+COUNTIF(L$5:L9, L9)-1=1, 1, ""), "")</f>
        <v/>
      </c>
      <c r="O9" s="46">
        <v>654</v>
      </c>
      <c r="P9" s="102" t="str">
        <f t="shared" si="4"/>
        <v/>
      </c>
      <c r="Q9" s="48" t="str">
        <f>IF(O9&lt;&gt;"", IF(RANK(O9, O$5:O$75)+COUNTIF(O$5:O9, O9)-1=1, 1, ""), "")</f>
        <v/>
      </c>
      <c r="R9" s="45">
        <v>373</v>
      </c>
      <c r="S9" s="102" t="str">
        <f t="shared" si="5"/>
        <v/>
      </c>
      <c r="T9" s="47" t="str">
        <f>IF(R9&lt;&gt;"", IF(RANK(R9, R$5:R$75)+COUNTIF(R$5:R9, R9)-1=1, 1, ""), "")</f>
        <v/>
      </c>
      <c r="U9" s="46">
        <v>1044</v>
      </c>
      <c r="V9" s="102" t="str">
        <f t="shared" si="6"/>
        <v/>
      </c>
      <c r="W9" s="48" t="str">
        <f>IF(U9&lt;&gt;"", IF(RANK(U9, U$5:U$75)+COUNTIF(U$5:U9, U9)-1=1, 1, ""), "")</f>
        <v/>
      </c>
      <c r="X9" s="45">
        <v>1054</v>
      </c>
      <c r="Y9" s="102" t="str">
        <f t="shared" si="7"/>
        <v/>
      </c>
      <c r="Z9" s="47" t="str">
        <f>IF(X9&lt;&gt;"", IF(RANK(X9, X$5:X$75)+COUNTIF(X$5:X9, X9)-1=1, 1, ""), "")</f>
        <v/>
      </c>
      <c r="AA9" s="46">
        <v>988</v>
      </c>
      <c r="AB9" s="102" t="str">
        <f t="shared" si="8"/>
        <v/>
      </c>
      <c r="AC9" s="48" t="str">
        <f>IF(AA9&lt;&gt;"", IF(RANK(AA9, AA$5:AA$75)+COUNTIF(AA$5:AA9, AA9)-1=1, 1, ""), "")</f>
        <v/>
      </c>
      <c r="AD9" s="45">
        <v>2530</v>
      </c>
      <c r="AE9" s="102" t="str">
        <f t="shared" si="9"/>
        <v/>
      </c>
      <c r="AF9" s="47" t="str">
        <f>IF(AD9&lt;&gt;"", IF(RANK(AD9, AD$5:AD$75)+COUNTIF(AD$5:AD9, AD9)-1=1, 1, ""), "")</f>
        <v/>
      </c>
      <c r="AG9" s="46">
        <v>1738</v>
      </c>
      <c r="AH9" s="102" t="str">
        <f t="shared" si="10"/>
        <v/>
      </c>
      <c r="AI9" s="48" t="str">
        <f>IF(AG9&lt;&gt;"", IF(RANK(AG9, AG$5:AG$75)+COUNTIF(AG$5:AG9, AG9)-1=1, 1, ""), "")</f>
        <v/>
      </c>
      <c r="AJ9" s="45">
        <v>518</v>
      </c>
      <c r="AK9" s="102" t="str">
        <f t="shared" si="11"/>
        <v/>
      </c>
      <c r="AL9" s="47" t="str">
        <f>IF(AJ9&lt;&gt;"", IF(RANK(AJ9, AJ$5:AJ$75)+COUNTIF(AJ$5:AJ9, AJ9)-1=1, 1, ""), "")</f>
        <v/>
      </c>
      <c r="AM9" s="46">
        <v>465</v>
      </c>
      <c r="AN9" s="102" t="str">
        <f t="shared" si="12"/>
        <v/>
      </c>
      <c r="AO9" s="48" t="str">
        <f>IF(AM9&lt;&gt;"", IF(RANK(AM9, AM$5:AM$75)+COUNTIF(AM$5:AM9, AM9)-1=1, 1, ""), "")</f>
        <v/>
      </c>
      <c r="AP9" s="45">
        <v>339</v>
      </c>
      <c r="AQ9" s="102" t="str">
        <f t="shared" si="13"/>
        <v/>
      </c>
      <c r="AR9" s="47" t="str">
        <f>IF(AP9&lt;&gt;"", IF(RANK(AP9, AP$5:AP$75)+COUNTIF(AP$5:AP9, AP9)-1=1, 1, ""), "")</f>
        <v/>
      </c>
      <c r="AS9" s="46">
        <v>240</v>
      </c>
      <c r="AT9" s="102" t="str">
        <f t="shared" si="14"/>
        <v/>
      </c>
      <c r="AU9" s="48" t="str">
        <f>IF(AS9&lt;&gt;"", IF(RANK(AS9, AS$5:AS$75)+COUNTIF(AS$5:AS9, AS9)-1=1, 1, ""), "")</f>
        <v/>
      </c>
      <c r="AV9" s="45">
        <v>201</v>
      </c>
      <c r="AW9" s="102" t="str">
        <f t="shared" si="15"/>
        <v/>
      </c>
      <c r="AX9" s="47" t="str">
        <f>IF(AV9&lt;&gt;"", IF(RANK(AV9, AV$5:AV$75)+COUNTIF(AV$5:AV9, AV9)-1=1, 1, ""), "")</f>
        <v/>
      </c>
      <c r="AY9" s="46">
        <v>986</v>
      </c>
      <c r="AZ9" s="102" t="str">
        <f t="shared" si="16"/>
        <v/>
      </c>
      <c r="BA9" s="48" t="str">
        <f>IF(AY9&lt;&gt;"", IF(RANK(AY9, AY$5:AY$75)+COUNTIF(AY$5:AY9, AY9)-1=1, 1, ""), "")</f>
        <v/>
      </c>
      <c r="BB9" s="45">
        <v>260</v>
      </c>
      <c r="BC9" s="102" t="str">
        <f t="shared" si="17"/>
        <v/>
      </c>
      <c r="BD9" s="47" t="str">
        <f>IF(BB9&lt;&gt;"", IF(RANK(BB9, BB$5:BB$75)+COUNTIF(BB$5:BB9, BB9)-1=1, 1, ""), "")</f>
        <v/>
      </c>
      <c r="BE9" s="46">
        <v>180</v>
      </c>
      <c r="BF9" s="102" t="str">
        <f t="shared" si="18"/>
        <v/>
      </c>
      <c r="BG9" s="48" t="str">
        <f>IF(BE9&lt;&gt;"", IF(RANK(BE9, BE$5:BE$75)+COUNTIF(BE$5:BE9, BE9)-1=1, 1, ""), "")</f>
        <v/>
      </c>
      <c r="BH9" s="129" t="str">
        <f t="shared" si="19"/>
        <v/>
      </c>
      <c r="BI9" s="66">
        <f t="shared" si="20"/>
        <v>15053</v>
      </c>
      <c r="BJ9" s="60"/>
      <c r="BK9" s="60" t="str">
        <f t="shared" si="21"/>
        <v/>
      </c>
      <c r="BL9" s="60" t="str">
        <f t="shared" si="22"/>
        <v/>
      </c>
      <c r="BM9" s="60"/>
      <c r="BN9" s="85" t="str">
        <f t="shared" si="23"/>
        <v/>
      </c>
      <c r="BO9" s="60" t="str">
        <f t="shared" si="24"/>
        <v/>
      </c>
      <c r="BP9" s="60" t="str">
        <f t="shared" si="25"/>
        <v/>
      </c>
      <c r="BQ9" s="60" t="str">
        <f>IF(BK9&lt;&gt;"", IF(RANK(BP9, BP$5:BP$75)+COUNTIF(BP$9:BP9, BP9) -1&lt;=(B$80-BL$76-BO$76), RANK(BP9, BP$5:BP$75)+COUNTIF(BP$9:BP9, BP9) -1, ""), "")</f>
        <v/>
      </c>
      <c r="BR9" s="72" t="str">
        <f t="shared" si="26"/>
        <v/>
      </c>
      <c r="BS9" s="66" t="str">
        <f t="shared" si="27"/>
        <v/>
      </c>
      <c r="BU9" s="91">
        <f>IF(BI9&lt;&gt; "", BI9/BI76, "")</f>
        <v>1.7005081303109106E-2</v>
      </c>
      <c r="BV9" s="39" t="str">
        <f t="shared" si="28"/>
        <v/>
      </c>
      <c r="BW9" s="92">
        <f t="shared" si="29"/>
        <v>-1.7005081303109099E-2</v>
      </c>
      <c r="BY9" s="65" t="str">
        <f t="shared" si="30"/>
        <v/>
      </c>
      <c r="BZ9" s="99" t="str">
        <f t="shared" si="31"/>
        <v/>
      </c>
      <c r="CA9" s="99" t="str">
        <f t="shared" si="32"/>
        <v/>
      </c>
      <c r="CB9" s="100" t="str">
        <f t="shared" si="33"/>
        <v/>
      </c>
    </row>
    <row r="10" spans="1:80" ht="16" x14ac:dyDescent="0.2">
      <c r="A10" s="75" t="s">
        <v>318</v>
      </c>
      <c r="B10" s="76" t="s">
        <v>389</v>
      </c>
      <c r="C10" s="43"/>
      <c r="D10" s="102" t="str">
        <f t="shared" si="0"/>
        <v/>
      </c>
      <c r="E10" s="48" t="str">
        <f>IF(C10&lt;&gt;"", IF(RANK(C10, C$5:C$75)+COUNTIF(C$5:C10, C10)-1=1, 1, ""), "")</f>
        <v/>
      </c>
      <c r="F10" s="41"/>
      <c r="G10" s="102" t="str">
        <f t="shared" si="1"/>
        <v/>
      </c>
      <c r="H10" s="47" t="str">
        <f>IF(F10&lt;&gt;"", IF(RANK(F10, F$5:F$75)+COUNTIF(F$5:F10, F10)-1=1, 1, ""), "")</f>
        <v/>
      </c>
      <c r="I10" s="43"/>
      <c r="J10" s="102" t="str">
        <f t="shared" si="2"/>
        <v/>
      </c>
      <c r="K10" s="48" t="str">
        <f>IF(I10&lt;&gt;"", IF(RANK(I10, I$5:I$75)+COUNTIF(I$5:I10, I10)-1=1, 1, ""), "")</f>
        <v/>
      </c>
      <c r="L10" s="41"/>
      <c r="M10" s="102" t="str">
        <f t="shared" si="3"/>
        <v/>
      </c>
      <c r="N10" s="47" t="str">
        <f>IF(L10&lt;&gt;"", IF(RANK(L10, L$5:L$75)+COUNTIF(L$5:L10, L10)-1=1, 1, ""), "")</f>
        <v/>
      </c>
      <c r="O10" s="43"/>
      <c r="P10" s="102" t="str">
        <f t="shared" si="4"/>
        <v/>
      </c>
      <c r="Q10" s="48" t="str">
        <f>IF(O10&lt;&gt;"", IF(RANK(O10, O$5:O$75)+COUNTIF(O$5:O10, O10)-1=1, 1, ""), "")</f>
        <v/>
      </c>
      <c r="R10" s="41"/>
      <c r="S10" s="102" t="str">
        <f t="shared" si="5"/>
        <v/>
      </c>
      <c r="T10" s="47" t="str">
        <f>IF(R10&lt;&gt;"", IF(RANK(R10, R$5:R$75)+COUNTIF(R$5:R10, R10)-1=1, 1, ""), "")</f>
        <v/>
      </c>
      <c r="U10" s="43"/>
      <c r="V10" s="102" t="str">
        <f t="shared" si="6"/>
        <v/>
      </c>
      <c r="W10" s="48" t="str">
        <f>IF(U10&lt;&gt;"", IF(RANK(U10, U$5:U$75)+COUNTIF(U$5:U10, U10)-1=1, 1, ""), "")</f>
        <v/>
      </c>
      <c r="X10" s="41"/>
      <c r="Y10" s="102" t="str">
        <f t="shared" si="7"/>
        <v/>
      </c>
      <c r="Z10" s="47" t="str">
        <f>IF(X10&lt;&gt;"", IF(RANK(X10, X$5:X$75)+COUNTIF(X$5:X10, X10)-1=1, 1, ""), "")</f>
        <v/>
      </c>
      <c r="AA10" s="43"/>
      <c r="AB10" s="102" t="str">
        <f t="shared" si="8"/>
        <v/>
      </c>
      <c r="AC10" s="48" t="str">
        <f>IF(AA10&lt;&gt;"", IF(RANK(AA10, AA$5:AA$75)+COUNTIF(AA$5:AA10, AA10)-1=1, 1, ""), "")</f>
        <v/>
      </c>
      <c r="AD10" s="41"/>
      <c r="AE10" s="102" t="str">
        <f t="shared" si="9"/>
        <v/>
      </c>
      <c r="AF10" s="47" t="str">
        <f>IF(AD10&lt;&gt;"", IF(RANK(AD10, AD$5:AD$75)+COUNTIF(AD$5:AD10, AD10)-1=1, 1, ""), "")</f>
        <v/>
      </c>
      <c r="AG10" s="43"/>
      <c r="AH10" s="102" t="str">
        <f t="shared" si="10"/>
        <v/>
      </c>
      <c r="AI10" s="48" t="str">
        <f>IF(AG10&lt;&gt;"", IF(RANK(AG10, AG$5:AG$75)+COUNTIF(AG$5:AG10, AG10)-1=1, 1, ""), "")</f>
        <v/>
      </c>
      <c r="AJ10" s="41"/>
      <c r="AK10" s="102" t="str">
        <f t="shared" si="11"/>
        <v/>
      </c>
      <c r="AL10" s="47" t="str">
        <f>IF(AJ10&lt;&gt;"", IF(RANK(AJ10, AJ$5:AJ$75)+COUNTIF(AJ$5:AJ10, AJ10)-1=1, 1, ""), "")</f>
        <v/>
      </c>
      <c r="AM10" s="43"/>
      <c r="AN10" s="102" t="str">
        <f t="shared" si="12"/>
        <v/>
      </c>
      <c r="AO10" s="48" t="str">
        <f>IF(AM10&lt;&gt;"", IF(RANK(AM10, AM$5:AM$75)+COUNTIF(AM$5:AM10, AM10)-1=1, 1, ""), "")</f>
        <v/>
      </c>
      <c r="AP10" s="41"/>
      <c r="AQ10" s="102" t="str">
        <f t="shared" si="13"/>
        <v/>
      </c>
      <c r="AR10" s="47" t="str">
        <f>IF(AP10&lt;&gt;"", IF(RANK(AP10, AP$5:AP$75)+COUNTIF(AP$5:AP10, AP10)-1=1, 1, ""), "")</f>
        <v/>
      </c>
      <c r="AS10" s="43"/>
      <c r="AT10" s="102" t="str">
        <f t="shared" si="14"/>
        <v/>
      </c>
      <c r="AU10" s="48" t="str">
        <f>IF(AS10&lt;&gt;"", IF(RANK(AS10, AS$5:AS$75)+COUNTIF(AS$5:AS10, AS10)-1=1, 1, ""), "")</f>
        <v/>
      </c>
      <c r="AV10" s="41"/>
      <c r="AW10" s="102" t="str">
        <f t="shared" si="15"/>
        <v/>
      </c>
      <c r="AX10" s="47" t="str">
        <f>IF(AV10&lt;&gt;"", IF(RANK(AV10, AV$5:AV$75)+COUNTIF(AV$5:AV10, AV10)-1=1, 1, ""), "")</f>
        <v/>
      </c>
      <c r="AY10" s="43"/>
      <c r="AZ10" s="102" t="str">
        <f t="shared" si="16"/>
        <v/>
      </c>
      <c r="BA10" s="48" t="str">
        <f>IF(AY10&lt;&gt;"", IF(RANK(AY10, AY$5:AY$75)+COUNTIF(AY$5:AY10, AY10)-1=1, 1, ""), "")</f>
        <v/>
      </c>
      <c r="BB10" s="41"/>
      <c r="BC10" s="102" t="str">
        <f t="shared" si="17"/>
        <v/>
      </c>
      <c r="BD10" s="47" t="str">
        <f>IF(BB10&lt;&gt;"", IF(RANK(BB10, BB$5:BB$75)+COUNTIF(BB$5:BB10, BB10)-1=1, 1, ""), "")</f>
        <v/>
      </c>
      <c r="BE10" s="43"/>
      <c r="BF10" s="102" t="str">
        <f t="shared" si="18"/>
        <v/>
      </c>
      <c r="BG10" s="48" t="str">
        <f>IF(BE10&lt;&gt;"", IF(RANK(BE10, BE$5:BE$75)+COUNTIF(BE$5:BE10, BE10)-1=1, 1, ""), "")</f>
        <v/>
      </c>
      <c r="BH10" s="129" t="str">
        <f t="shared" si="19"/>
        <v/>
      </c>
      <c r="BI10" s="66" t="str">
        <f t="shared" si="20"/>
        <v/>
      </c>
      <c r="BJ10" s="60"/>
      <c r="BK10" s="60" t="str">
        <f t="shared" si="21"/>
        <v/>
      </c>
      <c r="BL10" s="60" t="str">
        <f t="shared" si="22"/>
        <v/>
      </c>
      <c r="BM10" s="60"/>
      <c r="BN10" s="85" t="str">
        <f t="shared" si="23"/>
        <v/>
      </c>
      <c r="BO10" s="60" t="str">
        <f t="shared" si="24"/>
        <v/>
      </c>
      <c r="BP10" s="60" t="str">
        <f t="shared" si="25"/>
        <v/>
      </c>
      <c r="BQ10" s="60" t="str">
        <f>IF(BK10&lt;&gt;"", IF(RANK(BP10, BP$5:BP$75)+COUNTIF(BP$10:BP10, BP10) -1&lt;=(B$80-BL$76-BO$76), RANK(BP10, BP$5:BP$75)+COUNTIF(BP$10:BP10, BP10) -1, ""), "")</f>
        <v/>
      </c>
      <c r="BR10" s="72" t="str">
        <f t="shared" si="26"/>
        <v/>
      </c>
      <c r="BS10" s="66" t="str">
        <f t="shared" si="27"/>
        <v/>
      </c>
      <c r="BU10" s="91" t="str">
        <f>IF(BI10&lt;&gt; "", BI10/BI76, "")</f>
        <v/>
      </c>
      <c r="BV10" s="39" t="str">
        <f t="shared" si="28"/>
        <v/>
      </c>
      <c r="BW10" s="92" t="str">
        <f t="shared" si="29"/>
        <v/>
      </c>
      <c r="BY10" s="65" t="str">
        <f t="shared" si="30"/>
        <v/>
      </c>
      <c r="BZ10" s="99" t="str">
        <f t="shared" si="31"/>
        <v/>
      </c>
      <c r="CA10" s="99" t="str">
        <f t="shared" si="32"/>
        <v/>
      </c>
      <c r="CB10" s="100" t="str">
        <f t="shared" si="33"/>
        <v/>
      </c>
    </row>
    <row r="11" spans="1:80" ht="16" x14ac:dyDescent="0.2">
      <c r="A11" s="75" t="s">
        <v>319</v>
      </c>
      <c r="B11" s="76" t="s">
        <v>390</v>
      </c>
      <c r="C11" s="46">
        <v>6</v>
      </c>
      <c r="D11" s="102" t="str">
        <f t="shared" si="0"/>
        <v/>
      </c>
      <c r="E11" s="48" t="str">
        <f>IF(C11&lt;&gt;"", IF(RANK(C11, C$5:C$75)+COUNTIF(C$5:C11, C11)-1=1, 1, ""), "")</f>
        <v/>
      </c>
      <c r="F11" s="45">
        <v>7</v>
      </c>
      <c r="G11" s="102" t="str">
        <f t="shared" si="1"/>
        <v/>
      </c>
      <c r="H11" s="47" t="str">
        <f>IF(F11&lt;&gt;"", IF(RANK(F11, F$5:F$75)+COUNTIF(F$5:F11, F11)-1=1, 1, ""), "")</f>
        <v/>
      </c>
      <c r="I11" s="46">
        <v>7</v>
      </c>
      <c r="J11" s="102" t="str">
        <f t="shared" si="2"/>
        <v/>
      </c>
      <c r="K11" s="48" t="str">
        <f>IF(I11&lt;&gt;"", IF(RANK(I11, I$5:I$75)+COUNTIF(I$5:I11, I11)-1=1, 1, ""), "")</f>
        <v/>
      </c>
      <c r="L11" s="45">
        <v>6</v>
      </c>
      <c r="M11" s="102" t="str">
        <f t="shared" si="3"/>
        <v/>
      </c>
      <c r="N11" s="47" t="str">
        <f>IF(L11&lt;&gt;"", IF(RANK(L11, L$5:L$75)+COUNTIF(L$5:L11, L11)-1=1, 1, ""), "")</f>
        <v/>
      </c>
      <c r="O11" s="46">
        <v>34</v>
      </c>
      <c r="P11" s="102" t="str">
        <f t="shared" si="4"/>
        <v/>
      </c>
      <c r="Q11" s="48" t="str">
        <f>IF(O11&lt;&gt;"", IF(RANK(O11, O$5:O$75)+COUNTIF(O$5:O11, O11)-1=1, 1, ""), "")</f>
        <v/>
      </c>
      <c r="R11" s="45">
        <v>24</v>
      </c>
      <c r="S11" s="102" t="str">
        <f t="shared" si="5"/>
        <v/>
      </c>
      <c r="T11" s="47" t="str">
        <f>IF(R11&lt;&gt;"", IF(RANK(R11, R$5:R$75)+COUNTIF(R$5:R11, R11)-1=1, 1, ""), "")</f>
        <v/>
      </c>
      <c r="U11" s="46">
        <v>19</v>
      </c>
      <c r="V11" s="102" t="str">
        <f t="shared" si="6"/>
        <v/>
      </c>
      <c r="W11" s="48" t="str">
        <f>IF(U11&lt;&gt;"", IF(RANK(U11, U$5:U$75)+COUNTIF(U$5:U11, U11)-1=1, 1, ""), "")</f>
        <v/>
      </c>
      <c r="X11" s="45">
        <v>6</v>
      </c>
      <c r="Y11" s="102" t="str">
        <f t="shared" si="7"/>
        <v/>
      </c>
      <c r="Z11" s="47" t="str">
        <f>IF(X11&lt;&gt;"", IF(RANK(X11, X$5:X$75)+COUNTIF(X$5:X11, X11)-1=1, 1, ""), "")</f>
        <v/>
      </c>
      <c r="AA11" s="46">
        <v>49</v>
      </c>
      <c r="AB11" s="102" t="str">
        <f t="shared" si="8"/>
        <v/>
      </c>
      <c r="AC11" s="48" t="str">
        <f>IF(AA11&lt;&gt;"", IF(RANK(AA11, AA$5:AA$75)+COUNTIF(AA$5:AA11, AA11)-1=1, 1, ""), "")</f>
        <v/>
      </c>
      <c r="AD11" s="45">
        <v>144</v>
      </c>
      <c r="AE11" s="102" t="str">
        <f t="shared" si="9"/>
        <v/>
      </c>
      <c r="AF11" s="47" t="str">
        <f>IF(AD11&lt;&gt;"", IF(RANK(AD11, AD$5:AD$75)+COUNTIF(AD$5:AD11, AD11)-1=1, 1, ""), "")</f>
        <v/>
      </c>
      <c r="AG11" s="46">
        <v>45</v>
      </c>
      <c r="AH11" s="102" t="str">
        <f t="shared" si="10"/>
        <v/>
      </c>
      <c r="AI11" s="48" t="str">
        <f>IF(AG11&lt;&gt;"", IF(RANK(AG11, AG$5:AG$75)+COUNTIF(AG$5:AG11, AG11)-1=1, 1, ""), "")</f>
        <v/>
      </c>
      <c r="AJ11" s="45">
        <v>55</v>
      </c>
      <c r="AK11" s="102" t="str">
        <f t="shared" si="11"/>
        <v/>
      </c>
      <c r="AL11" s="47" t="str">
        <f>IF(AJ11&lt;&gt;"", IF(RANK(AJ11, AJ$5:AJ$75)+COUNTIF(AJ$5:AJ11, AJ11)-1=1, 1, ""), "")</f>
        <v/>
      </c>
      <c r="AM11" s="46">
        <v>6</v>
      </c>
      <c r="AN11" s="102" t="str">
        <f t="shared" si="12"/>
        <v/>
      </c>
      <c r="AO11" s="48" t="str">
        <f>IF(AM11&lt;&gt;"", IF(RANK(AM11, AM$5:AM$75)+COUNTIF(AM$5:AM11, AM11)-1=1, 1, ""), "")</f>
        <v/>
      </c>
      <c r="AP11" s="45">
        <v>3</v>
      </c>
      <c r="AQ11" s="102" t="str">
        <f t="shared" si="13"/>
        <v/>
      </c>
      <c r="AR11" s="47" t="str">
        <f>IF(AP11&lt;&gt;"", IF(RANK(AP11, AP$5:AP$75)+COUNTIF(AP$5:AP11, AP11)-1=1, 1, ""), "")</f>
        <v/>
      </c>
      <c r="AS11" s="46">
        <v>8</v>
      </c>
      <c r="AT11" s="102" t="str">
        <f t="shared" si="14"/>
        <v/>
      </c>
      <c r="AU11" s="48" t="str">
        <f>IF(AS11&lt;&gt;"", IF(RANK(AS11, AS$5:AS$75)+COUNTIF(AS$5:AS11, AS11)-1=1, 1, ""), "")</f>
        <v/>
      </c>
      <c r="AV11" s="45">
        <v>15</v>
      </c>
      <c r="AW11" s="102" t="str">
        <f t="shared" si="15"/>
        <v/>
      </c>
      <c r="AX11" s="47" t="str">
        <f>IF(AV11&lt;&gt;"", IF(RANK(AV11, AV$5:AV$75)+COUNTIF(AV$5:AV11, AV11)-1=1, 1, ""), "")</f>
        <v/>
      </c>
      <c r="AY11" s="46">
        <v>47</v>
      </c>
      <c r="AZ11" s="102" t="str">
        <f t="shared" si="16"/>
        <v/>
      </c>
      <c r="BA11" s="48" t="str">
        <f>IF(AY11&lt;&gt;"", IF(RANK(AY11, AY$5:AY$75)+COUNTIF(AY$5:AY11, AY11)-1=1, 1, ""), "")</f>
        <v/>
      </c>
      <c r="BB11" s="45">
        <v>9</v>
      </c>
      <c r="BC11" s="102" t="str">
        <f t="shared" si="17"/>
        <v/>
      </c>
      <c r="BD11" s="47" t="str">
        <f>IF(BB11&lt;&gt;"", IF(RANK(BB11, BB$5:BB$75)+COUNTIF(BB$5:BB11, BB11)-1=1, 1, ""), "")</f>
        <v/>
      </c>
      <c r="BE11" s="46">
        <v>20</v>
      </c>
      <c r="BF11" s="102" t="str">
        <f t="shared" si="18"/>
        <v/>
      </c>
      <c r="BG11" s="48" t="str">
        <f>IF(BE11&lt;&gt;"", IF(RANK(BE11, BE$5:BE$75)+COUNTIF(BE$5:BE11, BE11)-1=1, 1, ""), "")</f>
        <v/>
      </c>
      <c r="BH11" s="129" t="str">
        <f t="shared" si="19"/>
        <v/>
      </c>
      <c r="BI11" s="66">
        <f t="shared" si="20"/>
        <v>510</v>
      </c>
      <c r="BJ11" s="60"/>
      <c r="BK11" s="60" t="str">
        <f t="shared" si="21"/>
        <v/>
      </c>
      <c r="BL11" s="60" t="str">
        <f t="shared" si="22"/>
        <v/>
      </c>
      <c r="BM11" s="60"/>
      <c r="BN11" s="85" t="str">
        <f t="shared" si="23"/>
        <v/>
      </c>
      <c r="BO11" s="60" t="str">
        <f t="shared" si="24"/>
        <v/>
      </c>
      <c r="BP11" s="60" t="str">
        <f t="shared" si="25"/>
        <v/>
      </c>
      <c r="BQ11" s="60" t="str">
        <f>IF(BK11&lt;&gt;"", IF(RANK(BP11, BP$5:BP$75)+COUNTIF(BP$11:BP11, BP11) -1&lt;=(B$80-BL$76-BO$76), RANK(BP11, BP$5:BP$75)+COUNTIF(BP$11:BP11, BP11) -1, ""), "")</f>
        <v/>
      </c>
      <c r="BR11" s="72" t="str">
        <f t="shared" si="26"/>
        <v/>
      </c>
      <c r="BS11" s="66" t="str">
        <f t="shared" si="27"/>
        <v/>
      </c>
      <c r="BU11" s="91">
        <f>IF(BI11&lt;&gt; "", BI11/BI76, "")</f>
        <v>5.761370799565299E-4</v>
      </c>
      <c r="BV11" s="39" t="str">
        <f t="shared" si="28"/>
        <v/>
      </c>
      <c r="BW11" s="92">
        <f t="shared" si="29"/>
        <v>-5.7613707995653001E-4</v>
      </c>
      <c r="BY11" s="65" t="str">
        <f t="shared" si="30"/>
        <v/>
      </c>
      <c r="BZ11" s="99" t="str">
        <f t="shared" si="31"/>
        <v/>
      </c>
      <c r="CA11" s="99" t="str">
        <f t="shared" si="32"/>
        <v/>
      </c>
      <c r="CB11" s="100" t="str">
        <f t="shared" si="33"/>
        <v/>
      </c>
    </row>
    <row r="12" spans="1:80" ht="16" x14ac:dyDescent="0.2">
      <c r="A12" s="75" t="s">
        <v>320</v>
      </c>
      <c r="B12" s="76" t="s">
        <v>391</v>
      </c>
      <c r="C12" s="46">
        <v>123</v>
      </c>
      <c r="D12" s="102" t="str">
        <f t="shared" si="0"/>
        <v/>
      </c>
      <c r="E12" s="48" t="str">
        <f>IF(C12&lt;&gt;"", IF(RANK(C12, C$5:C$75)+COUNTIF(C$5:C12, C12)-1=1, 1, ""), "")</f>
        <v/>
      </c>
      <c r="F12" s="45">
        <v>147</v>
      </c>
      <c r="G12" s="102" t="str">
        <f t="shared" si="1"/>
        <v/>
      </c>
      <c r="H12" s="47" t="str">
        <f>IF(F12&lt;&gt;"", IF(RANK(F12, F$5:F$75)+COUNTIF(F$5:F12, F12)-1=1, 1, ""), "")</f>
        <v/>
      </c>
      <c r="I12" s="46">
        <v>344</v>
      </c>
      <c r="J12" s="102" t="str">
        <f t="shared" si="2"/>
        <v/>
      </c>
      <c r="K12" s="48" t="str">
        <f>IF(I12&lt;&gt;"", IF(RANK(I12, I$5:I$75)+COUNTIF(I$5:I12, I12)-1=1, 1, ""), "")</f>
        <v/>
      </c>
      <c r="L12" s="45">
        <v>254</v>
      </c>
      <c r="M12" s="102" t="str">
        <f t="shared" si="3"/>
        <v/>
      </c>
      <c r="N12" s="47" t="str">
        <f>IF(L12&lt;&gt;"", IF(RANK(L12, L$5:L$75)+COUNTIF(L$5:L12, L12)-1=1, 1, ""), "")</f>
        <v/>
      </c>
      <c r="O12" s="46">
        <v>199</v>
      </c>
      <c r="P12" s="102" t="str">
        <f t="shared" si="4"/>
        <v/>
      </c>
      <c r="Q12" s="48" t="str">
        <f>IF(O12&lt;&gt;"", IF(RANK(O12, O$5:O$75)+COUNTIF(O$5:O12, O12)-1=1, 1, ""), "")</f>
        <v/>
      </c>
      <c r="R12" s="45">
        <v>154</v>
      </c>
      <c r="S12" s="102" t="str">
        <f t="shared" si="5"/>
        <v/>
      </c>
      <c r="T12" s="47" t="str">
        <f>IF(R12&lt;&gt;"", IF(RANK(R12, R$5:R$75)+COUNTIF(R$5:R12, R12)-1=1, 1, ""), "")</f>
        <v/>
      </c>
      <c r="U12" s="46">
        <v>441</v>
      </c>
      <c r="V12" s="102" t="str">
        <f t="shared" si="6"/>
        <v/>
      </c>
      <c r="W12" s="48" t="str">
        <f>IF(U12&lt;&gt;"", IF(RANK(U12, U$5:U$75)+COUNTIF(U$5:U12, U12)-1=1, 1, ""), "")</f>
        <v/>
      </c>
      <c r="X12" s="45">
        <v>315</v>
      </c>
      <c r="Y12" s="102" t="str">
        <f t="shared" si="7"/>
        <v/>
      </c>
      <c r="Z12" s="47" t="str">
        <f>IF(X12&lt;&gt;"", IF(RANK(X12, X$5:X$75)+COUNTIF(X$5:X12, X12)-1=1, 1, ""), "")</f>
        <v/>
      </c>
      <c r="AA12" s="46">
        <v>134</v>
      </c>
      <c r="AB12" s="102" t="str">
        <f t="shared" si="8"/>
        <v/>
      </c>
      <c r="AC12" s="48" t="str">
        <f>IF(AA12&lt;&gt;"", IF(RANK(AA12, AA$5:AA$75)+COUNTIF(AA$5:AA12, AA12)-1=1, 1, ""), "")</f>
        <v/>
      </c>
      <c r="AD12" s="45">
        <v>278</v>
      </c>
      <c r="AE12" s="102" t="str">
        <f t="shared" si="9"/>
        <v/>
      </c>
      <c r="AF12" s="47" t="str">
        <f>IF(AD12&lt;&gt;"", IF(RANK(AD12, AD$5:AD$75)+COUNTIF(AD$5:AD12, AD12)-1=1, 1, ""), "")</f>
        <v/>
      </c>
      <c r="AG12" s="46">
        <v>213</v>
      </c>
      <c r="AH12" s="102" t="str">
        <f t="shared" si="10"/>
        <v/>
      </c>
      <c r="AI12" s="48" t="str">
        <f>IF(AG12&lt;&gt;"", IF(RANK(AG12, AG$5:AG$75)+COUNTIF(AG$5:AG12, AG12)-1=1, 1, ""), "")</f>
        <v/>
      </c>
      <c r="AJ12" s="45">
        <v>155</v>
      </c>
      <c r="AK12" s="102" t="str">
        <f t="shared" si="11"/>
        <v/>
      </c>
      <c r="AL12" s="47" t="str">
        <f>IF(AJ12&lt;&gt;"", IF(RANK(AJ12, AJ$5:AJ$75)+COUNTIF(AJ$5:AJ12, AJ12)-1=1, 1, ""), "")</f>
        <v/>
      </c>
      <c r="AM12" s="46">
        <v>413</v>
      </c>
      <c r="AN12" s="102" t="str">
        <f t="shared" si="12"/>
        <v/>
      </c>
      <c r="AO12" s="48" t="str">
        <f>IF(AM12&lt;&gt;"", IF(RANK(AM12, AM$5:AM$75)+COUNTIF(AM$5:AM12, AM12)-1=1, 1, ""), "")</f>
        <v/>
      </c>
      <c r="AP12" s="45">
        <v>240</v>
      </c>
      <c r="AQ12" s="102" t="str">
        <f t="shared" si="13"/>
        <v/>
      </c>
      <c r="AR12" s="47" t="str">
        <f>IF(AP12&lt;&gt;"", IF(RANK(AP12, AP$5:AP$75)+COUNTIF(AP$5:AP12, AP12)-1=1, 1, ""), "")</f>
        <v/>
      </c>
      <c r="AS12" s="46">
        <v>112</v>
      </c>
      <c r="AT12" s="102" t="str">
        <f t="shared" si="14"/>
        <v/>
      </c>
      <c r="AU12" s="48" t="str">
        <f>IF(AS12&lt;&gt;"", IF(RANK(AS12, AS$5:AS$75)+COUNTIF(AS$5:AS12, AS12)-1=1, 1, ""), "")</f>
        <v/>
      </c>
      <c r="AV12" s="45">
        <v>117</v>
      </c>
      <c r="AW12" s="102" t="str">
        <f t="shared" si="15"/>
        <v/>
      </c>
      <c r="AX12" s="47" t="str">
        <f>IF(AV12&lt;&gt;"", IF(RANK(AV12, AV$5:AV$75)+COUNTIF(AV$5:AV12, AV12)-1=1, 1, ""), "")</f>
        <v/>
      </c>
      <c r="AY12" s="46">
        <v>122</v>
      </c>
      <c r="AZ12" s="102" t="str">
        <f t="shared" si="16"/>
        <v/>
      </c>
      <c r="BA12" s="48" t="str">
        <f>IF(AY12&lt;&gt;"", IF(RANK(AY12, AY$5:AY$75)+COUNTIF(AY$5:AY12, AY12)-1=1, 1, ""), "")</f>
        <v/>
      </c>
      <c r="BB12" s="45">
        <v>88</v>
      </c>
      <c r="BC12" s="102" t="str">
        <f t="shared" si="17"/>
        <v/>
      </c>
      <c r="BD12" s="47" t="str">
        <f>IF(BB12&lt;&gt;"", IF(RANK(BB12, BB$5:BB$75)+COUNTIF(BB$5:BB12, BB12)-1=1, 1, ""), "")</f>
        <v/>
      </c>
      <c r="BE12" s="46">
        <v>92</v>
      </c>
      <c r="BF12" s="102" t="str">
        <f t="shared" si="18"/>
        <v/>
      </c>
      <c r="BG12" s="48" t="str">
        <f>IF(BE12&lt;&gt;"", IF(RANK(BE12, BE$5:BE$75)+COUNTIF(BE$5:BE12, BE12)-1=1, 1, ""), "")</f>
        <v/>
      </c>
      <c r="BH12" s="129" t="str">
        <f t="shared" si="19"/>
        <v/>
      </c>
      <c r="BI12" s="66">
        <f t="shared" si="20"/>
        <v>3941</v>
      </c>
      <c r="BJ12" s="60"/>
      <c r="BK12" s="60" t="str">
        <f t="shared" si="21"/>
        <v/>
      </c>
      <c r="BL12" s="60" t="str">
        <f t="shared" si="22"/>
        <v/>
      </c>
      <c r="BM12" s="60"/>
      <c r="BN12" s="85" t="str">
        <f t="shared" si="23"/>
        <v/>
      </c>
      <c r="BO12" s="60" t="str">
        <f t="shared" si="24"/>
        <v/>
      </c>
      <c r="BP12" s="60" t="str">
        <f t="shared" si="25"/>
        <v/>
      </c>
      <c r="BQ12" s="60" t="str">
        <f>IF(BK12&lt;&gt;"", IF(RANK(BP12, BP$5:BP$75)+COUNTIF(BP$12:BP12, BP12) -1&lt;=(B$80-BL$76-BO$76), RANK(BP12, BP$5:BP$75)+COUNTIF(BP$12:BP12, BP12) -1, ""), "")</f>
        <v/>
      </c>
      <c r="BR12" s="72" t="str">
        <f t="shared" si="26"/>
        <v/>
      </c>
      <c r="BS12" s="66" t="str">
        <f t="shared" si="27"/>
        <v/>
      </c>
      <c r="BU12" s="91">
        <f>IF(BI12&lt;&gt; "", BI12/BI76, "")</f>
        <v>4.4520710433503616E-3</v>
      </c>
      <c r="BV12" s="39" t="str">
        <f t="shared" si="28"/>
        <v/>
      </c>
      <c r="BW12" s="92">
        <f t="shared" si="29"/>
        <v>-4.4520710433503599E-3</v>
      </c>
      <c r="BY12" s="65" t="str">
        <f t="shared" si="30"/>
        <v/>
      </c>
      <c r="BZ12" s="99" t="str">
        <f t="shared" si="31"/>
        <v/>
      </c>
      <c r="CA12" s="99" t="str">
        <f t="shared" si="32"/>
        <v/>
      </c>
      <c r="CB12" s="100" t="str">
        <f t="shared" si="33"/>
        <v/>
      </c>
    </row>
    <row r="13" spans="1:80" ht="16" x14ac:dyDescent="0.2">
      <c r="A13" s="75" t="s">
        <v>321</v>
      </c>
      <c r="B13" s="76" t="s">
        <v>392</v>
      </c>
      <c r="C13" s="46">
        <v>21</v>
      </c>
      <c r="D13" s="102" t="str">
        <f t="shared" si="0"/>
        <v/>
      </c>
      <c r="E13" s="44" t="str">
        <f>IF(C13&lt;&gt;"", IF(RANK(C13, C$5:C$75)+COUNTIF(C$5:C13, C13)-1=1, 1, ""), "")</f>
        <v/>
      </c>
      <c r="F13" s="45">
        <v>47</v>
      </c>
      <c r="G13" s="102" t="str">
        <f t="shared" si="1"/>
        <v/>
      </c>
      <c r="H13" s="42" t="str">
        <f>IF(F13&lt;&gt;"", IF(RANK(F13, F$5:F$75)+COUNTIF(F$5:F13, F13)-1=1, 1, ""), "")</f>
        <v/>
      </c>
      <c r="I13" s="46">
        <v>26</v>
      </c>
      <c r="J13" s="102" t="str">
        <f t="shared" si="2"/>
        <v/>
      </c>
      <c r="K13" s="44" t="str">
        <f>IF(I13&lt;&gt;"", IF(RANK(I13, I$5:I$75)+COUNTIF(I$5:I13, I13)-1=1, 1, ""), "")</f>
        <v/>
      </c>
      <c r="L13" s="45">
        <v>59</v>
      </c>
      <c r="M13" s="102" t="str">
        <f t="shared" si="3"/>
        <v/>
      </c>
      <c r="N13" s="42" t="str">
        <f>IF(L13&lt;&gt;"", IF(RANK(L13, L$5:L$75)+COUNTIF(L$5:L13, L13)-1=1, 1, ""), "")</f>
        <v/>
      </c>
      <c r="O13" s="46">
        <v>26</v>
      </c>
      <c r="P13" s="102" t="str">
        <f t="shared" si="4"/>
        <v/>
      </c>
      <c r="Q13" s="44" t="str">
        <f>IF(O13&lt;&gt;"", IF(RANK(O13, O$5:O$75)+COUNTIF(O$5:O13, O13)-1=1, 1, ""), "")</f>
        <v/>
      </c>
      <c r="R13" s="45">
        <v>12</v>
      </c>
      <c r="S13" s="102" t="str">
        <f t="shared" si="5"/>
        <v/>
      </c>
      <c r="T13" s="42" t="str">
        <f>IF(R13&lt;&gt;"", IF(RANK(R13, R$5:R$75)+COUNTIF(R$5:R13, R13)-1=1, 1, ""), "")</f>
        <v/>
      </c>
      <c r="U13" s="46">
        <v>24</v>
      </c>
      <c r="V13" s="102" t="str">
        <f t="shared" si="6"/>
        <v/>
      </c>
      <c r="W13" s="44" t="str">
        <f>IF(U13&lt;&gt;"", IF(RANK(U13, U$5:U$75)+COUNTIF(U$5:U13, U13)-1=1, 1, ""), "")</f>
        <v/>
      </c>
      <c r="X13" s="45">
        <v>32</v>
      </c>
      <c r="Y13" s="102" t="str">
        <f t="shared" si="7"/>
        <v/>
      </c>
      <c r="Z13" s="42" t="str">
        <f>IF(X13&lt;&gt;"", IF(RANK(X13, X$5:X$75)+COUNTIF(X$5:X13, X13)-1=1, 1, ""), "")</f>
        <v/>
      </c>
      <c r="AA13" s="46">
        <v>276</v>
      </c>
      <c r="AB13" s="102" t="str">
        <f t="shared" si="8"/>
        <v/>
      </c>
      <c r="AC13" s="44" t="str">
        <f>IF(AA13&lt;&gt;"", IF(RANK(AA13, AA$5:AA$75)+COUNTIF(AA$5:AA13, AA13)-1=1, 1, ""), "")</f>
        <v/>
      </c>
      <c r="AD13" s="45">
        <v>57</v>
      </c>
      <c r="AE13" s="102" t="str">
        <f t="shared" si="9"/>
        <v/>
      </c>
      <c r="AF13" s="42" t="str">
        <f>IF(AD13&lt;&gt;"", IF(RANK(AD13, AD$5:AD$75)+COUNTIF(AD$5:AD13, AD13)-1=1, 1, ""), "")</f>
        <v/>
      </c>
      <c r="AG13" s="46">
        <v>62</v>
      </c>
      <c r="AH13" s="102" t="str">
        <f t="shared" si="10"/>
        <v/>
      </c>
      <c r="AI13" s="44" t="str">
        <f>IF(AG13&lt;&gt;"", IF(RANK(AG13, AG$5:AG$75)+COUNTIF(AG$5:AG13, AG13)-1=1, 1, ""), "")</f>
        <v/>
      </c>
      <c r="AJ13" s="45">
        <v>25</v>
      </c>
      <c r="AK13" s="102" t="str">
        <f t="shared" si="11"/>
        <v/>
      </c>
      <c r="AL13" s="42" t="str">
        <f>IF(AJ13&lt;&gt;"", IF(RANK(AJ13, AJ$5:AJ$75)+COUNTIF(AJ$5:AJ13, AJ13)-1=1, 1, ""), "")</f>
        <v/>
      </c>
      <c r="AM13" s="46">
        <v>77</v>
      </c>
      <c r="AN13" s="102" t="str">
        <f t="shared" si="12"/>
        <v/>
      </c>
      <c r="AO13" s="44" t="str">
        <f>IF(AM13&lt;&gt;"", IF(RANK(AM13, AM$5:AM$75)+COUNTIF(AM$5:AM13, AM13)-1=1, 1, ""), "")</f>
        <v/>
      </c>
      <c r="AP13" s="45">
        <v>80</v>
      </c>
      <c r="AQ13" s="102" t="str">
        <f t="shared" si="13"/>
        <v/>
      </c>
      <c r="AR13" s="42" t="str">
        <f>IF(AP13&lt;&gt;"", IF(RANK(AP13, AP$5:AP$75)+COUNTIF(AP$5:AP13, AP13)-1=1, 1, ""), "")</f>
        <v/>
      </c>
      <c r="AS13" s="46">
        <v>144</v>
      </c>
      <c r="AT13" s="102" t="str">
        <f t="shared" si="14"/>
        <v/>
      </c>
      <c r="AU13" s="44" t="str">
        <f>IF(AS13&lt;&gt;"", IF(RANK(AS13, AS$5:AS$75)+COUNTIF(AS$5:AS13, AS13)-1=1, 1, ""), "")</f>
        <v/>
      </c>
      <c r="AV13" s="45">
        <v>141</v>
      </c>
      <c r="AW13" s="102" t="str">
        <f t="shared" si="15"/>
        <v/>
      </c>
      <c r="AX13" s="42" t="str">
        <f>IF(AV13&lt;&gt;"", IF(RANK(AV13, AV$5:AV$75)+COUNTIF(AV$5:AV13, AV13)-1=1, 1, ""), "")</f>
        <v/>
      </c>
      <c r="AY13" s="46">
        <v>31</v>
      </c>
      <c r="AZ13" s="102" t="str">
        <f t="shared" si="16"/>
        <v/>
      </c>
      <c r="BA13" s="44" t="str">
        <f>IF(AY13&lt;&gt;"", IF(RANK(AY13, AY$5:AY$75)+COUNTIF(AY$5:AY13, AY13)-1=1, 1, ""), "")</f>
        <v/>
      </c>
      <c r="BB13" s="45">
        <v>319</v>
      </c>
      <c r="BC13" s="102" t="str">
        <f t="shared" si="17"/>
        <v/>
      </c>
      <c r="BD13" s="42" t="str">
        <f>IF(BB13&lt;&gt;"", IF(RANK(BB13, BB$5:BB$75)+COUNTIF(BB$5:BB13, BB13)-1=1, 1, ""), "")</f>
        <v/>
      </c>
      <c r="BE13" s="46">
        <v>132</v>
      </c>
      <c r="BF13" s="102" t="str">
        <f t="shared" si="18"/>
        <v/>
      </c>
      <c r="BG13" s="44" t="str">
        <f>IF(BE13&lt;&gt;"", IF(RANK(BE13, BE$5:BE$75)+COUNTIF(BE$5:BE13, BE13)-1=1, 1, ""), "")</f>
        <v/>
      </c>
      <c r="BH13" s="129" t="str">
        <f t="shared" si="19"/>
        <v/>
      </c>
      <c r="BI13" s="66">
        <f t="shared" si="20"/>
        <v>1591</v>
      </c>
      <c r="BJ13" s="60"/>
      <c r="BK13" s="60" t="str">
        <f t="shared" si="21"/>
        <v/>
      </c>
      <c r="BL13" s="60" t="str">
        <f t="shared" si="22"/>
        <v/>
      </c>
      <c r="BM13" s="60"/>
      <c r="BN13" s="85" t="str">
        <f t="shared" si="23"/>
        <v/>
      </c>
      <c r="BO13" s="60" t="str">
        <f t="shared" si="24"/>
        <v/>
      </c>
      <c r="BP13" s="60" t="str">
        <f t="shared" si="25"/>
        <v/>
      </c>
      <c r="BQ13" s="60" t="str">
        <f>IF(BK13&lt;&gt;"", IF(RANK(BP13, BP$5:BP$75)+COUNTIF(BP$13:BP13, BP13) -1&lt;=(B$80-BL$76-BO$76), RANK(BP13, BP$5:BP$75)+COUNTIF(BP$13:BP13, BP13) -1, ""), "")</f>
        <v/>
      </c>
      <c r="BR13" s="72" t="str">
        <f t="shared" si="26"/>
        <v/>
      </c>
      <c r="BS13" s="66" t="str">
        <f t="shared" si="27"/>
        <v/>
      </c>
      <c r="BU13" s="91">
        <f>IF(BI13&lt;&gt; "", BI13/BI76, "")</f>
        <v>1.7973217533545863E-3</v>
      </c>
      <c r="BV13" s="39" t="str">
        <f t="shared" si="28"/>
        <v/>
      </c>
      <c r="BW13" s="92">
        <f t="shared" si="29"/>
        <v>-1.79732175335459E-3</v>
      </c>
      <c r="BY13" s="65" t="str">
        <f t="shared" si="30"/>
        <v/>
      </c>
      <c r="BZ13" s="99" t="str">
        <f t="shared" si="31"/>
        <v/>
      </c>
      <c r="CA13" s="99" t="str">
        <f t="shared" si="32"/>
        <v/>
      </c>
      <c r="CB13" s="100" t="str">
        <f t="shared" si="33"/>
        <v/>
      </c>
    </row>
    <row r="14" spans="1:80" ht="16" x14ac:dyDescent="0.2">
      <c r="A14" s="75" t="s">
        <v>322</v>
      </c>
      <c r="B14" s="76" t="s">
        <v>393</v>
      </c>
      <c r="C14" s="43"/>
      <c r="D14" s="102" t="str">
        <f t="shared" si="0"/>
        <v/>
      </c>
      <c r="E14" s="44" t="str">
        <f>IF(C14&lt;&gt;"", IF(RANK(C14, C$5:C$75)+COUNTIF(C$5:C14, C14)-1=1, 1, ""), "")</f>
        <v/>
      </c>
      <c r="F14" s="41"/>
      <c r="G14" s="102" t="str">
        <f t="shared" si="1"/>
        <v/>
      </c>
      <c r="H14" s="42" t="str">
        <f>IF(F14&lt;&gt;"", IF(RANK(F14, F$5:F$75)+COUNTIF(F$5:F14, F14)-1=1, 1, ""), "")</f>
        <v/>
      </c>
      <c r="I14" s="43"/>
      <c r="J14" s="102" t="str">
        <f t="shared" si="2"/>
        <v/>
      </c>
      <c r="K14" s="44" t="str">
        <f>IF(I14&lt;&gt;"", IF(RANK(I14, I$5:I$75)+COUNTIF(I$5:I14, I14)-1=1, 1, ""), "")</f>
        <v/>
      </c>
      <c r="L14" s="41"/>
      <c r="M14" s="102" t="str">
        <f t="shared" si="3"/>
        <v/>
      </c>
      <c r="N14" s="42" t="str">
        <f>IF(L14&lt;&gt;"", IF(RANK(L14, L$5:L$75)+COUNTIF(L$5:L14, L14)-1=1, 1, ""), "")</f>
        <v/>
      </c>
      <c r="O14" s="43"/>
      <c r="P14" s="102" t="str">
        <f t="shared" si="4"/>
        <v/>
      </c>
      <c r="Q14" s="44" t="str">
        <f>IF(O14&lt;&gt;"", IF(RANK(O14, O$5:O$75)+COUNTIF(O$5:O14, O14)-1=1, 1, ""), "")</f>
        <v/>
      </c>
      <c r="R14" s="41"/>
      <c r="S14" s="102" t="str">
        <f t="shared" si="5"/>
        <v/>
      </c>
      <c r="T14" s="42" t="str">
        <f>IF(R14&lt;&gt;"", IF(RANK(R14, R$5:R$75)+COUNTIF(R$5:R14, R14)-1=1, 1, ""), "")</f>
        <v/>
      </c>
      <c r="U14" s="43"/>
      <c r="V14" s="102" t="str">
        <f t="shared" si="6"/>
        <v/>
      </c>
      <c r="W14" s="44" t="str">
        <f>IF(U14&lt;&gt;"", IF(RANK(U14, U$5:U$75)+COUNTIF(U$5:U14, U14)-1=1, 1, ""), "")</f>
        <v/>
      </c>
      <c r="X14" s="41"/>
      <c r="Y14" s="102" t="str">
        <f t="shared" si="7"/>
        <v/>
      </c>
      <c r="Z14" s="42" t="str">
        <f>IF(X14&lt;&gt;"", IF(RANK(X14, X$5:X$75)+COUNTIF(X$5:X14, X14)-1=1, 1, ""), "")</f>
        <v/>
      </c>
      <c r="AA14" s="43"/>
      <c r="AB14" s="102" t="str">
        <f t="shared" si="8"/>
        <v/>
      </c>
      <c r="AC14" s="44" t="str">
        <f>IF(AA14&lt;&gt;"", IF(RANK(AA14, AA$5:AA$75)+COUNTIF(AA$5:AA14, AA14)-1=1, 1, ""), "")</f>
        <v/>
      </c>
      <c r="AD14" s="41"/>
      <c r="AE14" s="102" t="str">
        <f t="shared" si="9"/>
        <v/>
      </c>
      <c r="AF14" s="42" t="str">
        <f>IF(AD14&lt;&gt;"", IF(RANK(AD14, AD$5:AD$75)+COUNTIF(AD$5:AD14, AD14)-1=1, 1, ""), "")</f>
        <v/>
      </c>
      <c r="AG14" s="43"/>
      <c r="AH14" s="102" t="str">
        <f t="shared" si="10"/>
        <v/>
      </c>
      <c r="AI14" s="44" t="str">
        <f>IF(AG14&lt;&gt;"", IF(RANK(AG14, AG$5:AG$75)+COUNTIF(AG$5:AG14, AG14)-1=1, 1, ""), "")</f>
        <v/>
      </c>
      <c r="AJ14" s="41"/>
      <c r="AK14" s="102" t="str">
        <f t="shared" si="11"/>
        <v/>
      </c>
      <c r="AL14" s="42" t="str">
        <f>IF(AJ14&lt;&gt;"", IF(RANK(AJ14, AJ$5:AJ$75)+COUNTIF(AJ$5:AJ14, AJ14)-1=1, 1, ""), "")</f>
        <v/>
      </c>
      <c r="AM14" s="43"/>
      <c r="AN14" s="102" t="str">
        <f t="shared" si="12"/>
        <v/>
      </c>
      <c r="AO14" s="44" t="str">
        <f>IF(AM14&lt;&gt;"", IF(RANK(AM14, AM$5:AM$75)+COUNTIF(AM$5:AM14, AM14)-1=1, 1, ""), "")</f>
        <v/>
      </c>
      <c r="AP14" s="41"/>
      <c r="AQ14" s="102" t="str">
        <f t="shared" si="13"/>
        <v/>
      </c>
      <c r="AR14" s="42" t="str">
        <f>IF(AP14&lt;&gt;"", IF(RANK(AP14, AP$5:AP$75)+COUNTIF(AP$5:AP14, AP14)-1=1, 1, ""), "")</f>
        <v/>
      </c>
      <c r="AS14" s="43"/>
      <c r="AT14" s="102" t="str">
        <f t="shared" si="14"/>
        <v/>
      </c>
      <c r="AU14" s="44" t="str">
        <f>IF(AS14&lt;&gt;"", IF(RANK(AS14, AS$5:AS$75)+COUNTIF(AS$5:AS14, AS14)-1=1, 1, ""), "")</f>
        <v/>
      </c>
      <c r="AV14" s="41"/>
      <c r="AW14" s="102" t="str">
        <f t="shared" si="15"/>
        <v/>
      </c>
      <c r="AX14" s="42" t="str">
        <f>IF(AV14&lt;&gt;"", IF(RANK(AV14, AV$5:AV$75)+COUNTIF(AV$5:AV14, AV14)-1=1, 1, ""), "")</f>
        <v/>
      </c>
      <c r="AY14" s="43"/>
      <c r="AZ14" s="102" t="str">
        <f t="shared" si="16"/>
        <v/>
      </c>
      <c r="BA14" s="44" t="str">
        <f>IF(AY14&lt;&gt;"", IF(RANK(AY14, AY$5:AY$75)+COUNTIF(AY$5:AY14, AY14)-1=1, 1, ""), "")</f>
        <v/>
      </c>
      <c r="BB14" s="41"/>
      <c r="BC14" s="102" t="str">
        <f t="shared" si="17"/>
        <v/>
      </c>
      <c r="BD14" s="42" t="str">
        <f>IF(BB14&lt;&gt;"", IF(RANK(BB14, BB$5:BB$75)+COUNTIF(BB$5:BB14, BB14)-1=1, 1, ""), "")</f>
        <v/>
      </c>
      <c r="BE14" s="43"/>
      <c r="BF14" s="102" t="str">
        <f t="shared" si="18"/>
        <v/>
      </c>
      <c r="BG14" s="44" t="str">
        <f>IF(BE14&lt;&gt;"", IF(RANK(BE14, BE$5:BE$75)+COUNTIF(BE$5:BE14, BE14)-1=1, 1, ""), "")</f>
        <v/>
      </c>
      <c r="BH14" s="129" t="str">
        <f t="shared" si="19"/>
        <v/>
      </c>
      <c r="BI14" s="66" t="str">
        <f t="shared" si="20"/>
        <v/>
      </c>
      <c r="BJ14" s="60"/>
      <c r="BK14" s="60" t="str">
        <f t="shared" si="21"/>
        <v/>
      </c>
      <c r="BL14" s="60" t="str">
        <f t="shared" si="22"/>
        <v/>
      </c>
      <c r="BM14" s="60"/>
      <c r="BN14" s="85" t="str">
        <f t="shared" si="23"/>
        <v/>
      </c>
      <c r="BO14" s="60" t="str">
        <f t="shared" si="24"/>
        <v/>
      </c>
      <c r="BP14" s="60" t="str">
        <f t="shared" si="25"/>
        <v/>
      </c>
      <c r="BQ14" s="60" t="str">
        <f>IF(BK14&lt;&gt;"", IF(RANK(BP14, BP$5:BP$75)+COUNTIF(BP$14:BP14, BP14) -1&lt;=(B$80-BL$76-BO$76), RANK(BP14, BP$5:BP$75)+COUNTIF(BP$14:BP14, BP14) -1, ""), "")</f>
        <v/>
      </c>
      <c r="BR14" s="72" t="str">
        <f t="shared" si="26"/>
        <v/>
      </c>
      <c r="BS14" s="66" t="str">
        <f t="shared" si="27"/>
        <v/>
      </c>
      <c r="BU14" s="91" t="str">
        <f>IF(BI14&lt;&gt; "", BI14/BI76, "")</f>
        <v/>
      </c>
      <c r="BV14" s="39" t="str">
        <f t="shared" si="28"/>
        <v/>
      </c>
      <c r="BW14" s="92" t="str">
        <f t="shared" si="29"/>
        <v/>
      </c>
      <c r="BY14" s="65" t="str">
        <f t="shared" si="30"/>
        <v/>
      </c>
      <c r="BZ14" s="99" t="str">
        <f t="shared" si="31"/>
        <v/>
      </c>
      <c r="CA14" s="99" t="str">
        <f t="shared" si="32"/>
        <v/>
      </c>
      <c r="CB14" s="100" t="str">
        <f t="shared" si="33"/>
        <v/>
      </c>
    </row>
    <row r="15" spans="1:80" ht="16" x14ac:dyDescent="0.2">
      <c r="A15" s="75" t="s">
        <v>323</v>
      </c>
      <c r="B15" s="76" t="s">
        <v>394</v>
      </c>
      <c r="C15" s="43"/>
      <c r="D15" s="102" t="str">
        <f t="shared" si="0"/>
        <v/>
      </c>
      <c r="E15" s="44" t="str">
        <f>IF(C15&lt;&gt;"", IF(RANK(C15, C$5:C$75)+COUNTIF(C$5:C15, C15)-1=1, 1, ""), "")</f>
        <v/>
      </c>
      <c r="F15" s="41"/>
      <c r="G15" s="102" t="str">
        <f t="shared" si="1"/>
        <v/>
      </c>
      <c r="H15" s="42" t="str">
        <f>IF(F15&lt;&gt;"", IF(RANK(F15, F$5:F$75)+COUNTIF(F$5:F15, F15)-1=1, 1, ""), "")</f>
        <v/>
      </c>
      <c r="I15" s="43"/>
      <c r="J15" s="102" t="str">
        <f t="shared" si="2"/>
        <v/>
      </c>
      <c r="K15" s="44" t="str">
        <f>IF(I15&lt;&gt;"", IF(RANK(I15, I$5:I$75)+COUNTIF(I$5:I15, I15)-1=1, 1, ""), "")</f>
        <v/>
      </c>
      <c r="L15" s="41"/>
      <c r="M15" s="102" t="str">
        <f t="shared" si="3"/>
        <v/>
      </c>
      <c r="N15" s="42" t="str">
        <f>IF(L15&lt;&gt;"", IF(RANK(L15, L$5:L$75)+COUNTIF(L$5:L15, L15)-1=1, 1, ""), "")</f>
        <v/>
      </c>
      <c r="O15" s="43"/>
      <c r="P15" s="102" t="str">
        <f t="shared" si="4"/>
        <v/>
      </c>
      <c r="Q15" s="44" t="str">
        <f>IF(O15&lt;&gt;"", IF(RANK(O15, O$5:O$75)+COUNTIF(O$5:O15, O15)-1=1, 1, ""), "")</f>
        <v/>
      </c>
      <c r="R15" s="41"/>
      <c r="S15" s="102" t="str">
        <f t="shared" si="5"/>
        <v/>
      </c>
      <c r="T15" s="42" t="str">
        <f>IF(R15&lt;&gt;"", IF(RANK(R15, R$5:R$75)+COUNTIF(R$5:R15, R15)-1=1, 1, ""), "")</f>
        <v/>
      </c>
      <c r="U15" s="43"/>
      <c r="V15" s="102" t="str">
        <f t="shared" si="6"/>
        <v/>
      </c>
      <c r="W15" s="44" t="str">
        <f>IF(U15&lt;&gt;"", IF(RANK(U15, U$5:U$75)+COUNTIF(U$5:U15, U15)-1=1, 1, ""), "")</f>
        <v/>
      </c>
      <c r="X15" s="41"/>
      <c r="Y15" s="102" t="str">
        <f t="shared" si="7"/>
        <v/>
      </c>
      <c r="Z15" s="42" t="str">
        <f>IF(X15&lt;&gt;"", IF(RANK(X15, X$5:X$75)+COUNTIF(X$5:X15, X15)-1=1, 1, ""), "")</f>
        <v/>
      </c>
      <c r="AA15" s="43"/>
      <c r="AB15" s="102" t="str">
        <f t="shared" si="8"/>
        <v/>
      </c>
      <c r="AC15" s="44" t="str">
        <f>IF(AA15&lt;&gt;"", IF(RANK(AA15, AA$5:AA$75)+COUNTIF(AA$5:AA15, AA15)-1=1, 1, ""), "")</f>
        <v/>
      </c>
      <c r="AD15" s="41"/>
      <c r="AE15" s="102" t="str">
        <f t="shared" si="9"/>
        <v/>
      </c>
      <c r="AF15" s="42" t="str">
        <f>IF(AD15&lt;&gt;"", IF(RANK(AD15, AD$5:AD$75)+COUNTIF(AD$5:AD15, AD15)-1=1, 1, ""), "")</f>
        <v/>
      </c>
      <c r="AG15" s="43"/>
      <c r="AH15" s="102" t="str">
        <f t="shared" si="10"/>
        <v/>
      </c>
      <c r="AI15" s="44" t="str">
        <f>IF(AG15&lt;&gt;"", IF(RANK(AG15, AG$5:AG$75)+COUNTIF(AG$5:AG15, AG15)-1=1, 1, ""), "")</f>
        <v/>
      </c>
      <c r="AJ15" s="41"/>
      <c r="AK15" s="102" t="str">
        <f t="shared" si="11"/>
        <v/>
      </c>
      <c r="AL15" s="42" t="str">
        <f>IF(AJ15&lt;&gt;"", IF(RANK(AJ15, AJ$5:AJ$75)+COUNTIF(AJ$5:AJ15, AJ15)-1=1, 1, ""), "")</f>
        <v/>
      </c>
      <c r="AM15" s="43"/>
      <c r="AN15" s="102" t="str">
        <f t="shared" si="12"/>
        <v/>
      </c>
      <c r="AO15" s="44" t="str">
        <f>IF(AM15&lt;&gt;"", IF(RANK(AM15, AM$5:AM$75)+COUNTIF(AM$5:AM15, AM15)-1=1, 1, ""), "")</f>
        <v/>
      </c>
      <c r="AP15" s="41"/>
      <c r="AQ15" s="102" t="str">
        <f t="shared" si="13"/>
        <v/>
      </c>
      <c r="AR15" s="42" t="str">
        <f>IF(AP15&lt;&gt;"", IF(RANK(AP15, AP$5:AP$75)+COUNTIF(AP$5:AP15, AP15)-1=1, 1, ""), "")</f>
        <v/>
      </c>
      <c r="AS15" s="43"/>
      <c r="AT15" s="102" t="str">
        <f t="shared" si="14"/>
        <v/>
      </c>
      <c r="AU15" s="44" t="str">
        <f>IF(AS15&lt;&gt;"", IF(RANK(AS15, AS$5:AS$75)+COUNTIF(AS$5:AS15, AS15)-1=1, 1, ""), "")</f>
        <v/>
      </c>
      <c r="AV15" s="41"/>
      <c r="AW15" s="102" t="str">
        <f t="shared" si="15"/>
        <v/>
      </c>
      <c r="AX15" s="42" t="str">
        <f>IF(AV15&lt;&gt;"", IF(RANK(AV15, AV$5:AV$75)+COUNTIF(AV$5:AV15, AV15)-1=1, 1, ""), "")</f>
        <v/>
      </c>
      <c r="AY15" s="43"/>
      <c r="AZ15" s="102" t="str">
        <f t="shared" si="16"/>
        <v/>
      </c>
      <c r="BA15" s="44" t="str">
        <f>IF(AY15&lt;&gt;"", IF(RANK(AY15, AY$5:AY$75)+COUNTIF(AY$5:AY15, AY15)-1=1, 1, ""), "")</f>
        <v/>
      </c>
      <c r="BB15" s="41"/>
      <c r="BC15" s="102" t="str">
        <f t="shared" si="17"/>
        <v/>
      </c>
      <c r="BD15" s="42" t="str">
        <f>IF(BB15&lt;&gt;"", IF(RANK(BB15, BB$5:BB$75)+COUNTIF(BB$5:BB15, BB15)-1=1, 1, ""), "")</f>
        <v/>
      </c>
      <c r="BE15" s="43"/>
      <c r="BF15" s="102" t="str">
        <f t="shared" si="18"/>
        <v/>
      </c>
      <c r="BG15" s="44" t="str">
        <f>IF(BE15&lt;&gt;"", IF(RANK(BE15, BE$5:BE$75)+COUNTIF(BE$5:BE15, BE15)-1=1, 1, ""), "")</f>
        <v/>
      </c>
      <c r="BH15" s="129" t="str">
        <f t="shared" si="19"/>
        <v/>
      </c>
      <c r="BI15" s="66" t="str">
        <f t="shared" si="20"/>
        <v/>
      </c>
      <c r="BJ15" s="60"/>
      <c r="BK15" s="60" t="str">
        <f t="shared" si="21"/>
        <v/>
      </c>
      <c r="BL15" s="60" t="str">
        <f t="shared" si="22"/>
        <v/>
      </c>
      <c r="BM15" s="60"/>
      <c r="BN15" s="85" t="str">
        <f t="shared" si="23"/>
        <v/>
      </c>
      <c r="BO15" s="60" t="str">
        <f t="shared" si="24"/>
        <v/>
      </c>
      <c r="BP15" s="60" t="str">
        <f t="shared" si="25"/>
        <v/>
      </c>
      <c r="BQ15" s="60" t="str">
        <f>IF(BK15&lt;&gt;"", IF(RANK(BP15, BP$5:BP$75)+COUNTIF(BP$15:BP15, BP15) -1&lt;=(B$80-BL$76-BO$76), RANK(BP15, BP$5:BP$75)+COUNTIF(BP$15:BP15, BP15) -1, ""), "")</f>
        <v/>
      </c>
      <c r="BR15" s="72" t="str">
        <f t="shared" si="26"/>
        <v/>
      </c>
      <c r="BS15" s="66" t="str">
        <f t="shared" si="27"/>
        <v/>
      </c>
      <c r="BU15" s="91" t="str">
        <f>IF(BI15&lt;&gt; "", BI15/BI76, "")</f>
        <v/>
      </c>
      <c r="BV15" s="39" t="str">
        <f t="shared" si="28"/>
        <v/>
      </c>
      <c r="BW15" s="92" t="str">
        <f t="shared" si="29"/>
        <v/>
      </c>
      <c r="BY15" s="65" t="str">
        <f t="shared" si="30"/>
        <v/>
      </c>
      <c r="BZ15" s="99" t="str">
        <f t="shared" si="31"/>
        <v/>
      </c>
      <c r="CA15" s="99" t="str">
        <f t="shared" si="32"/>
        <v/>
      </c>
      <c r="CB15" s="100" t="str">
        <f t="shared" si="33"/>
        <v/>
      </c>
    </row>
    <row r="16" spans="1:80" ht="16" x14ac:dyDescent="0.2">
      <c r="A16" s="75" t="s">
        <v>324</v>
      </c>
      <c r="B16" s="76" t="s">
        <v>395</v>
      </c>
      <c r="C16" s="46">
        <v>164</v>
      </c>
      <c r="D16" s="102" t="str">
        <f t="shared" si="0"/>
        <v/>
      </c>
      <c r="E16" s="44" t="str">
        <f>IF(C16&lt;&gt;"", IF(RANK(C16, C$5:C$75)+COUNTIF(C$5:C16, C16)-1=1, 1, ""), "")</f>
        <v/>
      </c>
      <c r="F16" s="45">
        <v>100</v>
      </c>
      <c r="G16" s="102" t="str">
        <f t="shared" si="1"/>
        <v/>
      </c>
      <c r="H16" s="42" t="str">
        <f>IF(F16&lt;&gt;"", IF(RANK(F16, F$5:F$75)+COUNTIF(F$5:F16, F16)-1=1, 1, ""), "")</f>
        <v/>
      </c>
      <c r="I16" s="46">
        <v>69</v>
      </c>
      <c r="J16" s="102" t="str">
        <f t="shared" si="2"/>
        <v/>
      </c>
      <c r="K16" s="44" t="str">
        <f>IF(I16&lt;&gt;"", IF(RANK(I16, I$5:I$75)+COUNTIF(I$5:I16, I16)-1=1, 1, ""), "")</f>
        <v/>
      </c>
      <c r="L16" s="45">
        <v>116</v>
      </c>
      <c r="M16" s="102" t="str">
        <f t="shared" si="3"/>
        <v/>
      </c>
      <c r="N16" s="42" t="str">
        <f>IF(L16&lt;&gt;"", IF(RANK(L16, L$5:L$75)+COUNTIF(L$5:L16, L16)-1=1, 1, ""), "")</f>
        <v/>
      </c>
      <c r="O16" s="46">
        <v>95</v>
      </c>
      <c r="P16" s="102" t="str">
        <f t="shared" si="4"/>
        <v/>
      </c>
      <c r="Q16" s="44" t="str">
        <f>IF(O16&lt;&gt;"", IF(RANK(O16, O$5:O$75)+COUNTIF(O$5:O16, O16)-1=1, 1, ""), "")</f>
        <v/>
      </c>
      <c r="R16" s="45">
        <v>205</v>
      </c>
      <c r="S16" s="102" t="str">
        <f t="shared" si="5"/>
        <v/>
      </c>
      <c r="T16" s="42" t="str">
        <f>IF(R16&lt;&gt;"", IF(RANK(R16, R$5:R$75)+COUNTIF(R$5:R16, R16)-1=1, 1, ""), "")</f>
        <v/>
      </c>
      <c r="U16" s="46">
        <v>92</v>
      </c>
      <c r="V16" s="102" t="str">
        <f t="shared" si="6"/>
        <v/>
      </c>
      <c r="W16" s="44" t="str">
        <f>IF(U16&lt;&gt;"", IF(RANK(U16, U$5:U$75)+COUNTIF(U$5:U16, U16)-1=1, 1, ""), "")</f>
        <v/>
      </c>
      <c r="X16" s="45">
        <v>136</v>
      </c>
      <c r="Y16" s="102" t="str">
        <f t="shared" si="7"/>
        <v/>
      </c>
      <c r="Z16" s="42" t="str">
        <f>IF(X16&lt;&gt;"", IF(RANK(X16, X$5:X$75)+COUNTIF(X$5:X16, X16)-1=1, 1, ""), "")</f>
        <v/>
      </c>
      <c r="AA16" s="46">
        <v>166</v>
      </c>
      <c r="AB16" s="102" t="str">
        <f t="shared" si="8"/>
        <v/>
      </c>
      <c r="AC16" s="44" t="str">
        <f>IF(AA16&lt;&gt;"", IF(RANK(AA16, AA$5:AA$75)+COUNTIF(AA$5:AA16, AA16)-1=1, 1, ""), "")</f>
        <v/>
      </c>
      <c r="AD16" s="45">
        <v>104</v>
      </c>
      <c r="AE16" s="102" t="str">
        <f t="shared" si="9"/>
        <v/>
      </c>
      <c r="AF16" s="42" t="str">
        <f>IF(AD16&lt;&gt;"", IF(RANK(AD16, AD$5:AD$75)+COUNTIF(AD$5:AD16, AD16)-1=1, 1, ""), "")</f>
        <v/>
      </c>
      <c r="AG16" s="46">
        <v>150</v>
      </c>
      <c r="AH16" s="102" t="str">
        <f t="shared" si="10"/>
        <v/>
      </c>
      <c r="AI16" s="44" t="str">
        <f>IF(AG16&lt;&gt;"", IF(RANK(AG16, AG$5:AG$75)+COUNTIF(AG$5:AG16, AG16)-1=1, 1, ""), "")</f>
        <v/>
      </c>
      <c r="AJ16" s="45">
        <v>100</v>
      </c>
      <c r="AK16" s="102" t="str">
        <f t="shared" si="11"/>
        <v/>
      </c>
      <c r="AL16" s="42" t="str">
        <f>IF(AJ16&lt;&gt;"", IF(RANK(AJ16, AJ$5:AJ$75)+COUNTIF(AJ$5:AJ16, AJ16)-1=1, 1, ""), "")</f>
        <v/>
      </c>
      <c r="AM16" s="46">
        <v>78</v>
      </c>
      <c r="AN16" s="102" t="str">
        <f t="shared" si="12"/>
        <v/>
      </c>
      <c r="AO16" s="44" t="str">
        <f>IF(AM16&lt;&gt;"", IF(RANK(AM16, AM$5:AM$75)+COUNTIF(AM$5:AM16, AM16)-1=1, 1, ""), "")</f>
        <v/>
      </c>
      <c r="AP16" s="45">
        <v>61</v>
      </c>
      <c r="AQ16" s="102" t="str">
        <f t="shared" si="13"/>
        <v/>
      </c>
      <c r="AR16" s="42" t="str">
        <f>IF(AP16&lt;&gt;"", IF(RANK(AP16, AP$5:AP$75)+COUNTIF(AP$5:AP16, AP16)-1=1, 1, ""), "")</f>
        <v/>
      </c>
      <c r="AS16" s="46">
        <v>62</v>
      </c>
      <c r="AT16" s="102" t="str">
        <f t="shared" si="14"/>
        <v/>
      </c>
      <c r="AU16" s="44" t="str">
        <f>IF(AS16&lt;&gt;"", IF(RANK(AS16, AS$5:AS$75)+COUNTIF(AS$5:AS16, AS16)-1=1, 1, ""), "")</f>
        <v/>
      </c>
      <c r="AV16" s="45">
        <v>101</v>
      </c>
      <c r="AW16" s="102" t="str">
        <f t="shared" si="15"/>
        <v/>
      </c>
      <c r="AX16" s="42" t="str">
        <f>IF(AV16&lt;&gt;"", IF(RANK(AV16, AV$5:AV$75)+COUNTIF(AV$5:AV16, AV16)-1=1, 1, ""), "")</f>
        <v/>
      </c>
      <c r="AY16" s="46">
        <v>159</v>
      </c>
      <c r="AZ16" s="102" t="str">
        <f t="shared" si="16"/>
        <v/>
      </c>
      <c r="BA16" s="44" t="str">
        <f>IF(AY16&lt;&gt;"", IF(RANK(AY16, AY$5:AY$75)+COUNTIF(AY$5:AY16, AY16)-1=1, 1, ""), "")</f>
        <v/>
      </c>
      <c r="BB16" s="45">
        <v>106</v>
      </c>
      <c r="BC16" s="102" t="str">
        <f t="shared" si="17"/>
        <v/>
      </c>
      <c r="BD16" s="42" t="str">
        <f>IF(BB16&lt;&gt;"", IF(RANK(BB16, BB$5:BB$75)+COUNTIF(BB$5:BB16, BB16)-1=1, 1, ""), "")</f>
        <v/>
      </c>
      <c r="BE16" s="46">
        <v>118</v>
      </c>
      <c r="BF16" s="102" t="str">
        <f t="shared" si="18"/>
        <v/>
      </c>
      <c r="BG16" s="44" t="str">
        <f>IF(BE16&lt;&gt;"", IF(RANK(BE16, BE$5:BE$75)+COUNTIF(BE$5:BE16, BE16)-1=1, 1, ""), "")</f>
        <v/>
      </c>
      <c r="BH16" s="129" t="str">
        <f t="shared" si="19"/>
        <v/>
      </c>
      <c r="BI16" s="66">
        <f t="shared" si="20"/>
        <v>2182</v>
      </c>
      <c r="BJ16" s="60"/>
      <c r="BK16" s="60" t="str">
        <f t="shared" si="21"/>
        <v/>
      </c>
      <c r="BL16" s="60" t="str">
        <f t="shared" si="22"/>
        <v/>
      </c>
      <c r="BM16" s="60"/>
      <c r="BN16" s="85" t="str">
        <f t="shared" si="23"/>
        <v/>
      </c>
      <c r="BO16" s="60" t="str">
        <f t="shared" si="24"/>
        <v/>
      </c>
      <c r="BP16" s="60" t="str">
        <f t="shared" si="25"/>
        <v/>
      </c>
      <c r="BQ16" s="60" t="str">
        <f>IF(BK16&lt;&gt;"", IF(RANK(BP16, BP$5:BP$75)+COUNTIF(BP$16:BP16, BP16) -1&lt;=(B$80-BL$76-BO$76), RANK(BP16, BP$5:BP$75)+COUNTIF(BP$16:BP16, BP16) -1, ""), "")</f>
        <v/>
      </c>
      <c r="BR16" s="72" t="str">
        <f t="shared" si="26"/>
        <v/>
      </c>
      <c r="BS16" s="66" t="str">
        <f t="shared" si="27"/>
        <v/>
      </c>
      <c r="BU16" s="91">
        <f>IF(BI16&lt;&gt; "", BI16/BI76, "")</f>
        <v>2.4649629577748002E-3</v>
      </c>
      <c r="BV16" s="39" t="str">
        <f t="shared" si="28"/>
        <v/>
      </c>
      <c r="BW16" s="92">
        <f t="shared" si="29"/>
        <v>-2.4649629577747998E-3</v>
      </c>
      <c r="BY16" s="65" t="str">
        <f t="shared" si="30"/>
        <v/>
      </c>
      <c r="BZ16" s="99" t="str">
        <f t="shared" si="31"/>
        <v/>
      </c>
      <c r="CA16" s="99" t="str">
        <f t="shared" si="32"/>
        <v/>
      </c>
      <c r="CB16" s="100" t="str">
        <f t="shared" si="33"/>
        <v/>
      </c>
    </row>
    <row r="17" spans="1:80" ht="16" x14ac:dyDescent="0.2">
      <c r="A17" s="75" t="s">
        <v>325</v>
      </c>
      <c r="B17" s="76" t="s">
        <v>396</v>
      </c>
      <c r="C17" s="43"/>
      <c r="D17" s="102" t="str">
        <f t="shared" si="0"/>
        <v/>
      </c>
      <c r="E17" s="44" t="str">
        <f>IF(C17&lt;&gt;"", IF(RANK(C17, C$5:C$75)+COUNTIF(C$5:C17, C17)-1=1, 1, ""), "")</f>
        <v/>
      </c>
      <c r="F17" s="41"/>
      <c r="G17" s="102" t="str">
        <f t="shared" si="1"/>
        <v/>
      </c>
      <c r="H17" s="42" t="str">
        <f>IF(F17&lt;&gt;"", IF(RANK(F17, F$5:F$75)+COUNTIF(F$5:F17, F17)-1=1, 1, ""), "")</f>
        <v/>
      </c>
      <c r="I17" s="43"/>
      <c r="J17" s="102" t="str">
        <f t="shared" si="2"/>
        <v/>
      </c>
      <c r="K17" s="44" t="str">
        <f>IF(I17&lt;&gt;"", IF(RANK(I17, I$5:I$75)+COUNTIF(I$5:I17, I17)-1=1, 1, ""), "")</f>
        <v/>
      </c>
      <c r="L17" s="41"/>
      <c r="M17" s="102" t="str">
        <f t="shared" si="3"/>
        <v/>
      </c>
      <c r="N17" s="42" t="str">
        <f>IF(L17&lt;&gt;"", IF(RANK(L17, L$5:L$75)+COUNTIF(L$5:L17, L17)-1=1, 1, ""), "")</f>
        <v/>
      </c>
      <c r="O17" s="43"/>
      <c r="P17" s="102" t="str">
        <f t="shared" si="4"/>
        <v/>
      </c>
      <c r="Q17" s="44" t="str">
        <f>IF(O17&lt;&gt;"", IF(RANK(O17, O$5:O$75)+COUNTIF(O$5:O17, O17)-1=1, 1, ""), "")</f>
        <v/>
      </c>
      <c r="R17" s="41"/>
      <c r="S17" s="102" t="str">
        <f t="shared" si="5"/>
        <v/>
      </c>
      <c r="T17" s="42" t="str">
        <f>IF(R17&lt;&gt;"", IF(RANK(R17, R$5:R$75)+COUNTIF(R$5:R17, R17)-1=1, 1, ""), "")</f>
        <v/>
      </c>
      <c r="U17" s="43"/>
      <c r="V17" s="102" t="str">
        <f t="shared" si="6"/>
        <v/>
      </c>
      <c r="W17" s="44" t="str">
        <f>IF(U17&lt;&gt;"", IF(RANK(U17, U$5:U$75)+COUNTIF(U$5:U17, U17)-1=1, 1, ""), "")</f>
        <v/>
      </c>
      <c r="X17" s="41"/>
      <c r="Y17" s="102" t="str">
        <f t="shared" si="7"/>
        <v/>
      </c>
      <c r="Z17" s="42" t="str">
        <f>IF(X17&lt;&gt;"", IF(RANK(X17, X$5:X$75)+COUNTIF(X$5:X17, X17)-1=1, 1, ""), "")</f>
        <v/>
      </c>
      <c r="AA17" s="43"/>
      <c r="AB17" s="102" t="str">
        <f t="shared" si="8"/>
        <v/>
      </c>
      <c r="AC17" s="44" t="str">
        <f>IF(AA17&lt;&gt;"", IF(RANK(AA17, AA$5:AA$75)+COUNTIF(AA$5:AA17, AA17)-1=1, 1, ""), "")</f>
        <v/>
      </c>
      <c r="AD17" s="41"/>
      <c r="AE17" s="102" t="str">
        <f t="shared" si="9"/>
        <v/>
      </c>
      <c r="AF17" s="42" t="str">
        <f>IF(AD17&lt;&gt;"", IF(RANK(AD17, AD$5:AD$75)+COUNTIF(AD$5:AD17, AD17)-1=1, 1, ""), "")</f>
        <v/>
      </c>
      <c r="AG17" s="43"/>
      <c r="AH17" s="102" t="str">
        <f t="shared" si="10"/>
        <v/>
      </c>
      <c r="AI17" s="44" t="str">
        <f>IF(AG17&lt;&gt;"", IF(RANK(AG17, AG$5:AG$75)+COUNTIF(AG$5:AG17, AG17)-1=1, 1, ""), "")</f>
        <v/>
      </c>
      <c r="AJ17" s="41"/>
      <c r="AK17" s="102" t="str">
        <f t="shared" si="11"/>
        <v/>
      </c>
      <c r="AL17" s="42" t="str">
        <f>IF(AJ17&lt;&gt;"", IF(RANK(AJ17, AJ$5:AJ$75)+COUNTIF(AJ$5:AJ17, AJ17)-1=1, 1, ""), "")</f>
        <v/>
      </c>
      <c r="AM17" s="43"/>
      <c r="AN17" s="102" t="str">
        <f t="shared" si="12"/>
        <v/>
      </c>
      <c r="AO17" s="44" t="str">
        <f>IF(AM17&lt;&gt;"", IF(RANK(AM17, AM$5:AM$75)+COUNTIF(AM$5:AM17, AM17)-1=1, 1, ""), "")</f>
        <v/>
      </c>
      <c r="AP17" s="41"/>
      <c r="AQ17" s="102" t="str">
        <f t="shared" si="13"/>
        <v/>
      </c>
      <c r="AR17" s="42" t="str">
        <f>IF(AP17&lt;&gt;"", IF(RANK(AP17, AP$5:AP$75)+COUNTIF(AP$5:AP17, AP17)-1=1, 1, ""), "")</f>
        <v/>
      </c>
      <c r="AS17" s="43"/>
      <c r="AT17" s="102" t="str">
        <f t="shared" si="14"/>
        <v/>
      </c>
      <c r="AU17" s="44" t="str">
        <f>IF(AS17&lt;&gt;"", IF(RANK(AS17, AS$5:AS$75)+COUNTIF(AS$5:AS17, AS17)-1=1, 1, ""), "")</f>
        <v/>
      </c>
      <c r="AV17" s="41"/>
      <c r="AW17" s="102" t="str">
        <f t="shared" si="15"/>
        <v/>
      </c>
      <c r="AX17" s="42" t="str">
        <f>IF(AV17&lt;&gt;"", IF(RANK(AV17, AV$5:AV$75)+COUNTIF(AV$5:AV17, AV17)-1=1, 1, ""), "")</f>
        <v/>
      </c>
      <c r="AY17" s="43"/>
      <c r="AZ17" s="102" t="str">
        <f t="shared" si="16"/>
        <v/>
      </c>
      <c r="BA17" s="44" t="str">
        <f>IF(AY17&lt;&gt;"", IF(RANK(AY17, AY$5:AY$75)+COUNTIF(AY$5:AY17, AY17)-1=1, 1, ""), "")</f>
        <v/>
      </c>
      <c r="BB17" s="41"/>
      <c r="BC17" s="102" t="str">
        <f t="shared" si="17"/>
        <v/>
      </c>
      <c r="BD17" s="42" t="str">
        <f>IF(BB17&lt;&gt;"", IF(RANK(BB17, BB$5:BB$75)+COUNTIF(BB$5:BB17, BB17)-1=1, 1, ""), "")</f>
        <v/>
      </c>
      <c r="BE17" s="43"/>
      <c r="BF17" s="102" t="str">
        <f t="shared" si="18"/>
        <v/>
      </c>
      <c r="BG17" s="44" t="str">
        <f>IF(BE17&lt;&gt;"", IF(RANK(BE17, BE$5:BE$75)+COUNTIF(BE$5:BE17, BE17)-1=1, 1, ""), "")</f>
        <v/>
      </c>
      <c r="BH17" s="129" t="str">
        <f t="shared" si="19"/>
        <v/>
      </c>
      <c r="BI17" s="66" t="str">
        <f t="shared" si="20"/>
        <v/>
      </c>
      <c r="BJ17" s="60"/>
      <c r="BK17" s="60" t="str">
        <f t="shared" si="21"/>
        <v/>
      </c>
      <c r="BL17" s="60" t="str">
        <f t="shared" si="22"/>
        <v/>
      </c>
      <c r="BM17" s="60"/>
      <c r="BN17" s="85" t="str">
        <f t="shared" si="23"/>
        <v/>
      </c>
      <c r="BO17" s="60" t="str">
        <f t="shared" si="24"/>
        <v/>
      </c>
      <c r="BP17" s="60" t="str">
        <f t="shared" si="25"/>
        <v/>
      </c>
      <c r="BQ17" s="60" t="str">
        <f>IF(BK17&lt;&gt;"", IF(RANK(BP17, BP$5:BP$75)+COUNTIF(BP$17:BP17, BP17) -1&lt;=(B$80-BL$76-BO$76), RANK(BP17, BP$5:BP$75)+COUNTIF(BP$17:BP17, BP17) -1, ""), "")</f>
        <v/>
      </c>
      <c r="BR17" s="72" t="str">
        <f t="shared" si="26"/>
        <v/>
      </c>
      <c r="BS17" s="66" t="str">
        <f t="shared" si="27"/>
        <v/>
      </c>
      <c r="BU17" s="91" t="str">
        <f>IF(BI17&lt;&gt; "", BI17/BI76, "")</f>
        <v/>
      </c>
      <c r="BV17" s="39" t="str">
        <f t="shared" si="28"/>
        <v/>
      </c>
      <c r="BW17" s="92" t="str">
        <f t="shared" si="29"/>
        <v/>
      </c>
      <c r="BY17" s="65" t="str">
        <f t="shared" si="30"/>
        <v/>
      </c>
      <c r="BZ17" s="99" t="str">
        <f t="shared" si="31"/>
        <v/>
      </c>
      <c r="CA17" s="99" t="str">
        <f t="shared" si="32"/>
        <v/>
      </c>
      <c r="CB17" s="100" t="str">
        <f t="shared" si="33"/>
        <v/>
      </c>
    </row>
    <row r="18" spans="1:80" ht="16" x14ac:dyDescent="0.2">
      <c r="A18" s="75" t="s">
        <v>326</v>
      </c>
      <c r="B18" s="76" t="s">
        <v>397</v>
      </c>
      <c r="C18" s="46">
        <v>24</v>
      </c>
      <c r="D18" s="102" t="str">
        <f t="shared" si="0"/>
        <v/>
      </c>
      <c r="E18" s="48" t="str">
        <f>IF(C18&lt;&gt;"", IF(RANK(C18, C$5:C$75)+COUNTIF(C$5:C18, C18)-1=1, 1, ""), "")</f>
        <v/>
      </c>
      <c r="F18" s="45">
        <v>7</v>
      </c>
      <c r="G18" s="102" t="str">
        <f t="shared" si="1"/>
        <v/>
      </c>
      <c r="H18" s="47" t="str">
        <f>IF(F18&lt;&gt;"", IF(RANK(F18, F$5:F$75)+COUNTIF(F$5:F18, F18)-1=1, 1, ""), "")</f>
        <v/>
      </c>
      <c r="I18" s="46">
        <v>2</v>
      </c>
      <c r="J18" s="102" t="str">
        <f t="shared" si="2"/>
        <v/>
      </c>
      <c r="K18" s="48" t="str">
        <f>IF(I18&lt;&gt;"", IF(RANK(I18, I$5:I$75)+COUNTIF(I$5:I18, I18)-1=1, 1, ""), "")</f>
        <v/>
      </c>
      <c r="L18" s="45">
        <v>11</v>
      </c>
      <c r="M18" s="102" t="str">
        <f t="shared" si="3"/>
        <v/>
      </c>
      <c r="N18" s="47" t="str">
        <f>IF(L18&lt;&gt;"", IF(RANK(L18, L$5:L$75)+COUNTIF(L$5:L18, L18)-1=1, 1, ""), "")</f>
        <v/>
      </c>
      <c r="O18" s="46">
        <v>3</v>
      </c>
      <c r="P18" s="102" t="str">
        <f t="shared" si="4"/>
        <v/>
      </c>
      <c r="Q18" s="48" t="str">
        <f>IF(O18&lt;&gt;"", IF(RANK(O18, O$5:O$75)+COUNTIF(O$5:O18, O18)-1=1, 1, ""), "")</f>
        <v/>
      </c>
      <c r="R18" s="45">
        <v>8</v>
      </c>
      <c r="S18" s="102" t="str">
        <f t="shared" si="5"/>
        <v/>
      </c>
      <c r="T18" s="47" t="str">
        <f>IF(R18&lt;&gt;"", IF(RANK(R18, R$5:R$75)+COUNTIF(R$5:R18, R18)-1=1, 1, ""), "")</f>
        <v/>
      </c>
      <c r="U18" s="46">
        <v>4</v>
      </c>
      <c r="V18" s="102" t="str">
        <f t="shared" si="6"/>
        <v/>
      </c>
      <c r="W18" s="48" t="str">
        <f>IF(U18&lt;&gt;"", IF(RANK(U18, U$5:U$75)+COUNTIF(U$5:U18, U18)-1=1, 1, ""), "")</f>
        <v/>
      </c>
      <c r="X18" s="45">
        <v>5</v>
      </c>
      <c r="Y18" s="102" t="str">
        <f t="shared" si="7"/>
        <v/>
      </c>
      <c r="Z18" s="47" t="str">
        <f>IF(X18&lt;&gt;"", IF(RANK(X18, X$5:X$75)+COUNTIF(X$5:X18, X18)-1=1, 1, ""), "")</f>
        <v/>
      </c>
      <c r="AA18" s="46">
        <v>13</v>
      </c>
      <c r="AB18" s="102" t="str">
        <f t="shared" si="8"/>
        <v/>
      </c>
      <c r="AC18" s="48" t="str">
        <f>IF(AA18&lt;&gt;"", IF(RANK(AA18, AA$5:AA$75)+COUNTIF(AA$5:AA18, AA18)-1=1, 1, ""), "")</f>
        <v/>
      </c>
      <c r="AD18" s="45">
        <v>8</v>
      </c>
      <c r="AE18" s="102" t="str">
        <f t="shared" si="9"/>
        <v/>
      </c>
      <c r="AF18" s="47" t="str">
        <f>IF(AD18&lt;&gt;"", IF(RANK(AD18, AD$5:AD$75)+COUNTIF(AD$5:AD18, AD18)-1=1, 1, ""), "")</f>
        <v/>
      </c>
      <c r="AG18" s="46">
        <v>5</v>
      </c>
      <c r="AH18" s="102" t="str">
        <f t="shared" si="10"/>
        <v/>
      </c>
      <c r="AI18" s="48" t="str">
        <f>IF(AG18&lt;&gt;"", IF(RANK(AG18, AG$5:AG$75)+COUNTIF(AG$5:AG18, AG18)-1=1, 1, ""), "")</f>
        <v/>
      </c>
      <c r="AJ18" s="45">
        <v>12</v>
      </c>
      <c r="AK18" s="102" t="str">
        <f t="shared" si="11"/>
        <v/>
      </c>
      <c r="AL18" s="47" t="str">
        <f>IF(AJ18&lt;&gt;"", IF(RANK(AJ18, AJ$5:AJ$75)+COUNTIF(AJ$5:AJ18, AJ18)-1=1, 1, ""), "")</f>
        <v/>
      </c>
      <c r="AM18" s="46">
        <v>17</v>
      </c>
      <c r="AN18" s="102" t="str">
        <f t="shared" si="12"/>
        <v/>
      </c>
      <c r="AO18" s="48" t="str">
        <f>IF(AM18&lt;&gt;"", IF(RANK(AM18, AM$5:AM$75)+COUNTIF(AM$5:AM18, AM18)-1=1, 1, ""), "")</f>
        <v/>
      </c>
      <c r="AP18" s="45">
        <v>13</v>
      </c>
      <c r="AQ18" s="102" t="str">
        <f t="shared" si="13"/>
        <v/>
      </c>
      <c r="AR18" s="47" t="str">
        <f>IF(AP18&lt;&gt;"", IF(RANK(AP18, AP$5:AP$75)+COUNTIF(AP$5:AP18, AP18)-1=1, 1, ""), "")</f>
        <v/>
      </c>
      <c r="AS18" s="46">
        <v>60</v>
      </c>
      <c r="AT18" s="102" t="str">
        <f t="shared" si="14"/>
        <v/>
      </c>
      <c r="AU18" s="48" t="str">
        <f>IF(AS18&lt;&gt;"", IF(RANK(AS18, AS$5:AS$75)+COUNTIF(AS$5:AS18, AS18)-1=1, 1, ""), "")</f>
        <v/>
      </c>
      <c r="AV18" s="45">
        <v>4</v>
      </c>
      <c r="AW18" s="102" t="str">
        <f t="shared" si="15"/>
        <v/>
      </c>
      <c r="AX18" s="47" t="str">
        <f>IF(AV18&lt;&gt;"", IF(RANK(AV18, AV$5:AV$75)+COUNTIF(AV$5:AV18, AV18)-1=1, 1, ""), "")</f>
        <v/>
      </c>
      <c r="AY18" s="46">
        <v>13</v>
      </c>
      <c r="AZ18" s="102" t="str">
        <f t="shared" si="16"/>
        <v/>
      </c>
      <c r="BA18" s="48" t="str">
        <f>IF(AY18&lt;&gt;"", IF(RANK(AY18, AY$5:AY$75)+COUNTIF(AY$5:AY18, AY18)-1=1, 1, ""), "")</f>
        <v/>
      </c>
      <c r="BB18" s="45">
        <v>6</v>
      </c>
      <c r="BC18" s="102" t="str">
        <f t="shared" si="17"/>
        <v/>
      </c>
      <c r="BD18" s="47" t="str">
        <f>IF(BB18&lt;&gt;"", IF(RANK(BB18, BB$5:BB$75)+COUNTIF(BB$5:BB18, BB18)-1=1, 1, ""), "")</f>
        <v/>
      </c>
      <c r="BE18" s="46">
        <v>11</v>
      </c>
      <c r="BF18" s="102" t="str">
        <f t="shared" si="18"/>
        <v/>
      </c>
      <c r="BG18" s="48" t="str">
        <f>IF(BE18&lt;&gt;"", IF(RANK(BE18, BE$5:BE$75)+COUNTIF(BE$5:BE18, BE18)-1=1, 1, ""), "")</f>
        <v/>
      </c>
      <c r="BH18" s="129" t="str">
        <f t="shared" si="19"/>
        <v/>
      </c>
      <c r="BI18" s="66">
        <f t="shared" si="20"/>
        <v>226</v>
      </c>
      <c r="BJ18" s="60"/>
      <c r="BK18" s="60" t="str">
        <f t="shared" si="21"/>
        <v/>
      </c>
      <c r="BL18" s="60" t="str">
        <f t="shared" si="22"/>
        <v/>
      </c>
      <c r="BM18" s="60"/>
      <c r="BN18" s="85" t="str">
        <f t="shared" si="23"/>
        <v/>
      </c>
      <c r="BO18" s="60" t="str">
        <f t="shared" si="24"/>
        <v/>
      </c>
      <c r="BP18" s="60" t="str">
        <f t="shared" si="25"/>
        <v/>
      </c>
      <c r="BQ18" s="60" t="str">
        <f>IF(BK18&lt;&gt;"", IF(RANK(BP18, BP$5:BP$75)+COUNTIF(BP$18:BP18, BP18) -1&lt;=(B$80-BL$76-BO$76), RANK(BP18, BP$5:BP$75)+COUNTIF(BP$18:BP18, BP18) -1, ""), "")</f>
        <v/>
      </c>
      <c r="BR18" s="72" t="str">
        <f t="shared" si="26"/>
        <v/>
      </c>
      <c r="BS18" s="66" t="str">
        <f t="shared" si="27"/>
        <v/>
      </c>
      <c r="BU18" s="91">
        <f>IF(BI18&lt;&gt; "", BI18/BI76, "")</f>
        <v>2.5530780405916812E-4</v>
      </c>
      <c r="BV18" s="39" t="str">
        <f t="shared" si="28"/>
        <v/>
      </c>
      <c r="BW18" s="92">
        <f t="shared" si="29"/>
        <v>-2.5530780405916802E-4</v>
      </c>
      <c r="BY18" s="65" t="str">
        <f t="shared" si="30"/>
        <v/>
      </c>
      <c r="BZ18" s="99" t="str">
        <f t="shared" si="31"/>
        <v/>
      </c>
      <c r="CA18" s="99" t="str">
        <f t="shared" si="32"/>
        <v/>
      </c>
      <c r="CB18" s="100" t="str">
        <f t="shared" si="33"/>
        <v/>
      </c>
    </row>
    <row r="19" spans="1:80" ht="16" x14ac:dyDescent="0.2">
      <c r="A19" s="135" t="s">
        <v>327</v>
      </c>
      <c r="B19" s="136" t="s">
        <v>398</v>
      </c>
      <c r="C19" s="110">
        <v>33958</v>
      </c>
      <c r="D19" s="108">
        <f t="shared" si="0"/>
        <v>0.69343080598721696</v>
      </c>
      <c r="E19" s="111">
        <f>IF(C19&lt;&gt;"", IF(RANK(C19, C$5:C$75)+COUNTIF(C$5:C19, C19)-1=1, 1, ""), "")</f>
        <v>1</v>
      </c>
      <c r="F19" s="107">
        <v>31503</v>
      </c>
      <c r="G19" s="108">
        <f t="shared" si="1"/>
        <v>0.66668782934416859</v>
      </c>
      <c r="H19" s="109">
        <f>IF(F19&lt;&gt;"", IF(RANK(F19, F$5:F$75)+COUNTIF(F$5:F19, F19)-1=1, 1, ""), "")</f>
        <v>1</v>
      </c>
      <c r="I19" s="110">
        <v>24766</v>
      </c>
      <c r="J19" s="108">
        <f t="shared" si="2"/>
        <v>0.51400938109667516</v>
      </c>
      <c r="K19" s="111">
        <f>IF(I19&lt;&gt;"", IF(RANK(I19, I$5:I$75)+COUNTIF(I$5:I19, I19)-1=1, 1, ""), "")</f>
        <v>1</v>
      </c>
      <c r="L19" s="107">
        <v>21585</v>
      </c>
      <c r="M19" s="108">
        <f t="shared" si="3"/>
        <v>0.50056816864172904</v>
      </c>
      <c r="N19" s="109">
        <f>IF(L19&lt;&gt;"", IF(RANK(L19, L$5:L$75)+COUNTIF(L$5:L19, L19)-1=1, 1, ""), "")</f>
        <v>1</v>
      </c>
      <c r="O19" s="110">
        <v>26272</v>
      </c>
      <c r="P19" s="108">
        <f t="shared" si="4"/>
        <v>0.6141187470780739</v>
      </c>
      <c r="Q19" s="111">
        <f>IF(O19&lt;&gt;"", IF(RANK(O19, O$5:O$75)+COUNTIF(O$5:O19, O19)-1=1, 1, ""), "")</f>
        <v>1</v>
      </c>
      <c r="R19" s="107">
        <v>18894</v>
      </c>
      <c r="S19" s="108">
        <f t="shared" si="5"/>
        <v>0.55097398810218123</v>
      </c>
      <c r="T19" s="109">
        <f>IF(R19&lt;&gt;"", IF(RANK(R19, R$5:R$75)+COUNTIF(R$5:R19, R19)-1=1, 1, ""), "")</f>
        <v>1</v>
      </c>
      <c r="U19" s="110">
        <v>15837</v>
      </c>
      <c r="V19" s="108" t="str">
        <f t="shared" si="6"/>
        <v/>
      </c>
      <c r="W19" s="111" t="str">
        <f>IF(U19&lt;&gt;"", IF(RANK(U19, U$5:U$75)+COUNTIF(U$5:U19, U19)-1=1, 1, ""), "")</f>
        <v/>
      </c>
      <c r="X19" s="107">
        <v>29506</v>
      </c>
      <c r="Y19" s="108">
        <f t="shared" si="7"/>
        <v>0.68507081495240307</v>
      </c>
      <c r="Z19" s="109">
        <f>IF(X19&lt;&gt;"", IF(RANK(X19, X$5:X$75)+COUNTIF(X$5:X19, X19)-1=1, 1, ""), "")</f>
        <v>1</v>
      </c>
      <c r="AA19" s="110">
        <v>30790</v>
      </c>
      <c r="AB19" s="108">
        <f t="shared" si="8"/>
        <v>0.697063684317765</v>
      </c>
      <c r="AC19" s="111">
        <f>IF(AA19&lt;&gt;"", IF(RANK(AA19, AA$5:AA$75)+COUNTIF(AA$5:AA19, AA19)-1=1, 1, ""), "")</f>
        <v>1</v>
      </c>
      <c r="AD19" s="107">
        <v>26250</v>
      </c>
      <c r="AE19" s="108">
        <f t="shared" si="9"/>
        <v>0.54082452561963035</v>
      </c>
      <c r="AF19" s="109">
        <f>IF(AD19&lt;&gt;"", IF(RANK(AD19, AD$5:AD$75)+COUNTIF(AD$5:AD19, AD19)-1=1, 1, ""), "")</f>
        <v>1</v>
      </c>
      <c r="AG19" s="110">
        <v>28387</v>
      </c>
      <c r="AH19" s="108">
        <f t="shared" si="10"/>
        <v>0.63461581453578053</v>
      </c>
      <c r="AI19" s="111">
        <f>IF(AG19&lt;&gt;"", IF(RANK(AG19, AG$5:AG$75)+COUNTIF(AG$5:AG19, AG19)-1=1, 1, ""), "")</f>
        <v>1</v>
      </c>
      <c r="AJ19" s="107">
        <v>25605</v>
      </c>
      <c r="AK19" s="108">
        <f t="shared" si="11"/>
        <v>0.55006552235278949</v>
      </c>
      <c r="AL19" s="109">
        <f>IF(AJ19&lt;&gt;"", IF(RANK(AJ19, AJ$5:AJ$75)+COUNTIF(AJ$5:AJ19, AJ19)-1=1, 1, ""), "")</f>
        <v>1</v>
      </c>
      <c r="AM19" s="110">
        <v>20558</v>
      </c>
      <c r="AN19" s="108">
        <f t="shared" si="12"/>
        <v>0.38174289268935807</v>
      </c>
      <c r="AO19" s="111">
        <f>IF(AM19&lt;&gt;"", IF(RANK(AM19, AM$5:AM$75)+COUNTIF(AM$5:AM19, AM19)-1=1, 1, ""), "")</f>
        <v>1</v>
      </c>
      <c r="AP19" s="107">
        <v>22204</v>
      </c>
      <c r="AQ19" s="108">
        <f t="shared" si="13"/>
        <v>0.4198464622017169</v>
      </c>
      <c r="AR19" s="109">
        <f>IF(AP19&lt;&gt;"", IF(RANK(AP19, AP$5:AP$75)+COUNTIF(AP$5:AP19, AP19)-1=1, 1, ""), "")</f>
        <v>1</v>
      </c>
      <c r="AS19" s="110">
        <v>29581</v>
      </c>
      <c r="AT19" s="108">
        <f t="shared" si="14"/>
        <v>0.62094082579399235</v>
      </c>
      <c r="AU19" s="111">
        <f>IF(AS19&lt;&gt;"", IF(RANK(AS19, AS$5:AS$75)+COUNTIF(AS$5:AS19, AS19)-1=1, 1, ""), "")</f>
        <v>1</v>
      </c>
      <c r="AV19" s="107">
        <v>32682</v>
      </c>
      <c r="AW19" s="108">
        <f t="shared" si="15"/>
        <v>0.63167050000966385</v>
      </c>
      <c r="AX19" s="109">
        <f>IF(AV19&lt;&gt;"", IF(RANK(AV19, AV$5:AV$75)+COUNTIF(AV$5:AV19, AV19)-1=1, 1, ""), "")</f>
        <v>1</v>
      </c>
      <c r="AY19" s="110">
        <v>31414</v>
      </c>
      <c r="AZ19" s="108">
        <f t="shared" si="16"/>
        <v>0.66137521579855996</v>
      </c>
      <c r="BA19" s="111">
        <f>IF(AY19&lt;&gt;"", IF(RANK(AY19, AY$5:AY$75)+COUNTIF(AY$5:AY19, AY19)-1=1, 1, ""), "")</f>
        <v>1</v>
      </c>
      <c r="BB19" s="107">
        <v>30934</v>
      </c>
      <c r="BC19" s="108">
        <f t="shared" si="17"/>
        <v>0.62305383794235536</v>
      </c>
      <c r="BD19" s="109">
        <f>IF(BB19&lt;&gt;"", IF(RANK(BB19, BB$5:BB$75)+COUNTIF(BB$5:BB19, BB19)-1=1, 1, ""), "")</f>
        <v>1</v>
      </c>
      <c r="BE19" s="110">
        <v>30268</v>
      </c>
      <c r="BF19" s="108">
        <f t="shared" si="18"/>
        <v>0.71635150166852057</v>
      </c>
      <c r="BG19" s="111">
        <f>IF(BE19&lt;&gt;"", IF(RANK(BE19, BE$5:BE$75)+COUNTIF(BE$5:BE19, BE19)-1=1, 1, ""), "")</f>
        <v>1</v>
      </c>
      <c r="BH19" s="112">
        <f t="shared" si="19"/>
        <v>18</v>
      </c>
      <c r="BI19" s="116">
        <f t="shared" si="20"/>
        <v>510994</v>
      </c>
      <c r="BJ19" s="114"/>
      <c r="BK19" s="114">
        <f t="shared" si="21"/>
        <v>510994</v>
      </c>
      <c r="BL19" s="114" t="str">
        <f t="shared" si="22"/>
        <v/>
      </c>
      <c r="BM19" s="114"/>
      <c r="BN19" s="115">
        <f t="shared" si="23"/>
        <v>24.758660787828866</v>
      </c>
      <c r="BO19" s="114">
        <f t="shared" si="24"/>
        <v>24</v>
      </c>
      <c r="BP19" s="114">
        <f t="shared" si="25"/>
        <v>15658</v>
      </c>
      <c r="BQ19" s="114">
        <f>IF(BK19&lt;&gt;"", IF(RANK(BP19, BP$5:BP$75)+COUNTIF(BP$19:BP19, BP19) -1&lt;=(B$80-BL$76-BO$76), RANK(BP19, BP$5:BP$75)+COUNTIF(BP$19:BP19, BP19) -1, ""), "")</f>
        <v>1</v>
      </c>
      <c r="BR19" s="114">
        <f t="shared" si="26"/>
        <v>25</v>
      </c>
      <c r="BS19" s="116">
        <f t="shared" si="27"/>
        <v>7</v>
      </c>
      <c r="BU19" s="117">
        <f>IF(BI19&lt;&gt; "", BI19/BI76, "")</f>
        <v>0.57725998242217069</v>
      </c>
      <c r="BV19" s="118">
        <f t="shared" si="28"/>
        <v>0.65789473684210531</v>
      </c>
      <c r="BW19" s="119">
        <f t="shared" si="29"/>
        <v>8.0634754419933952E-2</v>
      </c>
      <c r="BY19" s="120">
        <f t="shared" si="30"/>
        <v>510994</v>
      </c>
      <c r="BZ19" s="121">
        <f t="shared" si="31"/>
        <v>0.63484770930342349</v>
      </c>
      <c r="CA19" s="121">
        <f t="shared" si="32"/>
        <v>0.65789473684210531</v>
      </c>
      <c r="CB19" s="122">
        <f t="shared" si="33"/>
        <v>2.3047027538681819E-2</v>
      </c>
    </row>
    <row r="20" spans="1:80" ht="16" x14ac:dyDescent="0.2">
      <c r="A20" s="75" t="s">
        <v>328</v>
      </c>
      <c r="B20" s="76" t="s">
        <v>399</v>
      </c>
      <c r="C20" s="43"/>
      <c r="D20" s="102" t="str">
        <f t="shared" si="0"/>
        <v/>
      </c>
      <c r="E20" s="44" t="str">
        <f>IF(C20&lt;&gt;"", IF(RANK(C20, C$5:C$75)+COUNTIF(C$5:C20, C20)-1=1, 1, ""), "")</f>
        <v/>
      </c>
      <c r="F20" s="41"/>
      <c r="G20" s="102" t="str">
        <f t="shared" si="1"/>
        <v/>
      </c>
      <c r="H20" s="42" t="str">
        <f>IF(F20&lt;&gt;"", IF(RANK(F20, F$5:F$75)+COUNTIF(F$5:F20, F20)-1=1, 1, ""), "")</f>
        <v/>
      </c>
      <c r="I20" s="43"/>
      <c r="J20" s="102" t="str">
        <f t="shared" si="2"/>
        <v/>
      </c>
      <c r="K20" s="44" t="str">
        <f>IF(I20&lt;&gt;"", IF(RANK(I20, I$5:I$75)+COUNTIF(I$5:I20, I20)-1=1, 1, ""), "")</f>
        <v/>
      </c>
      <c r="L20" s="41"/>
      <c r="M20" s="102" t="str">
        <f t="shared" si="3"/>
        <v/>
      </c>
      <c r="N20" s="42" t="str">
        <f>IF(L20&lt;&gt;"", IF(RANK(L20, L$5:L$75)+COUNTIF(L$5:L20, L20)-1=1, 1, ""), "")</f>
        <v/>
      </c>
      <c r="O20" s="43"/>
      <c r="P20" s="102" t="str">
        <f t="shared" si="4"/>
        <v/>
      </c>
      <c r="Q20" s="44" t="str">
        <f>IF(O20&lt;&gt;"", IF(RANK(O20, O$5:O$75)+COUNTIF(O$5:O20, O20)-1=1, 1, ""), "")</f>
        <v/>
      </c>
      <c r="R20" s="41"/>
      <c r="S20" s="102" t="str">
        <f t="shared" si="5"/>
        <v/>
      </c>
      <c r="T20" s="42" t="str">
        <f>IF(R20&lt;&gt;"", IF(RANK(R20, R$5:R$75)+COUNTIF(R$5:R20, R20)-1=1, 1, ""), "")</f>
        <v/>
      </c>
      <c r="U20" s="43"/>
      <c r="V20" s="102" t="str">
        <f t="shared" si="6"/>
        <v/>
      </c>
      <c r="W20" s="44" t="str">
        <f>IF(U20&lt;&gt;"", IF(RANK(U20, U$5:U$75)+COUNTIF(U$5:U20, U20)-1=1, 1, ""), "")</f>
        <v/>
      </c>
      <c r="X20" s="41"/>
      <c r="Y20" s="102" t="str">
        <f t="shared" si="7"/>
        <v/>
      </c>
      <c r="Z20" s="42" t="str">
        <f>IF(X20&lt;&gt;"", IF(RANK(X20, X$5:X$75)+COUNTIF(X$5:X20, X20)-1=1, 1, ""), "")</f>
        <v/>
      </c>
      <c r="AA20" s="43"/>
      <c r="AB20" s="102" t="str">
        <f t="shared" si="8"/>
        <v/>
      </c>
      <c r="AC20" s="44" t="str">
        <f>IF(AA20&lt;&gt;"", IF(RANK(AA20, AA$5:AA$75)+COUNTIF(AA$5:AA20, AA20)-1=1, 1, ""), "")</f>
        <v/>
      </c>
      <c r="AD20" s="41"/>
      <c r="AE20" s="102" t="str">
        <f t="shared" si="9"/>
        <v/>
      </c>
      <c r="AF20" s="42" t="str">
        <f>IF(AD20&lt;&gt;"", IF(RANK(AD20, AD$5:AD$75)+COUNTIF(AD$5:AD20, AD20)-1=1, 1, ""), "")</f>
        <v/>
      </c>
      <c r="AG20" s="43"/>
      <c r="AH20" s="102" t="str">
        <f t="shared" si="10"/>
        <v/>
      </c>
      <c r="AI20" s="44" t="str">
        <f>IF(AG20&lt;&gt;"", IF(RANK(AG20, AG$5:AG$75)+COUNTIF(AG$5:AG20, AG20)-1=1, 1, ""), "")</f>
        <v/>
      </c>
      <c r="AJ20" s="41"/>
      <c r="AK20" s="102" t="str">
        <f t="shared" si="11"/>
        <v/>
      </c>
      <c r="AL20" s="42" t="str">
        <f>IF(AJ20&lt;&gt;"", IF(RANK(AJ20, AJ$5:AJ$75)+COUNTIF(AJ$5:AJ20, AJ20)-1=1, 1, ""), "")</f>
        <v/>
      </c>
      <c r="AM20" s="43"/>
      <c r="AN20" s="102" t="str">
        <f t="shared" si="12"/>
        <v/>
      </c>
      <c r="AO20" s="44" t="str">
        <f>IF(AM20&lt;&gt;"", IF(RANK(AM20, AM$5:AM$75)+COUNTIF(AM$5:AM20, AM20)-1=1, 1, ""), "")</f>
        <v/>
      </c>
      <c r="AP20" s="41"/>
      <c r="AQ20" s="102" t="str">
        <f t="shared" si="13"/>
        <v/>
      </c>
      <c r="AR20" s="42" t="str">
        <f>IF(AP20&lt;&gt;"", IF(RANK(AP20, AP$5:AP$75)+COUNTIF(AP$5:AP20, AP20)-1=1, 1, ""), "")</f>
        <v/>
      </c>
      <c r="AS20" s="43"/>
      <c r="AT20" s="102" t="str">
        <f t="shared" si="14"/>
        <v/>
      </c>
      <c r="AU20" s="44" t="str">
        <f>IF(AS20&lt;&gt;"", IF(RANK(AS20, AS$5:AS$75)+COUNTIF(AS$5:AS20, AS20)-1=1, 1, ""), "")</f>
        <v/>
      </c>
      <c r="AV20" s="41"/>
      <c r="AW20" s="102" t="str">
        <f t="shared" si="15"/>
        <v/>
      </c>
      <c r="AX20" s="42" t="str">
        <f>IF(AV20&lt;&gt;"", IF(RANK(AV20, AV$5:AV$75)+COUNTIF(AV$5:AV20, AV20)-1=1, 1, ""), "")</f>
        <v/>
      </c>
      <c r="AY20" s="43"/>
      <c r="AZ20" s="102" t="str">
        <f t="shared" si="16"/>
        <v/>
      </c>
      <c r="BA20" s="44" t="str">
        <f>IF(AY20&lt;&gt;"", IF(RANK(AY20, AY$5:AY$75)+COUNTIF(AY$5:AY20, AY20)-1=1, 1, ""), "")</f>
        <v/>
      </c>
      <c r="BB20" s="41"/>
      <c r="BC20" s="102" t="str">
        <f t="shared" si="17"/>
        <v/>
      </c>
      <c r="BD20" s="42" t="str">
        <f>IF(BB20&lt;&gt;"", IF(RANK(BB20, BB$5:BB$75)+COUNTIF(BB$5:BB20, BB20)-1=1, 1, ""), "")</f>
        <v/>
      </c>
      <c r="BE20" s="43"/>
      <c r="BF20" s="102" t="str">
        <f t="shared" si="18"/>
        <v/>
      </c>
      <c r="BG20" s="44" t="str">
        <f>IF(BE20&lt;&gt;"", IF(RANK(BE20, BE$5:BE$75)+COUNTIF(BE$5:BE20, BE20)-1=1, 1, ""), "")</f>
        <v/>
      </c>
      <c r="BH20" s="129" t="str">
        <f t="shared" si="19"/>
        <v/>
      </c>
      <c r="BI20" s="66" t="str">
        <f t="shared" si="20"/>
        <v/>
      </c>
      <c r="BJ20" s="60"/>
      <c r="BK20" s="60" t="str">
        <f t="shared" si="21"/>
        <v/>
      </c>
      <c r="BL20" s="60" t="str">
        <f t="shared" si="22"/>
        <v/>
      </c>
      <c r="BM20" s="60"/>
      <c r="BN20" s="85" t="str">
        <f t="shared" si="23"/>
        <v/>
      </c>
      <c r="BO20" s="60" t="str">
        <f t="shared" si="24"/>
        <v/>
      </c>
      <c r="BP20" s="60" t="str">
        <f t="shared" si="25"/>
        <v/>
      </c>
      <c r="BQ20" s="60" t="str">
        <f>IF(BK20&lt;&gt;"", IF(RANK(BP20, BP$5:BP$75)+COUNTIF(BP$20:BP20, BP20) -1&lt;=(B$80-BL$76-BO$76), RANK(BP20, BP$5:BP$75)+COUNTIF(BP$20:BP20, BP20) -1, ""), "")</f>
        <v/>
      </c>
      <c r="BR20" s="72" t="str">
        <f t="shared" si="26"/>
        <v/>
      </c>
      <c r="BS20" s="66" t="str">
        <f t="shared" si="27"/>
        <v/>
      </c>
      <c r="BU20" s="91" t="str">
        <f>IF(BI20&lt;&gt; "", BI20/BI76, "")</f>
        <v/>
      </c>
      <c r="BV20" s="39" t="str">
        <f t="shared" si="28"/>
        <v/>
      </c>
      <c r="BW20" s="92" t="str">
        <f t="shared" si="29"/>
        <v/>
      </c>
      <c r="BY20" s="65" t="str">
        <f t="shared" si="30"/>
        <v/>
      </c>
      <c r="BZ20" s="99" t="str">
        <f t="shared" si="31"/>
        <v/>
      </c>
      <c r="CA20" s="99" t="str">
        <f t="shared" si="32"/>
        <v/>
      </c>
      <c r="CB20" s="100" t="str">
        <f t="shared" si="33"/>
        <v/>
      </c>
    </row>
    <row r="21" spans="1:80" ht="16" x14ac:dyDescent="0.2">
      <c r="A21" s="75" t="s">
        <v>329</v>
      </c>
      <c r="B21" s="76" t="s">
        <v>400</v>
      </c>
      <c r="C21" s="46">
        <v>50</v>
      </c>
      <c r="D21" s="102" t="str">
        <f t="shared" si="0"/>
        <v/>
      </c>
      <c r="E21" s="48" t="str">
        <f>IF(C21&lt;&gt;"", IF(RANK(C21, C$5:C$75)+COUNTIF(C$5:C21, C21)-1=1, 1, ""), "")</f>
        <v/>
      </c>
      <c r="F21" s="45">
        <v>33</v>
      </c>
      <c r="G21" s="102" t="str">
        <f t="shared" si="1"/>
        <v/>
      </c>
      <c r="H21" s="47" t="str">
        <f>IF(F21&lt;&gt;"", IF(RANK(F21, F$5:F$75)+COUNTIF(F$5:F21, F21)-1=1, 1, ""), "")</f>
        <v/>
      </c>
      <c r="I21" s="46">
        <v>38</v>
      </c>
      <c r="J21" s="102" t="str">
        <f t="shared" si="2"/>
        <v/>
      </c>
      <c r="K21" s="48" t="str">
        <f>IF(I21&lt;&gt;"", IF(RANK(I21, I$5:I$75)+COUNTIF(I$5:I21, I21)-1=1, 1, ""), "")</f>
        <v/>
      </c>
      <c r="L21" s="45">
        <v>32</v>
      </c>
      <c r="M21" s="102" t="str">
        <f t="shared" si="3"/>
        <v/>
      </c>
      <c r="N21" s="47" t="str">
        <f>IF(L21&lt;&gt;"", IF(RANK(L21, L$5:L$75)+COUNTIF(L$5:L21, L21)-1=1, 1, ""), "")</f>
        <v/>
      </c>
      <c r="O21" s="46">
        <v>34</v>
      </c>
      <c r="P21" s="102" t="str">
        <f t="shared" si="4"/>
        <v/>
      </c>
      <c r="Q21" s="48" t="str">
        <f>IF(O21&lt;&gt;"", IF(RANK(O21, O$5:O$75)+COUNTIF(O$5:O21, O21)-1=1, 1, ""), "")</f>
        <v/>
      </c>
      <c r="R21" s="45">
        <v>23</v>
      </c>
      <c r="S21" s="102" t="str">
        <f t="shared" si="5"/>
        <v/>
      </c>
      <c r="T21" s="47" t="str">
        <f>IF(R21&lt;&gt;"", IF(RANK(R21, R$5:R$75)+COUNTIF(R$5:R21, R21)-1=1, 1, ""), "")</f>
        <v/>
      </c>
      <c r="U21" s="46">
        <v>28</v>
      </c>
      <c r="V21" s="102" t="str">
        <f t="shared" si="6"/>
        <v/>
      </c>
      <c r="W21" s="48" t="str">
        <f>IF(U21&lt;&gt;"", IF(RANK(U21, U$5:U$75)+COUNTIF(U$5:U21, U21)-1=1, 1, ""), "")</f>
        <v/>
      </c>
      <c r="X21" s="45">
        <v>31</v>
      </c>
      <c r="Y21" s="102" t="str">
        <f t="shared" si="7"/>
        <v/>
      </c>
      <c r="Z21" s="47" t="str">
        <f>IF(X21&lt;&gt;"", IF(RANK(X21, X$5:X$75)+COUNTIF(X$5:X21, X21)-1=1, 1, ""), "")</f>
        <v/>
      </c>
      <c r="AA21" s="46">
        <v>42</v>
      </c>
      <c r="AB21" s="102" t="str">
        <f t="shared" si="8"/>
        <v/>
      </c>
      <c r="AC21" s="48" t="str">
        <f>IF(AA21&lt;&gt;"", IF(RANK(AA21, AA$5:AA$75)+COUNTIF(AA$5:AA21, AA21)-1=1, 1, ""), "")</f>
        <v/>
      </c>
      <c r="AD21" s="45">
        <v>36</v>
      </c>
      <c r="AE21" s="102" t="str">
        <f t="shared" si="9"/>
        <v/>
      </c>
      <c r="AF21" s="47" t="str">
        <f>IF(AD21&lt;&gt;"", IF(RANK(AD21, AD$5:AD$75)+COUNTIF(AD$5:AD21, AD21)-1=1, 1, ""), "")</f>
        <v/>
      </c>
      <c r="AG21" s="46">
        <v>49</v>
      </c>
      <c r="AH21" s="102" t="str">
        <f t="shared" si="10"/>
        <v/>
      </c>
      <c r="AI21" s="48" t="str">
        <f>IF(AG21&lt;&gt;"", IF(RANK(AG21, AG$5:AG$75)+COUNTIF(AG$5:AG21, AG21)-1=1, 1, ""), "")</f>
        <v/>
      </c>
      <c r="AJ21" s="45">
        <v>46</v>
      </c>
      <c r="AK21" s="102" t="str">
        <f t="shared" si="11"/>
        <v/>
      </c>
      <c r="AL21" s="47" t="str">
        <f>IF(AJ21&lt;&gt;"", IF(RANK(AJ21, AJ$5:AJ$75)+COUNTIF(AJ$5:AJ21, AJ21)-1=1, 1, ""), "")</f>
        <v/>
      </c>
      <c r="AM21" s="46">
        <v>21</v>
      </c>
      <c r="AN21" s="102" t="str">
        <f t="shared" si="12"/>
        <v/>
      </c>
      <c r="AO21" s="48" t="str">
        <f>IF(AM21&lt;&gt;"", IF(RANK(AM21, AM$5:AM$75)+COUNTIF(AM$5:AM21, AM21)-1=1, 1, ""), "")</f>
        <v/>
      </c>
      <c r="AP21" s="45">
        <v>30</v>
      </c>
      <c r="AQ21" s="102" t="str">
        <f t="shared" si="13"/>
        <v/>
      </c>
      <c r="AR21" s="47" t="str">
        <f>IF(AP21&lt;&gt;"", IF(RANK(AP21, AP$5:AP$75)+COUNTIF(AP$5:AP21, AP21)-1=1, 1, ""), "")</f>
        <v/>
      </c>
      <c r="AS21" s="46">
        <v>37</v>
      </c>
      <c r="AT21" s="102" t="str">
        <f t="shared" si="14"/>
        <v/>
      </c>
      <c r="AU21" s="48" t="str">
        <f>IF(AS21&lt;&gt;"", IF(RANK(AS21, AS$5:AS$75)+COUNTIF(AS$5:AS21, AS21)-1=1, 1, ""), "")</f>
        <v/>
      </c>
      <c r="AV21" s="45">
        <v>43</v>
      </c>
      <c r="AW21" s="102" t="str">
        <f t="shared" si="15"/>
        <v/>
      </c>
      <c r="AX21" s="47" t="str">
        <f>IF(AV21&lt;&gt;"", IF(RANK(AV21, AV$5:AV$75)+COUNTIF(AV$5:AV21, AV21)-1=1, 1, ""), "")</f>
        <v/>
      </c>
      <c r="AY21" s="46">
        <v>53</v>
      </c>
      <c r="AZ21" s="102" t="str">
        <f t="shared" si="16"/>
        <v/>
      </c>
      <c r="BA21" s="48" t="str">
        <f>IF(AY21&lt;&gt;"", IF(RANK(AY21, AY$5:AY$75)+COUNTIF(AY$5:AY21, AY21)-1=1, 1, ""), "")</f>
        <v/>
      </c>
      <c r="BB21" s="45">
        <v>30</v>
      </c>
      <c r="BC21" s="102" t="str">
        <f t="shared" si="17"/>
        <v/>
      </c>
      <c r="BD21" s="47" t="str">
        <f>IF(BB21&lt;&gt;"", IF(RANK(BB21, BB$5:BB$75)+COUNTIF(BB$5:BB21, BB21)-1=1, 1, ""), "")</f>
        <v/>
      </c>
      <c r="BE21" s="46">
        <v>51</v>
      </c>
      <c r="BF21" s="102" t="str">
        <f t="shared" si="18"/>
        <v/>
      </c>
      <c r="BG21" s="48" t="str">
        <f>IF(BE21&lt;&gt;"", IF(RANK(BE21, BE$5:BE$75)+COUNTIF(BE$5:BE21, BE21)-1=1, 1, ""), "")</f>
        <v/>
      </c>
      <c r="BH21" s="129" t="str">
        <f t="shared" si="19"/>
        <v/>
      </c>
      <c r="BI21" s="66">
        <f t="shared" si="20"/>
        <v>707</v>
      </c>
      <c r="BJ21" s="60"/>
      <c r="BK21" s="60" t="str">
        <f t="shared" si="21"/>
        <v/>
      </c>
      <c r="BL21" s="60" t="str">
        <f t="shared" si="22"/>
        <v/>
      </c>
      <c r="BM21" s="60"/>
      <c r="BN21" s="85" t="str">
        <f t="shared" si="23"/>
        <v/>
      </c>
      <c r="BO21" s="60" t="str">
        <f t="shared" si="24"/>
        <v/>
      </c>
      <c r="BP21" s="60" t="str">
        <f t="shared" si="25"/>
        <v/>
      </c>
      <c r="BQ21" s="60" t="str">
        <f>IF(BK21&lt;&gt;"", IF(RANK(BP21, BP$5:BP$75)+COUNTIF(BP$21:BP21, BP21) -1&lt;=(B$80-BL$76-BO$76), RANK(BP21, BP$5:BP$75)+COUNTIF(BP$21:BP21, BP21) -1, ""), "")</f>
        <v/>
      </c>
      <c r="BR21" s="72" t="str">
        <f t="shared" si="26"/>
        <v/>
      </c>
      <c r="BS21" s="66" t="str">
        <f t="shared" si="27"/>
        <v/>
      </c>
      <c r="BU21" s="91">
        <f>IF(BI21&lt;&gt; "", BI21/BI76, "")</f>
        <v>7.986841480966012E-4</v>
      </c>
      <c r="BV21" s="39" t="str">
        <f t="shared" si="28"/>
        <v/>
      </c>
      <c r="BW21" s="92">
        <f t="shared" si="29"/>
        <v>-7.9868414809660098E-4</v>
      </c>
      <c r="BY21" s="65" t="str">
        <f t="shared" si="30"/>
        <v/>
      </c>
      <c r="BZ21" s="99" t="str">
        <f t="shared" si="31"/>
        <v/>
      </c>
      <c r="CA21" s="99" t="str">
        <f t="shared" si="32"/>
        <v/>
      </c>
      <c r="CB21" s="100" t="str">
        <f t="shared" si="33"/>
        <v/>
      </c>
    </row>
    <row r="22" spans="1:80" ht="16" x14ac:dyDescent="0.2">
      <c r="A22" s="75" t="s">
        <v>330</v>
      </c>
      <c r="B22" s="76" t="s">
        <v>401</v>
      </c>
      <c r="C22" s="43"/>
      <c r="D22" s="102" t="str">
        <f t="shared" si="0"/>
        <v/>
      </c>
      <c r="E22" s="48" t="str">
        <f>IF(C22&lt;&gt;"", IF(RANK(C22, C$5:C$75)+COUNTIF(C$5:C22, C22)-1=1, 1, ""), "")</f>
        <v/>
      </c>
      <c r="F22" s="41"/>
      <c r="G22" s="102" t="str">
        <f t="shared" si="1"/>
        <v/>
      </c>
      <c r="H22" s="47" t="str">
        <f>IF(F22&lt;&gt;"", IF(RANK(F22, F$5:F$75)+COUNTIF(F$5:F22, F22)-1=1, 1, ""), "")</f>
        <v/>
      </c>
      <c r="I22" s="43"/>
      <c r="J22" s="102" t="str">
        <f t="shared" si="2"/>
        <v/>
      </c>
      <c r="K22" s="48" t="str">
        <f>IF(I22&lt;&gt;"", IF(RANK(I22, I$5:I$75)+COUNTIF(I$5:I22, I22)-1=1, 1, ""), "")</f>
        <v/>
      </c>
      <c r="L22" s="41"/>
      <c r="M22" s="102" t="str">
        <f t="shared" si="3"/>
        <v/>
      </c>
      <c r="N22" s="47" t="str">
        <f>IF(L22&lt;&gt;"", IF(RANK(L22, L$5:L$75)+COUNTIF(L$5:L22, L22)-1=1, 1, ""), "")</f>
        <v/>
      </c>
      <c r="O22" s="43"/>
      <c r="P22" s="102" t="str">
        <f t="shared" si="4"/>
        <v/>
      </c>
      <c r="Q22" s="48" t="str">
        <f>IF(O22&lt;&gt;"", IF(RANK(O22, O$5:O$75)+COUNTIF(O$5:O22, O22)-1=1, 1, ""), "")</f>
        <v/>
      </c>
      <c r="R22" s="41"/>
      <c r="S22" s="102" t="str">
        <f t="shared" si="5"/>
        <v/>
      </c>
      <c r="T22" s="47" t="str">
        <f>IF(R22&lt;&gt;"", IF(RANK(R22, R$5:R$75)+COUNTIF(R$5:R22, R22)-1=1, 1, ""), "")</f>
        <v/>
      </c>
      <c r="U22" s="43"/>
      <c r="V22" s="102" t="str">
        <f t="shared" si="6"/>
        <v/>
      </c>
      <c r="W22" s="48" t="str">
        <f>IF(U22&lt;&gt;"", IF(RANK(U22, U$5:U$75)+COUNTIF(U$5:U22, U22)-1=1, 1, ""), "")</f>
        <v/>
      </c>
      <c r="X22" s="41"/>
      <c r="Y22" s="102" t="str">
        <f t="shared" si="7"/>
        <v/>
      </c>
      <c r="Z22" s="47" t="str">
        <f>IF(X22&lt;&gt;"", IF(RANK(X22, X$5:X$75)+COUNTIF(X$5:X22, X22)-1=1, 1, ""), "")</f>
        <v/>
      </c>
      <c r="AA22" s="43"/>
      <c r="AB22" s="102" t="str">
        <f t="shared" si="8"/>
        <v/>
      </c>
      <c r="AC22" s="48" t="str">
        <f>IF(AA22&lt;&gt;"", IF(RANK(AA22, AA$5:AA$75)+COUNTIF(AA$5:AA22, AA22)-1=1, 1, ""), "")</f>
        <v/>
      </c>
      <c r="AD22" s="41"/>
      <c r="AE22" s="102" t="str">
        <f t="shared" si="9"/>
        <v/>
      </c>
      <c r="AF22" s="47" t="str">
        <f>IF(AD22&lt;&gt;"", IF(RANK(AD22, AD$5:AD$75)+COUNTIF(AD$5:AD22, AD22)-1=1, 1, ""), "")</f>
        <v/>
      </c>
      <c r="AG22" s="43"/>
      <c r="AH22" s="102" t="str">
        <f t="shared" si="10"/>
        <v/>
      </c>
      <c r="AI22" s="48" t="str">
        <f>IF(AG22&lt;&gt;"", IF(RANK(AG22, AG$5:AG$75)+COUNTIF(AG$5:AG22, AG22)-1=1, 1, ""), "")</f>
        <v/>
      </c>
      <c r="AJ22" s="41"/>
      <c r="AK22" s="102" t="str">
        <f t="shared" si="11"/>
        <v/>
      </c>
      <c r="AL22" s="47" t="str">
        <f>IF(AJ22&lt;&gt;"", IF(RANK(AJ22, AJ$5:AJ$75)+COUNTIF(AJ$5:AJ22, AJ22)-1=1, 1, ""), "")</f>
        <v/>
      </c>
      <c r="AM22" s="43"/>
      <c r="AN22" s="102" t="str">
        <f t="shared" si="12"/>
        <v/>
      </c>
      <c r="AO22" s="48" t="str">
        <f>IF(AM22&lt;&gt;"", IF(RANK(AM22, AM$5:AM$75)+COUNTIF(AM$5:AM22, AM22)-1=1, 1, ""), "")</f>
        <v/>
      </c>
      <c r="AP22" s="41"/>
      <c r="AQ22" s="102" t="str">
        <f t="shared" si="13"/>
        <v/>
      </c>
      <c r="AR22" s="47" t="str">
        <f>IF(AP22&lt;&gt;"", IF(RANK(AP22, AP$5:AP$75)+COUNTIF(AP$5:AP22, AP22)-1=1, 1, ""), "")</f>
        <v/>
      </c>
      <c r="AS22" s="43"/>
      <c r="AT22" s="102" t="str">
        <f t="shared" si="14"/>
        <v/>
      </c>
      <c r="AU22" s="48" t="str">
        <f>IF(AS22&lt;&gt;"", IF(RANK(AS22, AS$5:AS$75)+COUNTIF(AS$5:AS22, AS22)-1=1, 1, ""), "")</f>
        <v/>
      </c>
      <c r="AV22" s="41"/>
      <c r="AW22" s="102" t="str">
        <f t="shared" si="15"/>
        <v/>
      </c>
      <c r="AX22" s="47" t="str">
        <f>IF(AV22&lt;&gt;"", IF(RANK(AV22, AV$5:AV$75)+COUNTIF(AV$5:AV22, AV22)-1=1, 1, ""), "")</f>
        <v/>
      </c>
      <c r="AY22" s="43"/>
      <c r="AZ22" s="102" t="str">
        <f t="shared" si="16"/>
        <v/>
      </c>
      <c r="BA22" s="48" t="str">
        <f>IF(AY22&lt;&gt;"", IF(RANK(AY22, AY$5:AY$75)+COUNTIF(AY$5:AY22, AY22)-1=1, 1, ""), "")</f>
        <v/>
      </c>
      <c r="BB22" s="41"/>
      <c r="BC22" s="102" t="str">
        <f t="shared" si="17"/>
        <v/>
      </c>
      <c r="BD22" s="47" t="str">
        <f>IF(BB22&lt;&gt;"", IF(RANK(BB22, BB$5:BB$75)+COUNTIF(BB$5:BB22, BB22)-1=1, 1, ""), "")</f>
        <v/>
      </c>
      <c r="BE22" s="43"/>
      <c r="BF22" s="102" t="str">
        <f t="shared" si="18"/>
        <v/>
      </c>
      <c r="BG22" s="48" t="str">
        <f>IF(BE22&lt;&gt;"", IF(RANK(BE22, BE$5:BE$75)+COUNTIF(BE$5:BE22, BE22)-1=1, 1, ""), "")</f>
        <v/>
      </c>
      <c r="BH22" s="129" t="str">
        <f t="shared" si="19"/>
        <v/>
      </c>
      <c r="BI22" s="66" t="str">
        <f t="shared" si="20"/>
        <v/>
      </c>
      <c r="BJ22" s="60"/>
      <c r="BK22" s="60" t="str">
        <f t="shared" si="21"/>
        <v/>
      </c>
      <c r="BL22" s="60" t="str">
        <f t="shared" si="22"/>
        <v/>
      </c>
      <c r="BM22" s="60"/>
      <c r="BN22" s="85" t="str">
        <f t="shared" si="23"/>
        <v/>
      </c>
      <c r="BO22" s="60" t="str">
        <f t="shared" si="24"/>
        <v/>
      </c>
      <c r="BP22" s="60" t="str">
        <f t="shared" si="25"/>
        <v/>
      </c>
      <c r="BQ22" s="60" t="str">
        <f>IF(BK22&lt;&gt;"", IF(RANK(BP22, BP$5:BP$75)+COUNTIF(BP$22:BP22, BP22) -1&lt;=(B$80-BL$76-BO$76), RANK(BP22, BP$5:BP$75)+COUNTIF(BP$22:BP22, BP22) -1, ""), "")</f>
        <v/>
      </c>
      <c r="BR22" s="72" t="str">
        <f t="shared" si="26"/>
        <v/>
      </c>
      <c r="BS22" s="66" t="str">
        <f t="shared" si="27"/>
        <v/>
      </c>
      <c r="BU22" s="91" t="str">
        <f>IF(BI22&lt;&gt; "", BI22/BI76, "")</f>
        <v/>
      </c>
      <c r="BV22" s="39" t="str">
        <f t="shared" si="28"/>
        <v/>
      </c>
      <c r="BW22" s="92" t="str">
        <f t="shared" si="29"/>
        <v/>
      </c>
      <c r="BY22" s="65" t="str">
        <f t="shared" si="30"/>
        <v/>
      </c>
      <c r="BZ22" s="99" t="str">
        <f t="shared" si="31"/>
        <v/>
      </c>
      <c r="CA22" s="99" t="str">
        <f t="shared" si="32"/>
        <v/>
      </c>
      <c r="CB22" s="100" t="str">
        <f t="shared" si="33"/>
        <v/>
      </c>
    </row>
    <row r="23" spans="1:80" ht="16" x14ac:dyDescent="0.2">
      <c r="A23" s="75" t="s">
        <v>331</v>
      </c>
      <c r="B23" s="76" t="s">
        <v>402</v>
      </c>
      <c r="C23" s="46">
        <v>58</v>
      </c>
      <c r="D23" s="102" t="str">
        <f t="shared" si="0"/>
        <v/>
      </c>
      <c r="E23" s="44" t="str">
        <f>IF(C23&lt;&gt;"", IF(RANK(C23, C$5:C$75)+COUNTIF(C$5:C23, C23)-1=1, 1, ""), "")</f>
        <v/>
      </c>
      <c r="F23" s="45">
        <v>53</v>
      </c>
      <c r="G23" s="102" t="str">
        <f t="shared" si="1"/>
        <v/>
      </c>
      <c r="H23" s="42" t="str">
        <f>IF(F23&lt;&gt;"", IF(RANK(F23, F$5:F$75)+COUNTIF(F$5:F23, F23)-1=1, 1, ""), "")</f>
        <v/>
      </c>
      <c r="I23" s="46">
        <v>46</v>
      </c>
      <c r="J23" s="102" t="str">
        <f t="shared" si="2"/>
        <v/>
      </c>
      <c r="K23" s="44" t="str">
        <f>IF(I23&lt;&gt;"", IF(RANK(I23, I$5:I$75)+COUNTIF(I$5:I23, I23)-1=1, 1, ""), "")</f>
        <v/>
      </c>
      <c r="L23" s="45">
        <v>212</v>
      </c>
      <c r="M23" s="102" t="str">
        <f t="shared" si="3"/>
        <v/>
      </c>
      <c r="N23" s="42" t="str">
        <f>IF(L23&lt;&gt;"", IF(RANK(L23, L$5:L$75)+COUNTIF(L$5:L23, L23)-1=1, 1, ""), "")</f>
        <v/>
      </c>
      <c r="O23" s="46">
        <v>139</v>
      </c>
      <c r="P23" s="102" t="str">
        <f t="shared" si="4"/>
        <v/>
      </c>
      <c r="Q23" s="44" t="str">
        <f>IF(O23&lt;&gt;"", IF(RANK(O23, O$5:O$75)+COUNTIF(O$5:O23, O23)-1=1, 1, ""), "")</f>
        <v/>
      </c>
      <c r="R23" s="45">
        <v>178</v>
      </c>
      <c r="S23" s="102" t="str">
        <f t="shared" si="5"/>
        <v/>
      </c>
      <c r="T23" s="42" t="str">
        <f>IF(R23&lt;&gt;"", IF(RANK(R23, R$5:R$75)+COUNTIF(R$5:R23, R23)-1=1, 1, ""), "")</f>
        <v/>
      </c>
      <c r="U23" s="46">
        <v>88</v>
      </c>
      <c r="V23" s="102" t="str">
        <f t="shared" si="6"/>
        <v/>
      </c>
      <c r="W23" s="44" t="str">
        <f>IF(U23&lt;&gt;"", IF(RANK(U23, U$5:U$75)+COUNTIF(U$5:U23, U23)-1=1, 1, ""), "")</f>
        <v/>
      </c>
      <c r="X23" s="45">
        <v>111</v>
      </c>
      <c r="Y23" s="102" t="str">
        <f t="shared" si="7"/>
        <v/>
      </c>
      <c r="Z23" s="42" t="str">
        <f>IF(X23&lt;&gt;"", IF(RANK(X23, X$5:X$75)+COUNTIF(X$5:X23, X23)-1=1, 1, ""), "")</f>
        <v/>
      </c>
      <c r="AA23" s="46">
        <v>20</v>
      </c>
      <c r="AB23" s="102" t="str">
        <f t="shared" si="8"/>
        <v/>
      </c>
      <c r="AC23" s="44" t="str">
        <f>IF(AA23&lt;&gt;"", IF(RANK(AA23, AA$5:AA$75)+COUNTIF(AA$5:AA23, AA23)-1=1, 1, ""), "")</f>
        <v/>
      </c>
      <c r="AD23" s="45">
        <v>40</v>
      </c>
      <c r="AE23" s="102" t="str">
        <f t="shared" si="9"/>
        <v/>
      </c>
      <c r="AF23" s="42" t="str">
        <f>IF(AD23&lt;&gt;"", IF(RANK(AD23, AD$5:AD$75)+COUNTIF(AD$5:AD23, AD23)-1=1, 1, ""), "")</f>
        <v/>
      </c>
      <c r="AG23" s="46">
        <v>50</v>
      </c>
      <c r="AH23" s="102" t="str">
        <f t="shared" si="10"/>
        <v/>
      </c>
      <c r="AI23" s="44" t="str">
        <f>IF(AG23&lt;&gt;"", IF(RANK(AG23, AG$5:AG$75)+COUNTIF(AG$5:AG23, AG23)-1=1, 1, ""), "")</f>
        <v/>
      </c>
      <c r="AJ23" s="45">
        <v>44</v>
      </c>
      <c r="AK23" s="102" t="str">
        <f t="shared" si="11"/>
        <v/>
      </c>
      <c r="AL23" s="42" t="str">
        <f>IF(AJ23&lt;&gt;"", IF(RANK(AJ23, AJ$5:AJ$75)+COUNTIF(AJ$5:AJ23, AJ23)-1=1, 1, ""), "")</f>
        <v/>
      </c>
      <c r="AM23" s="46">
        <v>35</v>
      </c>
      <c r="AN23" s="102" t="str">
        <f t="shared" si="12"/>
        <v/>
      </c>
      <c r="AO23" s="44" t="str">
        <f>IF(AM23&lt;&gt;"", IF(RANK(AM23, AM$5:AM$75)+COUNTIF(AM$5:AM23, AM23)-1=1, 1, ""), "")</f>
        <v/>
      </c>
      <c r="AP23" s="45">
        <v>51</v>
      </c>
      <c r="AQ23" s="102" t="str">
        <f t="shared" si="13"/>
        <v/>
      </c>
      <c r="AR23" s="42" t="str">
        <f>IF(AP23&lt;&gt;"", IF(RANK(AP23, AP$5:AP$75)+COUNTIF(AP$5:AP23, AP23)-1=1, 1, ""), "")</f>
        <v/>
      </c>
      <c r="AS23" s="46">
        <v>147</v>
      </c>
      <c r="AT23" s="102" t="str">
        <f t="shared" si="14"/>
        <v/>
      </c>
      <c r="AU23" s="44" t="str">
        <f>IF(AS23&lt;&gt;"", IF(RANK(AS23, AS$5:AS$75)+COUNTIF(AS$5:AS23, AS23)-1=1, 1, ""), "")</f>
        <v/>
      </c>
      <c r="AV23" s="45">
        <v>47</v>
      </c>
      <c r="AW23" s="102" t="str">
        <f t="shared" si="15"/>
        <v/>
      </c>
      <c r="AX23" s="42" t="str">
        <f>IF(AV23&lt;&gt;"", IF(RANK(AV23, AV$5:AV$75)+COUNTIF(AV$5:AV23, AV23)-1=1, 1, ""), "")</f>
        <v/>
      </c>
      <c r="AY23" s="46">
        <v>26</v>
      </c>
      <c r="AZ23" s="102" t="str">
        <f t="shared" si="16"/>
        <v/>
      </c>
      <c r="BA23" s="44" t="str">
        <f>IF(AY23&lt;&gt;"", IF(RANK(AY23, AY$5:AY$75)+COUNTIF(AY$5:AY23, AY23)-1=1, 1, ""), "")</f>
        <v/>
      </c>
      <c r="BB23" s="45">
        <v>35</v>
      </c>
      <c r="BC23" s="102" t="str">
        <f t="shared" si="17"/>
        <v/>
      </c>
      <c r="BD23" s="42" t="str">
        <f>IF(BB23&lt;&gt;"", IF(RANK(BB23, BB$5:BB$75)+COUNTIF(BB$5:BB23, BB23)-1=1, 1, ""), "")</f>
        <v/>
      </c>
      <c r="BE23" s="46">
        <v>16</v>
      </c>
      <c r="BF23" s="102" t="str">
        <f t="shared" si="18"/>
        <v/>
      </c>
      <c r="BG23" s="44" t="str">
        <f>IF(BE23&lt;&gt;"", IF(RANK(BE23, BE$5:BE$75)+COUNTIF(BE$5:BE23, BE23)-1=1, 1, ""), "")</f>
        <v/>
      </c>
      <c r="BH23" s="129" t="str">
        <f t="shared" si="19"/>
        <v/>
      </c>
      <c r="BI23" s="66">
        <f t="shared" si="20"/>
        <v>1396</v>
      </c>
      <c r="BJ23" s="60"/>
      <c r="BK23" s="60" t="str">
        <f t="shared" si="21"/>
        <v/>
      </c>
      <c r="BL23" s="60" t="str">
        <f t="shared" si="22"/>
        <v/>
      </c>
      <c r="BM23" s="60"/>
      <c r="BN23" s="85" t="str">
        <f t="shared" si="23"/>
        <v/>
      </c>
      <c r="BO23" s="60" t="str">
        <f t="shared" si="24"/>
        <v/>
      </c>
      <c r="BP23" s="60" t="str">
        <f t="shared" si="25"/>
        <v/>
      </c>
      <c r="BQ23" s="60" t="str">
        <f>IF(BK23&lt;&gt;"", IF(RANK(BP23, BP$5:BP$75)+COUNTIF(BP$23:BP23, BP23) -1&lt;=(B$80-BL$76-BO$76), RANK(BP23, BP$5:BP$75)+COUNTIF(BP$23:BP23, BP23) -1, ""), "")</f>
        <v/>
      </c>
      <c r="BR23" s="72" t="str">
        <f t="shared" si="26"/>
        <v/>
      </c>
      <c r="BS23" s="66" t="str">
        <f t="shared" si="27"/>
        <v/>
      </c>
      <c r="BU23" s="91">
        <f>IF(BI23&lt;&gt; "", BI23/BI76, "")</f>
        <v>1.5770340463123838E-3</v>
      </c>
      <c r="BV23" s="39" t="str">
        <f t="shared" si="28"/>
        <v/>
      </c>
      <c r="BW23" s="92">
        <f t="shared" si="29"/>
        <v>-1.5770340463123801E-3</v>
      </c>
      <c r="BY23" s="65" t="str">
        <f t="shared" si="30"/>
        <v/>
      </c>
      <c r="BZ23" s="99" t="str">
        <f t="shared" si="31"/>
        <v/>
      </c>
      <c r="CA23" s="99" t="str">
        <f t="shared" si="32"/>
        <v/>
      </c>
      <c r="CB23" s="100" t="str">
        <f t="shared" si="33"/>
        <v/>
      </c>
    </row>
    <row r="24" spans="1:80" ht="16" x14ac:dyDescent="0.2">
      <c r="A24" s="75" t="s">
        <v>332</v>
      </c>
      <c r="B24" s="76" t="s">
        <v>403</v>
      </c>
      <c r="C24" s="46">
        <v>15</v>
      </c>
      <c r="D24" s="102" t="str">
        <f t="shared" si="0"/>
        <v/>
      </c>
      <c r="E24" s="48" t="str">
        <f>IF(C24&lt;&gt;"", IF(RANK(C24, C$5:C$75)+COUNTIF(C$5:C24, C24)-1=1, 1, ""), "")</f>
        <v/>
      </c>
      <c r="F24" s="45">
        <v>182</v>
      </c>
      <c r="G24" s="102" t="str">
        <f t="shared" si="1"/>
        <v/>
      </c>
      <c r="H24" s="47" t="str">
        <f>IF(F24&lt;&gt;"", IF(RANK(F24, F$5:F$75)+COUNTIF(F$5:F24, F24)-1=1, 1, ""), "")</f>
        <v/>
      </c>
      <c r="I24" s="46">
        <v>58</v>
      </c>
      <c r="J24" s="102" t="str">
        <f t="shared" si="2"/>
        <v/>
      </c>
      <c r="K24" s="48" t="str">
        <f>IF(I24&lt;&gt;"", IF(RANK(I24, I$5:I$75)+COUNTIF(I$5:I24, I24)-1=1, 1, ""), "")</f>
        <v/>
      </c>
      <c r="L24" s="45">
        <v>9</v>
      </c>
      <c r="M24" s="102" t="str">
        <f t="shared" si="3"/>
        <v/>
      </c>
      <c r="N24" s="47" t="str">
        <f>IF(L24&lt;&gt;"", IF(RANK(L24, L$5:L$75)+COUNTIF(L$5:L24, L24)-1=1, 1, ""), "")</f>
        <v/>
      </c>
      <c r="O24" s="46">
        <v>10</v>
      </c>
      <c r="P24" s="102" t="str">
        <f t="shared" si="4"/>
        <v/>
      </c>
      <c r="Q24" s="48" t="str">
        <f>IF(O24&lt;&gt;"", IF(RANK(O24, O$5:O$75)+COUNTIF(O$5:O24, O24)-1=1, 1, ""), "")</f>
        <v/>
      </c>
      <c r="R24" s="45">
        <v>132</v>
      </c>
      <c r="S24" s="102" t="str">
        <f t="shared" si="5"/>
        <v/>
      </c>
      <c r="T24" s="47" t="str">
        <f>IF(R24&lt;&gt;"", IF(RANK(R24, R$5:R$75)+COUNTIF(R$5:R24, R24)-1=1, 1, ""), "")</f>
        <v/>
      </c>
      <c r="U24" s="46">
        <v>75</v>
      </c>
      <c r="V24" s="102" t="str">
        <f t="shared" si="6"/>
        <v/>
      </c>
      <c r="W24" s="48" t="str">
        <f>IF(U24&lt;&gt;"", IF(RANK(U24, U$5:U$75)+COUNTIF(U$5:U24, U24)-1=1, 1, ""), "")</f>
        <v/>
      </c>
      <c r="X24" s="45">
        <v>7</v>
      </c>
      <c r="Y24" s="102" t="str">
        <f t="shared" si="7"/>
        <v/>
      </c>
      <c r="Z24" s="47" t="str">
        <f>IF(X24&lt;&gt;"", IF(RANK(X24, X$5:X$75)+COUNTIF(X$5:X24, X24)-1=1, 1, ""), "")</f>
        <v/>
      </c>
      <c r="AA24" s="46">
        <v>11</v>
      </c>
      <c r="AB24" s="102" t="str">
        <f t="shared" si="8"/>
        <v/>
      </c>
      <c r="AC24" s="48" t="str">
        <f>IF(AA24&lt;&gt;"", IF(RANK(AA24, AA$5:AA$75)+COUNTIF(AA$5:AA24, AA24)-1=1, 1, ""), "")</f>
        <v/>
      </c>
      <c r="AD24" s="45">
        <v>42</v>
      </c>
      <c r="AE24" s="102" t="str">
        <f t="shared" si="9"/>
        <v/>
      </c>
      <c r="AF24" s="47" t="str">
        <f>IF(AD24&lt;&gt;"", IF(RANK(AD24, AD$5:AD$75)+COUNTIF(AD$5:AD24, AD24)-1=1, 1, ""), "")</f>
        <v/>
      </c>
      <c r="AG24" s="46">
        <v>11</v>
      </c>
      <c r="AH24" s="102" t="str">
        <f t="shared" si="10"/>
        <v/>
      </c>
      <c r="AI24" s="48" t="str">
        <f>IF(AG24&lt;&gt;"", IF(RANK(AG24, AG$5:AG$75)+COUNTIF(AG$5:AG24, AG24)-1=1, 1, ""), "")</f>
        <v/>
      </c>
      <c r="AJ24" s="45">
        <v>18</v>
      </c>
      <c r="AK24" s="102" t="str">
        <f t="shared" si="11"/>
        <v/>
      </c>
      <c r="AL24" s="47" t="str">
        <f>IF(AJ24&lt;&gt;"", IF(RANK(AJ24, AJ$5:AJ$75)+COUNTIF(AJ$5:AJ24, AJ24)-1=1, 1, ""), "")</f>
        <v/>
      </c>
      <c r="AM24" s="46">
        <v>68</v>
      </c>
      <c r="AN24" s="102" t="str">
        <f t="shared" si="12"/>
        <v/>
      </c>
      <c r="AO24" s="48" t="str">
        <f>IF(AM24&lt;&gt;"", IF(RANK(AM24, AM$5:AM$75)+COUNTIF(AM$5:AM24, AM24)-1=1, 1, ""), "")</f>
        <v/>
      </c>
      <c r="AP24" s="45">
        <v>18</v>
      </c>
      <c r="AQ24" s="102" t="str">
        <f t="shared" si="13"/>
        <v/>
      </c>
      <c r="AR24" s="47" t="str">
        <f>IF(AP24&lt;&gt;"", IF(RANK(AP24, AP$5:AP$75)+COUNTIF(AP$5:AP24, AP24)-1=1, 1, ""), "")</f>
        <v/>
      </c>
      <c r="AS24" s="46">
        <v>8</v>
      </c>
      <c r="AT24" s="102" t="str">
        <f t="shared" si="14"/>
        <v/>
      </c>
      <c r="AU24" s="48" t="str">
        <f>IF(AS24&lt;&gt;"", IF(RANK(AS24, AS$5:AS$75)+COUNTIF(AS$5:AS24, AS24)-1=1, 1, ""), "")</f>
        <v/>
      </c>
      <c r="AV24" s="45">
        <v>35</v>
      </c>
      <c r="AW24" s="102" t="str">
        <f t="shared" si="15"/>
        <v/>
      </c>
      <c r="AX24" s="47" t="str">
        <f>IF(AV24&lt;&gt;"", IF(RANK(AV24, AV$5:AV$75)+COUNTIF(AV$5:AV24, AV24)-1=1, 1, ""), "")</f>
        <v/>
      </c>
      <c r="AY24" s="46">
        <v>3</v>
      </c>
      <c r="AZ24" s="102" t="str">
        <f t="shared" si="16"/>
        <v/>
      </c>
      <c r="BA24" s="48" t="str">
        <f>IF(AY24&lt;&gt;"", IF(RANK(AY24, AY$5:AY$75)+COUNTIF(AY$5:AY24, AY24)-1=1, 1, ""), "")</f>
        <v/>
      </c>
      <c r="BB24" s="45">
        <v>13</v>
      </c>
      <c r="BC24" s="102" t="str">
        <f t="shared" si="17"/>
        <v/>
      </c>
      <c r="BD24" s="47" t="str">
        <f>IF(BB24&lt;&gt;"", IF(RANK(BB24, BB$5:BB$75)+COUNTIF(BB$5:BB24, BB24)-1=1, 1, ""), "")</f>
        <v/>
      </c>
      <c r="BE24" s="46">
        <v>10</v>
      </c>
      <c r="BF24" s="102" t="str">
        <f t="shared" si="18"/>
        <v/>
      </c>
      <c r="BG24" s="48" t="str">
        <f>IF(BE24&lt;&gt;"", IF(RANK(BE24, BE$5:BE$75)+COUNTIF(BE$5:BE24, BE24)-1=1, 1, ""), "")</f>
        <v/>
      </c>
      <c r="BH24" s="129" t="str">
        <f t="shared" si="19"/>
        <v/>
      </c>
      <c r="BI24" s="66">
        <f t="shared" si="20"/>
        <v>725</v>
      </c>
      <c r="BJ24" s="60"/>
      <c r="BK24" s="60" t="str">
        <f t="shared" si="21"/>
        <v/>
      </c>
      <c r="BL24" s="60" t="str">
        <f t="shared" si="22"/>
        <v/>
      </c>
      <c r="BM24" s="60"/>
      <c r="BN24" s="85" t="str">
        <f t="shared" si="23"/>
        <v/>
      </c>
      <c r="BO24" s="60" t="str">
        <f t="shared" si="24"/>
        <v/>
      </c>
      <c r="BP24" s="60" t="str">
        <f t="shared" si="25"/>
        <v/>
      </c>
      <c r="BQ24" s="60" t="str">
        <f>IF(BK24&lt;&gt;"", IF(RANK(BP24, BP$5:BP$75)+COUNTIF(BP$24:BP24, BP24) -1&lt;=(B$80-BL$76-BO$76), RANK(BP24, BP$5:BP$75)+COUNTIF(BP$24:BP24, BP24) -1, ""), "")</f>
        <v/>
      </c>
      <c r="BR24" s="72" t="str">
        <f t="shared" si="26"/>
        <v/>
      </c>
      <c r="BS24" s="66" t="str">
        <f t="shared" si="27"/>
        <v/>
      </c>
      <c r="BU24" s="91">
        <f>IF(BI24&lt;&gt; "", BI24/BI76, "")</f>
        <v>8.1901839797741992E-4</v>
      </c>
      <c r="BV24" s="39" t="str">
        <f t="shared" si="28"/>
        <v/>
      </c>
      <c r="BW24" s="92">
        <f t="shared" si="29"/>
        <v>-8.1901839797742003E-4</v>
      </c>
      <c r="BY24" s="65" t="str">
        <f t="shared" si="30"/>
        <v/>
      </c>
      <c r="BZ24" s="99" t="str">
        <f t="shared" si="31"/>
        <v/>
      </c>
      <c r="CA24" s="99" t="str">
        <f t="shared" si="32"/>
        <v/>
      </c>
      <c r="CB24" s="100" t="str">
        <f t="shared" si="33"/>
        <v/>
      </c>
    </row>
    <row r="25" spans="1:80" ht="16" x14ac:dyDescent="0.2">
      <c r="A25" s="75" t="s">
        <v>333</v>
      </c>
      <c r="B25" s="76" t="s">
        <v>404</v>
      </c>
      <c r="C25" s="46">
        <v>55</v>
      </c>
      <c r="D25" s="102" t="str">
        <f t="shared" si="0"/>
        <v/>
      </c>
      <c r="E25" s="44" t="str">
        <f>IF(C25&lt;&gt;"", IF(RANK(C25, C$5:C$75)+COUNTIF(C$5:C25, C25)-1=1, 1, ""), "")</f>
        <v/>
      </c>
      <c r="F25" s="45">
        <v>18</v>
      </c>
      <c r="G25" s="102" t="str">
        <f t="shared" si="1"/>
        <v/>
      </c>
      <c r="H25" s="42" t="str">
        <f>IF(F25&lt;&gt;"", IF(RANK(F25, F$5:F$75)+COUNTIF(F$5:F25, F25)-1=1, 1, ""), "")</f>
        <v/>
      </c>
      <c r="I25" s="46">
        <v>21</v>
      </c>
      <c r="J25" s="102" t="str">
        <f t="shared" si="2"/>
        <v/>
      </c>
      <c r="K25" s="44" t="str">
        <f>IF(I25&lt;&gt;"", IF(RANK(I25, I$5:I$75)+COUNTIF(I$5:I25, I25)-1=1, 1, ""), "")</f>
        <v/>
      </c>
      <c r="L25" s="45">
        <v>8</v>
      </c>
      <c r="M25" s="102" t="str">
        <f t="shared" si="3"/>
        <v/>
      </c>
      <c r="N25" s="42" t="str">
        <f>IF(L25&lt;&gt;"", IF(RANK(L25, L$5:L$75)+COUNTIF(L$5:L25, L25)-1=1, 1, ""), "")</f>
        <v/>
      </c>
      <c r="O25" s="46">
        <v>66</v>
      </c>
      <c r="P25" s="102" t="str">
        <f t="shared" si="4"/>
        <v/>
      </c>
      <c r="Q25" s="44" t="str">
        <f>IF(O25&lt;&gt;"", IF(RANK(O25, O$5:O$75)+COUNTIF(O$5:O25, O25)-1=1, 1, ""), "")</f>
        <v/>
      </c>
      <c r="R25" s="45">
        <v>18</v>
      </c>
      <c r="S25" s="102" t="str">
        <f t="shared" si="5"/>
        <v/>
      </c>
      <c r="T25" s="42" t="str">
        <f>IF(R25&lt;&gt;"", IF(RANK(R25, R$5:R$75)+COUNTIF(R$5:R25, R25)-1=1, 1, ""), "")</f>
        <v/>
      </c>
      <c r="U25" s="46">
        <v>17</v>
      </c>
      <c r="V25" s="102" t="str">
        <f t="shared" si="6"/>
        <v/>
      </c>
      <c r="W25" s="44" t="str">
        <f>IF(U25&lt;&gt;"", IF(RANK(U25, U$5:U$75)+COUNTIF(U$5:U25, U25)-1=1, 1, ""), "")</f>
        <v/>
      </c>
      <c r="X25" s="45">
        <v>14</v>
      </c>
      <c r="Y25" s="102" t="str">
        <f t="shared" si="7"/>
        <v/>
      </c>
      <c r="Z25" s="42" t="str">
        <f>IF(X25&lt;&gt;"", IF(RANK(X25, X$5:X$75)+COUNTIF(X$5:X25, X25)-1=1, 1, ""), "")</f>
        <v/>
      </c>
      <c r="AA25" s="46">
        <v>16</v>
      </c>
      <c r="AB25" s="102" t="str">
        <f t="shared" si="8"/>
        <v/>
      </c>
      <c r="AC25" s="44" t="str">
        <f>IF(AA25&lt;&gt;"", IF(RANK(AA25, AA$5:AA$75)+COUNTIF(AA$5:AA25, AA25)-1=1, 1, ""), "")</f>
        <v/>
      </c>
      <c r="AD25" s="45">
        <v>9</v>
      </c>
      <c r="AE25" s="102" t="str">
        <f t="shared" si="9"/>
        <v/>
      </c>
      <c r="AF25" s="42" t="str">
        <f>IF(AD25&lt;&gt;"", IF(RANK(AD25, AD$5:AD$75)+COUNTIF(AD$5:AD25, AD25)-1=1, 1, ""), "")</f>
        <v/>
      </c>
      <c r="AG25" s="46">
        <v>28</v>
      </c>
      <c r="AH25" s="102" t="str">
        <f t="shared" si="10"/>
        <v/>
      </c>
      <c r="AI25" s="44" t="str">
        <f>IF(AG25&lt;&gt;"", IF(RANK(AG25, AG$5:AG$75)+COUNTIF(AG$5:AG25, AG25)-1=1, 1, ""), "")</f>
        <v/>
      </c>
      <c r="AJ25" s="45">
        <v>8</v>
      </c>
      <c r="AK25" s="102" t="str">
        <f t="shared" si="11"/>
        <v/>
      </c>
      <c r="AL25" s="42" t="str">
        <f>IF(AJ25&lt;&gt;"", IF(RANK(AJ25, AJ$5:AJ$75)+COUNTIF(AJ$5:AJ25, AJ25)-1=1, 1, ""), "")</f>
        <v/>
      </c>
      <c r="AM25" s="46">
        <v>12</v>
      </c>
      <c r="AN25" s="102" t="str">
        <f t="shared" si="12"/>
        <v/>
      </c>
      <c r="AO25" s="44" t="str">
        <f>IF(AM25&lt;&gt;"", IF(RANK(AM25, AM$5:AM$75)+COUNTIF(AM$5:AM25, AM25)-1=1, 1, ""), "")</f>
        <v/>
      </c>
      <c r="AP25" s="45">
        <v>46</v>
      </c>
      <c r="AQ25" s="102" t="str">
        <f t="shared" si="13"/>
        <v/>
      </c>
      <c r="AR25" s="42" t="str">
        <f>IF(AP25&lt;&gt;"", IF(RANK(AP25, AP$5:AP$75)+COUNTIF(AP$5:AP25, AP25)-1=1, 1, ""), "")</f>
        <v/>
      </c>
      <c r="AS25" s="46">
        <v>9</v>
      </c>
      <c r="AT25" s="102" t="str">
        <f t="shared" si="14"/>
        <v/>
      </c>
      <c r="AU25" s="44" t="str">
        <f>IF(AS25&lt;&gt;"", IF(RANK(AS25, AS$5:AS$75)+COUNTIF(AS$5:AS25, AS25)-1=1, 1, ""), "")</f>
        <v/>
      </c>
      <c r="AV25" s="45">
        <v>16</v>
      </c>
      <c r="AW25" s="102" t="str">
        <f t="shared" si="15"/>
        <v/>
      </c>
      <c r="AX25" s="42" t="str">
        <f>IF(AV25&lt;&gt;"", IF(RANK(AV25, AV$5:AV$75)+COUNTIF(AV$5:AV25, AV25)-1=1, 1, ""), "")</f>
        <v/>
      </c>
      <c r="AY25" s="46">
        <v>21</v>
      </c>
      <c r="AZ25" s="102" t="str">
        <f t="shared" si="16"/>
        <v/>
      </c>
      <c r="BA25" s="44" t="str">
        <f>IF(AY25&lt;&gt;"", IF(RANK(AY25, AY$5:AY$75)+COUNTIF(AY$5:AY25, AY25)-1=1, 1, ""), "")</f>
        <v/>
      </c>
      <c r="BB25" s="45">
        <v>19</v>
      </c>
      <c r="BC25" s="102" t="str">
        <f t="shared" si="17"/>
        <v/>
      </c>
      <c r="BD25" s="42" t="str">
        <f>IF(BB25&lt;&gt;"", IF(RANK(BB25, BB$5:BB$75)+COUNTIF(BB$5:BB25, BB25)-1=1, 1, ""), "")</f>
        <v/>
      </c>
      <c r="BE25" s="46">
        <v>12</v>
      </c>
      <c r="BF25" s="102" t="str">
        <f t="shared" si="18"/>
        <v/>
      </c>
      <c r="BG25" s="44" t="str">
        <f>IF(BE25&lt;&gt;"", IF(RANK(BE25, BE$5:BE$75)+COUNTIF(BE$5:BE25, BE25)-1=1, 1, ""), "")</f>
        <v/>
      </c>
      <c r="BH25" s="129" t="str">
        <f t="shared" si="19"/>
        <v/>
      </c>
      <c r="BI25" s="66">
        <f t="shared" si="20"/>
        <v>413</v>
      </c>
      <c r="BJ25" s="60"/>
      <c r="BK25" s="60" t="str">
        <f t="shared" si="21"/>
        <v/>
      </c>
      <c r="BL25" s="60" t="str">
        <f t="shared" si="22"/>
        <v/>
      </c>
      <c r="BM25" s="60"/>
      <c r="BN25" s="85" t="str">
        <f t="shared" si="23"/>
        <v/>
      </c>
      <c r="BO25" s="60" t="str">
        <f t="shared" si="24"/>
        <v/>
      </c>
      <c r="BP25" s="60" t="str">
        <f t="shared" si="25"/>
        <v/>
      </c>
      <c r="BQ25" s="60" t="str">
        <f>IF(BK25&lt;&gt;"", IF(RANK(BP25, BP$5:BP$75)+COUNTIF(BP$25:BP25, BP25) -1&lt;=(B$80-BL$76-BO$76), RANK(BP25, BP$5:BP$75)+COUNTIF(BP$25:BP25, BP25) -1, ""), "")</f>
        <v/>
      </c>
      <c r="BR25" s="72" t="str">
        <f t="shared" si="26"/>
        <v/>
      </c>
      <c r="BS25" s="66" t="str">
        <f t="shared" si="27"/>
        <v/>
      </c>
      <c r="BU25" s="91">
        <f>IF(BI25&lt;&gt; "", BI25/BI76, "")</f>
        <v>4.665580667098958E-4</v>
      </c>
      <c r="BV25" s="39" t="str">
        <f t="shared" si="28"/>
        <v/>
      </c>
      <c r="BW25" s="92">
        <f t="shared" si="29"/>
        <v>-4.6655806670989602E-4</v>
      </c>
      <c r="BY25" s="65" t="str">
        <f t="shared" si="30"/>
        <v/>
      </c>
      <c r="BZ25" s="99" t="str">
        <f t="shared" si="31"/>
        <v/>
      </c>
      <c r="CA25" s="99" t="str">
        <f t="shared" si="32"/>
        <v/>
      </c>
      <c r="CB25" s="100" t="str">
        <f t="shared" si="33"/>
        <v/>
      </c>
    </row>
    <row r="26" spans="1:80" ht="16" x14ac:dyDescent="0.2">
      <c r="A26" s="75" t="s">
        <v>334</v>
      </c>
      <c r="B26" s="76" t="s">
        <v>405</v>
      </c>
      <c r="C26" s="43"/>
      <c r="D26" s="102" t="str">
        <f t="shared" si="0"/>
        <v/>
      </c>
      <c r="E26" s="48" t="str">
        <f>IF(C26&lt;&gt;"", IF(RANK(C26, C$5:C$75)+COUNTIF(C$5:C26, C26)-1=1, 1, ""), "")</f>
        <v/>
      </c>
      <c r="F26" s="41"/>
      <c r="G26" s="102" t="str">
        <f t="shared" si="1"/>
        <v/>
      </c>
      <c r="H26" s="47" t="str">
        <f>IF(F26&lt;&gt;"", IF(RANK(F26, F$5:F$75)+COUNTIF(F$5:F26, F26)-1=1, 1, ""), "")</f>
        <v/>
      </c>
      <c r="I26" s="43"/>
      <c r="J26" s="102" t="str">
        <f t="shared" si="2"/>
        <v/>
      </c>
      <c r="K26" s="48" t="str">
        <f>IF(I26&lt;&gt;"", IF(RANK(I26, I$5:I$75)+COUNTIF(I$5:I26, I26)-1=1, 1, ""), "")</f>
        <v/>
      </c>
      <c r="L26" s="41"/>
      <c r="M26" s="102" t="str">
        <f t="shared" si="3"/>
        <v/>
      </c>
      <c r="N26" s="47" t="str">
        <f>IF(L26&lt;&gt;"", IF(RANK(L26, L$5:L$75)+COUNTIF(L$5:L26, L26)-1=1, 1, ""), "")</f>
        <v/>
      </c>
      <c r="O26" s="43"/>
      <c r="P26" s="102" t="str">
        <f t="shared" si="4"/>
        <v/>
      </c>
      <c r="Q26" s="48" t="str">
        <f>IF(O26&lt;&gt;"", IF(RANK(O26, O$5:O$75)+COUNTIF(O$5:O26, O26)-1=1, 1, ""), "")</f>
        <v/>
      </c>
      <c r="R26" s="41"/>
      <c r="S26" s="102" t="str">
        <f t="shared" si="5"/>
        <v/>
      </c>
      <c r="T26" s="47" t="str">
        <f>IF(R26&lt;&gt;"", IF(RANK(R26, R$5:R$75)+COUNTIF(R$5:R26, R26)-1=1, 1, ""), "")</f>
        <v/>
      </c>
      <c r="U26" s="43"/>
      <c r="V26" s="102" t="str">
        <f t="shared" si="6"/>
        <v/>
      </c>
      <c r="W26" s="48" t="str">
        <f>IF(U26&lt;&gt;"", IF(RANK(U26, U$5:U$75)+COUNTIF(U$5:U26, U26)-1=1, 1, ""), "")</f>
        <v/>
      </c>
      <c r="X26" s="41"/>
      <c r="Y26" s="102" t="str">
        <f t="shared" si="7"/>
        <v/>
      </c>
      <c r="Z26" s="47" t="str">
        <f>IF(X26&lt;&gt;"", IF(RANK(X26, X$5:X$75)+COUNTIF(X$5:X26, X26)-1=1, 1, ""), "")</f>
        <v/>
      </c>
      <c r="AA26" s="43"/>
      <c r="AB26" s="102" t="str">
        <f t="shared" si="8"/>
        <v/>
      </c>
      <c r="AC26" s="48" t="str">
        <f>IF(AA26&lt;&gt;"", IF(RANK(AA26, AA$5:AA$75)+COUNTIF(AA$5:AA26, AA26)-1=1, 1, ""), "")</f>
        <v/>
      </c>
      <c r="AD26" s="41"/>
      <c r="AE26" s="102" t="str">
        <f t="shared" si="9"/>
        <v/>
      </c>
      <c r="AF26" s="47" t="str">
        <f>IF(AD26&lt;&gt;"", IF(RANK(AD26, AD$5:AD$75)+COUNTIF(AD$5:AD26, AD26)-1=1, 1, ""), "")</f>
        <v/>
      </c>
      <c r="AG26" s="43"/>
      <c r="AH26" s="102" t="str">
        <f t="shared" si="10"/>
        <v/>
      </c>
      <c r="AI26" s="48" t="str">
        <f>IF(AG26&lt;&gt;"", IF(RANK(AG26, AG$5:AG$75)+COUNTIF(AG$5:AG26, AG26)-1=1, 1, ""), "")</f>
        <v/>
      </c>
      <c r="AJ26" s="41"/>
      <c r="AK26" s="102" t="str">
        <f t="shared" si="11"/>
        <v/>
      </c>
      <c r="AL26" s="47" t="str">
        <f>IF(AJ26&lt;&gt;"", IF(RANK(AJ26, AJ$5:AJ$75)+COUNTIF(AJ$5:AJ26, AJ26)-1=1, 1, ""), "")</f>
        <v/>
      </c>
      <c r="AM26" s="43"/>
      <c r="AN26" s="102" t="str">
        <f t="shared" si="12"/>
        <v/>
      </c>
      <c r="AO26" s="48" t="str">
        <f>IF(AM26&lt;&gt;"", IF(RANK(AM26, AM$5:AM$75)+COUNTIF(AM$5:AM26, AM26)-1=1, 1, ""), "")</f>
        <v/>
      </c>
      <c r="AP26" s="41"/>
      <c r="AQ26" s="102" t="str">
        <f t="shared" si="13"/>
        <v/>
      </c>
      <c r="AR26" s="47" t="str">
        <f>IF(AP26&lt;&gt;"", IF(RANK(AP26, AP$5:AP$75)+COUNTIF(AP$5:AP26, AP26)-1=1, 1, ""), "")</f>
        <v/>
      </c>
      <c r="AS26" s="43"/>
      <c r="AT26" s="102" t="str">
        <f t="shared" si="14"/>
        <v/>
      </c>
      <c r="AU26" s="48" t="str">
        <f>IF(AS26&lt;&gt;"", IF(RANK(AS26, AS$5:AS$75)+COUNTIF(AS$5:AS26, AS26)-1=1, 1, ""), "")</f>
        <v/>
      </c>
      <c r="AV26" s="41"/>
      <c r="AW26" s="102" t="str">
        <f t="shared" si="15"/>
        <v/>
      </c>
      <c r="AX26" s="47" t="str">
        <f>IF(AV26&lt;&gt;"", IF(RANK(AV26, AV$5:AV$75)+COUNTIF(AV$5:AV26, AV26)-1=1, 1, ""), "")</f>
        <v/>
      </c>
      <c r="AY26" s="43"/>
      <c r="AZ26" s="102" t="str">
        <f t="shared" si="16"/>
        <v/>
      </c>
      <c r="BA26" s="48" t="str">
        <f>IF(AY26&lt;&gt;"", IF(RANK(AY26, AY$5:AY$75)+COUNTIF(AY$5:AY26, AY26)-1=1, 1, ""), "")</f>
        <v/>
      </c>
      <c r="BB26" s="41"/>
      <c r="BC26" s="102" t="str">
        <f t="shared" si="17"/>
        <v/>
      </c>
      <c r="BD26" s="47" t="str">
        <f>IF(BB26&lt;&gt;"", IF(RANK(BB26, BB$5:BB$75)+COUNTIF(BB$5:BB26, BB26)-1=1, 1, ""), "")</f>
        <v/>
      </c>
      <c r="BE26" s="43"/>
      <c r="BF26" s="102" t="str">
        <f t="shared" si="18"/>
        <v/>
      </c>
      <c r="BG26" s="48" t="str">
        <f>IF(BE26&lt;&gt;"", IF(RANK(BE26, BE$5:BE$75)+COUNTIF(BE$5:BE26, BE26)-1=1, 1, ""), "")</f>
        <v/>
      </c>
      <c r="BH26" s="129" t="str">
        <f t="shared" si="19"/>
        <v/>
      </c>
      <c r="BI26" s="66" t="str">
        <f t="shared" si="20"/>
        <v/>
      </c>
      <c r="BJ26" s="60"/>
      <c r="BK26" s="60" t="str">
        <f t="shared" si="21"/>
        <v/>
      </c>
      <c r="BL26" s="60" t="str">
        <f t="shared" si="22"/>
        <v/>
      </c>
      <c r="BM26" s="60"/>
      <c r="BN26" s="85" t="str">
        <f t="shared" si="23"/>
        <v/>
      </c>
      <c r="BO26" s="60" t="str">
        <f t="shared" si="24"/>
        <v/>
      </c>
      <c r="BP26" s="60" t="str">
        <f t="shared" si="25"/>
        <v/>
      </c>
      <c r="BQ26" s="60" t="str">
        <f>IF(BK26&lt;&gt;"", IF(RANK(BP26, BP$5:BP$75)+COUNTIF(BP$26:BP26, BP26) -1&lt;=(B$80-BL$76-BO$76), RANK(BP26, BP$5:BP$75)+COUNTIF(BP$26:BP26, BP26) -1, ""), "")</f>
        <v/>
      </c>
      <c r="BR26" s="72" t="str">
        <f t="shared" si="26"/>
        <v/>
      </c>
      <c r="BS26" s="66" t="str">
        <f t="shared" si="27"/>
        <v/>
      </c>
      <c r="BU26" s="91" t="str">
        <f>IF(BI26&lt;&gt; "", BI26/BI76, "")</f>
        <v/>
      </c>
      <c r="BV26" s="39" t="str">
        <f t="shared" si="28"/>
        <v/>
      </c>
      <c r="BW26" s="92" t="str">
        <f t="shared" si="29"/>
        <v/>
      </c>
      <c r="BY26" s="65" t="str">
        <f t="shared" si="30"/>
        <v/>
      </c>
      <c r="BZ26" s="99" t="str">
        <f t="shared" si="31"/>
        <v/>
      </c>
      <c r="CA26" s="99" t="str">
        <f t="shared" si="32"/>
        <v/>
      </c>
      <c r="CB26" s="100" t="str">
        <f t="shared" si="33"/>
        <v/>
      </c>
    </row>
    <row r="27" spans="1:80" ht="16" x14ac:dyDescent="0.2">
      <c r="A27" s="75" t="s">
        <v>335</v>
      </c>
      <c r="B27" s="76" t="s">
        <v>406</v>
      </c>
      <c r="C27" s="43"/>
      <c r="D27" s="102" t="str">
        <f t="shared" si="0"/>
        <v/>
      </c>
      <c r="E27" s="48" t="str">
        <f>IF(C27&lt;&gt;"", IF(RANK(C27, C$5:C$75)+COUNTIF(C$5:C27, C27)-1=1, 1, ""), "")</f>
        <v/>
      </c>
      <c r="F27" s="41"/>
      <c r="G27" s="102" t="str">
        <f t="shared" si="1"/>
        <v/>
      </c>
      <c r="H27" s="47" t="str">
        <f>IF(F27&lt;&gt;"", IF(RANK(F27, F$5:F$75)+COUNTIF(F$5:F27, F27)-1=1, 1, ""), "")</f>
        <v/>
      </c>
      <c r="I27" s="43"/>
      <c r="J27" s="102" t="str">
        <f t="shared" si="2"/>
        <v/>
      </c>
      <c r="K27" s="48" t="str">
        <f>IF(I27&lt;&gt;"", IF(RANK(I27, I$5:I$75)+COUNTIF(I$5:I27, I27)-1=1, 1, ""), "")</f>
        <v/>
      </c>
      <c r="L27" s="41"/>
      <c r="M27" s="102" t="str">
        <f t="shared" si="3"/>
        <v/>
      </c>
      <c r="N27" s="47" t="str">
        <f>IF(L27&lt;&gt;"", IF(RANK(L27, L$5:L$75)+COUNTIF(L$5:L27, L27)-1=1, 1, ""), "")</f>
        <v/>
      </c>
      <c r="O27" s="43"/>
      <c r="P27" s="102" t="str">
        <f t="shared" si="4"/>
        <v/>
      </c>
      <c r="Q27" s="48" t="str">
        <f>IF(O27&lt;&gt;"", IF(RANK(O27, O$5:O$75)+COUNTIF(O$5:O27, O27)-1=1, 1, ""), "")</f>
        <v/>
      </c>
      <c r="R27" s="41"/>
      <c r="S27" s="102" t="str">
        <f t="shared" si="5"/>
        <v/>
      </c>
      <c r="T27" s="47" t="str">
        <f>IF(R27&lt;&gt;"", IF(RANK(R27, R$5:R$75)+COUNTIF(R$5:R27, R27)-1=1, 1, ""), "")</f>
        <v/>
      </c>
      <c r="U27" s="43"/>
      <c r="V27" s="102" t="str">
        <f t="shared" si="6"/>
        <v/>
      </c>
      <c r="W27" s="48" t="str">
        <f>IF(U27&lt;&gt;"", IF(RANK(U27, U$5:U$75)+COUNTIF(U$5:U27, U27)-1=1, 1, ""), "")</f>
        <v/>
      </c>
      <c r="X27" s="41"/>
      <c r="Y27" s="102" t="str">
        <f t="shared" si="7"/>
        <v/>
      </c>
      <c r="Z27" s="47" t="str">
        <f>IF(X27&lt;&gt;"", IF(RANK(X27, X$5:X$75)+COUNTIF(X$5:X27, X27)-1=1, 1, ""), "")</f>
        <v/>
      </c>
      <c r="AA27" s="43"/>
      <c r="AB27" s="102" t="str">
        <f t="shared" si="8"/>
        <v/>
      </c>
      <c r="AC27" s="48" t="str">
        <f>IF(AA27&lt;&gt;"", IF(RANK(AA27, AA$5:AA$75)+COUNTIF(AA$5:AA27, AA27)-1=1, 1, ""), "")</f>
        <v/>
      </c>
      <c r="AD27" s="41"/>
      <c r="AE27" s="102" t="str">
        <f t="shared" si="9"/>
        <v/>
      </c>
      <c r="AF27" s="47" t="str">
        <f>IF(AD27&lt;&gt;"", IF(RANK(AD27, AD$5:AD$75)+COUNTIF(AD$5:AD27, AD27)-1=1, 1, ""), "")</f>
        <v/>
      </c>
      <c r="AG27" s="43"/>
      <c r="AH27" s="102" t="str">
        <f t="shared" si="10"/>
        <v/>
      </c>
      <c r="AI27" s="48" t="str">
        <f>IF(AG27&lt;&gt;"", IF(RANK(AG27, AG$5:AG$75)+COUNTIF(AG$5:AG27, AG27)-1=1, 1, ""), "")</f>
        <v/>
      </c>
      <c r="AJ27" s="41"/>
      <c r="AK27" s="102" t="str">
        <f t="shared" si="11"/>
        <v/>
      </c>
      <c r="AL27" s="47" t="str">
        <f>IF(AJ27&lt;&gt;"", IF(RANK(AJ27, AJ$5:AJ$75)+COUNTIF(AJ$5:AJ27, AJ27)-1=1, 1, ""), "")</f>
        <v/>
      </c>
      <c r="AM27" s="43"/>
      <c r="AN27" s="102" t="str">
        <f t="shared" si="12"/>
        <v/>
      </c>
      <c r="AO27" s="48" t="str">
        <f>IF(AM27&lt;&gt;"", IF(RANK(AM27, AM$5:AM$75)+COUNTIF(AM$5:AM27, AM27)-1=1, 1, ""), "")</f>
        <v/>
      </c>
      <c r="AP27" s="41"/>
      <c r="AQ27" s="102" t="str">
        <f t="shared" si="13"/>
        <v/>
      </c>
      <c r="AR27" s="47" t="str">
        <f>IF(AP27&lt;&gt;"", IF(RANK(AP27, AP$5:AP$75)+COUNTIF(AP$5:AP27, AP27)-1=1, 1, ""), "")</f>
        <v/>
      </c>
      <c r="AS27" s="43"/>
      <c r="AT27" s="102" t="str">
        <f t="shared" si="14"/>
        <v/>
      </c>
      <c r="AU27" s="48" t="str">
        <f>IF(AS27&lt;&gt;"", IF(RANK(AS27, AS$5:AS$75)+COUNTIF(AS$5:AS27, AS27)-1=1, 1, ""), "")</f>
        <v/>
      </c>
      <c r="AV27" s="41"/>
      <c r="AW27" s="102" t="str">
        <f t="shared" si="15"/>
        <v/>
      </c>
      <c r="AX27" s="47" t="str">
        <f>IF(AV27&lt;&gt;"", IF(RANK(AV27, AV$5:AV$75)+COUNTIF(AV$5:AV27, AV27)-1=1, 1, ""), "")</f>
        <v/>
      </c>
      <c r="AY27" s="43"/>
      <c r="AZ27" s="102" t="str">
        <f t="shared" si="16"/>
        <v/>
      </c>
      <c r="BA27" s="48" t="str">
        <f>IF(AY27&lt;&gt;"", IF(RANK(AY27, AY$5:AY$75)+COUNTIF(AY$5:AY27, AY27)-1=1, 1, ""), "")</f>
        <v/>
      </c>
      <c r="BB27" s="41"/>
      <c r="BC27" s="102" t="str">
        <f t="shared" si="17"/>
        <v/>
      </c>
      <c r="BD27" s="47" t="str">
        <f>IF(BB27&lt;&gt;"", IF(RANK(BB27, BB$5:BB$75)+COUNTIF(BB$5:BB27, BB27)-1=1, 1, ""), "")</f>
        <v/>
      </c>
      <c r="BE27" s="43"/>
      <c r="BF27" s="102" t="str">
        <f t="shared" si="18"/>
        <v/>
      </c>
      <c r="BG27" s="48" t="str">
        <f>IF(BE27&lt;&gt;"", IF(RANK(BE27, BE$5:BE$75)+COUNTIF(BE$5:BE27, BE27)-1=1, 1, ""), "")</f>
        <v/>
      </c>
      <c r="BH27" s="129" t="str">
        <f t="shared" si="19"/>
        <v/>
      </c>
      <c r="BI27" s="66" t="str">
        <f t="shared" si="20"/>
        <v/>
      </c>
      <c r="BJ27" s="60"/>
      <c r="BK27" s="60" t="str">
        <f t="shared" si="21"/>
        <v/>
      </c>
      <c r="BL27" s="60" t="str">
        <f t="shared" si="22"/>
        <v/>
      </c>
      <c r="BM27" s="60"/>
      <c r="BN27" s="85" t="str">
        <f t="shared" si="23"/>
        <v/>
      </c>
      <c r="BO27" s="60" t="str">
        <f t="shared" si="24"/>
        <v/>
      </c>
      <c r="BP27" s="60" t="str">
        <f t="shared" si="25"/>
        <v/>
      </c>
      <c r="BQ27" s="60" t="str">
        <f>IF(BK27&lt;&gt;"", IF(RANK(BP27, BP$5:BP$75)+COUNTIF(BP$27:BP27, BP27) -1&lt;=(B$80-BL$76-BO$76), RANK(BP27, BP$5:BP$75)+COUNTIF(BP$27:BP27, BP27) -1, ""), "")</f>
        <v/>
      </c>
      <c r="BR27" s="72" t="str">
        <f t="shared" si="26"/>
        <v/>
      </c>
      <c r="BS27" s="66" t="str">
        <f t="shared" si="27"/>
        <v/>
      </c>
      <c r="BU27" s="91" t="str">
        <f>IF(BI27&lt;&gt; "", BI27/BI76, "")</f>
        <v/>
      </c>
      <c r="BV27" s="39" t="str">
        <f t="shared" si="28"/>
        <v/>
      </c>
      <c r="BW27" s="92" t="str">
        <f t="shared" si="29"/>
        <v/>
      </c>
      <c r="BY27" s="65" t="str">
        <f t="shared" si="30"/>
        <v/>
      </c>
      <c r="BZ27" s="99" t="str">
        <f t="shared" si="31"/>
        <v/>
      </c>
      <c r="CA27" s="99" t="str">
        <f t="shared" si="32"/>
        <v/>
      </c>
      <c r="CB27" s="100" t="str">
        <f t="shared" si="33"/>
        <v/>
      </c>
    </row>
    <row r="28" spans="1:80" ht="16" x14ac:dyDescent="0.2">
      <c r="A28" s="75" t="s">
        <v>336</v>
      </c>
      <c r="B28" s="76" t="s">
        <v>407</v>
      </c>
      <c r="C28" s="46">
        <v>101</v>
      </c>
      <c r="D28" s="102" t="str">
        <f t="shared" si="0"/>
        <v/>
      </c>
      <c r="E28" s="48" t="str">
        <f>IF(C28&lt;&gt;"", IF(RANK(C28, C$5:C$75)+COUNTIF(C$5:C28, C28)-1=1, 1, ""), "")</f>
        <v/>
      </c>
      <c r="F28" s="45">
        <v>78</v>
      </c>
      <c r="G28" s="102" t="str">
        <f t="shared" si="1"/>
        <v/>
      </c>
      <c r="H28" s="47" t="str">
        <f>IF(F28&lt;&gt;"", IF(RANK(F28, F$5:F$75)+COUNTIF(F$5:F28, F28)-1=1, 1, ""), "")</f>
        <v/>
      </c>
      <c r="I28" s="46">
        <v>81</v>
      </c>
      <c r="J28" s="102" t="str">
        <f t="shared" si="2"/>
        <v/>
      </c>
      <c r="K28" s="48" t="str">
        <f>IF(I28&lt;&gt;"", IF(RANK(I28, I$5:I$75)+COUNTIF(I$5:I28, I28)-1=1, 1, ""), "")</f>
        <v/>
      </c>
      <c r="L28" s="45">
        <v>55</v>
      </c>
      <c r="M28" s="102" t="str">
        <f t="shared" si="3"/>
        <v/>
      </c>
      <c r="N28" s="47" t="str">
        <f>IF(L28&lt;&gt;"", IF(RANK(L28, L$5:L$75)+COUNTIF(L$5:L28, L28)-1=1, 1, ""), "")</f>
        <v/>
      </c>
      <c r="O28" s="46">
        <v>104</v>
      </c>
      <c r="P28" s="102" t="str">
        <f t="shared" si="4"/>
        <v/>
      </c>
      <c r="Q28" s="48" t="str">
        <f>IF(O28&lt;&gt;"", IF(RANK(O28, O$5:O$75)+COUNTIF(O$5:O28, O28)-1=1, 1, ""), "")</f>
        <v/>
      </c>
      <c r="R28" s="45">
        <v>53</v>
      </c>
      <c r="S28" s="102" t="str">
        <f t="shared" si="5"/>
        <v/>
      </c>
      <c r="T28" s="47" t="str">
        <f>IF(R28&lt;&gt;"", IF(RANK(R28, R$5:R$75)+COUNTIF(R$5:R28, R28)-1=1, 1, ""), "")</f>
        <v/>
      </c>
      <c r="U28" s="46">
        <v>125</v>
      </c>
      <c r="V28" s="102" t="str">
        <f t="shared" si="6"/>
        <v/>
      </c>
      <c r="W28" s="48" t="str">
        <f>IF(U28&lt;&gt;"", IF(RANK(U28, U$5:U$75)+COUNTIF(U$5:U28, U28)-1=1, 1, ""), "")</f>
        <v/>
      </c>
      <c r="X28" s="45">
        <v>87</v>
      </c>
      <c r="Y28" s="102" t="str">
        <f t="shared" si="7"/>
        <v/>
      </c>
      <c r="Z28" s="47" t="str">
        <f>IF(X28&lt;&gt;"", IF(RANK(X28, X$5:X$75)+COUNTIF(X$5:X28, X28)-1=1, 1, ""), "")</f>
        <v/>
      </c>
      <c r="AA28" s="46">
        <v>95</v>
      </c>
      <c r="AB28" s="102" t="str">
        <f t="shared" si="8"/>
        <v/>
      </c>
      <c r="AC28" s="48" t="str">
        <f>IF(AA28&lt;&gt;"", IF(RANK(AA28, AA$5:AA$75)+COUNTIF(AA$5:AA28, AA28)-1=1, 1, ""), "")</f>
        <v/>
      </c>
      <c r="AD28" s="45">
        <v>165</v>
      </c>
      <c r="AE28" s="102" t="str">
        <f t="shared" si="9"/>
        <v/>
      </c>
      <c r="AF28" s="47" t="str">
        <f>IF(AD28&lt;&gt;"", IF(RANK(AD28, AD$5:AD$75)+COUNTIF(AD$5:AD28, AD28)-1=1, 1, ""), "")</f>
        <v/>
      </c>
      <c r="AG28" s="46">
        <v>127</v>
      </c>
      <c r="AH28" s="102" t="str">
        <f t="shared" si="10"/>
        <v/>
      </c>
      <c r="AI28" s="48" t="str">
        <f>IF(AG28&lt;&gt;"", IF(RANK(AG28, AG$5:AG$75)+COUNTIF(AG$5:AG28, AG28)-1=1, 1, ""), "")</f>
        <v/>
      </c>
      <c r="AJ28" s="45">
        <v>71</v>
      </c>
      <c r="AK28" s="102" t="str">
        <f t="shared" si="11"/>
        <v/>
      </c>
      <c r="AL28" s="47" t="str">
        <f>IF(AJ28&lt;&gt;"", IF(RANK(AJ28, AJ$5:AJ$75)+COUNTIF(AJ$5:AJ28, AJ28)-1=1, 1, ""), "")</f>
        <v/>
      </c>
      <c r="AM28" s="46">
        <v>92</v>
      </c>
      <c r="AN28" s="102" t="str">
        <f t="shared" si="12"/>
        <v/>
      </c>
      <c r="AO28" s="48" t="str">
        <f>IF(AM28&lt;&gt;"", IF(RANK(AM28, AM$5:AM$75)+COUNTIF(AM$5:AM28, AM28)-1=1, 1, ""), "")</f>
        <v/>
      </c>
      <c r="AP28" s="45">
        <v>114</v>
      </c>
      <c r="AQ28" s="102" t="str">
        <f t="shared" si="13"/>
        <v/>
      </c>
      <c r="AR28" s="47" t="str">
        <f>IF(AP28&lt;&gt;"", IF(RANK(AP28, AP$5:AP$75)+COUNTIF(AP$5:AP28, AP28)-1=1, 1, ""), "")</f>
        <v/>
      </c>
      <c r="AS28" s="46">
        <v>81</v>
      </c>
      <c r="AT28" s="102" t="str">
        <f t="shared" si="14"/>
        <v/>
      </c>
      <c r="AU28" s="48" t="str">
        <f>IF(AS28&lt;&gt;"", IF(RANK(AS28, AS$5:AS$75)+COUNTIF(AS$5:AS28, AS28)-1=1, 1, ""), "")</f>
        <v/>
      </c>
      <c r="AV28" s="45">
        <v>64</v>
      </c>
      <c r="AW28" s="102" t="str">
        <f t="shared" si="15"/>
        <v/>
      </c>
      <c r="AX28" s="47" t="str">
        <f>IF(AV28&lt;&gt;"", IF(RANK(AV28, AV$5:AV$75)+COUNTIF(AV$5:AV28, AV28)-1=1, 1, ""), "")</f>
        <v/>
      </c>
      <c r="AY28" s="46">
        <v>87</v>
      </c>
      <c r="AZ28" s="102" t="str">
        <f t="shared" si="16"/>
        <v/>
      </c>
      <c r="BA28" s="48" t="str">
        <f>IF(AY28&lt;&gt;"", IF(RANK(AY28, AY$5:AY$75)+COUNTIF(AY$5:AY28, AY28)-1=1, 1, ""), "")</f>
        <v/>
      </c>
      <c r="BB28" s="45">
        <v>76</v>
      </c>
      <c r="BC28" s="102" t="str">
        <f t="shared" si="17"/>
        <v/>
      </c>
      <c r="BD28" s="47" t="str">
        <f>IF(BB28&lt;&gt;"", IF(RANK(BB28, BB$5:BB$75)+COUNTIF(BB$5:BB28, BB28)-1=1, 1, ""), "")</f>
        <v/>
      </c>
      <c r="BE28" s="46">
        <v>84</v>
      </c>
      <c r="BF28" s="102" t="str">
        <f t="shared" si="18"/>
        <v/>
      </c>
      <c r="BG28" s="48" t="str">
        <f>IF(BE28&lt;&gt;"", IF(RANK(BE28, BE$5:BE$75)+COUNTIF(BE$5:BE28, BE28)-1=1, 1, ""), "")</f>
        <v/>
      </c>
      <c r="BH28" s="129" t="str">
        <f t="shared" si="19"/>
        <v/>
      </c>
      <c r="BI28" s="66">
        <f t="shared" si="20"/>
        <v>1740</v>
      </c>
      <c r="BJ28" s="60"/>
      <c r="BK28" s="60" t="str">
        <f t="shared" si="21"/>
        <v/>
      </c>
      <c r="BL28" s="60" t="str">
        <f t="shared" si="22"/>
        <v/>
      </c>
      <c r="BM28" s="60"/>
      <c r="BN28" s="85" t="str">
        <f t="shared" si="23"/>
        <v/>
      </c>
      <c r="BO28" s="60" t="str">
        <f t="shared" si="24"/>
        <v/>
      </c>
      <c r="BP28" s="60" t="str">
        <f t="shared" si="25"/>
        <v/>
      </c>
      <c r="BQ28" s="60" t="str">
        <f>IF(BK28&lt;&gt;"", IF(RANK(BP28, BP$5:BP$75)+COUNTIF(BP$28:BP28, BP28) -1&lt;=(B$80-BL$76-BO$76), RANK(BP28, BP$5:BP$75)+COUNTIF(BP$28:BP28, BP28) -1, ""), "")</f>
        <v/>
      </c>
      <c r="BR28" s="72" t="str">
        <f t="shared" si="26"/>
        <v/>
      </c>
      <c r="BS28" s="66" t="str">
        <f t="shared" si="27"/>
        <v/>
      </c>
      <c r="BU28" s="91">
        <f>IF(BI28&lt;&gt; "", BI28/BI76, "")</f>
        <v>1.965644155145808E-3</v>
      </c>
      <c r="BV28" s="39" t="str">
        <f t="shared" si="28"/>
        <v/>
      </c>
      <c r="BW28" s="92">
        <f t="shared" si="29"/>
        <v>-1.9656441551458102E-3</v>
      </c>
      <c r="BY28" s="65" t="str">
        <f t="shared" si="30"/>
        <v/>
      </c>
      <c r="BZ28" s="99" t="str">
        <f t="shared" si="31"/>
        <v/>
      </c>
      <c r="CA28" s="99" t="str">
        <f t="shared" si="32"/>
        <v/>
      </c>
      <c r="CB28" s="100" t="str">
        <f t="shared" si="33"/>
        <v/>
      </c>
    </row>
    <row r="29" spans="1:80" ht="16" x14ac:dyDescent="0.2">
      <c r="A29" s="75" t="s">
        <v>337</v>
      </c>
      <c r="B29" s="76" t="s">
        <v>408</v>
      </c>
      <c r="C29" s="43"/>
      <c r="D29" s="102" t="str">
        <f t="shared" si="0"/>
        <v/>
      </c>
      <c r="E29" s="48" t="str">
        <f>IF(C29&lt;&gt;"", IF(RANK(C29, C$5:C$75)+COUNTIF(C$5:C29, C29)-1=1, 1, ""), "")</f>
        <v/>
      </c>
      <c r="F29" s="41"/>
      <c r="G29" s="102" t="str">
        <f t="shared" si="1"/>
        <v/>
      </c>
      <c r="H29" s="47" t="str">
        <f>IF(F29&lt;&gt;"", IF(RANK(F29, F$5:F$75)+COUNTIF(F$5:F29, F29)-1=1, 1, ""), "")</f>
        <v/>
      </c>
      <c r="I29" s="43"/>
      <c r="J29" s="102" t="str">
        <f t="shared" si="2"/>
        <v/>
      </c>
      <c r="K29" s="48" t="str">
        <f>IF(I29&lt;&gt;"", IF(RANK(I29, I$5:I$75)+COUNTIF(I$5:I29, I29)-1=1, 1, ""), "")</f>
        <v/>
      </c>
      <c r="L29" s="41"/>
      <c r="M29" s="102" t="str">
        <f t="shared" si="3"/>
        <v/>
      </c>
      <c r="N29" s="47" t="str">
        <f>IF(L29&lt;&gt;"", IF(RANK(L29, L$5:L$75)+COUNTIF(L$5:L29, L29)-1=1, 1, ""), "")</f>
        <v/>
      </c>
      <c r="O29" s="43"/>
      <c r="P29" s="102" t="str">
        <f t="shared" si="4"/>
        <v/>
      </c>
      <c r="Q29" s="48" t="str">
        <f>IF(O29&lt;&gt;"", IF(RANK(O29, O$5:O$75)+COUNTIF(O$5:O29, O29)-1=1, 1, ""), "")</f>
        <v/>
      </c>
      <c r="R29" s="41"/>
      <c r="S29" s="102" t="str">
        <f t="shared" si="5"/>
        <v/>
      </c>
      <c r="T29" s="47" t="str">
        <f>IF(R29&lt;&gt;"", IF(RANK(R29, R$5:R$75)+COUNTIF(R$5:R29, R29)-1=1, 1, ""), "")</f>
        <v/>
      </c>
      <c r="U29" s="43"/>
      <c r="V29" s="102" t="str">
        <f t="shared" si="6"/>
        <v/>
      </c>
      <c r="W29" s="48" t="str">
        <f>IF(U29&lt;&gt;"", IF(RANK(U29, U$5:U$75)+COUNTIF(U$5:U29, U29)-1=1, 1, ""), "")</f>
        <v/>
      </c>
      <c r="X29" s="41"/>
      <c r="Y29" s="102" t="str">
        <f t="shared" si="7"/>
        <v/>
      </c>
      <c r="Z29" s="47" t="str">
        <f>IF(X29&lt;&gt;"", IF(RANK(X29, X$5:X$75)+COUNTIF(X$5:X29, X29)-1=1, 1, ""), "")</f>
        <v/>
      </c>
      <c r="AA29" s="43"/>
      <c r="AB29" s="102" t="str">
        <f t="shared" si="8"/>
        <v/>
      </c>
      <c r="AC29" s="48" t="str">
        <f>IF(AA29&lt;&gt;"", IF(RANK(AA29, AA$5:AA$75)+COUNTIF(AA$5:AA29, AA29)-1=1, 1, ""), "")</f>
        <v/>
      </c>
      <c r="AD29" s="41"/>
      <c r="AE29" s="102" t="str">
        <f t="shared" si="9"/>
        <v/>
      </c>
      <c r="AF29" s="47" t="str">
        <f>IF(AD29&lt;&gt;"", IF(RANK(AD29, AD$5:AD$75)+COUNTIF(AD$5:AD29, AD29)-1=1, 1, ""), "")</f>
        <v/>
      </c>
      <c r="AG29" s="43"/>
      <c r="AH29" s="102" t="str">
        <f t="shared" si="10"/>
        <v/>
      </c>
      <c r="AI29" s="48" t="str">
        <f>IF(AG29&lt;&gt;"", IF(RANK(AG29, AG$5:AG$75)+COUNTIF(AG$5:AG29, AG29)-1=1, 1, ""), "")</f>
        <v/>
      </c>
      <c r="AJ29" s="41"/>
      <c r="AK29" s="102" t="str">
        <f t="shared" si="11"/>
        <v/>
      </c>
      <c r="AL29" s="47" t="str">
        <f>IF(AJ29&lt;&gt;"", IF(RANK(AJ29, AJ$5:AJ$75)+COUNTIF(AJ$5:AJ29, AJ29)-1=1, 1, ""), "")</f>
        <v/>
      </c>
      <c r="AM29" s="43"/>
      <c r="AN29" s="102" t="str">
        <f t="shared" si="12"/>
        <v/>
      </c>
      <c r="AO29" s="48" t="str">
        <f>IF(AM29&lt;&gt;"", IF(RANK(AM29, AM$5:AM$75)+COUNTIF(AM$5:AM29, AM29)-1=1, 1, ""), "")</f>
        <v/>
      </c>
      <c r="AP29" s="41"/>
      <c r="AQ29" s="102" t="str">
        <f t="shared" si="13"/>
        <v/>
      </c>
      <c r="AR29" s="47" t="str">
        <f>IF(AP29&lt;&gt;"", IF(RANK(AP29, AP$5:AP$75)+COUNTIF(AP$5:AP29, AP29)-1=1, 1, ""), "")</f>
        <v/>
      </c>
      <c r="AS29" s="43"/>
      <c r="AT29" s="102" t="str">
        <f t="shared" si="14"/>
        <v/>
      </c>
      <c r="AU29" s="48" t="str">
        <f>IF(AS29&lt;&gt;"", IF(RANK(AS29, AS$5:AS$75)+COUNTIF(AS$5:AS29, AS29)-1=1, 1, ""), "")</f>
        <v/>
      </c>
      <c r="AV29" s="41"/>
      <c r="AW29" s="102" t="str">
        <f t="shared" si="15"/>
        <v/>
      </c>
      <c r="AX29" s="47" t="str">
        <f>IF(AV29&lt;&gt;"", IF(RANK(AV29, AV$5:AV$75)+COUNTIF(AV$5:AV29, AV29)-1=1, 1, ""), "")</f>
        <v/>
      </c>
      <c r="AY29" s="43"/>
      <c r="AZ29" s="102" t="str">
        <f t="shared" si="16"/>
        <v/>
      </c>
      <c r="BA29" s="48" t="str">
        <f>IF(AY29&lt;&gt;"", IF(RANK(AY29, AY$5:AY$75)+COUNTIF(AY$5:AY29, AY29)-1=1, 1, ""), "")</f>
        <v/>
      </c>
      <c r="BB29" s="41"/>
      <c r="BC29" s="102" t="str">
        <f t="shared" si="17"/>
        <v/>
      </c>
      <c r="BD29" s="47" t="str">
        <f>IF(BB29&lt;&gt;"", IF(RANK(BB29, BB$5:BB$75)+COUNTIF(BB$5:BB29, BB29)-1=1, 1, ""), "")</f>
        <v/>
      </c>
      <c r="BE29" s="43"/>
      <c r="BF29" s="102" t="str">
        <f t="shared" si="18"/>
        <v/>
      </c>
      <c r="BG29" s="48" t="str">
        <f>IF(BE29&lt;&gt;"", IF(RANK(BE29, BE$5:BE$75)+COUNTIF(BE$5:BE29, BE29)-1=1, 1, ""), "")</f>
        <v/>
      </c>
      <c r="BH29" s="129" t="str">
        <f t="shared" si="19"/>
        <v/>
      </c>
      <c r="BI29" s="66" t="str">
        <f t="shared" si="20"/>
        <v/>
      </c>
      <c r="BJ29" s="60"/>
      <c r="BK29" s="60" t="str">
        <f t="shared" si="21"/>
        <v/>
      </c>
      <c r="BL29" s="60" t="str">
        <f t="shared" si="22"/>
        <v/>
      </c>
      <c r="BM29" s="60"/>
      <c r="BN29" s="85" t="str">
        <f t="shared" si="23"/>
        <v/>
      </c>
      <c r="BO29" s="60" t="str">
        <f t="shared" si="24"/>
        <v/>
      </c>
      <c r="BP29" s="60" t="str">
        <f t="shared" si="25"/>
        <v/>
      </c>
      <c r="BQ29" s="60" t="str">
        <f>IF(BK29&lt;&gt;"", IF(RANK(BP29, BP$5:BP$75)+COUNTIF(BP$29:BP29, BP29) -1&lt;=(B$80-BL$76-BO$76), RANK(BP29, BP$5:BP$75)+COUNTIF(BP$29:BP29, BP29) -1, ""), "")</f>
        <v/>
      </c>
      <c r="BR29" s="72" t="str">
        <f t="shared" si="26"/>
        <v/>
      </c>
      <c r="BS29" s="66" t="str">
        <f t="shared" si="27"/>
        <v/>
      </c>
      <c r="BU29" s="91" t="str">
        <f>IF(BI29&lt;&gt; "", BI29/BI76, "")</f>
        <v/>
      </c>
      <c r="BV29" s="39" t="str">
        <f t="shared" si="28"/>
        <v/>
      </c>
      <c r="BW29" s="92" t="str">
        <f t="shared" si="29"/>
        <v/>
      </c>
      <c r="BY29" s="65" t="str">
        <f t="shared" si="30"/>
        <v/>
      </c>
      <c r="BZ29" s="99" t="str">
        <f t="shared" si="31"/>
        <v/>
      </c>
      <c r="CA29" s="99" t="str">
        <f t="shared" si="32"/>
        <v/>
      </c>
      <c r="CB29" s="100" t="str">
        <f t="shared" si="33"/>
        <v/>
      </c>
    </row>
    <row r="30" spans="1:80" ht="16" x14ac:dyDescent="0.2">
      <c r="A30" s="75" t="s">
        <v>338</v>
      </c>
      <c r="B30" s="76" t="s">
        <v>409</v>
      </c>
      <c r="C30" s="43"/>
      <c r="D30" s="102" t="str">
        <f t="shared" si="0"/>
        <v/>
      </c>
      <c r="E30" s="44" t="str">
        <f>IF(C30&lt;&gt;"", IF(RANK(C30, C$5:C$75)+COUNTIF(C$5:C30, C30)-1=1, 1, ""), "")</f>
        <v/>
      </c>
      <c r="F30" s="41"/>
      <c r="G30" s="102" t="str">
        <f t="shared" si="1"/>
        <v/>
      </c>
      <c r="H30" s="42" t="str">
        <f>IF(F30&lt;&gt;"", IF(RANK(F30, F$5:F$75)+COUNTIF(F$5:F30, F30)-1=1, 1, ""), "")</f>
        <v/>
      </c>
      <c r="I30" s="43"/>
      <c r="J30" s="102" t="str">
        <f t="shared" si="2"/>
        <v/>
      </c>
      <c r="K30" s="44" t="str">
        <f>IF(I30&lt;&gt;"", IF(RANK(I30, I$5:I$75)+COUNTIF(I$5:I30, I30)-1=1, 1, ""), "")</f>
        <v/>
      </c>
      <c r="L30" s="41"/>
      <c r="M30" s="102" t="str">
        <f t="shared" si="3"/>
        <v/>
      </c>
      <c r="N30" s="42" t="str">
        <f>IF(L30&lt;&gt;"", IF(RANK(L30, L$5:L$75)+COUNTIF(L$5:L30, L30)-1=1, 1, ""), "")</f>
        <v/>
      </c>
      <c r="O30" s="43"/>
      <c r="P30" s="102" t="str">
        <f t="shared" si="4"/>
        <v/>
      </c>
      <c r="Q30" s="44" t="str">
        <f>IF(O30&lt;&gt;"", IF(RANK(O30, O$5:O$75)+COUNTIF(O$5:O30, O30)-1=1, 1, ""), "")</f>
        <v/>
      </c>
      <c r="R30" s="41"/>
      <c r="S30" s="102" t="str">
        <f t="shared" si="5"/>
        <v/>
      </c>
      <c r="T30" s="42" t="str">
        <f>IF(R30&lt;&gt;"", IF(RANK(R30, R$5:R$75)+COUNTIF(R$5:R30, R30)-1=1, 1, ""), "")</f>
        <v/>
      </c>
      <c r="U30" s="43"/>
      <c r="V30" s="102" t="str">
        <f t="shared" si="6"/>
        <v/>
      </c>
      <c r="W30" s="44" t="str">
        <f>IF(U30&lt;&gt;"", IF(RANK(U30, U$5:U$75)+COUNTIF(U$5:U30, U30)-1=1, 1, ""), "")</f>
        <v/>
      </c>
      <c r="X30" s="41"/>
      <c r="Y30" s="102" t="str">
        <f t="shared" si="7"/>
        <v/>
      </c>
      <c r="Z30" s="42" t="str">
        <f>IF(X30&lt;&gt;"", IF(RANK(X30, X$5:X$75)+COUNTIF(X$5:X30, X30)-1=1, 1, ""), "")</f>
        <v/>
      </c>
      <c r="AA30" s="43"/>
      <c r="AB30" s="102" t="str">
        <f t="shared" si="8"/>
        <v/>
      </c>
      <c r="AC30" s="44" t="str">
        <f>IF(AA30&lt;&gt;"", IF(RANK(AA30, AA$5:AA$75)+COUNTIF(AA$5:AA30, AA30)-1=1, 1, ""), "")</f>
        <v/>
      </c>
      <c r="AD30" s="41"/>
      <c r="AE30" s="102" t="str">
        <f t="shared" si="9"/>
        <v/>
      </c>
      <c r="AF30" s="42" t="str">
        <f>IF(AD30&lt;&gt;"", IF(RANK(AD30, AD$5:AD$75)+COUNTIF(AD$5:AD30, AD30)-1=1, 1, ""), "")</f>
        <v/>
      </c>
      <c r="AG30" s="43"/>
      <c r="AH30" s="102" t="str">
        <f t="shared" si="10"/>
        <v/>
      </c>
      <c r="AI30" s="44" t="str">
        <f>IF(AG30&lt;&gt;"", IF(RANK(AG30, AG$5:AG$75)+COUNTIF(AG$5:AG30, AG30)-1=1, 1, ""), "")</f>
        <v/>
      </c>
      <c r="AJ30" s="41"/>
      <c r="AK30" s="102" t="str">
        <f t="shared" si="11"/>
        <v/>
      </c>
      <c r="AL30" s="42" t="str">
        <f>IF(AJ30&lt;&gt;"", IF(RANK(AJ30, AJ$5:AJ$75)+COUNTIF(AJ$5:AJ30, AJ30)-1=1, 1, ""), "")</f>
        <v/>
      </c>
      <c r="AM30" s="43"/>
      <c r="AN30" s="102" t="str">
        <f t="shared" si="12"/>
        <v/>
      </c>
      <c r="AO30" s="44" t="str">
        <f>IF(AM30&lt;&gt;"", IF(RANK(AM30, AM$5:AM$75)+COUNTIF(AM$5:AM30, AM30)-1=1, 1, ""), "")</f>
        <v/>
      </c>
      <c r="AP30" s="41"/>
      <c r="AQ30" s="102" t="str">
        <f t="shared" si="13"/>
        <v/>
      </c>
      <c r="AR30" s="42" t="str">
        <f>IF(AP30&lt;&gt;"", IF(RANK(AP30, AP$5:AP$75)+COUNTIF(AP$5:AP30, AP30)-1=1, 1, ""), "")</f>
        <v/>
      </c>
      <c r="AS30" s="43"/>
      <c r="AT30" s="102" t="str">
        <f t="shared" si="14"/>
        <v/>
      </c>
      <c r="AU30" s="44" t="str">
        <f>IF(AS30&lt;&gt;"", IF(RANK(AS30, AS$5:AS$75)+COUNTIF(AS$5:AS30, AS30)-1=1, 1, ""), "")</f>
        <v/>
      </c>
      <c r="AV30" s="41"/>
      <c r="AW30" s="102" t="str">
        <f t="shared" si="15"/>
        <v/>
      </c>
      <c r="AX30" s="42" t="str">
        <f>IF(AV30&lt;&gt;"", IF(RANK(AV30, AV$5:AV$75)+COUNTIF(AV$5:AV30, AV30)-1=1, 1, ""), "")</f>
        <v/>
      </c>
      <c r="AY30" s="43"/>
      <c r="AZ30" s="102" t="str">
        <f t="shared" si="16"/>
        <v/>
      </c>
      <c r="BA30" s="44" t="str">
        <f>IF(AY30&lt;&gt;"", IF(RANK(AY30, AY$5:AY$75)+COUNTIF(AY$5:AY30, AY30)-1=1, 1, ""), "")</f>
        <v/>
      </c>
      <c r="BB30" s="41"/>
      <c r="BC30" s="102" t="str">
        <f t="shared" si="17"/>
        <v/>
      </c>
      <c r="BD30" s="42" t="str">
        <f>IF(BB30&lt;&gt;"", IF(RANK(BB30, BB$5:BB$75)+COUNTIF(BB$5:BB30, BB30)-1=1, 1, ""), "")</f>
        <v/>
      </c>
      <c r="BE30" s="43"/>
      <c r="BF30" s="102" t="str">
        <f t="shared" si="18"/>
        <v/>
      </c>
      <c r="BG30" s="44" t="str">
        <f>IF(BE30&lt;&gt;"", IF(RANK(BE30, BE$5:BE$75)+COUNTIF(BE$5:BE30, BE30)-1=1, 1, ""), "")</f>
        <v/>
      </c>
      <c r="BH30" s="129" t="str">
        <f t="shared" si="19"/>
        <v/>
      </c>
      <c r="BI30" s="66" t="str">
        <f t="shared" si="20"/>
        <v/>
      </c>
      <c r="BJ30" s="60"/>
      <c r="BK30" s="60" t="str">
        <f t="shared" si="21"/>
        <v/>
      </c>
      <c r="BL30" s="60" t="str">
        <f t="shared" si="22"/>
        <v/>
      </c>
      <c r="BM30" s="60"/>
      <c r="BN30" s="85" t="str">
        <f t="shared" si="23"/>
        <v/>
      </c>
      <c r="BO30" s="60" t="str">
        <f t="shared" si="24"/>
        <v/>
      </c>
      <c r="BP30" s="60" t="str">
        <f t="shared" si="25"/>
        <v/>
      </c>
      <c r="BQ30" s="60" t="str">
        <f>IF(BK30&lt;&gt;"", IF(RANK(BP30, BP$5:BP$75)+COUNTIF(BP$30:BP30, BP30) -1&lt;=(B$80-BL$76-BO$76), RANK(BP30, BP$5:BP$75)+COUNTIF(BP$30:BP30, BP30) -1, ""), "")</f>
        <v/>
      </c>
      <c r="BR30" s="72" t="str">
        <f t="shared" si="26"/>
        <v/>
      </c>
      <c r="BS30" s="66" t="str">
        <f t="shared" si="27"/>
        <v/>
      </c>
      <c r="BU30" s="91" t="str">
        <f>IF(BI30&lt;&gt; "", BI30/BI76, "")</f>
        <v/>
      </c>
      <c r="BV30" s="39" t="str">
        <f t="shared" si="28"/>
        <v/>
      </c>
      <c r="BW30" s="92" t="str">
        <f t="shared" si="29"/>
        <v/>
      </c>
      <c r="BY30" s="65" t="str">
        <f t="shared" si="30"/>
        <v/>
      </c>
      <c r="BZ30" s="99" t="str">
        <f t="shared" si="31"/>
        <v/>
      </c>
      <c r="CA30" s="99" t="str">
        <f t="shared" si="32"/>
        <v/>
      </c>
      <c r="CB30" s="100" t="str">
        <f t="shared" si="33"/>
        <v/>
      </c>
    </row>
    <row r="31" spans="1:80" ht="16" x14ac:dyDescent="0.2">
      <c r="A31" s="75" t="s">
        <v>339</v>
      </c>
      <c r="B31" s="76" t="s">
        <v>410</v>
      </c>
      <c r="C31" s="43"/>
      <c r="D31" s="102" t="str">
        <f t="shared" si="0"/>
        <v/>
      </c>
      <c r="E31" s="48" t="str">
        <f>IF(C31&lt;&gt;"", IF(RANK(C31, C$5:C$75)+COUNTIF(C$5:C31, C31)-1=1, 1, ""), "")</f>
        <v/>
      </c>
      <c r="F31" s="41"/>
      <c r="G31" s="102" t="str">
        <f t="shared" si="1"/>
        <v/>
      </c>
      <c r="H31" s="47" t="str">
        <f>IF(F31&lt;&gt;"", IF(RANK(F31, F$5:F$75)+COUNTIF(F$5:F31, F31)-1=1, 1, ""), "")</f>
        <v/>
      </c>
      <c r="I31" s="43"/>
      <c r="J31" s="102" t="str">
        <f t="shared" si="2"/>
        <v/>
      </c>
      <c r="K31" s="48" t="str">
        <f>IF(I31&lt;&gt;"", IF(RANK(I31, I$5:I$75)+COUNTIF(I$5:I31, I31)-1=1, 1, ""), "")</f>
        <v/>
      </c>
      <c r="L31" s="41"/>
      <c r="M31" s="102" t="str">
        <f t="shared" si="3"/>
        <v/>
      </c>
      <c r="N31" s="47" t="str">
        <f>IF(L31&lt;&gt;"", IF(RANK(L31, L$5:L$75)+COUNTIF(L$5:L31, L31)-1=1, 1, ""), "")</f>
        <v/>
      </c>
      <c r="O31" s="43"/>
      <c r="P31" s="102" t="str">
        <f t="shared" si="4"/>
        <v/>
      </c>
      <c r="Q31" s="48" t="str">
        <f>IF(O31&lt;&gt;"", IF(RANK(O31, O$5:O$75)+COUNTIF(O$5:O31, O31)-1=1, 1, ""), "")</f>
        <v/>
      </c>
      <c r="R31" s="41"/>
      <c r="S31" s="102" t="str">
        <f t="shared" si="5"/>
        <v/>
      </c>
      <c r="T31" s="47" t="str">
        <f>IF(R31&lt;&gt;"", IF(RANK(R31, R$5:R$75)+COUNTIF(R$5:R31, R31)-1=1, 1, ""), "")</f>
        <v/>
      </c>
      <c r="U31" s="43"/>
      <c r="V31" s="102" t="str">
        <f t="shared" si="6"/>
        <v/>
      </c>
      <c r="W31" s="48" t="str">
        <f>IF(U31&lt;&gt;"", IF(RANK(U31, U$5:U$75)+COUNTIF(U$5:U31, U31)-1=1, 1, ""), "")</f>
        <v/>
      </c>
      <c r="X31" s="41"/>
      <c r="Y31" s="102" t="str">
        <f t="shared" si="7"/>
        <v/>
      </c>
      <c r="Z31" s="47" t="str">
        <f>IF(X31&lt;&gt;"", IF(RANK(X31, X$5:X$75)+COUNTIF(X$5:X31, X31)-1=1, 1, ""), "")</f>
        <v/>
      </c>
      <c r="AA31" s="43"/>
      <c r="AB31" s="102" t="str">
        <f t="shared" si="8"/>
        <v/>
      </c>
      <c r="AC31" s="48" t="str">
        <f>IF(AA31&lt;&gt;"", IF(RANK(AA31, AA$5:AA$75)+COUNTIF(AA$5:AA31, AA31)-1=1, 1, ""), "")</f>
        <v/>
      </c>
      <c r="AD31" s="41"/>
      <c r="AE31" s="102" t="str">
        <f t="shared" si="9"/>
        <v/>
      </c>
      <c r="AF31" s="47" t="str">
        <f>IF(AD31&lt;&gt;"", IF(RANK(AD31, AD$5:AD$75)+COUNTIF(AD$5:AD31, AD31)-1=1, 1, ""), "")</f>
        <v/>
      </c>
      <c r="AG31" s="43"/>
      <c r="AH31" s="102" t="str">
        <f t="shared" si="10"/>
        <v/>
      </c>
      <c r="AI31" s="48" t="str">
        <f>IF(AG31&lt;&gt;"", IF(RANK(AG31, AG$5:AG$75)+COUNTIF(AG$5:AG31, AG31)-1=1, 1, ""), "")</f>
        <v/>
      </c>
      <c r="AJ31" s="41"/>
      <c r="AK31" s="102" t="str">
        <f t="shared" si="11"/>
        <v/>
      </c>
      <c r="AL31" s="47" t="str">
        <f>IF(AJ31&lt;&gt;"", IF(RANK(AJ31, AJ$5:AJ$75)+COUNTIF(AJ$5:AJ31, AJ31)-1=1, 1, ""), "")</f>
        <v/>
      </c>
      <c r="AM31" s="43"/>
      <c r="AN31" s="102" t="str">
        <f t="shared" si="12"/>
        <v/>
      </c>
      <c r="AO31" s="48" t="str">
        <f>IF(AM31&lt;&gt;"", IF(RANK(AM31, AM$5:AM$75)+COUNTIF(AM$5:AM31, AM31)-1=1, 1, ""), "")</f>
        <v/>
      </c>
      <c r="AP31" s="41"/>
      <c r="AQ31" s="102" t="str">
        <f t="shared" si="13"/>
        <v/>
      </c>
      <c r="AR31" s="47" t="str">
        <f>IF(AP31&lt;&gt;"", IF(RANK(AP31, AP$5:AP$75)+COUNTIF(AP$5:AP31, AP31)-1=1, 1, ""), "")</f>
        <v/>
      </c>
      <c r="AS31" s="43"/>
      <c r="AT31" s="102" t="str">
        <f t="shared" si="14"/>
        <v/>
      </c>
      <c r="AU31" s="48" t="str">
        <f>IF(AS31&lt;&gt;"", IF(RANK(AS31, AS$5:AS$75)+COUNTIF(AS$5:AS31, AS31)-1=1, 1, ""), "")</f>
        <v/>
      </c>
      <c r="AV31" s="41"/>
      <c r="AW31" s="102" t="str">
        <f t="shared" si="15"/>
        <v/>
      </c>
      <c r="AX31" s="47" t="str">
        <f>IF(AV31&lt;&gt;"", IF(RANK(AV31, AV$5:AV$75)+COUNTIF(AV$5:AV31, AV31)-1=1, 1, ""), "")</f>
        <v/>
      </c>
      <c r="AY31" s="43"/>
      <c r="AZ31" s="102" t="str">
        <f t="shared" si="16"/>
        <v/>
      </c>
      <c r="BA31" s="48" t="str">
        <f>IF(AY31&lt;&gt;"", IF(RANK(AY31, AY$5:AY$75)+COUNTIF(AY$5:AY31, AY31)-1=1, 1, ""), "")</f>
        <v/>
      </c>
      <c r="BB31" s="41"/>
      <c r="BC31" s="102" t="str">
        <f t="shared" si="17"/>
        <v/>
      </c>
      <c r="BD31" s="47" t="str">
        <f>IF(BB31&lt;&gt;"", IF(RANK(BB31, BB$5:BB$75)+COUNTIF(BB$5:BB31, BB31)-1=1, 1, ""), "")</f>
        <v/>
      </c>
      <c r="BE31" s="43"/>
      <c r="BF31" s="102" t="str">
        <f t="shared" si="18"/>
        <v/>
      </c>
      <c r="BG31" s="48" t="str">
        <f>IF(BE31&lt;&gt;"", IF(RANK(BE31, BE$5:BE$75)+COUNTIF(BE$5:BE31, BE31)-1=1, 1, ""), "")</f>
        <v/>
      </c>
      <c r="BH31" s="129" t="str">
        <f t="shared" si="19"/>
        <v/>
      </c>
      <c r="BI31" s="66" t="str">
        <f t="shared" si="20"/>
        <v/>
      </c>
      <c r="BJ31" s="60"/>
      <c r="BK31" s="60" t="str">
        <f t="shared" si="21"/>
        <v/>
      </c>
      <c r="BL31" s="60" t="str">
        <f t="shared" si="22"/>
        <v/>
      </c>
      <c r="BM31" s="60"/>
      <c r="BN31" s="85" t="str">
        <f t="shared" si="23"/>
        <v/>
      </c>
      <c r="BO31" s="60" t="str">
        <f t="shared" si="24"/>
        <v/>
      </c>
      <c r="BP31" s="60" t="str">
        <f t="shared" si="25"/>
        <v/>
      </c>
      <c r="BQ31" s="60" t="str">
        <f>IF(BK31&lt;&gt;"", IF(RANK(BP31, BP$5:BP$75)+COUNTIF(BP$31:BP31, BP31) -1&lt;=(B$80-BL$76-BO$76), RANK(BP31, BP$5:BP$75)+COUNTIF(BP$31:BP31, BP31) -1, ""), "")</f>
        <v/>
      </c>
      <c r="BR31" s="72" t="str">
        <f t="shared" si="26"/>
        <v/>
      </c>
      <c r="BS31" s="66" t="str">
        <f t="shared" si="27"/>
        <v/>
      </c>
      <c r="BU31" s="91" t="str">
        <f>IF(BI31&lt;&gt; "", BI31/BI76, "")</f>
        <v/>
      </c>
      <c r="BV31" s="39" t="str">
        <f t="shared" si="28"/>
        <v/>
      </c>
      <c r="BW31" s="92" t="str">
        <f t="shared" si="29"/>
        <v/>
      </c>
      <c r="BY31" s="65" t="str">
        <f t="shared" si="30"/>
        <v/>
      </c>
      <c r="BZ31" s="99" t="str">
        <f t="shared" si="31"/>
        <v/>
      </c>
      <c r="CA31" s="99" t="str">
        <f t="shared" si="32"/>
        <v/>
      </c>
      <c r="CB31" s="100" t="str">
        <f t="shared" si="33"/>
        <v/>
      </c>
    </row>
    <row r="32" spans="1:80" ht="16" x14ac:dyDescent="0.2">
      <c r="A32" s="75" t="s">
        <v>340</v>
      </c>
      <c r="B32" s="76" t="s">
        <v>411</v>
      </c>
      <c r="C32" s="43"/>
      <c r="D32" s="102" t="str">
        <f t="shared" si="0"/>
        <v/>
      </c>
      <c r="E32" s="44" t="str">
        <f>IF(C32&lt;&gt;"", IF(RANK(C32, C$5:C$75)+COUNTIF(C$5:C32, C32)-1=1, 1, ""), "")</f>
        <v/>
      </c>
      <c r="F32" s="41"/>
      <c r="G32" s="102" t="str">
        <f t="shared" si="1"/>
        <v/>
      </c>
      <c r="H32" s="42" t="str">
        <f>IF(F32&lt;&gt;"", IF(RANK(F32, F$5:F$75)+COUNTIF(F$5:F32, F32)-1=1, 1, ""), "")</f>
        <v/>
      </c>
      <c r="I32" s="43"/>
      <c r="J32" s="102" t="str">
        <f t="shared" si="2"/>
        <v/>
      </c>
      <c r="K32" s="44" t="str">
        <f>IF(I32&lt;&gt;"", IF(RANK(I32, I$5:I$75)+COUNTIF(I$5:I32, I32)-1=1, 1, ""), "")</f>
        <v/>
      </c>
      <c r="L32" s="41"/>
      <c r="M32" s="102" t="str">
        <f t="shared" si="3"/>
        <v/>
      </c>
      <c r="N32" s="42" t="str">
        <f>IF(L32&lt;&gt;"", IF(RANK(L32, L$5:L$75)+COUNTIF(L$5:L32, L32)-1=1, 1, ""), "")</f>
        <v/>
      </c>
      <c r="O32" s="43"/>
      <c r="P32" s="102" t="str">
        <f t="shared" si="4"/>
        <v/>
      </c>
      <c r="Q32" s="44" t="str">
        <f>IF(O32&lt;&gt;"", IF(RANK(O32, O$5:O$75)+COUNTIF(O$5:O32, O32)-1=1, 1, ""), "")</f>
        <v/>
      </c>
      <c r="R32" s="41"/>
      <c r="S32" s="102" t="str">
        <f t="shared" si="5"/>
        <v/>
      </c>
      <c r="T32" s="42" t="str">
        <f>IF(R32&lt;&gt;"", IF(RANK(R32, R$5:R$75)+COUNTIF(R$5:R32, R32)-1=1, 1, ""), "")</f>
        <v/>
      </c>
      <c r="U32" s="43"/>
      <c r="V32" s="102" t="str">
        <f t="shared" si="6"/>
        <v/>
      </c>
      <c r="W32" s="44" t="str">
        <f>IF(U32&lt;&gt;"", IF(RANK(U32, U$5:U$75)+COUNTIF(U$5:U32, U32)-1=1, 1, ""), "")</f>
        <v/>
      </c>
      <c r="X32" s="41"/>
      <c r="Y32" s="102" t="str">
        <f t="shared" si="7"/>
        <v/>
      </c>
      <c r="Z32" s="42" t="str">
        <f>IF(X32&lt;&gt;"", IF(RANK(X32, X$5:X$75)+COUNTIF(X$5:X32, X32)-1=1, 1, ""), "")</f>
        <v/>
      </c>
      <c r="AA32" s="43"/>
      <c r="AB32" s="102" t="str">
        <f t="shared" si="8"/>
        <v/>
      </c>
      <c r="AC32" s="44" t="str">
        <f>IF(AA32&lt;&gt;"", IF(RANK(AA32, AA$5:AA$75)+COUNTIF(AA$5:AA32, AA32)-1=1, 1, ""), "")</f>
        <v/>
      </c>
      <c r="AD32" s="41"/>
      <c r="AE32" s="102" t="str">
        <f t="shared" si="9"/>
        <v/>
      </c>
      <c r="AF32" s="42" t="str">
        <f>IF(AD32&lt;&gt;"", IF(RANK(AD32, AD$5:AD$75)+COUNTIF(AD$5:AD32, AD32)-1=1, 1, ""), "")</f>
        <v/>
      </c>
      <c r="AG32" s="43"/>
      <c r="AH32" s="102" t="str">
        <f t="shared" si="10"/>
        <v/>
      </c>
      <c r="AI32" s="44" t="str">
        <f>IF(AG32&lt;&gt;"", IF(RANK(AG32, AG$5:AG$75)+COUNTIF(AG$5:AG32, AG32)-1=1, 1, ""), "")</f>
        <v/>
      </c>
      <c r="AJ32" s="41"/>
      <c r="AK32" s="102" t="str">
        <f t="shared" si="11"/>
        <v/>
      </c>
      <c r="AL32" s="42" t="str">
        <f>IF(AJ32&lt;&gt;"", IF(RANK(AJ32, AJ$5:AJ$75)+COUNTIF(AJ$5:AJ32, AJ32)-1=1, 1, ""), "")</f>
        <v/>
      </c>
      <c r="AM32" s="43"/>
      <c r="AN32" s="102" t="str">
        <f t="shared" si="12"/>
        <v/>
      </c>
      <c r="AO32" s="44" t="str">
        <f>IF(AM32&lt;&gt;"", IF(RANK(AM32, AM$5:AM$75)+COUNTIF(AM$5:AM32, AM32)-1=1, 1, ""), "")</f>
        <v/>
      </c>
      <c r="AP32" s="41"/>
      <c r="AQ32" s="102" t="str">
        <f t="shared" si="13"/>
        <v/>
      </c>
      <c r="AR32" s="42" t="str">
        <f>IF(AP32&lt;&gt;"", IF(RANK(AP32, AP$5:AP$75)+COUNTIF(AP$5:AP32, AP32)-1=1, 1, ""), "")</f>
        <v/>
      </c>
      <c r="AS32" s="43"/>
      <c r="AT32" s="102" t="str">
        <f t="shared" si="14"/>
        <v/>
      </c>
      <c r="AU32" s="44" t="str">
        <f>IF(AS32&lt;&gt;"", IF(RANK(AS32, AS$5:AS$75)+COUNTIF(AS$5:AS32, AS32)-1=1, 1, ""), "")</f>
        <v/>
      </c>
      <c r="AV32" s="41"/>
      <c r="AW32" s="102" t="str">
        <f t="shared" si="15"/>
        <v/>
      </c>
      <c r="AX32" s="42" t="str">
        <f>IF(AV32&lt;&gt;"", IF(RANK(AV32, AV$5:AV$75)+COUNTIF(AV$5:AV32, AV32)-1=1, 1, ""), "")</f>
        <v/>
      </c>
      <c r="AY32" s="43"/>
      <c r="AZ32" s="102" t="str">
        <f t="shared" si="16"/>
        <v/>
      </c>
      <c r="BA32" s="44" t="str">
        <f>IF(AY32&lt;&gt;"", IF(RANK(AY32, AY$5:AY$75)+COUNTIF(AY$5:AY32, AY32)-1=1, 1, ""), "")</f>
        <v/>
      </c>
      <c r="BB32" s="41"/>
      <c r="BC32" s="102" t="str">
        <f t="shared" si="17"/>
        <v/>
      </c>
      <c r="BD32" s="42" t="str">
        <f>IF(BB32&lt;&gt;"", IF(RANK(BB32, BB$5:BB$75)+COUNTIF(BB$5:BB32, BB32)-1=1, 1, ""), "")</f>
        <v/>
      </c>
      <c r="BE32" s="43"/>
      <c r="BF32" s="102" t="str">
        <f t="shared" si="18"/>
        <v/>
      </c>
      <c r="BG32" s="44" t="str">
        <f>IF(BE32&lt;&gt;"", IF(RANK(BE32, BE$5:BE$75)+COUNTIF(BE$5:BE32, BE32)-1=1, 1, ""), "")</f>
        <v/>
      </c>
      <c r="BH32" s="129" t="str">
        <f t="shared" si="19"/>
        <v/>
      </c>
      <c r="BI32" s="66" t="str">
        <f t="shared" si="20"/>
        <v/>
      </c>
      <c r="BJ32" s="60"/>
      <c r="BK32" s="60" t="str">
        <f t="shared" si="21"/>
        <v/>
      </c>
      <c r="BL32" s="60" t="str">
        <f t="shared" si="22"/>
        <v/>
      </c>
      <c r="BM32" s="60"/>
      <c r="BN32" s="85" t="str">
        <f t="shared" si="23"/>
        <v/>
      </c>
      <c r="BO32" s="60" t="str">
        <f t="shared" si="24"/>
        <v/>
      </c>
      <c r="BP32" s="60" t="str">
        <f t="shared" si="25"/>
        <v/>
      </c>
      <c r="BQ32" s="60" t="str">
        <f>IF(BK32&lt;&gt;"", IF(RANK(BP32, BP$5:BP$75)+COUNTIF(BP$32:BP32, BP32) -1&lt;=(B$80-BL$76-BO$76), RANK(BP32, BP$5:BP$75)+COUNTIF(BP$32:BP32, BP32) -1, ""), "")</f>
        <v/>
      </c>
      <c r="BR32" s="72" t="str">
        <f t="shared" si="26"/>
        <v/>
      </c>
      <c r="BS32" s="66" t="str">
        <f t="shared" si="27"/>
        <v/>
      </c>
      <c r="BU32" s="91" t="str">
        <f>IF(BI32&lt;&gt; "", BI32/BI76, "")</f>
        <v/>
      </c>
      <c r="BV32" s="39" t="str">
        <f t="shared" si="28"/>
        <v/>
      </c>
      <c r="BW32" s="92" t="str">
        <f t="shared" si="29"/>
        <v/>
      </c>
      <c r="BY32" s="65" t="str">
        <f t="shared" si="30"/>
        <v/>
      </c>
      <c r="BZ32" s="99" t="str">
        <f t="shared" si="31"/>
        <v/>
      </c>
      <c r="CA32" s="99" t="str">
        <f t="shared" si="32"/>
        <v/>
      </c>
      <c r="CB32" s="100" t="str">
        <f t="shared" si="33"/>
        <v/>
      </c>
    </row>
    <row r="33" spans="1:80" ht="16" x14ac:dyDescent="0.2">
      <c r="A33" s="75" t="s">
        <v>341</v>
      </c>
      <c r="B33" s="76" t="s">
        <v>412</v>
      </c>
      <c r="C33" s="43"/>
      <c r="D33" s="102" t="str">
        <f t="shared" si="0"/>
        <v/>
      </c>
      <c r="E33" s="48" t="str">
        <f>IF(C33&lt;&gt;"", IF(RANK(C33, C$5:C$75)+COUNTIF(C$5:C33, C33)-1=1, 1, ""), "")</f>
        <v/>
      </c>
      <c r="F33" s="41"/>
      <c r="G33" s="102" t="str">
        <f t="shared" si="1"/>
        <v/>
      </c>
      <c r="H33" s="47" t="str">
        <f>IF(F33&lt;&gt;"", IF(RANK(F33, F$5:F$75)+COUNTIF(F$5:F33, F33)-1=1, 1, ""), "")</f>
        <v/>
      </c>
      <c r="I33" s="43"/>
      <c r="J33" s="102" t="str">
        <f t="shared" si="2"/>
        <v/>
      </c>
      <c r="K33" s="48" t="str">
        <f>IF(I33&lt;&gt;"", IF(RANK(I33, I$5:I$75)+COUNTIF(I$5:I33, I33)-1=1, 1, ""), "")</f>
        <v/>
      </c>
      <c r="L33" s="41"/>
      <c r="M33" s="102" t="str">
        <f t="shared" si="3"/>
        <v/>
      </c>
      <c r="N33" s="47" t="str">
        <f>IF(L33&lt;&gt;"", IF(RANK(L33, L$5:L$75)+COUNTIF(L$5:L33, L33)-1=1, 1, ""), "")</f>
        <v/>
      </c>
      <c r="O33" s="43"/>
      <c r="P33" s="102" t="str">
        <f t="shared" si="4"/>
        <v/>
      </c>
      <c r="Q33" s="48" t="str">
        <f>IF(O33&lt;&gt;"", IF(RANK(O33, O$5:O$75)+COUNTIF(O$5:O33, O33)-1=1, 1, ""), "")</f>
        <v/>
      </c>
      <c r="R33" s="41"/>
      <c r="S33" s="102" t="str">
        <f t="shared" si="5"/>
        <v/>
      </c>
      <c r="T33" s="47" t="str">
        <f>IF(R33&lt;&gt;"", IF(RANK(R33, R$5:R$75)+COUNTIF(R$5:R33, R33)-1=1, 1, ""), "")</f>
        <v/>
      </c>
      <c r="U33" s="43"/>
      <c r="V33" s="102" t="str">
        <f t="shared" si="6"/>
        <v/>
      </c>
      <c r="W33" s="48" t="str">
        <f>IF(U33&lt;&gt;"", IF(RANK(U33, U$5:U$75)+COUNTIF(U$5:U33, U33)-1=1, 1, ""), "")</f>
        <v/>
      </c>
      <c r="X33" s="41"/>
      <c r="Y33" s="102" t="str">
        <f t="shared" si="7"/>
        <v/>
      </c>
      <c r="Z33" s="47" t="str">
        <f>IF(X33&lt;&gt;"", IF(RANK(X33, X$5:X$75)+COUNTIF(X$5:X33, X33)-1=1, 1, ""), "")</f>
        <v/>
      </c>
      <c r="AA33" s="43"/>
      <c r="AB33" s="102" t="str">
        <f t="shared" si="8"/>
        <v/>
      </c>
      <c r="AC33" s="48" t="str">
        <f>IF(AA33&lt;&gt;"", IF(RANK(AA33, AA$5:AA$75)+COUNTIF(AA$5:AA33, AA33)-1=1, 1, ""), "")</f>
        <v/>
      </c>
      <c r="AD33" s="41"/>
      <c r="AE33" s="102" t="str">
        <f t="shared" si="9"/>
        <v/>
      </c>
      <c r="AF33" s="47" t="str">
        <f>IF(AD33&lt;&gt;"", IF(RANK(AD33, AD$5:AD$75)+COUNTIF(AD$5:AD33, AD33)-1=1, 1, ""), "")</f>
        <v/>
      </c>
      <c r="AG33" s="43"/>
      <c r="AH33" s="102" t="str">
        <f t="shared" si="10"/>
        <v/>
      </c>
      <c r="AI33" s="48" t="str">
        <f>IF(AG33&lt;&gt;"", IF(RANK(AG33, AG$5:AG$75)+COUNTIF(AG$5:AG33, AG33)-1=1, 1, ""), "")</f>
        <v/>
      </c>
      <c r="AJ33" s="41"/>
      <c r="AK33" s="102" t="str">
        <f t="shared" si="11"/>
        <v/>
      </c>
      <c r="AL33" s="47" t="str">
        <f>IF(AJ33&lt;&gt;"", IF(RANK(AJ33, AJ$5:AJ$75)+COUNTIF(AJ$5:AJ33, AJ33)-1=1, 1, ""), "")</f>
        <v/>
      </c>
      <c r="AM33" s="43"/>
      <c r="AN33" s="102" t="str">
        <f t="shared" si="12"/>
        <v/>
      </c>
      <c r="AO33" s="48" t="str">
        <f>IF(AM33&lt;&gt;"", IF(RANK(AM33, AM$5:AM$75)+COUNTIF(AM$5:AM33, AM33)-1=1, 1, ""), "")</f>
        <v/>
      </c>
      <c r="AP33" s="41"/>
      <c r="AQ33" s="102" t="str">
        <f t="shared" si="13"/>
        <v/>
      </c>
      <c r="AR33" s="47" t="str">
        <f>IF(AP33&lt;&gt;"", IF(RANK(AP33, AP$5:AP$75)+COUNTIF(AP$5:AP33, AP33)-1=1, 1, ""), "")</f>
        <v/>
      </c>
      <c r="AS33" s="43"/>
      <c r="AT33" s="102" t="str">
        <f t="shared" si="14"/>
        <v/>
      </c>
      <c r="AU33" s="48" t="str">
        <f>IF(AS33&lt;&gt;"", IF(RANK(AS33, AS$5:AS$75)+COUNTIF(AS$5:AS33, AS33)-1=1, 1, ""), "")</f>
        <v/>
      </c>
      <c r="AV33" s="41"/>
      <c r="AW33" s="102" t="str">
        <f t="shared" si="15"/>
        <v/>
      </c>
      <c r="AX33" s="47" t="str">
        <f>IF(AV33&lt;&gt;"", IF(RANK(AV33, AV$5:AV$75)+COUNTIF(AV$5:AV33, AV33)-1=1, 1, ""), "")</f>
        <v/>
      </c>
      <c r="AY33" s="43"/>
      <c r="AZ33" s="102" t="str">
        <f t="shared" si="16"/>
        <v/>
      </c>
      <c r="BA33" s="48" t="str">
        <f>IF(AY33&lt;&gt;"", IF(RANK(AY33, AY$5:AY$75)+COUNTIF(AY$5:AY33, AY33)-1=1, 1, ""), "")</f>
        <v/>
      </c>
      <c r="BB33" s="41"/>
      <c r="BC33" s="102" t="str">
        <f t="shared" si="17"/>
        <v/>
      </c>
      <c r="BD33" s="47" t="str">
        <f>IF(BB33&lt;&gt;"", IF(RANK(BB33, BB$5:BB$75)+COUNTIF(BB$5:BB33, BB33)-1=1, 1, ""), "")</f>
        <v/>
      </c>
      <c r="BE33" s="43"/>
      <c r="BF33" s="102" t="str">
        <f t="shared" si="18"/>
        <v/>
      </c>
      <c r="BG33" s="48" t="str">
        <f>IF(BE33&lt;&gt;"", IF(RANK(BE33, BE$5:BE$75)+COUNTIF(BE$5:BE33, BE33)-1=1, 1, ""), "")</f>
        <v/>
      </c>
      <c r="BH33" s="129" t="str">
        <f t="shared" si="19"/>
        <v/>
      </c>
      <c r="BI33" s="66" t="str">
        <f t="shared" si="20"/>
        <v/>
      </c>
      <c r="BJ33" s="60"/>
      <c r="BK33" s="60" t="str">
        <f t="shared" si="21"/>
        <v/>
      </c>
      <c r="BL33" s="60" t="str">
        <f t="shared" si="22"/>
        <v/>
      </c>
      <c r="BM33" s="60"/>
      <c r="BN33" s="85" t="str">
        <f t="shared" si="23"/>
        <v/>
      </c>
      <c r="BO33" s="60" t="str">
        <f t="shared" si="24"/>
        <v/>
      </c>
      <c r="BP33" s="60" t="str">
        <f t="shared" si="25"/>
        <v/>
      </c>
      <c r="BQ33" s="60" t="str">
        <f>IF(BK33&lt;&gt;"", IF(RANK(BP33, BP$5:BP$75)+COUNTIF(BP$33:BP33, BP33) -1&lt;=(B$80-BL$76-BO$76), RANK(BP33, BP$5:BP$75)+COUNTIF(BP$33:BP33, BP33) -1, ""), "")</f>
        <v/>
      </c>
      <c r="BR33" s="72" t="str">
        <f t="shared" si="26"/>
        <v/>
      </c>
      <c r="BS33" s="66" t="str">
        <f t="shared" si="27"/>
        <v/>
      </c>
      <c r="BU33" s="91" t="str">
        <f>IF(BI33&lt;&gt; "", BI33/BI76, "")</f>
        <v/>
      </c>
      <c r="BV33" s="39" t="str">
        <f t="shared" si="28"/>
        <v/>
      </c>
      <c r="BW33" s="92" t="str">
        <f t="shared" si="29"/>
        <v/>
      </c>
      <c r="BY33" s="65" t="str">
        <f t="shared" si="30"/>
        <v/>
      </c>
      <c r="BZ33" s="99" t="str">
        <f t="shared" si="31"/>
        <v/>
      </c>
      <c r="CA33" s="99" t="str">
        <f t="shared" si="32"/>
        <v/>
      </c>
      <c r="CB33" s="100" t="str">
        <f t="shared" si="33"/>
        <v/>
      </c>
    </row>
    <row r="34" spans="1:80" ht="16" x14ac:dyDescent="0.2">
      <c r="A34" s="75" t="s">
        <v>342</v>
      </c>
      <c r="B34" s="76" t="s">
        <v>413</v>
      </c>
      <c r="C34" s="46">
        <v>168</v>
      </c>
      <c r="D34" s="102" t="str">
        <f t="shared" si="0"/>
        <v/>
      </c>
      <c r="E34" s="48" t="str">
        <f>IF(C34&lt;&gt;"", IF(RANK(C34, C$5:C$75)+COUNTIF(C$5:C34, C34)-1=1, 1, ""), "")</f>
        <v/>
      </c>
      <c r="F34" s="45">
        <v>241</v>
      </c>
      <c r="G34" s="102" t="str">
        <f t="shared" si="1"/>
        <v/>
      </c>
      <c r="H34" s="47" t="str">
        <f>IF(F34&lt;&gt;"", IF(RANK(F34, F$5:F$75)+COUNTIF(F$5:F34, F34)-1=1, 1, ""), "")</f>
        <v/>
      </c>
      <c r="I34" s="46">
        <v>228</v>
      </c>
      <c r="J34" s="102" t="str">
        <f t="shared" si="2"/>
        <v/>
      </c>
      <c r="K34" s="48" t="str">
        <f>IF(I34&lt;&gt;"", IF(RANK(I34, I$5:I$75)+COUNTIF(I$5:I34, I34)-1=1, 1, ""), "")</f>
        <v/>
      </c>
      <c r="L34" s="45">
        <v>137</v>
      </c>
      <c r="M34" s="102" t="str">
        <f t="shared" si="3"/>
        <v/>
      </c>
      <c r="N34" s="47" t="str">
        <f>IF(L34&lt;&gt;"", IF(RANK(L34, L$5:L$75)+COUNTIF(L$5:L34, L34)-1=1, 1, ""), "")</f>
        <v/>
      </c>
      <c r="O34" s="46">
        <v>179</v>
      </c>
      <c r="P34" s="102" t="str">
        <f t="shared" si="4"/>
        <v/>
      </c>
      <c r="Q34" s="48" t="str">
        <f>IF(O34&lt;&gt;"", IF(RANK(O34, O$5:O$75)+COUNTIF(O$5:O34, O34)-1=1, 1, ""), "")</f>
        <v/>
      </c>
      <c r="R34" s="45">
        <v>129</v>
      </c>
      <c r="S34" s="102" t="str">
        <f t="shared" si="5"/>
        <v/>
      </c>
      <c r="T34" s="47" t="str">
        <f>IF(R34&lt;&gt;"", IF(RANK(R34, R$5:R$75)+COUNTIF(R$5:R34, R34)-1=1, 1, ""), "")</f>
        <v/>
      </c>
      <c r="U34" s="46">
        <v>267</v>
      </c>
      <c r="V34" s="102" t="str">
        <f t="shared" si="6"/>
        <v/>
      </c>
      <c r="W34" s="48" t="str">
        <f>IF(U34&lt;&gt;"", IF(RANK(U34, U$5:U$75)+COUNTIF(U$5:U34, U34)-1=1, 1, ""), "")</f>
        <v/>
      </c>
      <c r="X34" s="45">
        <v>171</v>
      </c>
      <c r="Y34" s="102" t="str">
        <f t="shared" si="7"/>
        <v/>
      </c>
      <c r="Z34" s="47" t="str">
        <f>IF(X34&lt;&gt;"", IF(RANK(X34, X$5:X$75)+COUNTIF(X$5:X34, X34)-1=1, 1, ""), "")</f>
        <v/>
      </c>
      <c r="AA34" s="46">
        <v>186</v>
      </c>
      <c r="AB34" s="102" t="str">
        <f t="shared" si="8"/>
        <v/>
      </c>
      <c r="AC34" s="48" t="str">
        <f>IF(AA34&lt;&gt;"", IF(RANK(AA34, AA$5:AA$75)+COUNTIF(AA$5:AA34, AA34)-1=1, 1, ""), "")</f>
        <v/>
      </c>
      <c r="AD34" s="45">
        <v>351</v>
      </c>
      <c r="AE34" s="102" t="str">
        <f t="shared" si="9"/>
        <v/>
      </c>
      <c r="AF34" s="47" t="str">
        <f>IF(AD34&lt;&gt;"", IF(RANK(AD34, AD$5:AD$75)+COUNTIF(AD$5:AD34, AD34)-1=1, 1, ""), "")</f>
        <v/>
      </c>
      <c r="AG34" s="46">
        <v>206</v>
      </c>
      <c r="AH34" s="102" t="str">
        <f t="shared" si="10"/>
        <v/>
      </c>
      <c r="AI34" s="48" t="str">
        <f>IF(AG34&lt;&gt;"", IF(RANK(AG34, AG$5:AG$75)+COUNTIF(AG$5:AG34, AG34)-1=1, 1, ""), "")</f>
        <v/>
      </c>
      <c r="AJ34" s="45">
        <v>205</v>
      </c>
      <c r="AK34" s="102" t="str">
        <f t="shared" si="11"/>
        <v/>
      </c>
      <c r="AL34" s="47" t="str">
        <f>IF(AJ34&lt;&gt;"", IF(RANK(AJ34, AJ$5:AJ$75)+COUNTIF(AJ$5:AJ34, AJ34)-1=1, 1, ""), "")</f>
        <v/>
      </c>
      <c r="AM34" s="46">
        <v>385</v>
      </c>
      <c r="AN34" s="102" t="str">
        <f t="shared" si="12"/>
        <v/>
      </c>
      <c r="AO34" s="48" t="str">
        <f>IF(AM34&lt;&gt;"", IF(RANK(AM34, AM$5:AM$75)+COUNTIF(AM$5:AM34, AM34)-1=1, 1, ""), "")</f>
        <v/>
      </c>
      <c r="AP34" s="45">
        <v>245</v>
      </c>
      <c r="AQ34" s="102" t="str">
        <f t="shared" si="13"/>
        <v/>
      </c>
      <c r="AR34" s="47" t="str">
        <f>IF(AP34&lt;&gt;"", IF(RANK(AP34, AP$5:AP$75)+COUNTIF(AP$5:AP34, AP34)-1=1, 1, ""), "")</f>
        <v/>
      </c>
      <c r="AS34" s="46">
        <v>191</v>
      </c>
      <c r="AT34" s="102" t="str">
        <f t="shared" si="14"/>
        <v/>
      </c>
      <c r="AU34" s="48" t="str">
        <f>IF(AS34&lt;&gt;"", IF(RANK(AS34, AS$5:AS$75)+COUNTIF(AS$5:AS34, AS34)-1=1, 1, ""), "")</f>
        <v/>
      </c>
      <c r="AV34" s="45">
        <v>177</v>
      </c>
      <c r="AW34" s="102" t="str">
        <f t="shared" si="15"/>
        <v/>
      </c>
      <c r="AX34" s="47" t="str">
        <f>IF(AV34&lt;&gt;"", IF(RANK(AV34, AV$5:AV$75)+COUNTIF(AV$5:AV34, AV34)-1=1, 1, ""), "")</f>
        <v/>
      </c>
      <c r="AY34" s="46">
        <v>117</v>
      </c>
      <c r="AZ34" s="102" t="str">
        <f t="shared" si="16"/>
        <v/>
      </c>
      <c r="BA34" s="48" t="str">
        <f>IF(AY34&lt;&gt;"", IF(RANK(AY34, AY$5:AY$75)+COUNTIF(AY$5:AY34, AY34)-1=1, 1, ""), "")</f>
        <v/>
      </c>
      <c r="BB34" s="45">
        <v>163</v>
      </c>
      <c r="BC34" s="102" t="str">
        <f t="shared" si="17"/>
        <v/>
      </c>
      <c r="BD34" s="47" t="str">
        <f>IF(BB34&lt;&gt;"", IF(RANK(BB34, BB$5:BB$75)+COUNTIF(BB$5:BB34, BB34)-1=1, 1, ""), "")</f>
        <v/>
      </c>
      <c r="BE34" s="46">
        <v>146</v>
      </c>
      <c r="BF34" s="102" t="str">
        <f t="shared" si="18"/>
        <v/>
      </c>
      <c r="BG34" s="48" t="str">
        <f>IF(BE34&lt;&gt;"", IF(RANK(BE34, BE$5:BE$75)+COUNTIF(BE$5:BE34, BE34)-1=1, 1, ""), "")</f>
        <v/>
      </c>
      <c r="BH34" s="129" t="str">
        <f t="shared" si="19"/>
        <v/>
      </c>
      <c r="BI34" s="66">
        <f t="shared" si="20"/>
        <v>3892</v>
      </c>
      <c r="BJ34" s="60"/>
      <c r="BK34" s="60" t="str">
        <f t="shared" si="21"/>
        <v/>
      </c>
      <c r="BL34" s="60" t="str">
        <f t="shared" si="22"/>
        <v/>
      </c>
      <c r="BM34" s="60"/>
      <c r="BN34" s="85" t="str">
        <f t="shared" si="23"/>
        <v/>
      </c>
      <c r="BO34" s="60" t="str">
        <f t="shared" si="24"/>
        <v/>
      </c>
      <c r="BP34" s="60" t="str">
        <f t="shared" si="25"/>
        <v/>
      </c>
      <c r="BQ34" s="60" t="str">
        <f>IF(BK34&lt;&gt;"", IF(RANK(BP34, BP$5:BP$75)+COUNTIF(BP$34:BP34, BP34) -1&lt;=(B$80-BL$76-BO$76), RANK(BP34, BP$5:BP$75)+COUNTIF(BP$34:BP34, BP34) -1, ""), "")</f>
        <v/>
      </c>
      <c r="BR34" s="72" t="str">
        <f t="shared" si="26"/>
        <v/>
      </c>
      <c r="BS34" s="66" t="str">
        <f t="shared" si="27"/>
        <v/>
      </c>
      <c r="BU34" s="91">
        <f>IF(BI34&lt;&gt; "", BI34/BI76, "")</f>
        <v>4.3967166964525772E-3</v>
      </c>
      <c r="BV34" s="39" t="str">
        <f t="shared" si="28"/>
        <v/>
      </c>
      <c r="BW34" s="92">
        <f t="shared" si="29"/>
        <v>-4.3967166964525798E-3</v>
      </c>
      <c r="BY34" s="65" t="str">
        <f t="shared" si="30"/>
        <v/>
      </c>
      <c r="BZ34" s="99" t="str">
        <f t="shared" si="31"/>
        <v/>
      </c>
      <c r="CA34" s="99" t="str">
        <f t="shared" si="32"/>
        <v/>
      </c>
      <c r="CB34" s="100" t="str">
        <f t="shared" si="33"/>
        <v/>
      </c>
    </row>
    <row r="35" spans="1:80" ht="16" x14ac:dyDescent="0.2">
      <c r="A35" s="75" t="s">
        <v>343</v>
      </c>
      <c r="B35" s="76" t="s">
        <v>414</v>
      </c>
      <c r="C35" s="46">
        <v>86</v>
      </c>
      <c r="D35" s="102" t="str">
        <f t="shared" si="0"/>
        <v/>
      </c>
      <c r="E35" s="44" t="str">
        <f>IF(C35&lt;&gt;"", IF(RANK(C35, C$5:C$75)+COUNTIF(C$5:C35, C35)-1=1, 1, ""), "")</f>
        <v/>
      </c>
      <c r="F35" s="45">
        <v>94</v>
      </c>
      <c r="G35" s="102" t="str">
        <f t="shared" si="1"/>
        <v/>
      </c>
      <c r="H35" s="42" t="str">
        <f>IF(F35&lt;&gt;"", IF(RANK(F35, F$5:F$75)+COUNTIF(F$5:F35, F35)-1=1, 1, ""), "")</f>
        <v/>
      </c>
      <c r="I35" s="46">
        <v>53</v>
      </c>
      <c r="J35" s="102" t="str">
        <f t="shared" si="2"/>
        <v/>
      </c>
      <c r="K35" s="44" t="str">
        <f>IF(I35&lt;&gt;"", IF(RANK(I35, I$5:I$75)+COUNTIF(I$5:I35, I35)-1=1, 1, ""), "")</f>
        <v/>
      </c>
      <c r="L35" s="45">
        <v>52</v>
      </c>
      <c r="M35" s="102" t="str">
        <f t="shared" si="3"/>
        <v/>
      </c>
      <c r="N35" s="42" t="str">
        <f>IF(L35&lt;&gt;"", IF(RANK(L35, L$5:L$75)+COUNTIF(L$5:L35, L35)-1=1, 1, ""), "")</f>
        <v/>
      </c>
      <c r="O35" s="46">
        <v>90</v>
      </c>
      <c r="P35" s="102" t="str">
        <f t="shared" si="4"/>
        <v/>
      </c>
      <c r="Q35" s="44" t="str">
        <f>IF(O35&lt;&gt;"", IF(RANK(O35, O$5:O$75)+COUNTIF(O$5:O35, O35)-1=1, 1, ""), "")</f>
        <v/>
      </c>
      <c r="R35" s="45">
        <v>57</v>
      </c>
      <c r="S35" s="102" t="str">
        <f t="shared" si="5"/>
        <v/>
      </c>
      <c r="T35" s="42" t="str">
        <f>IF(R35&lt;&gt;"", IF(RANK(R35, R$5:R$75)+COUNTIF(R$5:R35, R35)-1=1, 1, ""), "")</f>
        <v/>
      </c>
      <c r="U35" s="46">
        <v>50</v>
      </c>
      <c r="V35" s="102" t="str">
        <f t="shared" si="6"/>
        <v/>
      </c>
      <c r="W35" s="44" t="str">
        <f>IF(U35&lt;&gt;"", IF(RANK(U35, U$5:U$75)+COUNTIF(U$5:U35, U35)-1=1, 1, ""), "")</f>
        <v/>
      </c>
      <c r="X35" s="45">
        <v>93</v>
      </c>
      <c r="Y35" s="102" t="str">
        <f t="shared" si="7"/>
        <v/>
      </c>
      <c r="Z35" s="42" t="str">
        <f>IF(X35&lt;&gt;"", IF(RANK(X35, X$5:X$75)+COUNTIF(X$5:X35, X35)-1=1, 1, ""), "")</f>
        <v/>
      </c>
      <c r="AA35" s="46">
        <v>109</v>
      </c>
      <c r="AB35" s="102" t="str">
        <f t="shared" si="8"/>
        <v/>
      </c>
      <c r="AC35" s="44" t="str">
        <f>IF(AA35&lt;&gt;"", IF(RANK(AA35, AA$5:AA$75)+COUNTIF(AA$5:AA35, AA35)-1=1, 1, ""), "")</f>
        <v/>
      </c>
      <c r="AD35" s="45">
        <v>126</v>
      </c>
      <c r="AE35" s="102" t="str">
        <f t="shared" si="9"/>
        <v/>
      </c>
      <c r="AF35" s="42" t="str">
        <f>IF(AD35&lt;&gt;"", IF(RANK(AD35, AD$5:AD$75)+COUNTIF(AD$5:AD35, AD35)-1=1, 1, ""), "")</f>
        <v/>
      </c>
      <c r="AG35" s="46">
        <v>125</v>
      </c>
      <c r="AH35" s="102" t="str">
        <f t="shared" si="10"/>
        <v/>
      </c>
      <c r="AI35" s="44" t="str">
        <f>IF(AG35&lt;&gt;"", IF(RANK(AG35, AG$5:AG$75)+COUNTIF(AG$5:AG35, AG35)-1=1, 1, ""), "")</f>
        <v/>
      </c>
      <c r="AJ35" s="45">
        <v>154</v>
      </c>
      <c r="AK35" s="102" t="str">
        <f t="shared" si="11"/>
        <v/>
      </c>
      <c r="AL35" s="42" t="str">
        <f>IF(AJ35&lt;&gt;"", IF(RANK(AJ35, AJ$5:AJ$75)+COUNTIF(AJ$5:AJ35, AJ35)-1=1, 1, ""), "")</f>
        <v/>
      </c>
      <c r="AM35" s="46">
        <v>63</v>
      </c>
      <c r="AN35" s="102" t="str">
        <f t="shared" si="12"/>
        <v/>
      </c>
      <c r="AO35" s="44" t="str">
        <f>IF(AM35&lt;&gt;"", IF(RANK(AM35, AM$5:AM$75)+COUNTIF(AM$5:AM35, AM35)-1=1, 1, ""), "")</f>
        <v/>
      </c>
      <c r="AP35" s="45">
        <v>54</v>
      </c>
      <c r="AQ35" s="102" t="str">
        <f t="shared" si="13"/>
        <v/>
      </c>
      <c r="AR35" s="42" t="str">
        <f>IF(AP35&lt;&gt;"", IF(RANK(AP35, AP$5:AP$75)+COUNTIF(AP$5:AP35, AP35)-1=1, 1, ""), "")</f>
        <v/>
      </c>
      <c r="AS35" s="46">
        <v>86</v>
      </c>
      <c r="AT35" s="102" t="str">
        <f t="shared" si="14"/>
        <v/>
      </c>
      <c r="AU35" s="44" t="str">
        <f>IF(AS35&lt;&gt;"", IF(RANK(AS35, AS$5:AS$75)+COUNTIF(AS$5:AS35, AS35)-1=1, 1, ""), "")</f>
        <v/>
      </c>
      <c r="AV35" s="45">
        <v>101</v>
      </c>
      <c r="AW35" s="102" t="str">
        <f t="shared" si="15"/>
        <v/>
      </c>
      <c r="AX35" s="42" t="str">
        <f>IF(AV35&lt;&gt;"", IF(RANK(AV35, AV$5:AV$75)+COUNTIF(AV$5:AV35, AV35)-1=1, 1, ""), "")</f>
        <v/>
      </c>
      <c r="AY35" s="46">
        <v>114</v>
      </c>
      <c r="AZ35" s="102" t="str">
        <f t="shared" si="16"/>
        <v/>
      </c>
      <c r="BA35" s="44" t="str">
        <f>IF(AY35&lt;&gt;"", IF(RANK(AY35, AY$5:AY$75)+COUNTIF(AY$5:AY35, AY35)-1=1, 1, ""), "")</f>
        <v/>
      </c>
      <c r="BB35" s="45">
        <v>113</v>
      </c>
      <c r="BC35" s="102" t="str">
        <f t="shared" si="17"/>
        <v/>
      </c>
      <c r="BD35" s="42" t="str">
        <f>IF(BB35&lt;&gt;"", IF(RANK(BB35, BB$5:BB$75)+COUNTIF(BB$5:BB35, BB35)-1=1, 1, ""), "")</f>
        <v/>
      </c>
      <c r="BE35" s="46">
        <v>118</v>
      </c>
      <c r="BF35" s="102" t="str">
        <f t="shared" si="18"/>
        <v/>
      </c>
      <c r="BG35" s="44" t="str">
        <f>IF(BE35&lt;&gt;"", IF(RANK(BE35, BE$5:BE$75)+COUNTIF(BE$5:BE35, BE35)-1=1, 1, ""), "")</f>
        <v/>
      </c>
      <c r="BH35" s="129" t="str">
        <f t="shared" si="19"/>
        <v/>
      </c>
      <c r="BI35" s="66">
        <f t="shared" si="20"/>
        <v>1738</v>
      </c>
      <c r="BJ35" s="60"/>
      <c r="BK35" s="60" t="str">
        <f t="shared" si="21"/>
        <v/>
      </c>
      <c r="BL35" s="60" t="str">
        <f t="shared" si="22"/>
        <v/>
      </c>
      <c r="BM35" s="60"/>
      <c r="BN35" s="85" t="str">
        <f t="shared" si="23"/>
        <v/>
      </c>
      <c r="BO35" s="60" t="str">
        <f t="shared" si="24"/>
        <v/>
      </c>
      <c r="BP35" s="60" t="str">
        <f t="shared" si="25"/>
        <v/>
      </c>
      <c r="BQ35" s="60" t="str">
        <f>IF(BK35&lt;&gt;"", IF(RANK(BP35, BP$5:BP$75)+COUNTIF(BP$35:BP35, BP35) -1&lt;=(B$80-BL$76-BO$76), RANK(BP35, BP$5:BP$75)+COUNTIF(BP$35:BP35, BP35) -1, ""), "")</f>
        <v/>
      </c>
      <c r="BR35" s="72" t="str">
        <f t="shared" si="26"/>
        <v/>
      </c>
      <c r="BS35" s="66" t="str">
        <f t="shared" si="27"/>
        <v/>
      </c>
      <c r="BU35" s="91">
        <f>IF(BI35&lt;&gt; "", BI35/BI76, "")</f>
        <v>1.9633847940479393E-3</v>
      </c>
      <c r="BV35" s="39" t="str">
        <f t="shared" si="28"/>
        <v/>
      </c>
      <c r="BW35" s="92">
        <f t="shared" si="29"/>
        <v>-1.9633847940479401E-3</v>
      </c>
      <c r="BY35" s="65" t="str">
        <f t="shared" si="30"/>
        <v/>
      </c>
      <c r="BZ35" s="99" t="str">
        <f t="shared" si="31"/>
        <v/>
      </c>
      <c r="CA35" s="99" t="str">
        <f t="shared" si="32"/>
        <v/>
      </c>
      <c r="CB35" s="100" t="str">
        <f t="shared" si="33"/>
        <v/>
      </c>
    </row>
    <row r="36" spans="1:80" ht="16" x14ac:dyDescent="0.2">
      <c r="A36" s="135" t="s">
        <v>344</v>
      </c>
      <c r="B36" s="136" t="s">
        <v>415</v>
      </c>
      <c r="C36" s="110">
        <v>2899</v>
      </c>
      <c r="D36" s="108" t="str">
        <f t="shared" si="0"/>
        <v/>
      </c>
      <c r="E36" s="111" t="str">
        <f>IF(C36&lt;&gt;"", IF(RANK(C36, C$5:C$75)+COUNTIF(C$5:C36, C36)-1=1, 1, ""), "")</f>
        <v/>
      </c>
      <c r="F36" s="107">
        <v>3069</v>
      </c>
      <c r="G36" s="108" t="str">
        <f t="shared" si="1"/>
        <v/>
      </c>
      <c r="H36" s="109" t="str">
        <f>IF(F36&lt;&gt;"", IF(RANK(F36, F$5:F$75)+COUNTIF(F$5:F36, F36)-1=1, 1, ""), "")</f>
        <v/>
      </c>
      <c r="I36" s="110">
        <v>9674</v>
      </c>
      <c r="J36" s="108" t="str">
        <f t="shared" si="2"/>
        <v/>
      </c>
      <c r="K36" s="111" t="str">
        <f>IF(I36&lt;&gt;"", IF(RANK(I36, I$5:I$75)+COUNTIF(I$5:I36, I36)-1=1, 1, ""), "")</f>
        <v/>
      </c>
      <c r="L36" s="107">
        <v>7539</v>
      </c>
      <c r="M36" s="108" t="str">
        <f t="shared" si="3"/>
        <v/>
      </c>
      <c r="N36" s="109" t="str">
        <f>IF(L36&lt;&gt;"", IF(RANK(L36, L$5:L$75)+COUNTIF(L$5:L36, L36)-1=1, 1, ""), "")</f>
        <v/>
      </c>
      <c r="O36" s="110">
        <v>1671</v>
      </c>
      <c r="P36" s="108" t="str">
        <f t="shared" si="4"/>
        <v/>
      </c>
      <c r="Q36" s="111" t="str">
        <f>IF(O36&lt;&gt;"", IF(RANK(O36, O$5:O$75)+COUNTIF(O$5:O36, O36)-1=1, 1, ""), "")</f>
        <v/>
      </c>
      <c r="R36" s="107">
        <v>2523</v>
      </c>
      <c r="S36" s="108" t="str">
        <f t="shared" si="5"/>
        <v/>
      </c>
      <c r="T36" s="109" t="str">
        <f>IF(R36&lt;&gt;"", IF(RANK(R36, R$5:R$75)+COUNTIF(R$5:R36, R36)-1=1, 1, ""), "")</f>
        <v/>
      </c>
      <c r="U36" s="110">
        <v>17264</v>
      </c>
      <c r="V36" s="108">
        <f t="shared" si="6"/>
        <v>0.35942704863424385</v>
      </c>
      <c r="W36" s="111">
        <f>IF(U36&lt;&gt;"", IF(RANK(U36, U$5:U$75)+COUNTIF(U$5:U36, U36)-1=1, 1, ""), "")</f>
        <v>1</v>
      </c>
      <c r="X36" s="107">
        <v>1728</v>
      </c>
      <c r="Y36" s="108" t="str">
        <f t="shared" si="7"/>
        <v/>
      </c>
      <c r="Z36" s="109" t="str">
        <f>IF(X36&lt;&gt;"", IF(RANK(X36, X$5:X$75)+COUNTIF(X$5:X36, X36)-1=1, 1, ""), "")</f>
        <v/>
      </c>
      <c r="AA36" s="110">
        <v>2049</v>
      </c>
      <c r="AB36" s="108" t="str">
        <f t="shared" si="8"/>
        <v/>
      </c>
      <c r="AC36" s="111" t="str">
        <f>IF(AA36&lt;&gt;"", IF(RANK(AA36, AA$5:AA$75)+COUNTIF(AA$5:AA36, AA36)-1=1, 1, ""), "")</f>
        <v/>
      </c>
      <c r="AD36" s="107">
        <v>3908</v>
      </c>
      <c r="AE36" s="108" t="str">
        <f t="shared" si="9"/>
        <v/>
      </c>
      <c r="AF36" s="109" t="str">
        <f>IF(AD36&lt;&gt;"", IF(RANK(AD36, AD$5:AD$75)+COUNTIF(AD$5:AD36, AD36)-1=1, 1, ""), "")</f>
        <v/>
      </c>
      <c r="AG36" s="110">
        <v>2030</v>
      </c>
      <c r="AH36" s="108" t="str">
        <f t="shared" si="10"/>
        <v/>
      </c>
      <c r="AI36" s="111" t="str">
        <f>IF(AG36&lt;&gt;"", IF(RANK(AG36, AG$5:AG$75)+COUNTIF(AG$5:AG36, AG36)-1=1, 1, ""), "")</f>
        <v/>
      </c>
      <c r="AJ36" s="107">
        <v>6993</v>
      </c>
      <c r="AK36" s="108" t="str">
        <f t="shared" si="11"/>
        <v/>
      </c>
      <c r="AL36" s="109" t="str">
        <f>IF(AJ36&lt;&gt;"", IF(RANK(AJ36, AJ$5:AJ$75)+COUNTIF(AJ$5:AJ36, AJ36)-1=1, 1, ""), "")</f>
        <v/>
      </c>
      <c r="AM36" s="110">
        <v>18526</v>
      </c>
      <c r="AN36" s="108" t="str">
        <f t="shared" si="12"/>
        <v/>
      </c>
      <c r="AO36" s="111" t="str">
        <f>IF(AM36&lt;&gt;"", IF(RANK(AM36, AM$5:AM$75)+COUNTIF(AM$5:AM36, AM36)-1=1, 1, ""), "")</f>
        <v/>
      </c>
      <c r="AP36" s="107">
        <v>17640</v>
      </c>
      <c r="AQ36" s="108" t="str">
        <f t="shared" si="13"/>
        <v/>
      </c>
      <c r="AR36" s="109" t="str">
        <f>IF(AP36&lt;&gt;"", IF(RANK(AP36, AP$5:AP$75)+COUNTIF(AP$5:AP36, AP36)-1=1, 1, ""), "")</f>
        <v/>
      </c>
      <c r="AS36" s="110">
        <v>6265</v>
      </c>
      <c r="AT36" s="108" t="str">
        <f t="shared" si="14"/>
        <v/>
      </c>
      <c r="AU36" s="111" t="str">
        <f>IF(AS36&lt;&gt;"", IF(RANK(AS36, AS$5:AS$75)+COUNTIF(AS$5:AS36, AS36)-1=1, 1, ""), "")</f>
        <v/>
      </c>
      <c r="AV36" s="107">
        <v>4775</v>
      </c>
      <c r="AW36" s="108" t="str">
        <f t="shared" si="15"/>
        <v/>
      </c>
      <c r="AX36" s="109" t="str">
        <f>IF(AV36&lt;&gt;"", IF(RANK(AV36, AV$5:AV$75)+COUNTIF(AV$5:AV36, AV36)-1=1, 1, ""), "")</f>
        <v/>
      </c>
      <c r="AY36" s="110">
        <v>1539</v>
      </c>
      <c r="AZ36" s="108" t="str">
        <f t="shared" si="16"/>
        <v/>
      </c>
      <c r="BA36" s="111" t="str">
        <f>IF(AY36&lt;&gt;"", IF(RANK(AY36, AY$5:AY$75)+COUNTIF(AY$5:AY36, AY36)-1=1, 1, ""), "")</f>
        <v/>
      </c>
      <c r="BB36" s="107">
        <v>3664</v>
      </c>
      <c r="BC36" s="108" t="str">
        <f t="shared" si="17"/>
        <v/>
      </c>
      <c r="BD36" s="109" t="str">
        <f>IF(BB36&lt;&gt;"", IF(RANK(BB36, BB$5:BB$75)+COUNTIF(BB$5:BB36, BB36)-1=1, 1, ""), "")</f>
        <v/>
      </c>
      <c r="BE36" s="110">
        <v>3412</v>
      </c>
      <c r="BF36" s="108" t="str">
        <f t="shared" si="18"/>
        <v/>
      </c>
      <c r="BG36" s="111" t="str">
        <f>IF(BE36&lt;&gt;"", IF(RANK(BE36, BE$5:BE$75)+COUNTIF(BE$5:BE36, BE36)-1=1, 1, ""), "")</f>
        <v/>
      </c>
      <c r="BH36" s="112">
        <f t="shared" si="19"/>
        <v>1</v>
      </c>
      <c r="BI36" s="116">
        <f t="shared" si="20"/>
        <v>117168</v>
      </c>
      <c r="BJ36" s="114"/>
      <c r="BK36" s="114">
        <f t="shared" si="21"/>
        <v>117168</v>
      </c>
      <c r="BL36" s="114" t="str">
        <f t="shared" si="22"/>
        <v/>
      </c>
      <c r="BM36" s="114"/>
      <c r="BN36" s="115">
        <f t="shared" si="23"/>
        <v>5.6770192354280731</v>
      </c>
      <c r="BO36" s="114">
        <f t="shared" si="24"/>
        <v>5</v>
      </c>
      <c r="BP36" s="114">
        <f t="shared" si="25"/>
        <v>13973</v>
      </c>
      <c r="BQ36" s="114" t="str">
        <f>IF(BK36&lt;&gt;"", IF(RANK(BP36, BP$5:BP$75)+COUNTIF(BP$36:BP36, BP36) -1&lt;=(B$80-BL$76-BO$76), RANK(BP36, BP$5:BP$75)+COUNTIF(BP$36:BP36, BP36) -1, ""), "")</f>
        <v/>
      </c>
      <c r="BR36" s="114">
        <f t="shared" si="26"/>
        <v>5</v>
      </c>
      <c r="BS36" s="116">
        <f t="shared" si="27"/>
        <v>4</v>
      </c>
      <c r="BU36" s="117">
        <f>IF(BI36&lt;&gt; "", BI36/BI76, "")</f>
        <v>0.13236241055754253</v>
      </c>
      <c r="BV36" s="118">
        <f t="shared" si="28"/>
        <v>0.13157894736842105</v>
      </c>
      <c r="BW36" s="119">
        <f t="shared" si="29"/>
        <v>-7.8346318912200785E-4</v>
      </c>
      <c r="BY36" s="120">
        <f t="shared" si="30"/>
        <v>117168</v>
      </c>
      <c r="BZ36" s="121">
        <f t="shared" si="31"/>
        <v>0.14556694678149554</v>
      </c>
      <c r="CA36" s="121">
        <f t="shared" si="32"/>
        <v>0.13157894736842105</v>
      </c>
      <c r="CB36" s="122">
        <f t="shared" si="33"/>
        <v>-1.3987999413074492E-2</v>
      </c>
    </row>
    <row r="37" spans="1:80" ht="16" x14ac:dyDescent="0.2">
      <c r="A37" s="75" t="s">
        <v>345</v>
      </c>
      <c r="B37" s="76" t="s">
        <v>416</v>
      </c>
      <c r="C37" s="43"/>
      <c r="D37" s="102" t="str">
        <f t="shared" ref="D37:D68" si="34">IF(E37=1, C37/C$76,"" )</f>
        <v/>
      </c>
      <c r="E37" s="48" t="str">
        <f>IF(C37&lt;&gt;"", IF(RANK(C37, C$5:C$75)+COUNTIF(C$5:C37, C37)-1=1, 1, ""), "")</f>
        <v/>
      </c>
      <c r="F37" s="41"/>
      <c r="G37" s="102" t="str">
        <f t="shared" ref="G37:G68" si="35">IF(H37=1, F37/F$76,"" )</f>
        <v/>
      </c>
      <c r="H37" s="47" t="str">
        <f>IF(F37&lt;&gt;"", IF(RANK(F37, F$5:F$75)+COUNTIF(F$5:F37, F37)-1=1, 1, ""), "")</f>
        <v/>
      </c>
      <c r="I37" s="43"/>
      <c r="J37" s="102" t="str">
        <f t="shared" ref="J37:J68" si="36">IF(K37=1, I37/I$76,"" )</f>
        <v/>
      </c>
      <c r="K37" s="48" t="str">
        <f>IF(I37&lt;&gt;"", IF(RANK(I37, I$5:I$75)+COUNTIF(I$5:I37, I37)-1=1, 1, ""), "")</f>
        <v/>
      </c>
      <c r="L37" s="41"/>
      <c r="M37" s="102" t="str">
        <f t="shared" ref="M37:M68" si="37">IF(N37=1, L37/L$76,"" )</f>
        <v/>
      </c>
      <c r="N37" s="47" t="str">
        <f>IF(L37&lt;&gt;"", IF(RANK(L37, L$5:L$75)+COUNTIF(L$5:L37, L37)-1=1, 1, ""), "")</f>
        <v/>
      </c>
      <c r="O37" s="43"/>
      <c r="P37" s="102" t="str">
        <f t="shared" ref="P37:P68" si="38">IF(Q37=1, O37/O$76,"" )</f>
        <v/>
      </c>
      <c r="Q37" s="48" t="str">
        <f>IF(O37&lt;&gt;"", IF(RANK(O37, O$5:O$75)+COUNTIF(O$5:O37, O37)-1=1, 1, ""), "")</f>
        <v/>
      </c>
      <c r="R37" s="41"/>
      <c r="S37" s="102" t="str">
        <f t="shared" ref="S37:S68" si="39">IF(T37=1, R37/R$76,"" )</f>
        <v/>
      </c>
      <c r="T37" s="47" t="str">
        <f>IF(R37&lt;&gt;"", IF(RANK(R37, R$5:R$75)+COUNTIF(R$5:R37, R37)-1=1, 1, ""), "")</f>
        <v/>
      </c>
      <c r="U37" s="43"/>
      <c r="V37" s="102" t="str">
        <f t="shared" ref="V37:V68" si="40">IF(W37=1, U37/U$76,"" )</f>
        <v/>
      </c>
      <c r="W37" s="48" t="str">
        <f>IF(U37&lt;&gt;"", IF(RANK(U37, U$5:U$75)+COUNTIF(U$5:U37, U37)-1=1, 1, ""), "")</f>
        <v/>
      </c>
      <c r="X37" s="41"/>
      <c r="Y37" s="102" t="str">
        <f t="shared" ref="Y37:Y68" si="41">IF(Z37=1, X37/X$76,"" )</f>
        <v/>
      </c>
      <c r="Z37" s="47" t="str">
        <f>IF(X37&lt;&gt;"", IF(RANK(X37, X$5:X$75)+COUNTIF(X$5:X37, X37)-1=1, 1, ""), "")</f>
        <v/>
      </c>
      <c r="AA37" s="43"/>
      <c r="AB37" s="102" t="str">
        <f t="shared" ref="AB37:AB68" si="42">IF(AC37=1, AA37/AA$76,"" )</f>
        <v/>
      </c>
      <c r="AC37" s="48" t="str">
        <f>IF(AA37&lt;&gt;"", IF(RANK(AA37, AA$5:AA$75)+COUNTIF(AA$5:AA37, AA37)-1=1, 1, ""), "")</f>
        <v/>
      </c>
      <c r="AD37" s="41"/>
      <c r="AE37" s="102" t="str">
        <f t="shared" ref="AE37:AE68" si="43">IF(AF37=1, AD37/AD$76,"" )</f>
        <v/>
      </c>
      <c r="AF37" s="47" t="str">
        <f>IF(AD37&lt;&gt;"", IF(RANK(AD37, AD$5:AD$75)+COUNTIF(AD$5:AD37, AD37)-1=1, 1, ""), "")</f>
        <v/>
      </c>
      <c r="AG37" s="43"/>
      <c r="AH37" s="102" t="str">
        <f t="shared" ref="AH37:AH68" si="44">IF(AI37=1, AG37/AG$76,"" )</f>
        <v/>
      </c>
      <c r="AI37" s="48" t="str">
        <f>IF(AG37&lt;&gt;"", IF(RANK(AG37, AG$5:AG$75)+COUNTIF(AG$5:AG37, AG37)-1=1, 1, ""), "")</f>
        <v/>
      </c>
      <c r="AJ37" s="41"/>
      <c r="AK37" s="102" t="str">
        <f t="shared" ref="AK37:AK68" si="45">IF(AL37=1, AJ37/AJ$76,"" )</f>
        <v/>
      </c>
      <c r="AL37" s="47" t="str">
        <f>IF(AJ37&lt;&gt;"", IF(RANK(AJ37, AJ$5:AJ$75)+COUNTIF(AJ$5:AJ37, AJ37)-1=1, 1, ""), "")</f>
        <v/>
      </c>
      <c r="AM37" s="43"/>
      <c r="AN37" s="102" t="str">
        <f t="shared" ref="AN37:AN68" si="46">IF(AO37=1, AM37/AM$76,"" )</f>
        <v/>
      </c>
      <c r="AO37" s="48" t="str">
        <f>IF(AM37&lt;&gt;"", IF(RANK(AM37, AM$5:AM$75)+COUNTIF(AM$5:AM37, AM37)-1=1, 1, ""), "")</f>
        <v/>
      </c>
      <c r="AP37" s="41"/>
      <c r="AQ37" s="102" t="str">
        <f t="shared" ref="AQ37:AQ68" si="47">IF(AR37=1, AP37/AP$76,"" )</f>
        <v/>
      </c>
      <c r="AR37" s="47" t="str">
        <f>IF(AP37&lt;&gt;"", IF(RANK(AP37, AP$5:AP$75)+COUNTIF(AP$5:AP37, AP37)-1=1, 1, ""), "")</f>
        <v/>
      </c>
      <c r="AS37" s="43"/>
      <c r="AT37" s="102" t="str">
        <f t="shared" ref="AT37:AT68" si="48">IF(AU37=1, AS37/AS$76,"" )</f>
        <v/>
      </c>
      <c r="AU37" s="48" t="str">
        <f>IF(AS37&lt;&gt;"", IF(RANK(AS37, AS$5:AS$75)+COUNTIF(AS$5:AS37, AS37)-1=1, 1, ""), "")</f>
        <v/>
      </c>
      <c r="AV37" s="41"/>
      <c r="AW37" s="102" t="str">
        <f t="shared" ref="AW37:AW68" si="49">IF(AX37=1, AV37/AV$76,"" )</f>
        <v/>
      </c>
      <c r="AX37" s="47" t="str">
        <f>IF(AV37&lt;&gt;"", IF(RANK(AV37, AV$5:AV$75)+COUNTIF(AV$5:AV37, AV37)-1=1, 1, ""), "")</f>
        <v/>
      </c>
      <c r="AY37" s="43"/>
      <c r="AZ37" s="102" t="str">
        <f t="shared" ref="AZ37:AZ68" si="50">IF(BA37=1, AY37/AY$76,"" )</f>
        <v/>
      </c>
      <c r="BA37" s="48" t="str">
        <f>IF(AY37&lt;&gt;"", IF(RANK(AY37, AY$5:AY$75)+COUNTIF(AY$5:AY37, AY37)-1=1, 1, ""), "")</f>
        <v/>
      </c>
      <c r="BB37" s="41"/>
      <c r="BC37" s="102" t="str">
        <f t="shared" ref="BC37:BC68" si="51">IF(BD37=1, BB37/BB$76,"" )</f>
        <v/>
      </c>
      <c r="BD37" s="47" t="str">
        <f>IF(BB37&lt;&gt;"", IF(RANK(BB37, BB$5:BB$75)+COUNTIF(BB$5:BB37, BB37)-1=1, 1, ""), "")</f>
        <v/>
      </c>
      <c r="BE37" s="43"/>
      <c r="BF37" s="102" t="str">
        <f t="shared" ref="BF37:BF68" si="52">IF(BG37=1, BE37/BE$76,"" )</f>
        <v/>
      </c>
      <c r="BG37" s="48" t="str">
        <f>IF(BE37&lt;&gt;"", IF(RANK(BE37, BE$5:BE$75)+COUNTIF(BE$5:BE37, BE37)-1=1, 1, ""), "")</f>
        <v/>
      </c>
      <c r="BH37" s="129" t="str">
        <f t="shared" ref="BH37:BH68" si="53">IF(_xlfn.NUMBERVALUE(E37)+_xlfn.NUMBERVALUE(H37)+_xlfn.NUMBERVALUE(K37)+_xlfn.NUMBERVALUE(N37)+_xlfn.NUMBERVALUE(Q37)+_xlfn.NUMBERVALUE(T37)+_xlfn.NUMBERVALUE(W37)+_xlfn.NUMBERVALUE(Z37)+_xlfn.NUMBERVALUE(AC37)+_xlfn.NUMBERVALUE(AF37)+_xlfn.NUMBERVALUE(AI37)+_xlfn.NUMBERVALUE(AL37)+_xlfn.NUMBERVALUE(AO37)+_xlfn.NUMBERVALUE(AR37)+_xlfn.NUMBERVALUE(AU37)+_xlfn.NUMBERVALUE(AX37)+_xlfn.NUMBERVALUE(BA37)+_xlfn.NUMBERVALUE(BD37)+_xlfn.NUMBERVALUE(BG37)&lt;&gt;0, _xlfn.NUMBERVALUE(E37)+_xlfn.NUMBERVALUE(H37)+_xlfn.NUMBERVALUE(K37)+_xlfn.NUMBERVALUE(N37)+_xlfn.NUMBERVALUE(Q37)+_xlfn.NUMBERVALUE(T37)+_xlfn.NUMBERVALUE(W37)+_xlfn.NUMBERVALUE(Z37)+_xlfn.NUMBERVALUE(AC37)+_xlfn.NUMBERVALUE(AF37)+_xlfn.NUMBERVALUE(AI37)+_xlfn.NUMBERVALUE(AL37)+_xlfn.NUMBERVALUE(AO37)+_xlfn.NUMBERVALUE(AR37)+_xlfn.NUMBERVALUE(AU37)+_xlfn.NUMBERVALUE(AX37)+_xlfn.NUMBERVALUE(BA37)+_xlfn.NUMBERVALUE(BD37)+_xlfn.NUMBERVALUE(BG37), "")</f>
        <v/>
      </c>
      <c r="BI37" s="66" t="str">
        <f t="shared" ref="BI37:BI68" si="54">IF(_xlfn.NUMBERVALUE(C37)+_xlfn.NUMBERVALUE(F37)+_xlfn.NUMBERVALUE(I37)+_xlfn.NUMBERVALUE(L37)+_xlfn.NUMBERVALUE(O37)+_xlfn.NUMBERVALUE(R37)+_xlfn.NUMBERVALUE(U37)+_xlfn.NUMBERVALUE(X37)+_xlfn.NUMBERVALUE(AA37)+_xlfn.NUMBERVALUE(AD37)+_xlfn.NUMBERVALUE(AG37)+_xlfn.NUMBERVALUE(AJ37)+_xlfn.NUMBERVALUE(AM37)+_xlfn.NUMBERVALUE(AP37)+_xlfn.NUMBERVALUE(AS37)+_xlfn.NUMBERVALUE(AV37)+_xlfn.NUMBERVALUE(AY37)+_xlfn.NUMBERVALUE(BB37)+_xlfn.NUMBERVALUE(BE37)&lt;&gt;0, _xlfn.NUMBERVALUE(C37)+_xlfn.NUMBERVALUE(F37)+_xlfn.NUMBERVALUE(I37)+_xlfn.NUMBERVALUE(L37)+_xlfn.NUMBERVALUE(O37)+_xlfn.NUMBERVALUE(R37)+_xlfn.NUMBERVALUE(U37)+_xlfn.NUMBERVALUE(X37)+_xlfn.NUMBERVALUE(AA37)+_xlfn.NUMBERVALUE(AD37)+_xlfn.NUMBERVALUE(AG37)+_xlfn.NUMBERVALUE(AJ37)+_xlfn.NUMBERVALUE(AM37)+_xlfn.NUMBERVALUE(AP37)+_xlfn.NUMBERVALUE(AS37)+_xlfn.NUMBERVALUE(AV37)+_xlfn.NUMBERVALUE(AY37)+_xlfn.NUMBERVALUE(BB37)+_xlfn.NUMBERVALUE(BE37), "")</f>
        <v/>
      </c>
      <c r="BJ37" s="60"/>
      <c r="BK37" s="60" t="str">
        <f t="shared" ref="BK37:BK68" si="55">IF(BI37&gt;=BJ$76, BI37, "")</f>
        <v/>
      </c>
      <c r="BL37" s="60" t="str">
        <f t="shared" ref="BL37:BL68" si="56">IF(AND(BH37&lt;&gt; "", BK37= ""),BH37, "")</f>
        <v/>
      </c>
      <c r="BM37" s="60"/>
      <c r="BN37" s="85" t="str">
        <f t="shared" ref="BN37:BN68" si="57">IF(BK37&lt;&gt;"", BK37/BM$76, "")</f>
        <v/>
      </c>
      <c r="BO37" s="60" t="str">
        <f t="shared" ref="BO37:BO68" si="58">IF(BN37&lt;&gt;"", _xlfn.FLOOR.MATH(BN37), "")</f>
        <v/>
      </c>
      <c r="BP37" s="60" t="str">
        <f t="shared" ref="BP37:BP68" si="59">IF(BK37&lt;&gt;"", BK37-BO37*BM$76, "")</f>
        <v/>
      </c>
      <c r="BQ37" s="60" t="str">
        <f>IF(BK37&lt;&gt;"", IF(RANK(BP37, BP$5:BP$75)+COUNTIF(BP$37:BP37, BP37) -1&lt;=(B$80-BL$76-BO$76), RANK(BP37, BP$5:BP$75)+COUNTIF(BP$37:BP37, BP37) -1, ""), "")</f>
        <v/>
      </c>
      <c r="BR37" s="72" t="str">
        <f t="shared" ref="BR37:BR68" si="60">IF(_xlfn.NUMBERVALUE(IF(BQ37&lt;&gt; "", BO37+1, BO37)) + _xlfn.NUMBERVALUE(BL37)&lt;&gt;0, _xlfn.NUMBERVALUE(IF(BQ37&lt;&gt; "", BO37+1, BO37)) + _xlfn.NUMBERVALUE(BL37), "")</f>
        <v/>
      </c>
      <c r="BS37" s="66" t="str">
        <f t="shared" ref="BS37:BS68" si="61">IF(_xlfn.NUMBERVALUE(BR37)-_xlfn.NUMBERVALUE(BH37)&lt;&gt;0, _xlfn.NUMBERVALUE(BR37)-_xlfn.NUMBERVALUE(BH37), "")</f>
        <v/>
      </c>
      <c r="BU37" s="91" t="str">
        <f>IF(BI37&lt;&gt; "", BI37/BI76, "")</f>
        <v/>
      </c>
      <c r="BV37" s="39" t="str">
        <f t="shared" ref="BV37:BV68" si="62">IF(BR37&lt;&gt; "", BR37/BR$76, "")</f>
        <v/>
      </c>
      <c r="BW37" s="92" t="str">
        <f t="shared" ref="BW37:BW68" si="63">IF(_xlfn.NUMBERVALUE(BV37)-_xlfn.NUMBERVALUE(BU37)&lt;&gt; 0, _xlfn.NUMBERVALUE(BV37)-_xlfn.NUMBERVALUE(BU37), "")</f>
        <v/>
      </c>
      <c r="BY37" s="65" t="str">
        <f t="shared" si="30"/>
        <v/>
      </c>
      <c r="BZ37" s="99" t="str">
        <f t="shared" si="31"/>
        <v/>
      </c>
      <c r="CA37" s="99" t="str">
        <f t="shared" si="32"/>
        <v/>
      </c>
      <c r="CB37" s="100" t="str">
        <f t="shared" si="33"/>
        <v/>
      </c>
    </row>
    <row r="38" spans="1:80" ht="16" x14ac:dyDescent="0.2">
      <c r="A38" s="135" t="s">
        <v>346</v>
      </c>
      <c r="B38" s="136" t="s">
        <v>417</v>
      </c>
      <c r="C38" s="110">
        <v>7928</v>
      </c>
      <c r="D38" s="108" t="str">
        <f t="shared" si="34"/>
        <v/>
      </c>
      <c r="E38" s="111" t="str">
        <f>IF(C38&lt;&gt;"", IF(RANK(C38, C$5:C$75)+COUNTIF(C$5:C38, C38)-1=1, 1, ""), "")</f>
        <v/>
      </c>
      <c r="F38" s="107">
        <v>7033</v>
      </c>
      <c r="G38" s="108" t="str">
        <f t="shared" si="35"/>
        <v/>
      </c>
      <c r="H38" s="109" t="str">
        <f>IF(F38&lt;&gt;"", IF(RANK(F38, F$5:F$75)+COUNTIF(F$5:F38, F38)-1=1, 1, ""), "")</f>
        <v/>
      </c>
      <c r="I38" s="110">
        <v>7502</v>
      </c>
      <c r="J38" s="108" t="str">
        <f t="shared" si="36"/>
        <v/>
      </c>
      <c r="K38" s="111" t="str">
        <f>IF(I38&lt;&gt;"", IF(RANK(I38, I$5:I$75)+COUNTIF(I$5:I38, I38)-1=1, 1, ""), "")</f>
        <v/>
      </c>
      <c r="L38" s="107">
        <v>7925</v>
      </c>
      <c r="M38" s="108" t="str">
        <f t="shared" si="37"/>
        <v/>
      </c>
      <c r="N38" s="109" t="str">
        <f>IF(L38&lt;&gt;"", IF(RANK(L38, L$5:L$75)+COUNTIF(L$5:L38, L38)-1=1, 1, ""), "")</f>
        <v/>
      </c>
      <c r="O38" s="110">
        <v>10959</v>
      </c>
      <c r="P38" s="108" t="str">
        <f t="shared" si="38"/>
        <v/>
      </c>
      <c r="Q38" s="111" t="str">
        <f>IF(O38&lt;&gt;"", IF(RANK(O38, O$5:O$75)+COUNTIF(O$5:O38, O38)-1=1, 1, ""), "")</f>
        <v/>
      </c>
      <c r="R38" s="107">
        <v>8921</v>
      </c>
      <c r="S38" s="108" t="str">
        <f t="shared" si="39"/>
        <v/>
      </c>
      <c r="T38" s="109" t="str">
        <f>IF(R38&lt;&gt;"", IF(RANK(R38, R$5:R$75)+COUNTIF(R$5:R38, R38)-1=1, 1, ""), "")</f>
        <v/>
      </c>
      <c r="U38" s="110">
        <v>7572</v>
      </c>
      <c r="V38" s="108" t="str">
        <f t="shared" si="40"/>
        <v/>
      </c>
      <c r="W38" s="111" t="str">
        <f>IF(U38&lt;&gt;"", IF(RANK(U38, U$5:U$75)+COUNTIF(U$5:U38, U38)-1=1, 1, ""), "")</f>
        <v/>
      </c>
      <c r="X38" s="107">
        <v>8250</v>
      </c>
      <c r="Y38" s="108" t="str">
        <f t="shared" si="41"/>
        <v/>
      </c>
      <c r="Z38" s="109" t="str">
        <f>IF(X38&lt;&gt;"", IF(RANK(X38, X$5:X$75)+COUNTIF(X$5:X38, X38)-1=1, 1, ""), "")</f>
        <v/>
      </c>
      <c r="AA38" s="110">
        <v>6267</v>
      </c>
      <c r="AB38" s="108" t="str">
        <f t="shared" si="42"/>
        <v/>
      </c>
      <c r="AC38" s="111" t="str">
        <f>IF(AA38&lt;&gt;"", IF(RANK(AA38, AA$5:AA$75)+COUNTIF(AA$5:AA38, AA38)-1=1, 1, ""), "")</f>
        <v/>
      </c>
      <c r="AD38" s="107">
        <v>10332</v>
      </c>
      <c r="AE38" s="108" t="str">
        <f t="shared" si="43"/>
        <v/>
      </c>
      <c r="AF38" s="109" t="str">
        <f>IF(AD38&lt;&gt;"", IF(RANK(AD38, AD$5:AD$75)+COUNTIF(AD$5:AD38, AD38)-1=1, 1, ""), "")</f>
        <v/>
      </c>
      <c r="AG38" s="110">
        <v>8706</v>
      </c>
      <c r="AH38" s="108" t="str">
        <f t="shared" si="44"/>
        <v/>
      </c>
      <c r="AI38" s="111" t="str">
        <f>IF(AG38&lt;&gt;"", IF(RANK(AG38, AG$5:AG$75)+COUNTIF(AG$5:AG38, AG38)-1=1, 1, ""), "")</f>
        <v/>
      </c>
      <c r="AJ38" s="107">
        <v>7769</v>
      </c>
      <c r="AK38" s="108" t="str">
        <f t="shared" si="45"/>
        <v/>
      </c>
      <c r="AL38" s="109" t="str">
        <f>IF(AJ38&lt;&gt;"", IF(RANK(AJ38, AJ$5:AJ$75)+COUNTIF(AJ$5:AJ38, AJ38)-1=1, 1, ""), "")</f>
        <v/>
      </c>
      <c r="AM38" s="110">
        <v>6229</v>
      </c>
      <c r="AN38" s="108" t="str">
        <f t="shared" si="46"/>
        <v/>
      </c>
      <c r="AO38" s="111" t="str">
        <f>IF(AM38&lt;&gt;"", IF(RANK(AM38, AM$5:AM$75)+COUNTIF(AM$5:AM38, AM38)-1=1, 1, ""), "")</f>
        <v/>
      </c>
      <c r="AP38" s="107">
        <v>5877</v>
      </c>
      <c r="AQ38" s="108" t="str">
        <f t="shared" si="47"/>
        <v/>
      </c>
      <c r="AR38" s="109" t="str">
        <f>IF(AP38&lt;&gt;"", IF(RANK(AP38, AP$5:AP$75)+COUNTIF(AP$5:AP38, AP38)-1=1, 1, ""), "")</f>
        <v/>
      </c>
      <c r="AS38" s="110">
        <v>6680</v>
      </c>
      <c r="AT38" s="108" t="str">
        <f t="shared" si="48"/>
        <v/>
      </c>
      <c r="AU38" s="111" t="str">
        <f>IF(AS38&lt;&gt;"", IF(RANK(AS38, AS$5:AS$75)+COUNTIF(AS$5:AS38, AS38)-1=1, 1, ""), "")</f>
        <v/>
      </c>
      <c r="AV38" s="107">
        <v>9890</v>
      </c>
      <c r="AW38" s="108" t="str">
        <f t="shared" si="49"/>
        <v/>
      </c>
      <c r="AX38" s="109" t="str">
        <f>IF(AV38&lt;&gt;"", IF(RANK(AV38, AV$5:AV$75)+COUNTIF(AV$5:AV38, AV38)-1=1, 1, ""), "")</f>
        <v/>
      </c>
      <c r="AY38" s="110">
        <v>10455</v>
      </c>
      <c r="AZ38" s="108" t="str">
        <f t="shared" si="50"/>
        <v/>
      </c>
      <c r="BA38" s="111" t="str">
        <f>IF(AY38&lt;&gt;"", IF(RANK(AY38, AY$5:AY$75)+COUNTIF(AY$5:AY38, AY38)-1=1, 1, ""), "")</f>
        <v/>
      </c>
      <c r="BB38" s="107">
        <v>9615</v>
      </c>
      <c r="BC38" s="108" t="str">
        <f t="shared" si="51"/>
        <v/>
      </c>
      <c r="BD38" s="109" t="str">
        <f>IF(BB38&lt;&gt;"", IF(RANK(BB38, BB$5:BB$75)+COUNTIF(BB$5:BB38, BB38)-1=1, 1, ""), "")</f>
        <v/>
      </c>
      <c r="BE38" s="110">
        <v>5833</v>
      </c>
      <c r="BF38" s="108" t="str">
        <f t="shared" si="52"/>
        <v/>
      </c>
      <c r="BG38" s="111" t="str">
        <f>IF(BE38&lt;&gt;"", IF(RANK(BE38, BE$5:BE$75)+COUNTIF(BE$5:BE38, BE38)-1=1, 1, ""), "")</f>
        <v/>
      </c>
      <c r="BH38" s="112" t="str">
        <f t="shared" si="53"/>
        <v/>
      </c>
      <c r="BI38" s="116">
        <f t="shared" si="54"/>
        <v>153743</v>
      </c>
      <c r="BJ38" s="114"/>
      <c r="BK38" s="114">
        <f t="shared" si="55"/>
        <v>153743</v>
      </c>
      <c r="BL38" s="114" t="str">
        <f t="shared" si="56"/>
        <v/>
      </c>
      <c r="BM38" s="114"/>
      <c r="BN38" s="115">
        <f t="shared" si="57"/>
        <v>7.4491496681040745</v>
      </c>
      <c r="BO38" s="114">
        <f t="shared" si="58"/>
        <v>7</v>
      </c>
      <c r="BP38" s="114">
        <f t="shared" si="59"/>
        <v>9270</v>
      </c>
      <c r="BQ38" s="114" t="str">
        <f>IF(BK38&lt;&gt;"", IF(RANK(BP38, BP$5:BP$75)+COUNTIF(BP$38:BP38, BP38) -1&lt;=(B$80-BL$76-BO$76), RANK(BP38, BP$5:BP$75)+COUNTIF(BP$38:BP38, BP38) -1, ""), "")</f>
        <v/>
      </c>
      <c r="BR38" s="114">
        <f t="shared" si="60"/>
        <v>7</v>
      </c>
      <c r="BS38" s="116">
        <f t="shared" si="61"/>
        <v>7</v>
      </c>
      <c r="BU38" s="117">
        <f>IF(BI38&lt;&gt; "", BI38/BI76, "")</f>
        <v>0.1736804766348172</v>
      </c>
      <c r="BV38" s="118">
        <f t="shared" si="62"/>
        <v>0.18421052631578946</v>
      </c>
      <c r="BW38" s="119">
        <f t="shared" si="63"/>
        <v>1.0530049680971987E-2</v>
      </c>
      <c r="BY38" s="120">
        <f t="shared" si="30"/>
        <v>153743</v>
      </c>
      <c r="BZ38" s="121">
        <f t="shared" si="31"/>
        <v>0.19100692253027676</v>
      </c>
      <c r="CA38" s="121">
        <f t="shared" si="32"/>
        <v>0.18421052631578946</v>
      </c>
      <c r="CB38" s="122">
        <f t="shared" si="33"/>
        <v>-6.7963962144872991E-3</v>
      </c>
    </row>
    <row r="39" spans="1:80" ht="16" x14ac:dyDescent="0.2">
      <c r="A39" s="75" t="s">
        <v>347</v>
      </c>
      <c r="B39" s="76" t="s">
        <v>418</v>
      </c>
      <c r="C39" s="46">
        <v>215</v>
      </c>
      <c r="D39" s="102" t="str">
        <f t="shared" si="34"/>
        <v/>
      </c>
      <c r="E39" s="44" t="str">
        <f>IF(C39&lt;&gt;"", IF(RANK(C39, C$5:C$75)+COUNTIF(C$5:C39, C39)-1=1, 1, ""), "")</f>
        <v/>
      </c>
      <c r="F39" s="45">
        <v>51</v>
      </c>
      <c r="G39" s="102" t="str">
        <f t="shared" si="35"/>
        <v/>
      </c>
      <c r="H39" s="42" t="str">
        <f>IF(F39&lt;&gt;"", IF(RANK(F39, F$5:F$75)+COUNTIF(F$5:F39, F39)-1=1, 1, ""), "")</f>
        <v/>
      </c>
      <c r="I39" s="46">
        <v>15</v>
      </c>
      <c r="J39" s="102" t="str">
        <f t="shared" si="36"/>
        <v/>
      </c>
      <c r="K39" s="44" t="str">
        <f>IF(I39&lt;&gt;"", IF(RANK(I39, I$5:I$75)+COUNTIF(I$5:I39, I39)-1=1, 1, ""), "")</f>
        <v/>
      </c>
      <c r="L39" s="45">
        <v>80</v>
      </c>
      <c r="M39" s="102" t="str">
        <f t="shared" si="37"/>
        <v/>
      </c>
      <c r="N39" s="42" t="str">
        <f>IF(L39&lt;&gt;"", IF(RANK(L39, L$5:L$75)+COUNTIF(L$5:L39, L39)-1=1, 1, ""), "")</f>
        <v/>
      </c>
      <c r="O39" s="46">
        <v>44</v>
      </c>
      <c r="P39" s="102" t="str">
        <f t="shared" si="38"/>
        <v/>
      </c>
      <c r="Q39" s="44" t="str">
        <f>IF(O39&lt;&gt;"", IF(RANK(O39, O$5:O$75)+COUNTIF(O$5:O39, O39)-1=1, 1, ""), "")</f>
        <v/>
      </c>
      <c r="R39" s="45">
        <v>8</v>
      </c>
      <c r="S39" s="102" t="str">
        <f t="shared" si="39"/>
        <v/>
      </c>
      <c r="T39" s="42" t="str">
        <f>IF(R39&lt;&gt;"", IF(RANK(R39, R$5:R$75)+COUNTIF(R$5:R39, R39)-1=1, 1, ""), "")</f>
        <v/>
      </c>
      <c r="U39" s="46">
        <v>14</v>
      </c>
      <c r="V39" s="102" t="str">
        <f t="shared" si="40"/>
        <v/>
      </c>
      <c r="W39" s="44" t="str">
        <f>IF(U39&lt;&gt;"", IF(RANK(U39, U$5:U$75)+COUNTIF(U$5:U39, U39)-1=1, 1, ""), "")</f>
        <v/>
      </c>
      <c r="X39" s="45">
        <v>29</v>
      </c>
      <c r="Y39" s="102" t="str">
        <f t="shared" si="41"/>
        <v/>
      </c>
      <c r="Z39" s="42" t="str">
        <f>IF(X39&lt;&gt;"", IF(RANK(X39, X$5:X$75)+COUNTIF(X$5:X39, X39)-1=1, 1, ""), "")</f>
        <v/>
      </c>
      <c r="AA39" s="46">
        <v>389</v>
      </c>
      <c r="AB39" s="102" t="str">
        <f t="shared" si="42"/>
        <v/>
      </c>
      <c r="AC39" s="44" t="str">
        <f>IF(AA39&lt;&gt;"", IF(RANK(AA39, AA$5:AA$75)+COUNTIF(AA$5:AA39, AA39)-1=1, 1, ""), "")</f>
        <v/>
      </c>
      <c r="AD39" s="45">
        <v>49</v>
      </c>
      <c r="AE39" s="102" t="str">
        <f t="shared" si="43"/>
        <v/>
      </c>
      <c r="AF39" s="42" t="str">
        <f>IF(AD39&lt;&gt;"", IF(RANK(AD39, AD$5:AD$75)+COUNTIF(AD$5:AD39, AD39)-1=1, 1, ""), "")</f>
        <v/>
      </c>
      <c r="AG39" s="46">
        <v>25</v>
      </c>
      <c r="AH39" s="102" t="str">
        <f t="shared" si="44"/>
        <v/>
      </c>
      <c r="AI39" s="44" t="str">
        <f>IF(AG39&lt;&gt;"", IF(RANK(AG39, AG$5:AG$75)+COUNTIF(AG$5:AG39, AG39)-1=1, 1, ""), "")</f>
        <v/>
      </c>
      <c r="AJ39" s="45">
        <v>49</v>
      </c>
      <c r="AK39" s="102" t="str">
        <f t="shared" si="45"/>
        <v/>
      </c>
      <c r="AL39" s="42" t="str">
        <f>IF(AJ39&lt;&gt;"", IF(RANK(AJ39, AJ$5:AJ$75)+COUNTIF(AJ$5:AJ39, AJ39)-1=1, 1, ""), "")</f>
        <v/>
      </c>
      <c r="AM39" s="46">
        <v>8</v>
      </c>
      <c r="AN39" s="102" t="str">
        <f t="shared" si="46"/>
        <v/>
      </c>
      <c r="AO39" s="44" t="str">
        <f>IF(AM39&lt;&gt;"", IF(RANK(AM39, AM$5:AM$75)+COUNTIF(AM$5:AM39, AM39)-1=1, 1, ""), "")</f>
        <v/>
      </c>
      <c r="AP39" s="45">
        <v>6</v>
      </c>
      <c r="AQ39" s="102" t="str">
        <f t="shared" si="47"/>
        <v/>
      </c>
      <c r="AR39" s="42" t="str">
        <f>IF(AP39&lt;&gt;"", IF(RANK(AP39, AP$5:AP$75)+COUNTIF(AP$5:AP39, AP39)-1=1, 1, ""), "")</f>
        <v/>
      </c>
      <c r="AS39" s="46">
        <v>6</v>
      </c>
      <c r="AT39" s="102" t="str">
        <f t="shared" si="48"/>
        <v/>
      </c>
      <c r="AU39" s="44" t="str">
        <f>IF(AS39&lt;&gt;"", IF(RANK(AS39, AS$5:AS$75)+COUNTIF(AS$5:AS39, AS39)-1=1, 1, ""), "")</f>
        <v/>
      </c>
      <c r="AV39" s="45">
        <v>11</v>
      </c>
      <c r="AW39" s="102" t="str">
        <f t="shared" si="49"/>
        <v/>
      </c>
      <c r="AX39" s="42" t="str">
        <f>IF(AV39&lt;&gt;"", IF(RANK(AV39, AV$5:AV$75)+COUNTIF(AV$5:AV39, AV39)-1=1, 1, ""), "")</f>
        <v/>
      </c>
      <c r="AY39" s="46">
        <v>16</v>
      </c>
      <c r="AZ39" s="102" t="str">
        <f t="shared" si="50"/>
        <v/>
      </c>
      <c r="BA39" s="44" t="str">
        <f>IF(AY39&lt;&gt;"", IF(RANK(AY39, AY$5:AY$75)+COUNTIF(AY$5:AY39, AY39)-1=1, 1, ""), "")</f>
        <v/>
      </c>
      <c r="BB39" s="45">
        <v>22</v>
      </c>
      <c r="BC39" s="102" t="str">
        <f t="shared" si="51"/>
        <v/>
      </c>
      <c r="BD39" s="42" t="str">
        <f>IF(BB39&lt;&gt;"", IF(RANK(BB39, BB$5:BB$75)+COUNTIF(BB$5:BB39, BB39)-1=1, 1, ""), "")</f>
        <v/>
      </c>
      <c r="BE39" s="46">
        <v>16</v>
      </c>
      <c r="BF39" s="102" t="str">
        <f t="shared" si="52"/>
        <v/>
      </c>
      <c r="BG39" s="44" t="str">
        <f>IF(BE39&lt;&gt;"", IF(RANK(BE39, BE$5:BE$75)+COUNTIF(BE$5:BE39, BE39)-1=1, 1, ""), "")</f>
        <v/>
      </c>
      <c r="BH39" s="129" t="str">
        <f t="shared" si="53"/>
        <v/>
      </c>
      <c r="BI39" s="66">
        <f t="shared" si="54"/>
        <v>1053</v>
      </c>
      <c r="BJ39" s="60"/>
      <c r="BK39" s="60" t="str">
        <f t="shared" si="55"/>
        <v/>
      </c>
      <c r="BL39" s="60" t="str">
        <f t="shared" si="56"/>
        <v/>
      </c>
      <c r="BM39" s="60"/>
      <c r="BN39" s="85" t="str">
        <f t="shared" si="57"/>
        <v/>
      </c>
      <c r="BO39" s="60" t="str">
        <f t="shared" si="58"/>
        <v/>
      </c>
      <c r="BP39" s="60" t="str">
        <f t="shared" si="59"/>
        <v/>
      </c>
      <c r="BQ39" s="60" t="str">
        <f>IF(BK39&lt;&gt;"", IF(RANK(BP39, BP$5:BP$75)+COUNTIF(BP$39:BP39, BP39) -1&lt;=(B$80-BL$76-BO$76), RANK(BP39, BP$5:BP$75)+COUNTIF(BP$39:BP39, BP39) -1, ""), "")</f>
        <v/>
      </c>
      <c r="BR39" s="72" t="str">
        <f t="shared" si="60"/>
        <v/>
      </c>
      <c r="BS39" s="66" t="str">
        <f t="shared" si="61"/>
        <v/>
      </c>
      <c r="BU39" s="91">
        <f>IF(BI39&lt;&gt; "", BI39/BI76, "")</f>
        <v>1.1895536180278941E-3</v>
      </c>
      <c r="BV39" s="39" t="str">
        <f t="shared" si="62"/>
        <v/>
      </c>
      <c r="BW39" s="92">
        <f t="shared" si="63"/>
        <v>-1.18955361802789E-3</v>
      </c>
      <c r="BY39" s="65" t="str">
        <f t="shared" si="30"/>
        <v/>
      </c>
      <c r="BZ39" s="99" t="str">
        <f t="shared" si="31"/>
        <v/>
      </c>
      <c r="CA39" s="99" t="str">
        <f t="shared" si="32"/>
        <v/>
      </c>
      <c r="CB39" s="100" t="str">
        <f t="shared" si="33"/>
        <v/>
      </c>
    </row>
    <row r="40" spans="1:80" ht="16" x14ac:dyDescent="0.2">
      <c r="A40" s="75" t="s">
        <v>348</v>
      </c>
      <c r="B40" s="76" t="s">
        <v>419</v>
      </c>
      <c r="C40" s="46">
        <v>291</v>
      </c>
      <c r="D40" s="102" t="str">
        <f t="shared" si="34"/>
        <v/>
      </c>
      <c r="E40" s="44" t="str">
        <f>IF(C40&lt;&gt;"", IF(RANK(C40, C$5:C$75)+COUNTIF(C$5:C40, C40)-1=1, 1, ""), "")</f>
        <v/>
      </c>
      <c r="F40" s="45">
        <v>154</v>
      </c>
      <c r="G40" s="102" t="str">
        <f t="shared" si="35"/>
        <v/>
      </c>
      <c r="H40" s="42" t="str">
        <f>IF(F40&lt;&gt;"", IF(RANK(F40, F$5:F$75)+COUNTIF(F$5:F40, F40)-1=1, 1, ""), "")</f>
        <v/>
      </c>
      <c r="I40" s="46">
        <v>20</v>
      </c>
      <c r="J40" s="102" t="str">
        <f t="shared" si="36"/>
        <v/>
      </c>
      <c r="K40" s="44" t="str">
        <f>IF(I40&lt;&gt;"", IF(RANK(I40, I$5:I$75)+COUNTIF(I$5:I40, I40)-1=1, 1, ""), "")</f>
        <v/>
      </c>
      <c r="L40" s="45">
        <v>34</v>
      </c>
      <c r="M40" s="102" t="str">
        <f t="shared" si="37"/>
        <v/>
      </c>
      <c r="N40" s="42" t="str">
        <f>IF(L40&lt;&gt;"", IF(RANK(L40, L$5:L$75)+COUNTIF(L$5:L40, L40)-1=1, 1, ""), "")</f>
        <v/>
      </c>
      <c r="O40" s="46">
        <v>25</v>
      </c>
      <c r="P40" s="102" t="str">
        <f t="shared" si="38"/>
        <v/>
      </c>
      <c r="Q40" s="44" t="str">
        <f>IF(O40&lt;&gt;"", IF(RANK(O40, O$5:O$75)+COUNTIF(O$5:O40, O40)-1=1, 1, ""), "")</f>
        <v/>
      </c>
      <c r="R40" s="45">
        <v>168</v>
      </c>
      <c r="S40" s="102" t="str">
        <f t="shared" si="39"/>
        <v/>
      </c>
      <c r="T40" s="42" t="str">
        <f>IF(R40&lt;&gt;"", IF(RANK(R40, R$5:R$75)+COUNTIF(R$5:R40, R40)-1=1, 1, ""), "")</f>
        <v/>
      </c>
      <c r="U40" s="46">
        <v>84</v>
      </c>
      <c r="V40" s="102" t="str">
        <f t="shared" si="40"/>
        <v/>
      </c>
      <c r="W40" s="44" t="str">
        <f>IF(U40&lt;&gt;"", IF(RANK(U40, U$5:U$75)+COUNTIF(U$5:U40, U40)-1=1, 1, ""), "")</f>
        <v/>
      </c>
      <c r="X40" s="45">
        <v>27</v>
      </c>
      <c r="Y40" s="102" t="str">
        <f t="shared" si="41"/>
        <v/>
      </c>
      <c r="Z40" s="42" t="str">
        <f>IF(X40&lt;&gt;"", IF(RANK(X40, X$5:X$75)+COUNTIF(X$5:X40, X40)-1=1, 1, ""), "")</f>
        <v/>
      </c>
      <c r="AA40" s="46">
        <v>766</v>
      </c>
      <c r="AB40" s="102" t="str">
        <f t="shared" si="42"/>
        <v/>
      </c>
      <c r="AC40" s="44" t="str">
        <f>IF(AA40&lt;&gt;"", IF(RANK(AA40, AA$5:AA$75)+COUNTIF(AA$5:AA40, AA40)-1=1, 1, ""), "")</f>
        <v/>
      </c>
      <c r="AD40" s="45">
        <v>233</v>
      </c>
      <c r="AE40" s="102" t="str">
        <f t="shared" si="43"/>
        <v/>
      </c>
      <c r="AF40" s="42" t="str">
        <f>IF(AD40&lt;&gt;"", IF(RANK(AD40, AD$5:AD$75)+COUNTIF(AD$5:AD40, AD40)-1=1, 1, ""), "")</f>
        <v/>
      </c>
      <c r="AG40" s="46">
        <v>817</v>
      </c>
      <c r="AH40" s="102" t="str">
        <f t="shared" si="44"/>
        <v/>
      </c>
      <c r="AI40" s="44" t="str">
        <f>IF(AG40&lt;&gt;"", IF(RANK(AG40, AG$5:AG$75)+COUNTIF(AG$5:AG40, AG40)-1=1, 1, ""), "")</f>
        <v/>
      </c>
      <c r="AJ40" s="45">
        <v>1100</v>
      </c>
      <c r="AK40" s="102" t="str">
        <f t="shared" si="45"/>
        <v/>
      </c>
      <c r="AL40" s="42" t="str">
        <f>IF(AJ40&lt;&gt;"", IF(RANK(AJ40, AJ$5:AJ$75)+COUNTIF(AJ$5:AJ40, AJ40)-1=1, 1, ""), "")</f>
        <v/>
      </c>
      <c r="AM40" s="46">
        <v>19</v>
      </c>
      <c r="AN40" s="102" t="str">
        <f t="shared" si="46"/>
        <v/>
      </c>
      <c r="AO40" s="44" t="str">
        <f>IF(AM40&lt;&gt;"", IF(RANK(AM40, AM$5:AM$75)+COUNTIF(AM$5:AM40, AM40)-1=1, 1, ""), "")</f>
        <v/>
      </c>
      <c r="AP40" s="45">
        <v>24</v>
      </c>
      <c r="AQ40" s="102" t="str">
        <f t="shared" si="47"/>
        <v/>
      </c>
      <c r="AR40" s="42" t="str">
        <f>IF(AP40&lt;&gt;"", IF(RANK(AP40, AP$5:AP$75)+COUNTIF(AP$5:AP40, AP40)-1=1, 1, ""), "")</f>
        <v/>
      </c>
      <c r="AS40" s="46">
        <v>116</v>
      </c>
      <c r="AT40" s="102" t="str">
        <f t="shared" si="48"/>
        <v/>
      </c>
      <c r="AU40" s="44" t="str">
        <f>IF(AS40&lt;&gt;"", IF(RANK(AS40, AS$5:AS$75)+COUNTIF(AS$5:AS40, AS40)-1=1, 1, ""), "")</f>
        <v/>
      </c>
      <c r="AV40" s="45">
        <v>121</v>
      </c>
      <c r="AW40" s="102" t="str">
        <f t="shared" si="49"/>
        <v/>
      </c>
      <c r="AX40" s="42" t="str">
        <f>IF(AV40&lt;&gt;"", IF(RANK(AV40, AV$5:AV$75)+COUNTIF(AV$5:AV40, AV40)-1=1, 1, ""), "")</f>
        <v/>
      </c>
      <c r="AY40" s="46">
        <v>574</v>
      </c>
      <c r="AZ40" s="102" t="str">
        <f t="shared" si="50"/>
        <v/>
      </c>
      <c r="BA40" s="44" t="str">
        <f>IF(AY40&lt;&gt;"", IF(RANK(AY40, AY$5:AY$75)+COUNTIF(AY$5:AY40, AY40)-1=1, 1, ""), "")</f>
        <v/>
      </c>
      <c r="BB40" s="45">
        <v>432</v>
      </c>
      <c r="BC40" s="102" t="str">
        <f t="shared" si="51"/>
        <v/>
      </c>
      <c r="BD40" s="42" t="str">
        <f>IF(BB40&lt;&gt;"", IF(RANK(BB40, BB$5:BB$75)+COUNTIF(BB$5:BB40, BB40)-1=1, 1, ""), "")</f>
        <v/>
      </c>
      <c r="BE40" s="46">
        <v>138</v>
      </c>
      <c r="BF40" s="102" t="str">
        <f t="shared" si="52"/>
        <v/>
      </c>
      <c r="BG40" s="44" t="str">
        <f>IF(BE40&lt;&gt;"", IF(RANK(BE40, BE$5:BE$75)+COUNTIF(BE$5:BE40, BE40)-1=1, 1, ""), "")</f>
        <v/>
      </c>
      <c r="BH40" s="129" t="str">
        <f t="shared" si="53"/>
        <v/>
      </c>
      <c r="BI40" s="66">
        <f t="shared" si="54"/>
        <v>5143</v>
      </c>
      <c r="BJ40" s="60"/>
      <c r="BK40" s="60" t="str">
        <f t="shared" si="55"/>
        <v/>
      </c>
      <c r="BL40" s="60" t="str">
        <f t="shared" si="56"/>
        <v/>
      </c>
      <c r="BM40" s="60"/>
      <c r="BN40" s="85" t="str">
        <f t="shared" si="57"/>
        <v/>
      </c>
      <c r="BO40" s="60" t="str">
        <f t="shared" si="58"/>
        <v/>
      </c>
      <c r="BP40" s="60" t="str">
        <f t="shared" si="59"/>
        <v/>
      </c>
      <c r="BQ40" s="60" t="str">
        <f>IF(BK40&lt;&gt;"", IF(RANK(BP40, BP$5:BP$75)+COUNTIF(BP$40:BP40, BP40) -1&lt;=(B$80-BL$76-BO$76), RANK(BP40, BP$5:BP$75)+COUNTIF(BP$40:BP40, BP40) -1, ""), "")</f>
        <v/>
      </c>
      <c r="BR40" s="72" t="str">
        <f t="shared" si="60"/>
        <v/>
      </c>
      <c r="BS40" s="66" t="str">
        <f t="shared" si="61"/>
        <v/>
      </c>
      <c r="BU40" s="91">
        <f>IF(BI40&lt;&gt; "", BI40/BI76, "")</f>
        <v>5.8099470631694768E-3</v>
      </c>
      <c r="BV40" s="39" t="str">
        <f t="shared" si="62"/>
        <v/>
      </c>
      <c r="BW40" s="92">
        <f t="shared" si="63"/>
        <v>-5.8099470631694803E-3</v>
      </c>
      <c r="BY40" s="65" t="str">
        <f t="shared" si="30"/>
        <v/>
      </c>
      <c r="BZ40" s="99" t="str">
        <f t="shared" si="31"/>
        <v/>
      </c>
      <c r="CA40" s="99" t="str">
        <f t="shared" si="32"/>
        <v/>
      </c>
      <c r="CB40" s="100" t="str">
        <f t="shared" si="33"/>
        <v/>
      </c>
    </row>
    <row r="41" spans="1:80" ht="16" x14ac:dyDescent="0.2">
      <c r="A41" s="75" t="s">
        <v>349</v>
      </c>
      <c r="B41" s="76" t="s">
        <v>420</v>
      </c>
      <c r="C41" s="46">
        <v>20</v>
      </c>
      <c r="D41" s="102" t="str">
        <f t="shared" si="34"/>
        <v/>
      </c>
      <c r="E41" s="44" t="str">
        <f>IF(C41&lt;&gt;"", IF(RANK(C41, C$5:C$75)+COUNTIF(C$5:C41, C41)-1=1, 1, ""), "")</f>
        <v/>
      </c>
      <c r="F41" s="45">
        <v>69</v>
      </c>
      <c r="G41" s="102" t="str">
        <f t="shared" si="35"/>
        <v/>
      </c>
      <c r="H41" s="42" t="str">
        <f>IF(F41&lt;&gt;"", IF(RANK(F41, F$5:F$75)+COUNTIF(F$5:F41, F41)-1=1, 1, ""), "")</f>
        <v/>
      </c>
      <c r="I41" s="46">
        <v>35</v>
      </c>
      <c r="J41" s="102" t="str">
        <f t="shared" si="36"/>
        <v/>
      </c>
      <c r="K41" s="44" t="str">
        <f>IF(I41&lt;&gt;"", IF(RANK(I41, I$5:I$75)+COUNTIF(I$5:I41, I41)-1=1, 1, ""), "")</f>
        <v/>
      </c>
      <c r="L41" s="45">
        <v>19</v>
      </c>
      <c r="M41" s="102" t="str">
        <f t="shared" si="37"/>
        <v/>
      </c>
      <c r="N41" s="42" t="str">
        <f>IF(L41&lt;&gt;"", IF(RANK(L41, L$5:L$75)+COUNTIF(L$5:L41, L41)-1=1, 1, ""), "")</f>
        <v/>
      </c>
      <c r="O41" s="46">
        <v>8</v>
      </c>
      <c r="P41" s="102" t="str">
        <f t="shared" si="38"/>
        <v/>
      </c>
      <c r="Q41" s="44" t="str">
        <f>IF(O41&lt;&gt;"", IF(RANK(O41, O$5:O$75)+COUNTIF(O$5:O41, O41)-1=1, 1, ""), "")</f>
        <v/>
      </c>
      <c r="R41" s="45">
        <v>17</v>
      </c>
      <c r="S41" s="102" t="str">
        <f t="shared" si="39"/>
        <v/>
      </c>
      <c r="T41" s="42" t="str">
        <f>IF(R41&lt;&gt;"", IF(RANK(R41, R$5:R$75)+COUNTIF(R$5:R41, R41)-1=1, 1, ""), "")</f>
        <v/>
      </c>
      <c r="U41" s="46">
        <v>19</v>
      </c>
      <c r="V41" s="102" t="str">
        <f t="shared" si="40"/>
        <v/>
      </c>
      <c r="W41" s="44" t="str">
        <f>IF(U41&lt;&gt;"", IF(RANK(U41, U$5:U$75)+COUNTIF(U$5:U41, U41)-1=1, 1, ""), "")</f>
        <v/>
      </c>
      <c r="X41" s="45">
        <v>23</v>
      </c>
      <c r="Y41" s="102" t="str">
        <f t="shared" si="41"/>
        <v/>
      </c>
      <c r="Z41" s="42" t="str">
        <f>IF(X41&lt;&gt;"", IF(RANK(X41, X$5:X$75)+COUNTIF(X$5:X41, X41)-1=1, 1, ""), "")</f>
        <v/>
      </c>
      <c r="AA41" s="46">
        <v>24</v>
      </c>
      <c r="AB41" s="102" t="str">
        <f t="shared" si="42"/>
        <v/>
      </c>
      <c r="AC41" s="44" t="str">
        <f>IF(AA41&lt;&gt;"", IF(RANK(AA41, AA$5:AA$75)+COUNTIF(AA$5:AA41, AA41)-1=1, 1, ""), "")</f>
        <v/>
      </c>
      <c r="AD41" s="45">
        <v>36</v>
      </c>
      <c r="AE41" s="102" t="str">
        <f t="shared" si="43"/>
        <v/>
      </c>
      <c r="AF41" s="42" t="str">
        <f>IF(AD41&lt;&gt;"", IF(RANK(AD41, AD$5:AD$75)+COUNTIF(AD$5:AD41, AD41)-1=1, 1, ""), "")</f>
        <v/>
      </c>
      <c r="AG41" s="46">
        <v>35</v>
      </c>
      <c r="AH41" s="102" t="str">
        <f t="shared" si="44"/>
        <v/>
      </c>
      <c r="AI41" s="44" t="str">
        <f>IF(AG41&lt;&gt;"", IF(RANK(AG41, AG$5:AG$75)+COUNTIF(AG$5:AG41, AG41)-1=1, 1, ""), "")</f>
        <v/>
      </c>
      <c r="AJ41" s="45">
        <v>25</v>
      </c>
      <c r="AK41" s="102" t="str">
        <f t="shared" si="45"/>
        <v/>
      </c>
      <c r="AL41" s="42" t="str">
        <f>IF(AJ41&lt;&gt;"", IF(RANK(AJ41, AJ$5:AJ$75)+COUNTIF(AJ$5:AJ41, AJ41)-1=1, 1, ""), "")</f>
        <v/>
      </c>
      <c r="AM41" s="46">
        <v>39</v>
      </c>
      <c r="AN41" s="102" t="str">
        <f t="shared" si="46"/>
        <v/>
      </c>
      <c r="AO41" s="44" t="str">
        <f>IF(AM41&lt;&gt;"", IF(RANK(AM41, AM$5:AM$75)+COUNTIF(AM$5:AM41, AM41)-1=1, 1, ""), "")</f>
        <v/>
      </c>
      <c r="AP41" s="45">
        <v>22</v>
      </c>
      <c r="AQ41" s="102" t="str">
        <f t="shared" si="47"/>
        <v/>
      </c>
      <c r="AR41" s="42" t="str">
        <f>IF(AP41&lt;&gt;"", IF(RANK(AP41, AP$5:AP$75)+COUNTIF(AP$5:AP41, AP41)-1=1, 1, ""), "")</f>
        <v/>
      </c>
      <c r="AS41" s="46">
        <v>16</v>
      </c>
      <c r="AT41" s="102" t="str">
        <f t="shared" si="48"/>
        <v/>
      </c>
      <c r="AU41" s="44" t="str">
        <f>IF(AS41&lt;&gt;"", IF(RANK(AS41, AS$5:AS$75)+COUNTIF(AS$5:AS41, AS41)-1=1, 1, ""), "")</f>
        <v/>
      </c>
      <c r="AV41" s="45">
        <v>20</v>
      </c>
      <c r="AW41" s="102" t="str">
        <f t="shared" si="49"/>
        <v/>
      </c>
      <c r="AX41" s="42" t="str">
        <f>IF(AV41&lt;&gt;"", IF(RANK(AV41, AV$5:AV$75)+COUNTIF(AV$5:AV41, AV41)-1=1, 1, ""), "")</f>
        <v/>
      </c>
      <c r="AY41" s="46">
        <v>32</v>
      </c>
      <c r="AZ41" s="102" t="str">
        <f t="shared" si="50"/>
        <v/>
      </c>
      <c r="BA41" s="44" t="str">
        <f>IF(AY41&lt;&gt;"", IF(RANK(AY41, AY$5:AY$75)+COUNTIF(AY$5:AY41, AY41)-1=1, 1, ""), "")</f>
        <v/>
      </c>
      <c r="BB41" s="45">
        <v>15</v>
      </c>
      <c r="BC41" s="102" t="str">
        <f t="shared" si="51"/>
        <v/>
      </c>
      <c r="BD41" s="42" t="str">
        <f>IF(BB41&lt;&gt;"", IF(RANK(BB41, BB$5:BB$75)+COUNTIF(BB$5:BB41, BB41)-1=1, 1, ""), "")</f>
        <v/>
      </c>
      <c r="BE41" s="46">
        <v>26</v>
      </c>
      <c r="BF41" s="102" t="str">
        <f t="shared" si="52"/>
        <v/>
      </c>
      <c r="BG41" s="44" t="str">
        <f>IF(BE41&lt;&gt;"", IF(RANK(BE41, BE$5:BE$75)+COUNTIF(BE$5:BE41, BE41)-1=1, 1, ""), "")</f>
        <v/>
      </c>
      <c r="BH41" s="129" t="str">
        <f t="shared" si="53"/>
        <v/>
      </c>
      <c r="BI41" s="66">
        <f t="shared" si="54"/>
        <v>500</v>
      </c>
      <c r="BJ41" s="60"/>
      <c r="BK41" s="60" t="str">
        <f t="shared" si="55"/>
        <v/>
      </c>
      <c r="BL41" s="60" t="str">
        <f t="shared" si="56"/>
        <v/>
      </c>
      <c r="BM41" s="60"/>
      <c r="BN41" s="85" t="str">
        <f t="shared" si="57"/>
        <v/>
      </c>
      <c r="BO41" s="60" t="str">
        <f t="shared" si="58"/>
        <v/>
      </c>
      <c r="BP41" s="60" t="str">
        <f t="shared" si="59"/>
        <v/>
      </c>
      <c r="BQ41" s="60" t="str">
        <f>IF(BK41&lt;&gt;"", IF(RANK(BP41, BP$5:BP$75)+COUNTIF(BP$41:BP41, BP41) -1&lt;=(B$80-BL$76-BO$76), RANK(BP41, BP$5:BP$75)+COUNTIF(BP$41:BP41, BP41) -1, ""), "")</f>
        <v/>
      </c>
      <c r="BR41" s="72" t="str">
        <f t="shared" si="60"/>
        <v/>
      </c>
      <c r="BS41" s="66" t="str">
        <f t="shared" si="61"/>
        <v/>
      </c>
      <c r="BU41" s="91">
        <f>IF(BI41&lt;&gt; "", BI41/BI76, "")</f>
        <v>5.6484027446718622E-4</v>
      </c>
      <c r="BV41" s="39" t="str">
        <f t="shared" si="62"/>
        <v/>
      </c>
      <c r="BW41" s="92">
        <f t="shared" si="63"/>
        <v>-5.64840274467186E-4</v>
      </c>
      <c r="BY41" s="65" t="str">
        <f t="shared" si="30"/>
        <v/>
      </c>
      <c r="BZ41" s="99" t="str">
        <f t="shared" si="31"/>
        <v/>
      </c>
      <c r="CA41" s="99" t="str">
        <f t="shared" si="32"/>
        <v/>
      </c>
      <c r="CB41" s="100" t="str">
        <f t="shared" si="33"/>
        <v/>
      </c>
    </row>
    <row r="42" spans="1:80" ht="16" x14ac:dyDescent="0.2">
      <c r="A42" s="75" t="s">
        <v>350</v>
      </c>
      <c r="B42" s="76" t="s">
        <v>421</v>
      </c>
      <c r="C42" s="43"/>
      <c r="D42" s="102" t="str">
        <f t="shared" si="34"/>
        <v/>
      </c>
      <c r="E42" s="48" t="str">
        <f>IF(C42&lt;&gt;"", IF(RANK(C42, C$5:C$75)+COUNTIF(C$5:C42, C42)-1=1, 1, ""), "")</f>
        <v/>
      </c>
      <c r="F42" s="41"/>
      <c r="G42" s="102" t="str">
        <f t="shared" si="35"/>
        <v/>
      </c>
      <c r="H42" s="47" t="str">
        <f>IF(F42&lt;&gt;"", IF(RANK(F42, F$5:F$75)+COUNTIF(F$5:F42, F42)-1=1, 1, ""), "")</f>
        <v/>
      </c>
      <c r="I42" s="43"/>
      <c r="J42" s="102" t="str">
        <f t="shared" si="36"/>
        <v/>
      </c>
      <c r="K42" s="48" t="str">
        <f>IF(I42&lt;&gt;"", IF(RANK(I42, I$5:I$75)+COUNTIF(I$5:I42, I42)-1=1, 1, ""), "")</f>
        <v/>
      </c>
      <c r="L42" s="41"/>
      <c r="M42" s="102" t="str">
        <f t="shared" si="37"/>
        <v/>
      </c>
      <c r="N42" s="47" t="str">
        <f>IF(L42&lt;&gt;"", IF(RANK(L42, L$5:L$75)+COUNTIF(L$5:L42, L42)-1=1, 1, ""), "")</f>
        <v/>
      </c>
      <c r="O42" s="43"/>
      <c r="P42" s="102" t="str">
        <f t="shared" si="38"/>
        <v/>
      </c>
      <c r="Q42" s="48" t="str">
        <f>IF(O42&lt;&gt;"", IF(RANK(O42, O$5:O$75)+COUNTIF(O$5:O42, O42)-1=1, 1, ""), "")</f>
        <v/>
      </c>
      <c r="R42" s="41"/>
      <c r="S42" s="102" t="str">
        <f t="shared" si="39"/>
        <v/>
      </c>
      <c r="T42" s="47" t="str">
        <f>IF(R42&lt;&gt;"", IF(RANK(R42, R$5:R$75)+COUNTIF(R$5:R42, R42)-1=1, 1, ""), "")</f>
        <v/>
      </c>
      <c r="U42" s="43"/>
      <c r="V42" s="102" t="str">
        <f t="shared" si="40"/>
        <v/>
      </c>
      <c r="W42" s="48" t="str">
        <f>IF(U42&lt;&gt;"", IF(RANK(U42, U$5:U$75)+COUNTIF(U$5:U42, U42)-1=1, 1, ""), "")</f>
        <v/>
      </c>
      <c r="X42" s="41"/>
      <c r="Y42" s="102" t="str">
        <f t="shared" si="41"/>
        <v/>
      </c>
      <c r="Z42" s="47" t="str">
        <f>IF(X42&lt;&gt;"", IF(RANK(X42, X$5:X$75)+COUNTIF(X$5:X42, X42)-1=1, 1, ""), "")</f>
        <v/>
      </c>
      <c r="AA42" s="43"/>
      <c r="AB42" s="102" t="str">
        <f t="shared" si="42"/>
        <v/>
      </c>
      <c r="AC42" s="48" t="str">
        <f>IF(AA42&lt;&gt;"", IF(RANK(AA42, AA$5:AA$75)+COUNTIF(AA$5:AA42, AA42)-1=1, 1, ""), "")</f>
        <v/>
      </c>
      <c r="AD42" s="41"/>
      <c r="AE42" s="102" t="str">
        <f t="shared" si="43"/>
        <v/>
      </c>
      <c r="AF42" s="47" t="str">
        <f>IF(AD42&lt;&gt;"", IF(RANK(AD42, AD$5:AD$75)+COUNTIF(AD$5:AD42, AD42)-1=1, 1, ""), "")</f>
        <v/>
      </c>
      <c r="AG42" s="43"/>
      <c r="AH42" s="102" t="str">
        <f t="shared" si="44"/>
        <v/>
      </c>
      <c r="AI42" s="48" t="str">
        <f>IF(AG42&lt;&gt;"", IF(RANK(AG42, AG$5:AG$75)+COUNTIF(AG$5:AG42, AG42)-1=1, 1, ""), "")</f>
        <v/>
      </c>
      <c r="AJ42" s="41"/>
      <c r="AK42" s="102" t="str">
        <f t="shared" si="45"/>
        <v/>
      </c>
      <c r="AL42" s="47" t="str">
        <f>IF(AJ42&lt;&gt;"", IF(RANK(AJ42, AJ$5:AJ$75)+COUNTIF(AJ$5:AJ42, AJ42)-1=1, 1, ""), "")</f>
        <v/>
      </c>
      <c r="AM42" s="43"/>
      <c r="AN42" s="102" t="str">
        <f t="shared" si="46"/>
        <v/>
      </c>
      <c r="AO42" s="48" t="str">
        <f>IF(AM42&lt;&gt;"", IF(RANK(AM42, AM$5:AM$75)+COUNTIF(AM$5:AM42, AM42)-1=1, 1, ""), "")</f>
        <v/>
      </c>
      <c r="AP42" s="41"/>
      <c r="AQ42" s="102" t="str">
        <f t="shared" si="47"/>
        <v/>
      </c>
      <c r="AR42" s="47" t="str">
        <f>IF(AP42&lt;&gt;"", IF(RANK(AP42, AP$5:AP$75)+COUNTIF(AP$5:AP42, AP42)-1=1, 1, ""), "")</f>
        <v/>
      </c>
      <c r="AS42" s="43"/>
      <c r="AT42" s="102" t="str">
        <f t="shared" si="48"/>
        <v/>
      </c>
      <c r="AU42" s="48" t="str">
        <f>IF(AS42&lt;&gt;"", IF(RANK(AS42, AS$5:AS$75)+COUNTIF(AS$5:AS42, AS42)-1=1, 1, ""), "")</f>
        <v/>
      </c>
      <c r="AV42" s="41"/>
      <c r="AW42" s="102" t="str">
        <f t="shared" si="49"/>
        <v/>
      </c>
      <c r="AX42" s="47" t="str">
        <f>IF(AV42&lt;&gt;"", IF(RANK(AV42, AV$5:AV$75)+COUNTIF(AV$5:AV42, AV42)-1=1, 1, ""), "")</f>
        <v/>
      </c>
      <c r="AY42" s="43"/>
      <c r="AZ42" s="102" t="str">
        <f t="shared" si="50"/>
        <v/>
      </c>
      <c r="BA42" s="48" t="str">
        <f>IF(AY42&lt;&gt;"", IF(RANK(AY42, AY$5:AY$75)+COUNTIF(AY$5:AY42, AY42)-1=1, 1, ""), "")</f>
        <v/>
      </c>
      <c r="BB42" s="41"/>
      <c r="BC42" s="102" t="str">
        <f t="shared" si="51"/>
        <v/>
      </c>
      <c r="BD42" s="47" t="str">
        <f>IF(BB42&lt;&gt;"", IF(RANK(BB42, BB$5:BB$75)+COUNTIF(BB$5:BB42, BB42)-1=1, 1, ""), "")</f>
        <v/>
      </c>
      <c r="BE42" s="43"/>
      <c r="BF42" s="102" t="str">
        <f t="shared" si="52"/>
        <v/>
      </c>
      <c r="BG42" s="48" t="str">
        <f>IF(BE42&lt;&gt;"", IF(RANK(BE42, BE$5:BE$75)+COUNTIF(BE$5:BE42, BE42)-1=1, 1, ""), "")</f>
        <v/>
      </c>
      <c r="BH42" s="129" t="str">
        <f t="shared" si="53"/>
        <v/>
      </c>
      <c r="BI42" s="66" t="str">
        <f t="shared" si="54"/>
        <v/>
      </c>
      <c r="BJ42" s="60"/>
      <c r="BK42" s="60" t="str">
        <f t="shared" si="55"/>
        <v/>
      </c>
      <c r="BL42" s="60" t="str">
        <f t="shared" si="56"/>
        <v/>
      </c>
      <c r="BM42" s="60"/>
      <c r="BN42" s="85" t="str">
        <f t="shared" si="57"/>
        <v/>
      </c>
      <c r="BO42" s="60" t="str">
        <f t="shared" si="58"/>
        <v/>
      </c>
      <c r="BP42" s="60" t="str">
        <f t="shared" si="59"/>
        <v/>
      </c>
      <c r="BQ42" s="60" t="str">
        <f>IF(BK42&lt;&gt;"", IF(RANK(BP42, BP$5:BP$75)+COUNTIF(BP$42:BP42, BP42) -1&lt;=(B$80-BL$76-BO$76), RANK(BP42, BP$5:BP$75)+COUNTIF(BP$42:BP42, BP42) -1, ""), "")</f>
        <v/>
      </c>
      <c r="BR42" s="72" t="str">
        <f t="shared" si="60"/>
        <v/>
      </c>
      <c r="BS42" s="66" t="str">
        <f t="shared" si="61"/>
        <v/>
      </c>
      <c r="BU42" s="91" t="str">
        <f>IF(BI42&lt;&gt; "", BI42/BI76, "")</f>
        <v/>
      </c>
      <c r="BV42" s="39" t="str">
        <f t="shared" si="62"/>
        <v/>
      </c>
      <c r="BW42" s="92" t="str">
        <f t="shared" si="63"/>
        <v/>
      </c>
      <c r="BY42" s="65" t="str">
        <f t="shared" si="30"/>
        <v/>
      </c>
      <c r="BZ42" s="99" t="str">
        <f t="shared" si="31"/>
        <v/>
      </c>
      <c r="CA42" s="99" t="str">
        <f t="shared" si="32"/>
        <v/>
      </c>
      <c r="CB42" s="100" t="str">
        <f t="shared" si="33"/>
        <v/>
      </c>
    </row>
    <row r="43" spans="1:80" ht="16" x14ac:dyDescent="0.2">
      <c r="A43" s="75" t="s">
        <v>351</v>
      </c>
      <c r="B43" s="76" t="s">
        <v>422</v>
      </c>
      <c r="C43" s="46">
        <v>162</v>
      </c>
      <c r="D43" s="102" t="str">
        <f t="shared" si="34"/>
        <v/>
      </c>
      <c r="E43" s="48" t="str">
        <f>IF(C43&lt;&gt;"", IF(RANK(C43, C$5:C$75)+COUNTIF(C$5:C43, C43)-1=1, 1, ""), "")</f>
        <v/>
      </c>
      <c r="F43" s="45">
        <v>54</v>
      </c>
      <c r="G43" s="102" t="str">
        <f t="shared" si="35"/>
        <v/>
      </c>
      <c r="H43" s="47" t="str">
        <f>IF(F43&lt;&gt;"", IF(RANK(F43, F$5:F$75)+COUNTIF(F$5:F43, F43)-1=1, 1, ""), "")</f>
        <v/>
      </c>
      <c r="I43" s="46">
        <v>52</v>
      </c>
      <c r="J43" s="102" t="str">
        <f t="shared" si="36"/>
        <v/>
      </c>
      <c r="K43" s="48" t="str">
        <f>IF(I43&lt;&gt;"", IF(RANK(I43, I$5:I$75)+COUNTIF(I$5:I43, I43)-1=1, 1, ""), "")</f>
        <v/>
      </c>
      <c r="L43" s="45">
        <v>72</v>
      </c>
      <c r="M43" s="102" t="str">
        <f t="shared" si="37"/>
        <v/>
      </c>
      <c r="N43" s="47" t="str">
        <f>IF(L43&lt;&gt;"", IF(RANK(L43, L$5:L$75)+COUNTIF(L$5:L43, L43)-1=1, 1, ""), "")</f>
        <v/>
      </c>
      <c r="O43" s="46">
        <v>63</v>
      </c>
      <c r="P43" s="102" t="str">
        <f t="shared" si="38"/>
        <v/>
      </c>
      <c r="Q43" s="48" t="str">
        <f>IF(O43&lt;&gt;"", IF(RANK(O43, O$5:O$75)+COUNTIF(O$5:O43, O43)-1=1, 1, ""), "")</f>
        <v/>
      </c>
      <c r="R43" s="45">
        <v>50</v>
      </c>
      <c r="S43" s="102" t="str">
        <f t="shared" si="39"/>
        <v/>
      </c>
      <c r="T43" s="47" t="str">
        <f>IF(R43&lt;&gt;"", IF(RANK(R43, R$5:R$75)+COUNTIF(R$5:R43, R43)-1=1, 1, ""), "")</f>
        <v/>
      </c>
      <c r="U43" s="46">
        <v>35</v>
      </c>
      <c r="V43" s="102" t="str">
        <f t="shared" si="40"/>
        <v/>
      </c>
      <c r="W43" s="48" t="str">
        <f>IF(U43&lt;&gt;"", IF(RANK(U43, U$5:U$75)+COUNTIF(U$5:U43, U43)-1=1, 1, ""), "")</f>
        <v/>
      </c>
      <c r="X43" s="45">
        <v>54</v>
      </c>
      <c r="Y43" s="102" t="str">
        <f t="shared" si="41"/>
        <v/>
      </c>
      <c r="Z43" s="47" t="str">
        <f>IF(X43&lt;&gt;"", IF(RANK(X43, X$5:X$75)+COUNTIF(X$5:X43, X43)-1=1, 1, ""), "")</f>
        <v/>
      </c>
      <c r="AA43" s="46">
        <v>134</v>
      </c>
      <c r="AB43" s="102" t="str">
        <f t="shared" si="42"/>
        <v/>
      </c>
      <c r="AC43" s="48" t="str">
        <f>IF(AA43&lt;&gt;"", IF(RANK(AA43, AA$5:AA$75)+COUNTIF(AA$5:AA43, AA43)-1=1, 1, ""), "")</f>
        <v/>
      </c>
      <c r="AD43" s="45">
        <v>143</v>
      </c>
      <c r="AE43" s="102" t="str">
        <f t="shared" si="43"/>
        <v/>
      </c>
      <c r="AF43" s="47" t="str">
        <f>IF(AD43&lt;&gt;"", IF(RANK(AD43, AD$5:AD$75)+COUNTIF(AD$5:AD43, AD43)-1=1, 1, ""), "")</f>
        <v/>
      </c>
      <c r="AG43" s="46">
        <v>188</v>
      </c>
      <c r="AH43" s="102" t="str">
        <f t="shared" si="44"/>
        <v/>
      </c>
      <c r="AI43" s="48" t="str">
        <f>IF(AG43&lt;&gt;"", IF(RANK(AG43, AG$5:AG$75)+COUNTIF(AG$5:AG43, AG43)-1=1, 1, ""), "")</f>
        <v/>
      </c>
      <c r="AJ43" s="45">
        <v>22</v>
      </c>
      <c r="AK43" s="102" t="str">
        <f t="shared" si="45"/>
        <v/>
      </c>
      <c r="AL43" s="47" t="str">
        <f>IF(AJ43&lt;&gt;"", IF(RANK(AJ43, AJ$5:AJ$75)+COUNTIF(AJ$5:AJ43, AJ43)-1=1, 1, ""), "")</f>
        <v/>
      </c>
      <c r="AM43" s="46">
        <v>42</v>
      </c>
      <c r="AN43" s="102" t="str">
        <f t="shared" si="46"/>
        <v/>
      </c>
      <c r="AO43" s="48" t="str">
        <f>IF(AM43&lt;&gt;"", IF(RANK(AM43, AM$5:AM$75)+COUNTIF(AM$5:AM43, AM43)-1=1, 1, ""), "")</f>
        <v/>
      </c>
      <c r="AP43" s="45">
        <v>33</v>
      </c>
      <c r="AQ43" s="102" t="str">
        <f t="shared" si="47"/>
        <v/>
      </c>
      <c r="AR43" s="47" t="str">
        <f>IF(AP43&lt;&gt;"", IF(RANK(AP43, AP$5:AP$75)+COUNTIF(AP$5:AP43, AP43)-1=1, 1, ""), "")</f>
        <v/>
      </c>
      <c r="AS43" s="46">
        <v>109</v>
      </c>
      <c r="AT43" s="102" t="str">
        <f t="shared" si="48"/>
        <v/>
      </c>
      <c r="AU43" s="48" t="str">
        <f>IF(AS43&lt;&gt;"", IF(RANK(AS43, AS$5:AS$75)+COUNTIF(AS$5:AS43, AS43)-1=1, 1, ""), "")</f>
        <v/>
      </c>
      <c r="AV43" s="45">
        <v>29</v>
      </c>
      <c r="AW43" s="102" t="str">
        <f t="shared" si="49"/>
        <v/>
      </c>
      <c r="AX43" s="47" t="str">
        <f>IF(AV43&lt;&gt;"", IF(RANK(AV43, AV$5:AV$75)+COUNTIF(AV$5:AV43, AV43)-1=1, 1, ""), "")</f>
        <v/>
      </c>
      <c r="AY43" s="46">
        <v>39</v>
      </c>
      <c r="AZ43" s="102" t="str">
        <f t="shared" si="50"/>
        <v/>
      </c>
      <c r="BA43" s="48" t="str">
        <f>IF(AY43&lt;&gt;"", IF(RANK(AY43, AY$5:AY$75)+COUNTIF(AY$5:AY43, AY43)-1=1, 1, ""), "")</f>
        <v/>
      </c>
      <c r="BB43" s="45">
        <v>28</v>
      </c>
      <c r="BC43" s="102" t="str">
        <f t="shared" si="51"/>
        <v/>
      </c>
      <c r="BD43" s="47" t="str">
        <f>IF(BB43&lt;&gt;"", IF(RANK(BB43, BB$5:BB$75)+COUNTIF(BB$5:BB43, BB43)-1=1, 1, ""), "")</f>
        <v/>
      </c>
      <c r="BE43" s="46">
        <v>26</v>
      </c>
      <c r="BF43" s="102" t="str">
        <f t="shared" si="52"/>
        <v/>
      </c>
      <c r="BG43" s="48" t="str">
        <f>IF(BE43&lt;&gt;"", IF(RANK(BE43, BE$5:BE$75)+COUNTIF(BE$5:BE43, BE43)-1=1, 1, ""), "")</f>
        <v/>
      </c>
      <c r="BH43" s="129" t="str">
        <f t="shared" si="53"/>
        <v/>
      </c>
      <c r="BI43" s="66">
        <f t="shared" si="54"/>
        <v>1335</v>
      </c>
      <c r="BJ43" s="60"/>
      <c r="BK43" s="60" t="str">
        <f t="shared" si="55"/>
        <v/>
      </c>
      <c r="BL43" s="60" t="str">
        <f t="shared" si="56"/>
        <v/>
      </c>
      <c r="BM43" s="60"/>
      <c r="BN43" s="85" t="str">
        <f t="shared" si="57"/>
        <v/>
      </c>
      <c r="BO43" s="60" t="str">
        <f t="shared" si="58"/>
        <v/>
      </c>
      <c r="BP43" s="60" t="str">
        <f t="shared" si="59"/>
        <v/>
      </c>
      <c r="BQ43" s="60" t="str">
        <f>IF(BK43&lt;&gt;"", IF(RANK(BP43, BP$5:BP$75)+COUNTIF(BP$43:BP43, BP43) -1&lt;=(B$80-BL$76-BO$76), RANK(BP43, BP$5:BP$75)+COUNTIF(BP$43:BP43, BP43) -1, ""), "")</f>
        <v/>
      </c>
      <c r="BR43" s="72" t="str">
        <f t="shared" si="60"/>
        <v/>
      </c>
      <c r="BS43" s="66" t="str">
        <f t="shared" si="61"/>
        <v/>
      </c>
      <c r="BU43" s="91">
        <f>IF(BI43&lt;&gt; "", BI43/BI76, "")</f>
        <v>1.5081235328273871E-3</v>
      </c>
      <c r="BV43" s="39" t="str">
        <f t="shared" si="62"/>
        <v/>
      </c>
      <c r="BW43" s="92">
        <f t="shared" si="63"/>
        <v>-1.50812353282739E-3</v>
      </c>
      <c r="BY43" s="65" t="str">
        <f t="shared" si="30"/>
        <v/>
      </c>
      <c r="BZ43" s="99" t="str">
        <f t="shared" si="31"/>
        <v/>
      </c>
      <c r="CA43" s="99" t="str">
        <f t="shared" si="32"/>
        <v/>
      </c>
      <c r="CB43" s="100" t="str">
        <f t="shared" si="33"/>
        <v/>
      </c>
    </row>
    <row r="44" spans="1:80" ht="16" x14ac:dyDescent="0.2">
      <c r="A44" s="75" t="s">
        <v>352</v>
      </c>
      <c r="B44" s="76" t="s">
        <v>423</v>
      </c>
      <c r="C44" s="43"/>
      <c r="D44" s="102" t="str">
        <f t="shared" si="34"/>
        <v/>
      </c>
      <c r="E44" s="48" t="str">
        <f>IF(C44&lt;&gt;"", IF(RANK(C44, C$5:C$75)+COUNTIF(C$5:C44, C44)-1=1, 1, ""), "")</f>
        <v/>
      </c>
      <c r="F44" s="41"/>
      <c r="G44" s="102" t="str">
        <f t="shared" si="35"/>
        <v/>
      </c>
      <c r="H44" s="47" t="str">
        <f>IF(F44&lt;&gt;"", IF(RANK(F44, F$5:F$75)+COUNTIF(F$5:F44, F44)-1=1, 1, ""), "")</f>
        <v/>
      </c>
      <c r="I44" s="43"/>
      <c r="J44" s="102" t="str">
        <f t="shared" si="36"/>
        <v/>
      </c>
      <c r="K44" s="48" t="str">
        <f>IF(I44&lt;&gt;"", IF(RANK(I44, I$5:I$75)+COUNTIF(I$5:I44, I44)-1=1, 1, ""), "")</f>
        <v/>
      </c>
      <c r="L44" s="41"/>
      <c r="M44" s="102" t="str">
        <f t="shared" si="37"/>
        <v/>
      </c>
      <c r="N44" s="47" t="str">
        <f>IF(L44&lt;&gt;"", IF(RANK(L44, L$5:L$75)+COUNTIF(L$5:L44, L44)-1=1, 1, ""), "")</f>
        <v/>
      </c>
      <c r="O44" s="43"/>
      <c r="P44" s="102" t="str">
        <f t="shared" si="38"/>
        <v/>
      </c>
      <c r="Q44" s="48" t="str">
        <f>IF(O44&lt;&gt;"", IF(RANK(O44, O$5:O$75)+COUNTIF(O$5:O44, O44)-1=1, 1, ""), "")</f>
        <v/>
      </c>
      <c r="R44" s="41"/>
      <c r="S44" s="102" t="str">
        <f t="shared" si="39"/>
        <v/>
      </c>
      <c r="T44" s="47" t="str">
        <f>IF(R44&lt;&gt;"", IF(RANK(R44, R$5:R$75)+COUNTIF(R$5:R44, R44)-1=1, 1, ""), "")</f>
        <v/>
      </c>
      <c r="U44" s="43"/>
      <c r="V44" s="102" t="str">
        <f t="shared" si="40"/>
        <v/>
      </c>
      <c r="W44" s="48" t="str">
        <f>IF(U44&lt;&gt;"", IF(RANK(U44, U$5:U$75)+COUNTIF(U$5:U44, U44)-1=1, 1, ""), "")</f>
        <v/>
      </c>
      <c r="X44" s="41"/>
      <c r="Y44" s="102" t="str">
        <f t="shared" si="41"/>
        <v/>
      </c>
      <c r="Z44" s="47" t="str">
        <f>IF(X44&lt;&gt;"", IF(RANK(X44, X$5:X$75)+COUNTIF(X$5:X44, X44)-1=1, 1, ""), "")</f>
        <v/>
      </c>
      <c r="AA44" s="43"/>
      <c r="AB44" s="102" t="str">
        <f t="shared" si="42"/>
        <v/>
      </c>
      <c r="AC44" s="48" t="str">
        <f>IF(AA44&lt;&gt;"", IF(RANK(AA44, AA$5:AA$75)+COUNTIF(AA$5:AA44, AA44)-1=1, 1, ""), "")</f>
        <v/>
      </c>
      <c r="AD44" s="41"/>
      <c r="AE44" s="102" t="str">
        <f t="shared" si="43"/>
        <v/>
      </c>
      <c r="AF44" s="47" t="str">
        <f>IF(AD44&lt;&gt;"", IF(RANK(AD44, AD$5:AD$75)+COUNTIF(AD$5:AD44, AD44)-1=1, 1, ""), "")</f>
        <v/>
      </c>
      <c r="AG44" s="43"/>
      <c r="AH44" s="102" t="str">
        <f t="shared" si="44"/>
        <v/>
      </c>
      <c r="AI44" s="48" t="str">
        <f>IF(AG44&lt;&gt;"", IF(RANK(AG44, AG$5:AG$75)+COUNTIF(AG$5:AG44, AG44)-1=1, 1, ""), "")</f>
        <v/>
      </c>
      <c r="AJ44" s="41"/>
      <c r="AK44" s="102" t="str">
        <f t="shared" si="45"/>
        <v/>
      </c>
      <c r="AL44" s="47" t="str">
        <f>IF(AJ44&lt;&gt;"", IF(RANK(AJ44, AJ$5:AJ$75)+COUNTIF(AJ$5:AJ44, AJ44)-1=1, 1, ""), "")</f>
        <v/>
      </c>
      <c r="AM44" s="43"/>
      <c r="AN44" s="102" t="str">
        <f t="shared" si="46"/>
        <v/>
      </c>
      <c r="AO44" s="48" t="str">
        <f>IF(AM44&lt;&gt;"", IF(RANK(AM44, AM$5:AM$75)+COUNTIF(AM$5:AM44, AM44)-1=1, 1, ""), "")</f>
        <v/>
      </c>
      <c r="AP44" s="41"/>
      <c r="AQ44" s="102" t="str">
        <f t="shared" si="47"/>
        <v/>
      </c>
      <c r="AR44" s="47" t="str">
        <f>IF(AP44&lt;&gt;"", IF(RANK(AP44, AP$5:AP$75)+COUNTIF(AP$5:AP44, AP44)-1=1, 1, ""), "")</f>
        <v/>
      </c>
      <c r="AS44" s="43"/>
      <c r="AT44" s="102" t="str">
        <f t="shared" si="48"/>
        <v/>
      </c>
      <c r="AU44" s="48" t="str">
        <f>IF(AS44&lt;&gt;"", IF(RANK(AS44, AS$5:AS$75)+COUNTIF(AS$5:AS44, AS44)-1=1, 1, ""), "")</f>
        <v/>
      </c>
      <c r="AV44" s="41"/>
      <c r="AW44" s="102" t="str">
        <f t="shared" si="49"/>
        <v/>
      </c>
      <c r="AX44" s="47" t="str">
        <f>IF(AV44&lt;&gt;"", IF(RANK(AV44, AV$5:AV$75)+COUNTIF(AV$5:AV44, AV44)-1=1, 1, ""), "")</f>
        <v/>
      </c>
      <c r="AY44" s="43"/>
      <c r="AZ44" s="102" t="str">
        <f t="shared" si="50"/>
        <v/>
      </c>
      <c r="BA44" s="48" t="str">
        <f>IF(AY44&lt;&gt;"", IF(RANK(AY44, AY$5:AY$75)+COUNTIF(AY$5:AY44, AY44)-1=1, 1, ""), "")</f>
        <v/>
      </c>
      <c r="BB44" s="41"/>
      <c r="BC44" s="102" t="str">
        <f t="shared" si="51"/>
        <v/>
      </c>
      <c r="BD44" s="47" t="str">
        <f>IF(BB44&lt;&gt;"", IF(RANK(BB44, BB$5:BB$75)+COUNTIF(BB$5:BB44, BB44)-1=1, 1, ""), "")</f>
        <v/>
      </c>
      <c r="BE44" s="43"/>
      <c r="BF44" s="102" t="str">
        <f t="shared" si="52"/>
        <v/>
      </c>
      <c r="BG44" s="48" t="str">
        <f>IF(BE44&lt;&gt;"", IF(RANK(BE44, BE$5:BE$75)+COUNTIF(BE$5:BE44, BE44)-1=1, 1, ""), "")</f>
        <v/>
      </c>
      <c r="BH44" s="129" t="str">
        <f t="shared" si="53"/>
        <v/>
      </c>
      <c r="BI44" s="66" t="str">
        <f t="shared" si="54"/>
        <v/>
      </c>
      <c r="BJ44" s="60"/>
      <c r="BK44" s="60" t="str">
        <f t="shared" si="55"/>
        <v/>
      </c>
      <c r="BL44" s="60" t="str">
        <f t="shared" si="56"/>
        <v/>
      </c>
      <c r="BM44" s="60"/>
      <c r="BN44" s="85" t="str">
        <f t="shared" si="57"/>
        <v/>
      </c>
      <c r="BO44" s="60" t="str">
        <f t="shared" si="58"/>
        <v/>
      </c>
      <c r="BP44" s="60" t="str">
        <f t="shared" si="59"/>
        <v/>
      </c>
      <c r="BQ44" s="60" t="str">
        <f>IF(BK44&lt;&gt;"", IF(RANK(BP44, BP$5:BP$75)+COUNTIF(BP$44:BP44, BP44) -1&lt;=(B$80-BL$76-BO$76), RANK(BP44, BP$5:BP$75)+COUNTIF(BP$44:BP44, BP44) -1, ""), "")</f>
        <v/>
      </c>
      <c r="BR44" s="72" t="str">
        <f t="shared" si="60"/>
        <v/>
      </c>
      <c r="BS44" s="66" t="str">
        <f t="shared" si="61"/>
        <v/>
      </c>
      <c r="BU44" s="91" t="str">
        <f>IF(BI44&lt;&gt; "", BI44/BI76, "")</f>
        <v/>
      </c>
      <c r="BV44" s="39" t="str">
        <f t="shared" si="62"/>
        <v/>
      </c>
      <c r="BW44" s="92" t="str">
        <f t="shared" si="63"/>
        <v/>
      </c>
      <c r="BY44" s="65" t="str">
        <f t="shared" si="30"/>
        <v/>
      </c>
      <c r="BZ44" s="99" t="str">
        <f t="shared" si="31"/>
        <v/>
      </c>
      <c r="CA44" s="99" t="str">
        <f t="shared" si="32"/>
        <v/>
      </c>
      <c r="CB44" s="100" t="str">
        <f t="shared" si="33"/>
        <v/>
      </c>
    </row>
    <row r="45" spans="1:80" ht="16" x14ac:dyDescent="0.2">
      <c r="A45" s="75" t="s">
        <v>353</v>
      </c>
      <c r="B45" s="76" t="s">
        <v>263</v>
      </c>
      <c r="C45" s="43"/>
      <c r="D45" s="102" t="str">
        <f t="shared" si="34"/>
        <v/>
      </c>
      <c r="E45" s="48" t="str">
        <f>IF(C45&lt;&gt;"", IF(RANK(C45, C$5:C$75)+COUNTIF(C$5:C45, C45)-1=1, 1, ""), "")</f>
        <v/>
      </c>
      <c r="F45" s="41"/>
      <c r="G45" s="102" t="str">
        <f t="shared" si="35"/>
        <v/>
      </c>
      <c r="H45" s="47" t="str">
        <f>IF(F45&lt;&gt;"", IF(RANK(F45, F$5:F$75)+COUNTIF(F$5:F45, F45)-1=1, 1, ""), "")</f>
        <v/>
      </c>
      <c r="I45" s="43"/>
      <c r="J45" s="102" t="str">
        <f t="shared" si="36"/>
        <v/>
      </c>
      <c r="K45" s="48" t="str">
        <f>IF(I45&lt;&gt;"", IF(RANK(I45, I$5:I$75)+COUNTIF(I$5:I45, I45)-1=1, 1, ""), "")</f>
        <v/>
      </c>
      <c r="L45" s="41"/>
      <c r="M45" s="102" t="str">
        <f t="shared" si="37"/>
        <v/>
      </c>
      <c r="N45" s="47" t="str">
        <f>IF(L45&lt;&gt;"", IF(RANK(L45, L$5:L$75)+COUNTIF(L$5:L45, L45)-1=1, 1, ""), "")</f>
        <v/>
      </c>
      <c r="O45" s="43"/>
      <c r="P45" s="102" t="str">
        <f t="shared" si="38"/>
        <v/>
      </c>
      <c r="Q45" s="48" t="str">
        <f>IF(O45&lt;&gt;"", IF(RANK(O45, O$5:O$75)+COUNTIF(O$5:O45, O45)-1=1, 1, ""), "")</f>
        <v/>
      </c>
      <c r="R45" s="41"/>
      <c r="S45" s="102" t="str">
        <f t="shared" si="39"/>
        <v/>
      </c>
      <c r="T45" s="47" t="str">
        <f>IF(R45&lt;&gt;"", IF(RANK(R45, R$5:R$75)+COUNTIF(R$5:R45, R45)-1=1, 1, ""), "")</f>
        <v/>
      </c>
      <c r="U45" s="43"/>
      <c r="V45" s="102" t="str">
        <f t="shared" si="40"/>
        <v/>
      </c>
      <c r="W45" s="48" t="str">
        <f>IF(U45&lt;&gt;"", IF(RANK(U45, U$5:U$75)+COUNTIF(U$5:U45, U45)-1=1, 1, ""), "")</f>
        <v/>
      </c>
      <c r="X45" s="41"/>
      <c r="Y45" s="102" t="str">
        <f t="shared" si="41"/>
        <v/>
      </c>
      <c r="Z45" s="47" t="str">
        <f>IF(X45&lt;&gt;"", IF(RANK(X45, X$5:X$75)+COUNTIF(X$5:X45, X45)-1=1, 1, ""), "")</f>
        <v/>
      </c>
      <c r="AA45" s="43"/>
      <c r="AB45" s="102" t="str">
        <f t="shared" si="42"/>
        <v/>
      </c>
      <c r="AC45" s="48" t="str">
        <f>IF(AA45&lt;&gt;"", IF(RANK(AA45, AA$5:AA$75)+COUNTIF(AA$5:AA45, AA45)-1=1, 1, ""), "")</f>
        <v/>
      </c>
      <c r="AD45" s="41"/>
      <c r="AE45" s="102" t="str">
        <f t="shared" si="43"/>
        <v/>
      </c>
      <c r="AF45" s="47" t="str">
        <f>IF(AD45&lt;&gt;"", IF(RANK(AD45, AD$5:AD$75)+COUNTIF(AD$5:AD45, AD45)-1=1, 1, ""), "")</f>
        <v/>
      </c>
      <c r="AG45" s="43"/>
      <c r="AH45" s="102" t="str">
        <f t="shared" si="44"/>
        <v/>
      </c>
      <c r="AI45" s="48" t="str">
        <f>IF(AG45&lt;&gt;"", IF(RANK(AG45, AG$5:AG$75)+COUNTIF(AG$5:AG45, AG45)-1=1, 1, ""), "")</f>
        <v/>
      </c>
      <c r="AJ45" s="41"/>
      <c r="AK45" s="102" t="str">
        <f t="shared" si="45"/>
        <v/>
      </c>
      <c r="AL45" s="47" t="str">
        <f>IF(AJ45&lt;&gt;"", IF(RANK(AJ45, AJ$5:AJ$75)+COUNTIF(AJ$5:AJ45, AJ45)-1=1, 1, ""), "")</f>
        <v/>
      </c>
      <c r="AM45" s="43"/>
      <c r="AN45" s="102" t="str">
        <f t="shared" si="46"/>
        <v/>
      </c>
      <c r="AO45" s="48" t="str">
        <f>IF(AM45&lt;&gt;"", IF(RANK(AM45, AM$5:AM$75)+COUNTIF(AM$5:AM45, AM45)-1=1, 1, ""), "")</f>
        <v/>
      </c>
      <c r="AP45" s="41"/>
      <c r="AQ45" s="102" t="str">
        <f t="shared" si="47"/>
        <v/>
      </c>
      <c r="AR45" s="47" t="str">
        <f>IF(AP45&lt;&gt;"", IF(RANK(AP45, AP$5:AP$75)+COUNTIF(AP$5:AP45, AP45)-1=1, 1, ""), "")</f>
        <v/>
      </c>
      <c r="AS45" s="43"/>
      <c r="AT45" s="102" t="str">
        <f t="shared" si="48"/>
        <v/>
      </c>
      <c r="AU45" s="48" t="str">
        <f>IF(AS45&lt;&gt;"", IF(RANK(AS45, AS$5:AS$75)+COUNTIF(AS$5:AS45, AS45)-1=1, 1, ""), "")</f>
        <v/>
      </c>
      <c r="AV45" s="41"/>
      <c r="AW45" s="102" t="str">
        <f t="shared" si="49"/>
        <v/>
      </c>
      <c r="AX45" s="47" t="str">
        <f>IF(AV45&lt;&gt;"", IF(RANK(AV45, AV$5:AV$75)+COUNTIF(AV$5:AV45, AV45)-1=1, 1, ""), "")</f>
        <v/>
      </c>
      <c r="AY45" s="43"/>
      <c r="AZ45" s="102" t="str">
        <f t="shared" si="50"/>
        <v/>
      </c>
      <c r="BA45" s="48" t="str">
        <f>IF(AY45&lt;&gt;"", IF(RANK(AY45, AY$5:AY$75)+COUNTIF(AY$5:AY45, AY45)-1=1, 1, ""), "")</f>
        <v/>
      </c>
      <c r="BB45" s="41"/>
      <c r="BC45" s="102" t="str">
        <f t="shared" si="51"/>
        <v/>
      </c>
      <c r="BD45" s="47" t="str">
        <f>IF(BB45&lt;&gt;"", IF(RANK(BB45, BB$5:BB$75)+COUNTIF(BB$5:BB45, BB45)-1=1, 1, ""), "")</f>
        <v/>
      </c>
      <c r="BE45" s="43"/>
      <c r="BF45" s="102" t="str">
        <f t="shared" si="52"/>
        <v/>
      </c>
      <c r="BG45" s="48" t="str">
        <f>IF(BE45&lt;&gt;"", IF(RANK(BE45, BE$5:BE$75)+COUNTIF(BE$5:BE45, BE45)-1=1, 1, ""), "")</f>
        <v/>
      </c>
      <c r="BH45" s="129" t="str">
        <f t="shared" si="53"/>
        <v/>
      </c>
      <c r="BI45" s="66" t="str">
        <f t="shared" si="54"/>
        <v/>
      </c>
      <c r="BJ45" s="60"/>
      <c r="BK45" s="60" t="str">
        <f t="shared" si="55"/>
        <v/>
      </c>
      <c r="BL45" s="60" t="str">
        <f t="shared" si="56"/>
        <v/>
      </c>
      <c r="BM45" s="60"/>
      <c r="BN45" s="85" t="str">
        <f t="shared" si="57"/>
        <v/>
      </c>
      <c r="BO45" s="60" t="str">
        <f t="shared" si="58"/>
        <v/>
      </c>
      <c r="BP45" s="60" t="str">
        <f t="shared" si="59"/>
        <v/>
      </c>
      <c r="BQ45" s="60" t="str">
        <f>IF(BK45&lt;&gt;"", IF(RANK(BP45, BP$5:BP$75)+COUNTIF(BP$45:BP45, BP45) -1&lt;=(B$80-BL$76-BO$76), RANK(BP45, BP$5:BP$75)+COUNTIF(BP$45:BP45, BP45) -1, ""), "")</f>
        <v/>
      </c>
      <c r="BR45" s="72" t="str">
        <f t="shared" si="60"/>
        <v/>
      </c>
      <c r="BS45" s="66" t="str">
        <f t="shared" si="61"/>
        <v/>
      </c>
      <c r="BU45" s="91" t="str">
        <f>IF(BI45&lt;&gt; "", BI45/BI76, "")</f>
        <v/>
      </c>
      <c r="BV45" s="39" t="str">
        <f t="shared" si="62"/>
        <v/>
      </c>
      <c r="BW45" s="92" t="str">
        <f t="shared" si="63"/>
        <v/>
      </c>
      <c r="BY45" s="65" t="str">
        <f t="shared" si="30"/>
        <v/>
      </c>
      <c r="BZ45" s="99" t="str">
        <f t="shared" si="31"/>
        <v/>
      </c>
      <c r="CA45" s="99" t="str">
        <f t="shared" si="32"/>
        <v/>
      </c>
      <c r="CB45" s="100" t="str">
        <f t="shared" si="33"/>
        <v/>
      </c>
    </row>
    <row r="46" spans="1:80" ht="16" x14ac:dyDescent="0.2">
      <c r="A46" s="75" t="s">
        <v>354</v>
      </c>
      <c r="B46" s="76" t="s">
        <v>424</v>
      </c>
      <c r="C46" s="43"/>
      <c r="D46" s="102" t="str">
        <f t="shared" si="34"/>
        <v/>
      </c>
      <c r="E46" s="44" t="str">
        <f>IF(C46&lt;&gt;"", IF(RANK(C46, C$5:C$75)+COUNTIF(C$5:C46, C46)-1=1, 1, ""), "")</f>
        <v/>
      </c>
      <c r="F46" s="41"/>
      <c r="G46" s="102" t="str">
        <f t="shared" si="35"/>
        <v/>
      </c>
      <c r="H46" s="42" t="str">
        <f>IF(F46&lt;&gt;"", IF(RANK(F46, F$5:F$75)+COUNTIF(F$5:F46, F46)-1=1, 1, ""), "")</f>
        <v/>
      </c>
      <c r="I46" s="43"/>
      <c r="J46" s="102" t="str">
        <f t="shared" si="36"/>
        <v/>
      </c>
      <c r="K46" s="44" t="str">
        <f>IF(I46&lt;&gt;"", IF(RANK(I46, I$5:I$75)+COUNTIF(I$5:I46, I46)-1=1, 1, ""), "")</f>
        <v/>
      </c>
      <c r="L46" s="41"/>
      <c r="M46" s="102" t="str">
        <f t="shared" si="37"/>
        <v/>
      </c>
      <c r="N46" s="42" t="str">
        <f>IF(L46&lt;&gt;"", IF(RANK(L46, L$5:L$75)+COUNTIF(L$5:L46, L46)-1=1, 1, ""), "")</f>
        <v/>
      </c>
      <c r="O46" s="43"/>
      <c r="P46" s="102" t="str">
        <f t="shared" si="38"/>
        <v/>
      </c>
      <c r="Q46" s="44" t="str">
        <f>IF(O46&lt;&gt;"", IF(RANK(O46, O$5:O$75)+COUNTIF(O$5:O46, O46)-1=1, 1, ""), "")</f>
        <v/>
      </c>
      <c r="R46" s="41"/>
      <c r="S46" s="102" t="str">
        <f t="shared" si="39"/>
        <v/>
      </c>
      <c r="T46" s="42" t="str">
        <f>IF(R46&lt;&gt;"", IF(RANK(R46, R$5:R$75)+COUNTIF(R$5:R46, R46)-1=1, 1, ""), "")</f>
        <v/>
      </c>
      <c r="U46" s="43"/>
      <c r="V46" s="102" t="str">
        <f t="shared" si="40"/>
        <v/>
      </c>
      <c r="W46" s="44" t="str">
        <f>IF(U46&lt;&gt;"", IF(RANK(U46, U$5:U$75)+COUNTIF(U$5:U46, U46)-1=1, 1, ""), "")</f>
        <v/>
      </c>
      <c r="X46" s="41"/>
      <c r="Y46" s="102" t="str">
        <f t="shared" si="41"/>
        <v/>
      </c>
      <c r="Z46" s="42" t="str">
        <f>IF(X46&lt;&gt;"", IF(RANK(X46, X$5:X$75)+COUNTIF(X$5:X46, X46)-1=1, 1, ""), "")</f>
        <v/>
      </c>
      <c r="AA46" s="43"/>
      <c r="AB46" s="102" t="str">
        <f t="shared" si="42"/>
        <v/>
      </c>
      <c r="AC46" s="44" t="str">
        <f>IF(AA46&lt;&gt;"", IF(RANK(AA46, AA$5:AA$75)+COUNTIF(AA$5:AA46, AA46)-1=1, 1, ""), "")</f>
        <v/>
      </c>
      <c r="AD46" s="41"/>
      <c r="AE46" s="102" t="str">
        <f t="shared" si="43"/>
        <v/>
      </c>
      <c r="AF46" s="42" t="str">
        <f>IF(AD46&lt;&gt;"", IF(RANK(AD46, AD$5:AD$75)+COUNTIF(AD$5:AD46, AD46)-1=1, 1, ""), "")</f>
        <v/>
      </c>
      <c r="AG46" s="43"/>
      <c r="AH46" s="102" t="str">
        <f t="shared" si="44"/>
        <v/>
      </c>
      <c r="AI46" s="44" t="str">
        <f>IF(AG46&lt;&gt;"", IF(RANK(AG46, AG$5:AG$75)+COUNTIF(AG$5:AG46, AG46)-1=1, 1, ""), "")</f>
        <v/>
      </c>
      <c r="AJ46" s="41"/>
      <c r="AK46" s="102" t="str">
        <f t="shared" si="45"/>
        <v/>
      </c>
      <c r="AL46" s="42" t="str">
        <f>IF(AJ46&lt;&gt;"", IF(RANK(AJ46, AJ$5:AJ$75)+COUNTIF(AJ$5:AJ46, AJ46)-1=1, 1, ""), "")</f>
        <v/>
      </c>
      <c r="AM46" s="43"/>
      <c r="AN46" s="102" t="str">
        <f t="shared" si="46"/>
        <v/>
      </c>
      <c r="AO46" s="44" t="str">
        <f>IF(AM46&lt;&gt;"", IF(RANK(AM46, AM$5:AM$75)+COUNTIF(AM$5:AM46, AM46)-1=1, 1, ""), "")</f>
        <v/>
      </c>
      <c r="AP46" s="41"/>
      <c r="AQ46" s="102" t="str">
        <f t="shared" si="47"/>
        <v/>
      </c>
      <c r="AR46" s="42" t="str">
        <f>IF(AP46&lt;&gt;"", IF(RANK(AP46, AP$5:AP$75)+COUNTIF(AP$5:AP46, AP46)-1=1, 1, ""), "")</f>
        <v/>
      </c>
      <c r="AS46" s="43"/>
      <c r="AT46" s="102" t="str">
        <f t="shared" si="48"/>
        <v/>
      </c>
      <c r="AU46" s="44" t="str">
        <f>IF(AS46&lt;&gt;"", IF(RANK(AS46, AS$5:AS$75)+COUNTIF(AS$5:AS46, AS46)-1=1, 1, ""), "")</f>
        <v/>
      </c>
      <c r="AV46" s="41"/>
      <c r="AW46" s="102" t="str">
        <f t="shared" si="49"/>
        <v/>
      </c>
      <c r="AX46" s="42" t="str">
        <f>IF(AV46&lt;&gt;"", IF(RANK(AV46, AV$5:AV$75)+COUNTIF(AV$5:AV46, AV46)-1=1, 1, ""), "")</f>
        <v/>
      </c>
      <c r="AY46" s="43"/>
      <c r="AZ46" s="102" t="str">
        <f t="shared" si="50"/>
        <v/>
      </c>
      <c r="BA46" s="44" t="str">
        <f>IF(AY46&lt;&gt;"", IF(RANK(AY46, AY$5:AY$75)+COUNTIF(AY$5:AY46, AY46)-1=1, 1, ""), "")</f>
        <v/>
      </c>
      <c r="BB46" s="41"/>
      <c r="BC46" s="102" t="str">
        <f t="shared" si="51"/>
        <v/>
      </c>
      <c r="BD46" s="42" t="str">
        <f>IF(BB46&lt;&gt;"", IF(RANK(BB46, BB$5:BB$75)+COUNTIF(BB$5:BB46, BB46)-1=1, 1, ""), "")</f>
        <v/>
      </c>
      <c r="BE46" s="43"/>
      <c r="BF46" s="102" t="str">
        <f t="shared" si="52"/>
        <v/>
      </c>
      <c r="BG46" s="44" t="str">
        <f>IF(BE46&lt;&gt;"", IF(RANK(BE46, BE$5:BE$75)+COUNTIF(BE$5:BE46, BE46)-1=1, 1, ""), "")</f>
        <v/>
      </c>
      <c r="BH46" s="129" t="str">
        <f t="shared" si="53"/>
        <v/>
      </c>
      <c r="BI46" s="66" t="str">
        <f t="shared" si="54"/>
        <v/>
      </c>
      <c r="BJ46" s="60"/>
      <c r="BK46" s="60" t="str">
        <f t="shared" si="55"/>
        <v/>
      </c>
      <c r="BL46" s="60" t="str">
        <f t="shared" si="56"/>
        <v/>
      </c>
      <c r="BM46" s="60"/>
      <c r="BN46" s="85" t="str">
        <f t="shared" si="57"/>
        <v/>
      </c>
      <c r="BO46" s="60" t="str">
        <f t="shared" si="58"/>
        <v/>
      </c>
      <c r="BP46" s="60" t="str">
        <f t="shared" si="59"/>
        <v/>
      </c>
      <c r="BQ46" s="60" t="str">
        <f>IF(BK46&lt;&gt;"", IF(RANK(BP46, BP$5:BP$75)+COUNTIF(BP$46:BP46, BP46) -1&lt;=(B$80-BL$76-BO$76), RANK(BP46, BP$5:BP$75)+COUNTIF(BP$46:BP46, BP46) -1, ""), "")</f>
        <v/>
      </c>
      <c r="BR46" s="72" t="str">
        <f t="shared" si="60"/>
        <v/>
      </c>
      <c r="BS46" s="66" t="str">
        <f t="shared" si="61"/>
        <v/>
      </c>
      <c r="BU46" s="91" t="str">
        <f>IF(BI46&lt;&gt; "", BI46/BI76, "")</f>
        <v/>
      </c>
      <c r="BV46" s="39" t="str">
        <f t="shared" si="62"/>
        <v/>
      </c>
      <c r="BW46" s="92" t="str">
        <f t="shared" si="63"/>
        <v/>
      </c>
      <c r="BY46" s="65" t="str">
        <f t="shared" si="30"/>
        <v/>
      </c>
      <c r="BZ46" s="99" t="str">
        <f t="shared" si="31"/>
        <v/>
      </c>
      <c r="CA46" s="99" t="str">
        <f t="shared" si="32"/>
        <v/>
      </c>
      <c r="CB46" s="100" t="str">
        <f t="shared" si="33"/>
        <v/>
      </c>
    </row>
    <row r="47" spans="1:80" ht="16" x14ac:dyDescent="0.2">
      <c r="A47" s="75" t="s">
        <v>355</v>
      </c>
      <c r="B47" s="76" t="s">
        <v>425</v>
      </c>
      <c r="C47" s="43"/>
      <c r="D47" s="102" t="str">
        <f t="shared" si="34"/>
        <v/>
      </c>
      <c r="E47" s="48" t="str">
        <f>IF(C47&lt;&gt;"", IF(RANK(C47, C$5:C$75)+COUNTIF(C$5:C47, C47)-1=1, 1, ""), "")</f>
        <v/>
      </c>
      <c r="F47" s="41"/>
      <c r="G47" s="102" t="str">
        <f t="shared" si="35"/>
        <v/>
      </c>
      <c r="H47" s="47" t="str">
        <f>IF(F47&lt;&gt;"", IF(RANK(F47, F$5:F$75)+COUNTIF(F$5:F47, F47)-1=1, 1, ""), "")</f>
        <v/>
      </c>
      <c r="I47" s="43"/>
      <c r="J47" s="102" t="str">
        <f t="shared" si="36"/>
        <v/>
      </c>
      <c r="K47" s="48" t="str">
        <f>IF(I47&lt;&gt;"", IF(RANK(I47, I$5:I$75)+COUNTIF(I$5:I47, I47)-1=1, 1, ""), "")</f>
        <v/>
      </c>
      <c r="L47" s="41"/>
      <c r="M47" s="102" t="str">
        <f t="shared" si="37"/>
        <v/>
      </c>
      <c r="N47" s="47" t="str">
        <f>IF(L47&lt;&gt;"", IF(RANK(L47, L$5:L$75)+COUNTIF(L$5:L47, L47)-1=1, 1, ""), "")</f>
        <v/>
      </c>
      <c r="O47" s="43"/>
      <c r="P47" s="102" t="str">
        <f t="shared" si="38"/>
        <v/>
      </c>
      <c r="Q47" s="48" t="str">
        <f>IF(O47&lt;&gt;"", IF(RANK(O47, O$5:O$75)+COUNTIF(O$5:O47, O47)-1=1, 1, ""), "")</f>
        <v/>
      </c>
      <c r="R47" s="41"/>
      <c r="S47" s="102" t="str">
        <f t="shared" si="39"/>
        <v/>
      </c>
      <c r="T47" s="47" t="str">
        <f>IF(R47&lt;&gt;"", IF(RANK(R47, R$5:R$75)+COUNTIF(R$5:R47, R47)-1=1, 1, ""), "")</f>
        <v/>
      </c>
      <c r="U47" s="43"/>
      <c r="V47" s="102" t="str">
        <f t="shared" si="40"/>
        <v/>
      </c>
      <c r="W47" s="48" t="str">
        <f>IF(U47&lt;&gt;"", IF(RANK(U47, U$5:U$75)+COUNTIF(U$5:U47, U47)-1=1, 1, ""), "")</f>
        <v/>
      </c>
      <c r="X47" s="41"/>
      <c r="Y47" s="102" t="str">
        <f t="shared" si="41"/>
        <v/>
      </c>
      <c r="Z47" s="47" t="str">
        <f>IF(X47&lt;&gt;"", IF(RANK(X47, X$5:X$75)+COUNTIF(X$5:X47, X47)-1=1, 1, ""), "")</f>
        <v/>
      </c>
      <c r="AA47" s="43"/>
      <c r="AB47" s="102" t="str">
        <f t="shared" si="42"/>
        <v/>
      </c>
      <c r="AC47" s="48" t="str">
        <f>IF(AA47&lt;&gt;"", IF(RANK(AA47, AA$5:AA$75)+COUNTIF(AA$5:AA47, AA47)-1=1, 1, ""), "")</f>
        <v/>
      </c>
      <c r="AD47" s="41"/>
      <c r="AE47" s="102" t="str">
        <f t="shared" si="43"/>
        <v/>
      </c>
      <c r="AF47" s="47" t="str">
        <f>IF(AD47&lt;&gt;"", IF(RANK(AD47, AD$5:AD$75)+COUNTIF(AD$5:AD47, AD47)-1=1, 1, ""), "")</f>
        <v/>
      </c>
      <c r="AG47" s="43"/>
      <c r="AH47" s="102" t="str">
        <f t="shared" si="44"/>
        <v/>
      </c>
      <c r="AI47" s="48" t="str">
        <f>IF(AG47&lt;&gt;"", IF(RANK(AG47, AG$5:AG$75)+COUNTIF(AG$5:AG47, AG47)-1=1, 1, ""), "")</f>
        <v/>
      </c>
      <c r="AJ47" s="41"/>
      <c r="AK47" s="102" t="str">
        <f t="shared" si="45"/>
        <v/>
      </c>
      <c r="AL47" s="47" t="str">
        <f>IF(AJ47&lt;&gt;"", IF(RANK(AJ47, AJ$5:AJ$75)+COUNTIF(AJ$5:AJ47, AJ47)-1=1, 1, ""), "")</f>
        <v/>
      </c>
      <c r="AM47" s="43"/>
      <c r="AN47" s="102" t="str">
        <f t="shared" si="46"/>
        <v/>
      </c>
      <c r="AO47" s="48" t="str">
        <f>IF(AM47&lt;&gt;"", IF(RANK(AM47, AM$5:AM$75)+COUNTIF(AM$5:AM47, AM47)-1=1, 1, ""), "")</f>
        <v/>
      </c>
      <c r="AP47" s="41"/>
      <c r="AQ47" s="102" t="str">
        <f t="shared" si="47"/>
        <v/>
      </c>
      <c r="AR47" s="47" t="str">
        <f>IF(AP47&lt;&gt;"", IF(RANK(AP47, AP$5:AP$75)+COUNTIF(AP$5:AP47, AP47)-1=1, 1, ""), "")</f>
        <v/>
      </c>
      <c r="AS47" s="43"/>
      <c r="AT47" s="102" t="str">
        <f t="shared" si="48"/>
        <v/>
      </c>
      <c r="AU47" s="48" t="str">
        <f>IF(AS47&lt;&gt;"", IF(RANK(AS47, AS$5:AS$75)+COUNTIF(AS$5:AS47, AS47)-1=1, 1, ""), "")</f>
        <v/>
      </c>
      <c r="AV47" s="41"/>
      <c r="AW47" s="102" t="str">
        <f t="shared" si="49"/>
        <v/>
      </c>
      <c r="AX47" s="47" t="str">
        <f>IF(AV47&lt;&gt;"", IF(RANK(AV47, AV$5:AV$75)+COUNTIF(AV$5:AV47, AV47)-1=1, 1, ""), "")</f>
        <v/>
      </c>
      <c r="AY47" s="43"/>
      <c r="AZ47" s="102" t="str">
        <f t="shared" si="50"/>
        <v/>
      </c>
      <c r="BA47" s="48" t="str">
        <f>IF(AY47&lt;&gt;"", IF(RANK(AY47, AY$5:AY$75)+COUNTIF(AY$5:AY47, AY47)-1=1, 1, ""), "")</f>
        <v/>
      </c>
      <c r="BB47" s="41"/>
      <c r="BC47" s="102" t="str">
        <f t="shared" si="51"/>
        <v/>
      </c>
      <c r="BD47" s="47" t="str">
        <f>IF(BB47&lt;&gt;"", IF(RANK(BB47, BB$5:BB$75)+COUNTIF(BB$5:BB47, BB47)-1=1, 1, ""), "")</f>
        <v/>
      </c>
      <c r="BE47" s="43"/>
      <c r="BF47" s="102" t="str">
        <f t="shared" si="52"/>
        <v/>
      </c>
      <c r="BG47" s="48" t="str">
        <f>IF(BE47&lt;&gt;"", IF(RANK(BE47, BE$5:BE$75)+COUNTIF(BE$5:BE47, BE47)-1=1, 1, ""), "")</f>
        <v/>
      </c>
      <c r="BH47" s="129" t="str">
        <f t="shared" si="53"/>
        <v/>
      </c>
      <c r="BI47" s="66" t="str">
        <f t="shared" si="54"/>
        <v/>
      </c>
      <c r="BJ47" s="60"/>
      <c r="BK47" s="60" t="str">
        <f t="shared" si="55"/>
        <v/>
      </c>
      <c r="BL47" s="60" t="str">
        <f t="shared" si="56"/>
        <v/>
      </c>
      <c r="BM47" s="60"/>
      <c r="BN47" s="85" t="str">
        <f t="shared" si="57"/>
        <v/>
      </c>
      <c r="BO47" s="60" t="str">
        <f t="shared" si="58"/>
        <v/>
      </c>
      <c r="BP47" s="60" t="str">
        <f t="shared" si="59"/>
        <v/>
      </c>
      <c r="BQ47" s="60" t="str">
        <f>IF(BK47&lt;&gt;"", IF(RANK(BP47, BP$5:BP$75)+COUNTIF(BP$47:BP47, BP47) -1&lt;=(B$80-BL$76-BO$76), RANK(BP47, BP$5:BP$75)+COUNTIF(BP$47:BP47, BP47) -1, ""), "")</f>
        <v/>
      </c>
      <c r="BR47" s="72" t="str">
        <f t="shared" si="60"/>
        <v/>
      </c>
      <c r="BS47" s="66" t="str">
        <f t="shared" si="61"/>
        <v/>
      </c>
      <c r="BU47" s="91" t="str">
        <f>IF(BI47&lt;&gt; "", BI47/BI76, "")</f>
        <v/>
      </c>
      <c r="BV47" s="39" t="str">
        <f t="shared" si="62"/>
        <v/>
      </c>
      <c r="BW47" s="92" t="str">
        <f t="shared" si="63"/>
        <v/>
      </c>
      <c r="BY47" s="65" t="str">
        <f t="shared" si="30"/>
        <v/>
      </c>
      <c r="BZ47" s="99" t="str">
        <f t="shared" si="31"/>
        <v/>
      </c>
      <c r="CA47" s="99" t="str">
        <f t="shared" si="32"/>
        <v/>
      </c>
      <c r="CB47" s="100" t="str">
        <f t="shared" si="33"/>
        <v/>
      </c>
    </row>
    <row r="48" spans="1:80" ht="16" x14ac:dyDescent="0.2">
      <c r="A48" s="75" t="s">
        <v>356</v>
      </c>
      <c r="B48" s="76" t="s">
        <v>426</v>
      </c>
      <c r="C48" s="43"/>
      <c r="D48" s="102" t="str">
        <f t="shared" si="34"/>
        <v/>
      </c>
      <c r="E48" s="48" t="str">
        <f>IF(C48&lt;&gt;"", IF(RANK(C48, C$5:C$75)+COUNTIF(C$5:C48, C48)-1=1, 1, ""), "")</f>
        <v/>
      </c>
      <c r="F48" s="41"/>
      <c r="G48" s="102" t="str">
        <f t="shared" si="35"/>
        <v/>
      </c>
      <c r="H48" s="47" t="str">
        <f>IF(F48&lt;&gt;"", IF(RANK(F48, F$5:F$75)+COUNTIF(F$5:F48, F48)-1=1, 1, ""), "")</f>
        <v/>
      </c>
      <c r="I48" s="43"/>
      <c r="J48" s="102" t="str">
        <f t="shared" si="36"/>
        <v/>
      </c>
      <c r="K48" s="48" t="str">
        <f>IF(I48&lt;&gt;"", IF(RANK(I48, I$5:I$75)+COUNTIF(I$5:I48, I48)-1=1, 1, ""), "")</f>
        <v/>
      </c>
      <c r="L48" s="41"/>
      <c r="M48" s="102" t="str">
        <f t="shared" si="37"/>
        <v/>
      </c>
      <c r="N48" s="47" t="str">
        <f>IF(L48&lt;&gt;"", IF(RANK(L48, L$5:L$75)+COUNTIF(L$5:L48, L48)-1=1, 1, ""), "")</f>
        <v/>
      </c>
      <c r="O48" s="43"/>
      <c r="P48" s="102" t="str">
        <f t="shared" si="38"/>
        <v/>
      </c>
      <c r="Q48" s="48" t="str">
        <f>IF(O48&lt;&gt;"", IF(RANK(O48, O$5:O$75)+COUNTIF(O$5:O48, O48)-1=1, 1, ""), "")</f>
        <v/>
      </c>
      <c r="R48" s="41"/>
      <c r="S48" s="102" t="str">
        <f t="shared" si="39"/>
        <v/>
      </c>
      <c r="T48" s="47" t="str">
        <f>IF(R48&lt;&gt;"", IF(RANK(R48, R$5:R$75)+COUNTIF(R$5:R48, R48)-1=1, 1, ""), "")</f>
        <v/>
      </c>
      <c r="U48" s="43"/>
      <c r="V48" s="102" t="str">
        <f t="shared" si="40"/>
        <v/>
      </c>
      <c r="W48" s="48" t="str">
        <f>IF(U48&lt;&gt;"", IF(RANK(U48, U$5:U$75)+COUNTIF(U$5:U48, U48)-1=1, 1, ""), "")</f>
        <v/>
      </c>
      <c r="X48" s="41"/>
      <c r="Y48" s="102" t="str">
        <f t="shared" si="41"/>
        <v/>
      </c>
      <c r="Z48" s="47" t="str">
        <f>IF(X48&lt;&gt;"", IF(RANK(X48, X$5:X$75)+COUNTIF(X$5:X48, X48)-1=1, 1, ""), "")</f>
        <v/>
      </c>
      <c r="AA48" s="43"/>
      <c r="AB48" s="102" t="str">
        <f t="shared" si="42"/>
        <v/>
      </c>
      <c r="AC48" s="48" t="str">
        <f>IF(AA48&lt;&gt;"", IF(RANK(AA48, AA$5:AA$75)+COUNTIF(AA$5:AA48, AA48)-1=1, 1, ""), "")</f>
        <v/>
      </c>
      <c r="AD48" s="41"/>
      <c r="AE48" s="102" t="str">
        <f t="shared" si="43"/>
        <v/>
      </c>
      <c r="AF48" s="47" t="str">
        <f>IF(AD48&lt;&gt;"", IF(RANK(AD48, AD$5:AD$75)+COUNTIF(AD$5:AD48, AD48)-1=1, 1, ""), "")</f>
        <v/>
      </c>
      <c r="AG48" s="43"/>
      <c r="AH48" s="102" t="str">
        <f t="shared" si="44"/>
        <v/>
      </c>
      <c r="AI48" s="48" t="str">
        <f>IF(AG48&lt;&gt;"", IF(RANK(AG48, AG$5:AG$75)+COUNTIF(AG$5:AG48, AG48)-1=1, 1, ""), "")</f>
        <v/>
      </c>
      <c r="AJ48" s="41"/>
      <c r="AK48" s="102" t="str">
        <f t="shared" si="45"/>
        <v/>
      </c>
      <c r="AL48" s="47" t="str">
        <f>IF(AJ48&lt;&gt;"", IF(RANK(AJ48, AJ$5:AJ$75)+COUNTIF(AJ$5:AJ48, AJ48)-1=1, 1, ""), "")</f>
        <v/>
      </c>
      <c r="AM48" s="43"/>
      <c r="AN48" s="102" t="str">
        <f t="shared" si="46"/>
        <v/>
      </c>
      <c r="AO48" s="48" t="str">
        <f>IF(AM48&lt;&gt;"", IF(RANK(AM48, AM$5:AM$75)+COUNTIF(AM$5:AM48, AM48)-1=1, 1, ""), "")</f>
        <v/>
      </c>
      <c r="AP48" s="41"/>
      <c r="AQ48" s="102" t="str">
        <f t="shared" si="47"/>
        <v/>
      </c>
      <c r="AR48" s="47" t="str">
        <f>IF(AP48&lt;&gt;"", IF(RANK(AP48, AP$5:AP$75)+COUNTIF(AP$5:AP48, AP48)-1=1, 1, ""), "")</f>
        <v/>
      </c>
      <c r="AS48" s="43"/>
      <c r="AT48" s="102" t="str">
        <f t="shared" si="48"/>
        <v/>
      </c>
      <c r="AU48" s="48" t="str">
        <f>IF(AS48&lt;&gt;"", IF(RANK(AS48, AS$5:AS$75)+COUNTIF(AS$5:AS48, AS48)-1=1, 1, ""), "")</f>
        <v/>
      </c>
      <c r="AV48" s="41"/>
      <c r="AW48" s="102" t="str">
        <f t="shared" si="49"/>
        <v/>
      </c>
      <c r="AX48" s="47" t="str">
        <f>IF(AV48&lt;&gt;"", IF(RANK(AV48, AV$5:AV$75)+COUNTIF(AV$5:AV48, AV48)-1=1, 1, ""), "")</f>
        <v/>
      </c>
      <c r="AY48" s="43"/>
      <c r="AZ48" s="102" t="str">
        <f t="shared" si="50"/>
        <v/>
      </c>
      <c r="BA48" s="48" t="str">
        <f>IF(AY48&lt;&gt;"", IF(RANK(AY48, AY$5:AY$75)+COUNTIF(AY$5:AY48, AY48)-1=1, 1, ""), "")</f>
        <v/>
      </c>
      <c r="BB48" s="41"/>
      <c r="BC48" s="102" t="str">
        <f t="shared" si="51"/>
        <v/>
      </c>
      <c r="BD48" s="47" t="str">
        <f>IF(BB48&lt;&gt;"", IF(RANK(BB48, BB$5:BB$75)+COUNTIF(BB$5:BB48, BB48)-1=1, 1, ""), "")</f>
        <v/>
      </c>
      <c r="BE48" s="43"/>
      <c r="BF48" s="102" t="str">
        <f t="shared" si="52"/>
        <v/>
      </c>
      <c r="BG48" s="48" t="str">
        <f>IF(BE48&lt;&gt;"", IF(RANK(BE48, BE$5:BE$75)+COUNTIF(BE$5:BE48, BE48)-1=1, 1, ""), "")</f>
        <v/>
      </c>
      <c r="BH48" s="129" t="str">
        <f t="shared" si="53"/>
        <v/>
      </c>
      <c r="BI48" s="66" t="str">
        <f t="shared" si="54"/>
        <v/>
      </c>
      <c r="BJ48" s="60"/>
      <c r="BK48" s="60" t="str">
        <f t="shared" si="55"/>
        <v/>
      </c>
      <c r="BL48" s="60" t="str">
        <f t="shared" si="56"/>
        <v/>
      </c>
      <c r="BM48" s="60"/>
      <c r="BN48" s="85" t="str">
        <f t="shared" si="57"/>
        <v/>
      </c>
      <c r="BO48" s="60" t="str">
        <f t="shared" si="58"/>
        <v/>
      </c>
      <c r="BP48" s="60" t="str">
        <f t="shared" si="59"/>
        <v/>
      </c>
      <c r="BQ48" s="60" t="str">
        <f>IF(BK48&lt;&gt;"", IF(RANK(BP48, BP$5:BP$75)+COUNTIF(BP$48:BP48, BP48) -1&lt;=(B$80-BL$76-BO$76), RANK(BP48, BP$5:BP$75)+COUNTIF(BP$48:BP48, BP48) -1, ""), "")</f>
        <v/>
      </c>
      <c r="BR48" s="72" t="str">
        <f t="shared" si="60"/>
        <v/>
      </c>
      <c r="BS48" s="66" t="str">
        <f t="shared" si="61"/>
        <v/>
      </c>
      <c r="BU48" s="91" t="str">
        <f>IF(BI48&lt;&gt; "", BI48/BI76, "")</f>
        <v/>
      </c>
      <c r="BV48" s="39" t="str">
        <f t="shared" si="62"/>
        <v/>
      </c>
      <c r="BW48" s="92" t="str">
        <f t="shared" si="63"/>
        <v/>
      </c>
      <c r="BY48" s="65" t="str">
        <f t="shared" si="30"/>
        <v/>
      </c>
      <c r="BZ48" s="99" t="str">
        <f t="shared" si="31"/>
        <v/>
      </c>
      <c r="CA48" s="99" t="str">
        <f t="shared" si="32"/>
        <v/>
      </c>
      <c r="CB48" s="100" t="str">
        <f t="shared" si="33"/>
        <v/>
      </c>
    </row>
    <row r="49" spans="1:80" ht="16" x14ac:dyDescent="0.2">
      <c r="A49" s="75" t="s">
        <v>357</v>
      </c>
      <c r="B49" s="76" t="s">
        <v>427</v>
      </c>
      <c r="C49" s="43"/>
      <c r="D49" s="102" t="str">
        <f t="shared" si="34"/>
        <v/>
      </c>
      <c r="E49" s="48" t="str">
        <f>IF(C49&lt;&gt;"", IF(RANK(C49, C$5:C$75)+COUNTIF(C$5:C49, C49)-1=1, 1, ""), "")</f>
        <v/>
      </c>
      <c r="F49" s="41"/>
      <c r="G49" s="102" t="str">
        <f t="shared" si="35"/>
        <v/>
      </c>
      <c r="H49" s="47" t="str">
        <f>IF(F49&lt;&gt;"", IF(RANK(F49, F$5:F$75)+COUNTIF(F$5:F49, F49)-1=1, 1, ""), "")</f>
        <v/>
      </c>
      <c r="I49" s="43"/>
      <c r="J49" s="102" t="str">
        <f t="shared" si="36"/>
        <v/>
      </c>
      <c r="K49" s="48" t="str">
        <f>IF(I49&lt;&gt;"", IF(RANK(I49, I$5:I$75)+COUNTIF(I$5:I49, I49)-1=1, 1, ""), "")</f>
        <v/>
      </c>
      <c r="L49" s="41"/>
      <c r="M49" s="102" t="str">
        <f t="shared" si="37"/>
        <v/>
      </c>
      <c r="N49" s="47" t="str">
        <f>IF(L49&lt;&gt;"", IF(RANK(L49, L$5:L$75)+COUNTIF(L$5:L49, L49)-1=1, 1, ""), "")</f>
        <v/>
      </c>
      <c r="O49" s="43"/>
      <c r="P49" s="102" t="str">
        <f t="shared" si="38"/>
        <v/>
      </c>
      <c r="Q49" s="48" t="str">
        <f>IF(O49&lt;&gt;"", IF(RANK(O49, O$5:O$75)+COUNTIF(O$5:O49, O49)-1=1, 1, ""), "")</f>
        <v/>
      </c>
      <c r="R49" s="41"/>
      <c r="S49" s="102" t="str">
        <f t="shared" si="39"/>
        <v/>
      </c>
      <c r="T49" s="47" t="str">
        <f>IF(R49&lt;&gt;"", IF(RANK(R49, R$5:R$75)+COUNTIF(R$5:R49, R49)-1=1, 1, ""), "")</f>
        <v/>
      </c>
      <c r="U49" s="43"/>
      <c r="V49" s="102" t="str">
        <f t="shared" si="40"/>
        <v/>
      </c>
      <c r="W49" s="48" t="str">
        <f>IF(U49&lt;&gt;"", IF(RANK(U49, U$5:U$75)+COUNTIF(U$5:U49, U49)-1=1, 1, ""), "")</f>
        <v/>
      </c>
      <c r="X49" s="41"/>
      <c r="Y49" s="102" t="str">
        <f t="shared" si="41"/>
        <v/>
      </c>
      <c r="Z49" s="47" t="str">
        <f>IF(X49&lt;&gt;"", IF(RANK(X49, X$5:X$75)+COUNTIF(X$5:X49, X49)-1=1, 1, ""), "")</f>
        <v/>
      </c>
      <c r="AA49" s="43"/>
      <c r="AB49" s="102" t="str">
        <f t="shared" si="42"/>
        <v/>
      </c>
      <c r="AC49" s="48" t="str">
        <f>IF(AA49&lt;&gt;"", IF(RANK(AA49, AA$5:AA$75)+COUNTIF(AA$5:AA49, AA49)-1=1, 1, ""), "")</f>
        <v/>
      </c>
      <c r="AD49" s="41"/>
      <c r="AE49" s="102" t="str">
        <f t="shared" si="43"/>
        <v/>
      </c>
      <c r="AF49" s="47" t="str">
        <f>IF(AD49&lt;&gt;"", IF(RANK(AD49, AD$5:AD$75)+COUNTIF(AD$5:AD49, AD49)-1=1, 1, ""), "")</f>
        <v/>
      </c>
      <c r="AG49" s="43"/>
      <c r="AH49" s="102" t="str">
        <f t="shared" si="44"/>
        <v/>
      </c>
      <c r="AI49" s="48" t="str">
        <f>IF(AG49&lt;&gt;"", IF(RANK(AG49, AG$5:AG$75)+COUNTIF(AG$5:AG49, AG49)-1=1, 1, ""), "")</f>
        <v/>
      </c>
      <c r="AJ49" s="41"/>
      <c r="AK49" s="102" t="str">
        <f t="shared" si="45"/>
        <v/>
      </c>
      <c r="AL49" s="47" t="str">
        <f>IF(AJ49&lt;&gt;"", IF(RANK(AJ49, AJ$5:AJ$75)+COUNTIF(AJ$5:AJ49, AJ49)-1=1, 1, ""), "")</f>
        <v/>
      </c>
      <c r="AM49" s="43"/>
      <c r="AN49" s="102" t="str">
        <f t="shared" si="46"/>
        <v/>
      </c>
      <c r="AO49" s="48" t="str">
        <f>IF(AM49&lt;&gt;"", IF(RANK(AM49, AM$5:AM$75)+COUNTIF(AM$5:AM49, AM49)-1=1, 1, ""), "")</f>
        <v/>
      </c>
      <c r="AP49" s="41"/>
      <c r="AQ49" s="102" t="str">
        <f t="shared" si="47"/>
        <v/>
      </c>
      <c r="AR49" s="47" t="str">
        <f>IF(AP49&lt;&gt;"", IF(RANK(AP49, AP$5:AP$75)+COUNTIF(AP$5:AP49, AP49)-1=1, 1, ""), "")</f>
        <v/>
      </c>
      <c r="AS49" s="43"/>
      <c r="AT49" s="102" t="str">
        <f t="shared" si="48"/>
        <v/>
      </c>
      <c r="AU49" s="48" t="str">
        <f>IF(AS49&lt;&gt;"", IF(RANK(AS49, AS$5:AS$75)+COUNTIF(AS$5:AS49, AS49)-1=1, 1, ""), "")</f>
        <v/>
      </c>
      <c r="AV49" s="41"/>
      <c r="AW49" s="102" t="str">
        <f t="shared" si="49"/>
        <v/>
      </c>
      <c r="AX49" s="47" t="str">
        <f>IF(AV49&lt;&gt;"", IF(RANK(AV49, AV$5:AV$75)+COUNTIF(AV$5:AV49, AV49)-1=1, 1, ""), "")</f>
        <v/>
      </c>
      <c r="AY49" s="43"/>
      <c r="AZ49" s="102" t="str">
        <f t="shared" si="50"/>
        <v/>
      </c>
      <c r="BA49" s="48" t="str">
        <f>IF(AY49&lt;&gt;"", IF(RANK(AY49, AY$5:AY$75)+COUNTIF(AY$5:AY49, AY49)-1=1, 1, ""), "")</f>
        <v/>
      </c>
      <c r="BB49" s="41"/>
      <c r="BC49" s="102" t="str">
        <f t="shared" si="51"/>
        <v/>
      </c>
      <c r="BD49" s="47" t="str">
        <f>IF(BB49&lt;&gt;"", IF(RANK(BB49, BB$5:BB$75)+COUNTIF(BB$5:BB49, BB49)-1=1, 1, ""), "")</f>
        <v/>
      </c>
      <c r="BE49" s="43"/>
      <c r="BF49" s="102" t="str">
        <f t="shared" si="52"/>
        <v/>
      </c>
      <c r="BG49" s="48" t="str">
        <f>IF(BE49&lt;&gt;"", IF(RANK(BE49, BE$5:BE$75)+COUNTIF(BE$5:BE49, BE49)-1=1, 1, ""), "")</f>
        <v/>
      </c>
      <c r="BH49" s="129" t="str">
        <f t="shared" si="53"/>
        <v/>
      </c>
      <c r="BI49" s="66" t="str">
        <f t="shared" si="54"/>
        <v/>
      </c>
      <c r="BJ49" s="60"/>
      <c r="BK49" s="60" t="str">
        <f t="shared" si="55"/>
        <v/>
      </c>
      <c r="BL49" s="60" t="str">
        <f t="shared" si="56"/>
        <v/>
      </c>
      <c r="BM49" s="60"/>
      <c r="BN49" s="85" t="str">
        <f t="shared" si="57"/>
        <v/>
      </c>
      <c r="BO49" s="60" t="str">
        <f t="shared" si="58"/>
        <v/>
      </c>
      <c r="BP49" s="60" t="str">
        <f t="shared" si="59"/>
        <v/>
      </c>
      <c r="BQ49" s="60" t="str">
        <f>IF(BK49&lt;&gt;"", IF(RANK(BP49, BP$5:BP$75)+COUNTIF(BP$49:BP49, BP49) -1&lt;=(B$80-BL$76-BO$76), RANK(BP49, BP$5:BP$75)+COUNTIF(BP$49:BP49, BP49) -1, ""), "")</f>
        <v/>
      </c>
      <c r="BR49" s="72" t="str">
        <f t="shared" si="60"/>
        <v/>
      </c>
      <c r="BS49" s="66" t="str">
        <f t="shared" si="61"/>
        <v/>
      </c>
      <c r="BU49" s="91" t="str">
        <f>IF(BI49&lt;&gt; "", BI49/BI76, "")</f>
        <v/>
      </c>
      <c r="BV49" s="39" t="str">
        <f t="shared" si="62"/>
        <v/>
      </c>
      <c r="BW49" s="92" t="str">
        <f t="shared" si="63"/>
        <v/>
      </c>
      <c r="BY49" s="65" t="str">
        <f t="shared" si="30"/>
        <v/>
      </c>
      <c r="BZ49" s="99" t="str">
        <f t="shared" si="31"/>
        <v/>
      </c>
      <c r="CA49" s="99" t="str">
        <f t="shared" si="32"/>
        <v/>
      </c>
      <c r="CB49" s="100" t="str">
        <f t="shared" si="33"/>
        <v/>
      </c>
    </row>
    <row r="50" spans="1:80" ht="16" x14ac:dyDescent="0.2">
      <c r="A50" s="75" t="s">
        <v>358</v>
      </c>
      <c r="B50" s="76" t="s">
        <v>428</v>
      </c>
      <c r="C50" s="43"/>
      <c r="D50" s="102" t="str">
        <f t="shared" si="34"/>
        <v/>
      </c>
      <c r="E50" s="44" t="str">
        <f>IF(C50&lt;&gt;"", IF(RANK(C50, C$5:C$75)+COUNTIF(C$5:C50, C50)-1=1, 1, ""), "")</f>
        <v/>
      </c>
      <c r="F50" s="41"/>
      <c r="G50" s="102" t="str">
        <f t="shared" si="35"/>
        <v/>
      </c>
      <c r="H50" s="42" t="str">
        <f>IF(F50&lt;&gt;"", IF(RANK(F50, F$5:F$75)+COUNTIF(F$5:F50, F50)-1=1, 1, ""), "")</f>
        <v/>
      </c>
      <c r="I50" s="43"/>
      <c r="J50" s="102" t="str">
        <f t="shared" si="36"/>
        <v/>
      </c>
      <c r="K50" s="44" t="str">
        <f>IF(I50&lt;&gt;"", IF(RANK(I50, I$5:I$75)+COUNTIF(I$5:I50, I50)-1=1, 1, ""), "")</f>
        <v/>
      </c>
      <c r="L50" s="41"/>
      <c r="M50" s="102" t="str">
        <f t="shared" si="37"/>
        <v/>
      </c>
      <c r="N50" s="42" t="str">
        <f>IF(L50&lt;&gt;"", IF(RANK(L50, L$5:L$75)+COUNTIF(L$5:L50, L50)-1=1, 1, ""), "")</f>
        <v/>
      </c>
      <c r="O50" s="43"/>
      <c r="P50" s="102" t="str">
        <f t="shared" si="38"/>
        <v/>
      </c>
      <c r="Q50" s="44" t="str">
        <f>IF(O50&lt;&gt;"", IF(RANK(O50, O$5:O$75)+COUNTIF(O$5:O50, O50)-1=1, 1, ""), "")</f>
        <v/>
      </c>
      <c r="R50" s="41"/>
      <c r="S50" s="102" t="str">
        <f t="shared" si="39"/>
        <v/>
      </c>
      <c r="T50" s="42" t="str">
        <f>IF(R50&lt;&gt;"", IF(RANK(R50, R$5:R$75)+COUNTIF(R$5:R50, R50)-1=1, 1, ""), "")</f>
        <v/>
      </c>
      <c r="U50" s="43"/>
      <c r="V50" s="102" t="str">
        <f t="shared" si="40"/>
        <v/>
      </c>
      <c r="W50" s="44" t="str">
        <f>IF(U50&lt;&gt;"", IF(RANK(U50, U$5:U$75)+COUNTIF(U$5:U50, U50)-1=1, 1, ""), "")</f>
        <v/>
      </c>
      <c r="X50" s="41"/>
      <c r="Y50" s="102" t="str">
        <f t="shared" si="41"/>
        <v/>
      </c>
      <c r="Z50" s="42" t="str">
        <f>IF(X50&lt;&gt;"", IF(RANK(X50, X$5:X$75)+COUNTIF(X$5:X50, X50)-1=1, 1, ""), "")</f>
        <v/>
      </c>
      <c r="AA50" s="43"/>
      <c r="AB50" s="102" t="str">
        <f t="shared" si="42"/>
        <v/>
      </c>
      <c r="AC50" s="44" t="str">
        <f>IF(AA50&lt;&gt;"", IF(RANK(AA50, AA$5:AA$75)+COUNTIF(AA$5:AA50, AA50)-1=1, 1, ""), "")</f>
        <v/>
      </c>
      <c r="AD50" s="41"/>
      <c r="AE50" s="102" t="str">
        <f t="shared" si="43"/>
        <v/>
      </c>
      <c r="AF50" s="42" t="str">
        <f>IF(AD50&lt;&gt;"", IF(RANK(AD50, AD$5:AD$75)+COUNTIF(AD$5:AD50, AD50)-1=1, 1, ""), "")</f>
        <v/>
      </c>
      <c r="AG50" s="43"/>
      <c r="AH50" s="102" t="str">
        <f t="shared" si="44"/>
        <v/>
      </c>
      <c r="AI50" s="44" t="str">
        <f>IF(AG50&lt;&gt;"", IF(RANK(AG50, AG$5:AG$75)+COUNTIF(AG$5:AG50, AG50)-1=1, 1, ""), "")</f>
        <v/>
      </c>
      <c r="AJ50" s="41"/>
      <c r="AK50" s="102" t="str">
        <f t="shared" si="45"/>
        <v/>
      </c>
      <c r="AL50" s="42" t="str">
        <f>IF(AJ50&lt;&gt;"", IF(RANK(AJ50, AJ$5:AJ$75)+COUNTIF(AJ$5:AJ50, AJ50)-1=1, 1, ""), "")</f>
        <v/>
      </c>
      <c r="AM50" s="43"/>
      <c r="AN50" s="102" t="str">
        <f t="shared" si="46"/>
        <v/>
      </c>
      <c r="AO50" s="44" t="str">
        <f>IF(AM50&lt;&gt;"", IF(RANK(AM50, AM$5:AM$75)+COUNTIF(AM$5:AM50, AM50)-1=1, 1, ""), "")</f>
        <v/>
      </c>
      <c r="AP50" s="41"/>
      <c r="AQ50" s="102" t="str">
        <f t="shared" si="47"/>
        <v/>
      </c>
      <c r="AR50" s="42" t="str">
        <f>IF(AP50&lt;&gt;"", IF(RANK(AP50, AP$5:AP$75)+COUNTIF(AP$5:AP50, AP50)-1=1, 1, ""), "")</f>
        <v/>
      </c>
      <c r="AS50" s="43"/>
      <c r="AT50" s="102" t="str">
        <f t="shared" si="48"/>
        <v/>
      </c>
      <c r="AU50" s="44" t="str">
        <f>IF(AS50&lt;&gt;"", IF(RANK(AS50, AS$5:AS$75)+COUNTIF(AS$5:AS50, AS50)-1=1, 1, ""), "")</f>
        <v/>
      </c>
      <c r="AV50" s="41"/>
      <c r="AW50" s="102" t="str">
        <f t="shared" si="49"/>
        <v/>
      </c>
      <c r="AX50" s="42" t="str">
        <f>IF(AV50&lt;&gt;"", IF(RANK(AV50, AV$5:AV$75)+COUNTIF(AV$5:AV50, AV50)-1=1, 1, ""), "")</f>
        <v/>
      </c>
      <c r="AY50" s="43"/>
      <c r="AZ50" s="102" t="str">
        <f t="shared" si="50"/>
        <v/>
      </c>
      <c r="BA50" s="44" t="str">
        <f>IF(AY50&lt;&gt;"", IF(RANK(AY50, AY$5:AY$75)+COUNTIF(AY$5:AY50, AY50)-1=1, 1, ""), "")</f>
        <v/>
      </c>
      <c r="BB50" s="41"/>
      <c r="BC50" s="102" t="str">
        <f t="shared" si="51"/>
        <v/>
      </c>
      <c r="BD50" s="42" t="str">
        <f>IF(BB50&lt;&gt;"", IF(RANK(BB50, BB$5:BB$75)+COUNTIF(BB$5:BB50, BB50)-1=1, 1, ""), "")</f>
        <v/>
      </c>
      <c r="BE50" s="43"/>
      <c r="BF50" s="102" t="str">
        <f t="shared" si="52"/>
        <v/>
      </c>
      <c r="BG50" s="44" t="str">
        <f>IF(BE50&lt;&gt;"", IF(RANK(BE50, BE$5:BE$75)+COUNTIF(BE$5:BE50, BE50)-1=1, 1, ""), "")</f>
        <v/>
      </c>
      <c r="BH50" s="129" t="str">
        <f t="shared" si="53"/>
        <v/>
      </c>
      <c r="BI50" s="66" t="str">
        <f t="shared" si="54"/>
        <v/>
      </c>
      <c r="BJ50" s="60"/>
      <c r="BK50" s="60" t="str">
        <f t="shared" si="55"/>
        <v/>
      </c>
      <c r="BL50" s="60" t="str">
        <f t="shared" si="56"/>
        <v/>
      </c>
      <c r="BM50" s="60"/>
      <c r="BN50" s="85" t="str">
        <f t="shared" si="57"/>
        <v/>
      </c>
      <c r="BO50" s="60" t="str">
        <f t="shared" si="58"/>
        <v/>
      </c>
      <c r="BP50" s="60" t="str">
        <f t="shared" si="59"/>
        <v/>
      </c>
      <c r="BQ50" s="60" t="str">
        <f>IF(BK50&lt;&gt;"", IF(RANK(BP50, BP$5:BP$75)+COUNTIF(BP$50:BP50, BP50) -1&lt;=(B$80-BL$76-BO$76), RANK(BP50, BP$5:BP$75)+COUNTIF(BP$50:BP50, BP50) -1, ""), "")</f>
        <v/>
      </c>
      <c r="BR50" s="72" t="str">
        <f t="shared" si="60"/>
        <v/>
      </c>
      <c r="BS50" s="66" t="str">
        <f t="shared" si="61"/>
        <v/>
      </c>
      <c r="BU50" s="91" t="str">
        <f>IF(BI50&lt;&gt; "", BI50/BI76, "")</f>
        <v/>
      </c>
      <c r="BV50" s="39" t="str">
        <f t="shared" si="62"/>
        <v/>
      </c>
      <c r="BW50" s="92" t="str">
        <f t="shared" si="63"/>
        <v/>
      </c>
      <c r="BY50" s="65" t="str">
        <f t="shared" si="30"/>
        <v/>
      </c>
      <c r="BZ50" s="99" t="str">
        <f t="shared" si="31"/>
        <v/>
      </c>
      <c r="CA50" s="99" t="str">
        <f t="shared" si="32"/>
        <v/>
      </c>
      <c r="CB50" s="100" t="str">
        <f t="shared" si="33"/>
        <v/>
      </c>
    </row>
    <row r="51" spans="1:80" ht="16" x14ac:dyDescent="0.2">
      <c r="A51" s="75" t="s">
        <v>359</v>
      </c>
      <c r="B51" s="76" t="s">
        <v>429</v>
      </c>
      <c r="C51" s="43"/>
      <c r="D51" s="102" t="str">
        <f t="shared" si="34"/>
        <v/>
      </c>
      <c r="E51" s="48" t="str">
        <f>IF(C51&lt;&gt;"", IF(RANK(C51, C$5:C$75)+COUNTIF(C$5:C51, C51)-1=1, 1, ""), "")</f>
        <v/>
      </c>
      <c r="F51" s="41"/>
      <c r="G51" s="102" t="str">
        <f t="shared" si="35"/>
        <v/>
      </c>
      <c r="H51" s="47" t="str">
        <f>IF(F51&lt;&gt;"", IF(RANK(F51, F$5:F$75)+COUNTIF(F$5:F51, F51)-1=1, 1, ""), "")</f>
        <v/>
      </c>
      <c r="I51" s="43"/>
      <c r="J51" s="102" t="str">
        <f t="shared" si="36"/>
        <v/>
      </c>
      <c r="K51" s="48" t="str">
        <f>IF(I51&lt;&gt;"", IF(RANK(I51, I$5:I$75)+COUNTIF(I$5:I51, I51)-1=1, 1, ""), "")</f>
        <v/>
      </c>
      <c r="L51" s="41"/>
      <c r="M51" s="102" t="str">
        <f t="shared" si="37"/>
        <v/>
      </c>
      <c r="N51" s="47" t="str">
        <f>IF(L51&lt;&gt;"", IF(RANK(L51, L$5:L$75)+COUNTIF(L$5:L51, L51)-1=1, 1, ""), "")</f>
        <v/>
      </c>
      <c r="O51" s="43"/>
      <c r="P51" s="102" t="str">
        <f t="shared" si="38"/>
        <v/>
      </c>
      <c r="Q51" s="48" t="str">
        <f>IF(O51&lt;&gt;"", IF(RANK(O51, O$5:O$75)+COUNTIF(O$5:O51, O51)-1=1, 1, ""), "")</f>
        <v/>
      </c>
      <c r="R51" s="41"/>
      <c r="S51" s="102" t="str">
        <f t="shared" si="39"/>
        <v/>
      </c>
      <c r="T51" s="47" t="str">
        <f>IF(R51&lt;&gt;"", IF(RANK(R51, R$5:R$75)+COUNTIF(R$5:R51, R51)-1=1, 1, ""), "")</f>
        <v/>
      </c>
      <c r="U51" s="43"/>
      <c r="V51" s="102" t="str">
        <f t="shared" si="40"/>
        <v/>
      </c>
      <c r="W51" s="48" t="str">
        <f>IF(U51&lt;&gt;"", IF(RANK(U51, U$5:U$75)+COUNTIF(U$5:U51, U51)-1=1, 1, ""), "")</f>
        <v/>
      </c>
      <c r="X51" s="41"/>
      <c r="Y51" s="102" t="str">
        <f t="shared" si="41"/>
        <v/>
      </c>
      <c r="Z51" s="47" t="str">
        <f>IF(X51&lt;&gt;"", IF(RANK(X51, X$5:X$75)+COUNTIF(X$5:X51, X51)-1=1, 1, ""), "")</f>
        <v/>
      </c>
      <c r="AA51" s="43"/>
      <c r="AB51" s="102" t="str">
        <f t="shared" si="42"/>
        <v/>
      </c>
      <c r="AC51" s="48" t="str">
        <f>IF(AA51&lt;&gt;"", IF(RANK(AA51, AA$5:AA$75)+COUNTIF(AA$5:AA51, AA51)-1=1, 1, ""), "")</f>
        <v/>
      </c>
      <c r="AD51" s="41"/>
      <c r="AE51" s="102" t="str">
        <f t="shared" si="43"/>
        <v/>
      </c>
      <c r="AF51" s="47" t="str">
        <f>IF(AD51&lt;&gt;"", IF(RANK(AD51, AD$5:AD$75)+COUNTIF(AD$5:AD51, AD51)-1=1, 1, ""), "")</f>
        <v/>
      </c>
      <c r="AG51" s="43"/>
      <c r="AH51" s="102" t="str">
        <f t="shared" si="44"/>
        <v/>
      </c>
      <c r="AI51" s="48" t="str">
        <f>IF(AG51&lt;&gt;"", IF(RANK(AG51, AG$5:AG$75)+COUNTIF(AG$5:AG51, AG51)-1=1, 1, ""), "")</f>
        <v/>
      </c>
      <c r="AJ51" s="41"/>
      <c r="AK51" s="102" t="str">
        <f t="shared" si="45"/>
        <v/>
      </c>
      <c r="AL51" s="47" t="str">
        <f>IF(AJ51&lt;&gt;"", IF(RANK(AJ51, AJ$5:AJ$75)+COUNTIF(AJ$5:AJ51, AJ51)-1=1, 1, ""), "")</f>
        <v/>
      </c>
      <c r="AM51" s="43"/>
      <c r="AN51" s="102" t="str">
        <f t="shared" si="46"/>
        <v/>
      </c>
      <c r="AO51" s="48" t="str">
        <f>IF(AM51&lt;&gt;"", IF(RANK(AM51, AM$5:AM$75)+COUNTIF(AM$5:AM51, AM51)-1=1, 1, ""), "")</f>
        <v/>
      </c>
      <c r="AP51" s="41"/>
      <c r="AQ51" s="102" t="str">
        <f t="shared" si="47"/>
        <v/>
      </c>
      <c r="AR51" s="47" t="str">
        <f>IF(AP51&lt;&gt;"", IF(RANK(AP51, AP$5:AP$75)+COUNTIF(AP$5:AP51, AP51)-1=1, 1, ""), "")</f>
        <v/>
      </c>
      <c r="AS51" s="43"/>
      <c r="AT51" s="102" t="str">
        <f t="shared" si="48"/>
        <v/>
      </c>
      <c r="AU51" s="48" t="str">
        <f>IF(AS51&lt;&gt;"", IF(RANK(AS51, AS$5:AS$75)+COUNTIF(AS$5:AS51, AS51)-1=1, 1, ""), "")</f>
        <v/>
      </c>
      <c r="AV51" s="41"/>
      <c r="AW51" s="102" t="str">
        <f t="shared" si="49"/>
        <v/>
      </c>
      <c r="AX51" s="47" t="str">
        <f>IF(AV51&lt;&gt;"", IF(RANK(AV51, AV$5:AV$75)+COUNTIF(AV$5:AV51, AV51)-1=1, 1, ""), "")</f>
        <v/>
      </c>
      <c r="AY51" s="43"/>
      <c r="AZ51" s="102" t="str">
        <f t="shared" si="50"/>
        <v/>
      </c>
      <c r="BA51" s="48" t="str">
        <f>IF(AY51&lt;&gt;"", IF(RANK(AY51, AY$5:AY$75)+COUNTIF(AY$5:AY51, AY51)-1=1, 1, ""), "")</f>
        <v/>
      </c>
      <c r="BB51" s="41"/>
      <c r="BC51" s="102" t="str">
        <f t="shared" si="51"/>
        <v/>
      </c>
      <c r="BD51" s="47" t="str">
        <f>IF(BB51&lt;&gt;"", IF(RANK(BB51, BB$5:BB$75)+COUNTIF(BB$5:BB51, BB51)-1=1, 1, ""), "")</f>
        <v/>
      </c>
      <c r="BE51" s="43"/>
      <c r="BF51" s="102" t="str">
        <f t="shared" si="52"/>
        <v/>
      </c>
      <c r="BG51" s="48" t="str">
        <f>IF(BE51&lt;&gt;"", IF(RANK(BE51, BE$5:BE$75)+COUNTIF(BE$5:BE51, BE51)-1=1, 1, ""), "")</f>
        <v/>
      </c>
      <c r="BH51" s="129" t="str">
        <f t="shared" si="53"/>
        <v/>
      </c>
      <c r="BI51" s="66" t="str">
        <f t="shared" si="54"/>
        <v/>
      </c>
      <c r="BJ51" s="60"/>
      <c r="BK51" s="60" t="str">
        <f t="shared" si="55"/>
        <v/>
      </c>
      <c r="BL51" s="60" t="str">
        <f t="shared" si="56"/>
        <v/>
      </c>
      <c r="BM51" s="60"/>
      <c r="BN51" s="85" t="str">
        <f t="shared" si="57"/>
        <v/>
      </c>
      <c r="BO51" s="60" t="str">
        <f t="shared" si="58"/>
        <v/>
      </c>
      <c r="BP51" s="60" t="str">
        <f t="shared" si="59"/>
        <v/>
      </c>
      <c r="BQ51" s="60" t="str">
        <f>IF(BK51&lt;&gt;"", IF(RANK(BP51, BP$5:BP$75)+COUNTIF(BP$51:BP51, BP51) -1&lt;=(B$80-BL$76-BO$76), RANK(BP51, BP$5:BP$75)+COUNTIF(BP$51:BP51, BP51) -1, ""), "")</f>
        <v/>
      </c>
      <c r="BR51" s="72" t="str">
        <f t="shared" si="60"/>
        <v/>
      </c>
      <c r="BS51" s="66" t="str">
        <f t="shared" si="61"/>
        <v/>
      </c>
      <c r="BU51" s="91" t="str">
        <f>IF(BI51&lt;&gt; "", BI51/BI76, "")</f>
        <v/>
      </c>
      <c r="BV51" s="39" t="str">
        <f t="shared" si="62"/>
        <v/>
      </c>
      <c r="BW51" s="92" t="str">
        <f t="shared" si="63"/>
        <v/>
      </c>
      <c r="BY51" s="65" t="str">
        <f t="shared" si="30"/>
        <v/>
      </c>
      <c r="BZ51" s="99" t="str">
        <f t="shared" si="31"/>
        <v/>
      </c>
      <c r="CA51" s="99" t="str">
        <f t="shared" si="32"/>
        <v/>
      </c>
      <c r="CB51" s="100" t="str">
        <f t="shared" si="33"/>
        <v/>
      </c>
    </row>
    <row r="52" spans="1:80" ht="16" x14ac:dyDescent="0.2">
      <c r="A52" s="75" t="s">
        <v>360</v>
      </c>
      <c r="B52" s="76" t="s">
        <v>430</v>
      </c>
      <c r="C52" s="46">
        <v>57</v>
      </c>
      <c r="D52" s="102" t="str">
        <f t="shared" si="34"/>
        <v/>
      </c>
      <c r="E52" s="44" t="str">
        <f>IF(C52&lt;&gt;"", IF(RANK(C52, C$5:C$75)+COUNTIF(C$5:C52, C52)-1=1, 1, ""), "")</f>
        <v/>
      </c>
      <c r="F52" s="45">
        <v>76</v>
      </c>
      <c r="G52" s="102" t="str">
        <f t="shared" si="35"/>
        <v/>
      </c>
      <c r="H52" s="42" t="str">
        <f>IF(F52&lt;&gt;"", IF(RANK(F52, F$5:F$75)+COUNTIF(F$5:F52, F52)-1=1, 1, ""), "")</f>
        <v/>
      </c>
      <c r="I52" s="46">
        <v>33</v>
      </c>
      <c r="J52" s="102" t="str">
        <f t="shared" si="36"/>
        <v/>
      </c>
      <c r="K52" s="44" t="str">
        <f>IF(I52&lt;&gt;"", IF(RANK(I52, I$5:I$75)+COUNTIF(I$5:I52, I52)-1=1, 1, ""), "")</f>
        <v/>
      </c>
      <c r="L52" s="45">
        <v>98</v>
      </c>
      <c r="M52" s="102" t="str">
        <f t="shared" si="37"/>
        <v/>
      </c>
      <c r="N52" s="42" t="str">
        <f>IF(L52&lt;&gt;"", IF(RANK(L52, L$5:L$75)+COUNTIF(L$5:L52, L52)-1=1, 1, ""), "")</f>
        <v/>
      </c>
      <c r="O52" s="46">
        <v>65</v>
      </c>
      <c r="P52" s="102" t="str">
        <f t="shared" si="38"/>
        <v/>
      </c>
      <c r="Q52" s="44" t="str">
        <f>IF(O52&lt;&gt;"", IF(RANK(O52, O$5:O$75)+COUNTIF(O$5:O52, O52)-1=1, 1, ""), "")</f>
        <v/>
      </c>
      <c r="R52" s="45">
        <v>42</v>
      </c>
      <c r="S52" s="102" t="str">
        <f t="shared" si="39"/>
        <v/>
      </c>
      <c r="T52" s="42" t="str">
        <f>IF(R52&lt;&gt;"", IF(RANK(R52, R$5:R$75)+COUNTIF(R$5:R52, R52)-1=1, 1, ""), "")</f>
        <v/>
      </c>
      <c r="U52" s="46">
        <v>47</v>
      </c>
      <c r="V52" s="102" t="str">
        <f t="shared" si="40"/>
        <v/>
      </c>
      <c r="W52" s="44" t="str">
        <f>IF(U52&lt;&gt;"", IF(RANK(U52, U$5:U$75)+COUNTIF(U$5:U52, U52)-1=1, 1, ""), "")</f>
        <v/>
      </c>
      <c r="X52" s="45">
        <v>55</v>
      </c>
      <c r="Y52" s="102" t="str">
        <f t="shared" si="41"/>
        <v/>
      </c>
      <c r="Z52" s="42" t="str">
        <f>IF(X52&lt;&gt;"", IF(RANK(X52, X$5:X$75)+COUNTIF(X$5:X52, X52)-1=1, 1, ""), "")</f>
        <v/>
      </c>
      <c r="AA52" s="46">
        <v>91</v>
      </c>
      <c r="AB52" s="102" t="str">
        <f t="shared" si="42"/>
        <v/>
      </c>
      <c r="AC52" s="44" t="str">
        <f>IF(AA52&lt;&gt;"", IF(RANK(AA52, AA$5:AA$75)+COUNTIF(AA$5:AA52, AA52)-1=1, 1, ""), "")</f>
        <v/>
      </c>
      <c r="AD52" s="45">
        <v>98</v>
      </c>
      <c r="AE52" s="102" t="str">
        <f t="shared" si="43"/>
        <v/>
      </c>
      <c r="AF52" s="42" t="str">
        <f>IF(AD52&lt;&gt;"", IF(RANK(AD52, AD$5:AD$75)+COUNTIF(AD$5:AD52, AD52)-1=1, 1, ""), "")</f>
        <v/>
      </c>
      <c r="AG52" s="46">
        <v>53</v>
      </c>
      <c r="AH52" s="102" t="str">
        <f t="shared" si="44"/>
        <v/>
      </c>
      <c r="AI52" s="44" t="str">
        <f>IF(AG52&lt;&gt;"", IF(RANK(AG52, AG$5:AG$75)+COUNTIF(AG$5:AG52, AG52)-1=1, 1, ""), "")</f>
        <v/>
      </c>
      <c r="AJ52" s="45">
        <v>101</v>
      </c>
      <c r="AK52" s="102" t="str">
        <f t="shared" si="45"/>
        <v/>
      </c>
      <c r="AL52" s="42" t="str">
        <f>IF(AJ52&lt;&gt;"", IF(RANK(AJ52, AJ$5:AJ$75)+COUNTIF(AJ$5:AJ52, AJ52)-1=1, 1, ""), "")</f>
        <v/>
      </c>
      <c r="AM52" s="46">
        <v>53</v>
      </c>
      <c r="AN52" s="102" t="str">
        <f t="shared" si="46"/>
        <v/>
      </c>
      <c r="AO52" s="44" t="str">
        <f>IF(AM52&lt;&gt;"", IF(RANK(AM52, AM$5:AM$75)+COUNTIF(AM$5:AM52, AM52)-1=1, 1, ""), "")</f>
        <v/>
      </c>
      <c r="AP52" s="45">
        <v>89</v>
      </c>
      <c r="AQ52" s="102" t="str">
        <f t="shared" si="47"/>
        <v/>
      </c>
      <c r="AR52" s="42" t="str">
        <f>IF(AP52&lt;&gt;"", IF(RANK(AP52, AP$5:AP$75)+COUNTIF(AP$5:AP52, AP52)-1=1, 1, ""), "")</f>
        <v/>
      </c>
      <c r="AS52" s="46">
        <v>69</v>
      </c>
      <c r="AT52" s="102" t="str">
        <f t="shared" si="48"/>
        <v/>
      </c>
      <c r="AU52" s="44" t="str">
        <f>IF(AS52&lt;&gt;"", IF(RANK(AS52, AS$5:AS$75)+COUNTIF(AS$5:AS52, AS52)-1=1, 1, ""), "")</f>
        <v/>
      </c>
      <c r="AV52" s="45">
        <v>91</v>
      </c>
      <c r="AW52" s="102" t="str">
        <f t="shared" si="49"/>
        <v/>
      </c>
      <c r="AX52" s="42" t="str">
        <f>IF(AV52&lt;&gt;"", IF(RANK(AV52, AV$5:AV$75)+COUNTIF(AV$5:AV52, AV52)-1=1, 1, ""), "")</f>
        <v/>
      </c>
      <c r="AY52" s="46">
        <v>72</v>
      </c>
      <c r="AZ52" s="102" t="str">
        <f t="shared" si="50"/>
        <v/>
      </c>
      <c r="BA52" s="44" t="str">
        <f>IF(AY52&lt;&gt;"", IF(RANK(AY52, AY$5:AY$75)+COUNTIF(AY$5:AY52, AY52)-1=1, 1, ""), "")</f>
        <v/>
      </c>
      <c r="BB52" s="45">
        <v>90</v>
      </c>
      <c r="BC52" s="102" t="str">
        <f t="shared" si="51"/>
        <v/>
      </c>
      <c r="BD52" s="42" t="str">
        <f>IF(BB52&lt;&gt;"", IF(RANK(BB52, BB$5:BB$75)+COUNTIF(BB$5:BB52, BB52)-1=1, 1, ""), "")</f>
        <v/>
      </c>
      <c r="BE52" s="46">
        <v>50</v>
      </c>
      <c r="BF52" s="102" t="str">
        <f t="shared" si="52"/>
        <v/>
      </c>
      <c r="BG52" s="44" t="str">
        <f>IF(BE52&lt;&gt;"", IF(RANK(BE52, BE$5:BE$75)+COUNTIF(BE$5:BE52, BE52)-1=1, 1, ""), "")</f>
        <v/>
      </c>
      <c r="BH52" s="129" t="str">
        <f t="shared" si="53"/>
        <v/>
      </c>
      <c r="BI52" s="66">
        <f t="shared" si="54"/>
        <v>1330</v>
      </c>
      <c r="BJ52" s="60"/>
      <c r="BK52" s="60" t="str">
        <f t="shared" si="55"/>
        <v/>
      </c>
      <c r="BL52" s="60" t="str">
        <f t="shared" si="56"/>
        <v/>
      </c>
      <c r="BM52" s="60"/>
      <c r="BN52" s="85" t="str">
        <f t="shared" si="57"/>
        <v/>
      </c>
      <c r="BO52" s="60" t="str">
        <f t="shared" si="58"/>
        <v/>
      </c>
      <c r="BP52" s="60" t="str">
        <f t="shared" si="59"/>
        <v/>
      </c>
      <c r="BQ52" s="60" t="str">
        <f>IF(BK52&lt;&gt;"", IF(RANK(BP52, BP$5:BP$75)+COUNTIF(BP$52:BP52, BP52) -1&lt;=(B$80-BL$76-BO$76), RANK(BP52, BP$5:BP$75)+COUNTIF(BP$52:BP52, BP52) -1, ""), "")</f>
        <v/>
      </c>
      <c r="BR52" s="72" t="str">
        <f t="shared" si="60"/>
        <v/>
      </c>
      <c r="BS52" s="66" t="str">
        <f t="shared" si="61"/>
        <v/>
      </c>
      <c r="BU52" s="91">
        <f>IF(BI52&lt;&gt; "", BI52/BI76, "")</f>
        <v>1.5024751300827153E-3</v>
      </c>
      <c r="BV52" s="39" t="str">
        <f t="shared" si="62"/>
        <v/>
      </c>
      <c r="BW52" s="92">
        <f t="shared" si="63"/>
        <v>-1.5024751300827201E-3</v>
      </c>
      <c r="BY52" s="65" t="str">
        <f t="shared" si="30"/>
        <v/>
      </c>
      <c r="BZ52" s="99" t="str">
        <f t="shared" si="31"/>
        <v/>
      </c>
      <c r="CA52" s="99" t="str">
        <f t="shared" si="32"/>
        <v/>
      </c>
      <c r="CB52" s="100" t="str">
        <f t="shared" si="33"/>
        <v/>
      </c>
    </row>
    <row r="53" spans="1:80" ht="16" x14ac:dyDescent="0.2">
      <c r="A53" s="75" t="s">
        <v>361</v>
      </c>
      <c r="B53" s="76" t="s">
        <v>431</v>
      </c>
      <c r="C53" s="46">
        <v>98</v>
      </c>
      <c r="D53" s="102" t="str">
        <f t="shared" si="34"/>
        <v/>
      </c>
      <c r="E53" s="48" t="str">
        <f>IF(C53&lt;&gt;"", IF(RANK(C53, C$5:C$75)+COUNTIF(C$5:C53, C53)-1=1, 1, ""), "")</f>
        <v/>
      </c>
      <c r="F53" s="45">
        <v>170</v>
      </c>
      <c r="G53" s="102" t="str">
        <f t="shared" si="35"/>
        <v/>
      </c>
      <c r="H53" s="47" t="str">
        <f>IF(F53&lt;&gt;"", IF(RANK(F53, F$5:F$75)+COUNTIF(F$5:F53, F53)-1=1, 1, ""), "")</f>
        <v/>
      </c>
      <c r="I53" s="46">
        <v>259</v>
      </c>
      <c r="J53" s="102" t="str">
        <f t="shared" si="36"/>
        <v/>
      </c>
      <c r="K53" s="48" t="str">
        <f>IF(I53&lt;&gt;"", IF(RANK(I53, I$5:I$75)+COUNTIF(I$5:I53, I53)-1=1, 1, ""), "")</f>
        <v/>
      </c>
      <c r="L53" s="45">
        <v>123</v>
      </c>
      <c r="M53" s="102" t="str">
        <f t="shared" si="37"/>
        <v/>
      </c>
      <c r="N53" s="47" t="str">
        <f>IF(L53&lt;&gt;"", IF(RANK(L53, L$5:L$75)+COUNTIF(L$5:L53, L53)-1=1, 1, ""), "")</f>
        <v/>
      </c>
      <c r="O53" s="46">
        <v>98</v>
      </c>
      <c r="P53" s="102" t="str">
        <f t="shared" si="38"/>
        <v/>
      </c>
      <c r="Q53" s="48" t="str">
        <f>IF(O53&lt;&gt;"", IF(RANK(O53, O$5:O$75)+COUNTIF(O$5:O53, O53)-1=1, 1, ""), "")</f>
        <v/>
      </c>
      <c r="R53" s="45">
        <v>158</v>
      </c>
      <c r="S53" s="102" t="str">
        <f t="shared" si="39"/>
        <v/>
      </c>
      <c r="T53" s="47" t="str">
        <f>IF(R53&lt;&gt;"", IF(RANK(R53, R$5:R$75)+COUNTIF(R$5:R53, R53)-1=1, 1, ""), "")</f>
        <v/>
      </c>
      <c r="U53" s="46">
        <v>248</v>
      </c>
      <c r="V53" s="102" t="str">
        <f t="shared" si="40"/>
        <v/>
      </c>
      <c r="W53" s="48" t="str">
        <f>IF(U53&lt;&gt;"", IF(RANK(U53, U$5:U$75)+COUNTIF(U$5:U53, U53)-1=1, 1, ""), "")</f>
        <v/>
      </c>
      <c r="X53" s="45">
        <v>96</v>
      </c>
      <c r="Y53" s="102" t="str">
        <f t="shared" si="41"/>
        <v/>
      </c>
      <c r="Z53" s="47" t="str">
        <f>IF(X53&lt;&gt;"", IF(RANK(X53, X$5:X$75)+COUNTIF(X$5:X53, X53)-1=1, 1, ""), "")</f>
        <v/>
      </c>
      <c r="AA53" s="46">
        <v>229</v>
      </c>
      <c r="AB53" s="102" t="str">
        <f t="shared" si="42"/>
        <v/>
      </c>
      <c r="AC53" s="48" t="str">
        <f>IF(AA53&lt;&gt;"", IF(RANK(AA53, AA$5:AA$75)+COUNTIF(AA$5:AA53, AA53)-1=1, 1, ""), "")</f>
        <v/>
      </c>
      <c r="AD53" s="45">
        <v>1085</v>
      </c>
      <c r="AE53" s="102" t="str">
        <f t="shared" si="43"/>
        <v/>
      </c>
      <c r="AF53" s="47" t="str">
        <f>IF(AD53&lt;&gt;"", IF(RANK(AD53, AD$5:AD$75)+COUNTIF(AD$5:AD53, AD53)-1=1, 1, ""), "")</f>
        <v/>
      </c>
      <c r="AG53" s="46">
        <v>116</v>
      </c>
      <c r="AH53" s="102" t="str">
        <f t="shared" si="44"/>
        <v/>
      </c>
      <c r="AI53" s="48" t="str">
        <f>IF(AG53&lt;&gt;"", IF(RANK(AG53, AG$5:AG$75)+COUNTIF(AG$5:AG53, AG53)-1=1, 1, ""), "")</f>
        <v/>
      </c>
      <c r="AJ53" s="45">
        <v>748</v>
      </c>
      <c r="AK53" s="102" t="str">
        <f t="shared" si="45"/>
        <v/>
      </c>
      <c r="AL53" s="47" t="str">
        <f>IF(AJ53&lt;&gt;"", IF(RANK(AJ53, AJ$5:AJ$75)+COUNTIF(AJ$5:AJ53, AJ53)-1=1, 1, ""), "")</f>
        <v/>
      </c>
      <c r="AM53" s="46">
        <v>358</v>
      </c>
      <c r="AN53" s="102" t="str">
        <f t="shared" si="46"/>
        <v/>
      </c>
      <c r="AO53" s="48" t="str">
        <f>IF(AM53&lt;&gt;"", IF(RANK(AM53, AM$5:AM$75)+COUNTIF(AM$5:AM53, AM53)-1=1, 1, ""), "")</f>
        <v/>
      </c>
      <c r="AP53" s="45">
        <v>1227</v>
      </c>
      <c r="AQ53" s="102" t="str">
        <f t="shared" si="47"/>
        <v/>
      </c>
      <c r="AR53" s="47" t="str">
        <f>IF(AP53&lt;&gt;"", IF(RANK(AP53, AP$5:AP$75)+COUNTIF(AP$5:AP53, AP53)-1=1, 1, ""), "")</f>
        <v/>
      </c>
      <c r="AS53" s="46">
        <v>447</v>
      </c>
      <c r="AT53" s="102" t="str">
        <f t="shared" si="48"/>
        <v/>
      </c>
      <c r="AU53" s="48" t="str">
        <f>IF(AS53&lt;&gt;"", IF(RANK(AS53, AS$5:AS$75)+COUNTIF(AS$5:AS53, AS53)-1=1, 1, ""), "")</f>
        <v/>
      </c>
      <c r="AV53" s="45">
        <v>1355</v>
      </c>
      <c r="AW53" s="102" t="str">
        <f t="shared" si="49"/>
        <v/>
      </c>
      <c r="AX53" s="47" t="str">
        <f>IF(AV53&lt;&gt;"", IF(RANK(AV53, AV$5:AV$75)+COUNTIF(AV$5:AV53, AV53)-1=1, 1, ""), "")</f>
        <v/>
      </c>
      <c r="AY53" s="46">
        <v>262</v>
      </c>
      <c r="AZ53" s="102" t="str">
        <f t="shared" si="50"/>
        <v/>
      </c>
      <c r="BA53" s="48" t="str">
        <f>IF(AY53&lt;&gt;"", IF(RANK(AY53, AY$5:AY$75)+COUNTIF(AY$5:AY53, AY53)-1=1, 1, ""), "")</f>
        <v/>
      </c>
      <c r="BB53" s="45">
        <v>665</v>
      </c>
      <c r="BC53" s="102" t="str">
        <f t="shared" si="51"/>
        <v/>
      </c>
      <c r="BD53" s="47" t="str">
        <f>IF(BB53&lt;&gt;"", IF(RANK(BB53, BB$5:BB$75)+COUNTIF(BB$5:BB53, BB53)-1=1, 1, ""), "")</f>
        <v/>
      </c>
      <c r="BE53" s="46">
        <v>298</v>
      </c>
      <c r="BF53" s="102" t="str">
        <f t="shared" si="52"/>
        <v/>
      </c>
      <c r="BG53" s="48" t="str">
        <f>IF(BE53&lt;&gt;"", IF(RANK(BE53, BE$5:BE$75)+COUNTIF(BE$5:BE53, BE53)-1=1, 1, ""), "")</f>
        <v/>
      </c>
      <c r="BH53" s="129" t="str">
        <f t="shared" si="53"/>
        <v/>
      </c>
      <c r="BI53" s="66">
        <f t="shared" si="54"/>
        <v>8040</v>
      </c>
      <c r="BJ53" s="60"/>
      <c r="BK53" s="60" t="str">
        <f t="shared" si="55"/>
        <v/>
      </c>
      <c r="BL53" s="60" t="str">
        <f t="shared" si="56"/>
        <v/>
      </c>
      <c r="BM53" s="60"/>
      <c r="BN53" s="85" t="str">
        <f t="shared" si="57"/>
        <v/>
      </c>
      <c r="BO53" s="60" t="str">
        <f t="shared" si="58"/>
        <v/>
      </c>
      <c r="BP53" s="60" t="str">
        <f t="shared" si="59"/>
        <v/>
      </c>
      <c r="BQ53" s="60" t="str">
        <f>IF(BK53&lt;&gt;"", IF(RANK(BP53, BP$5:BP$75)+COUNTIF(BP$53:BP53, BP53) -1&lt;=(B$80-BL$76-BO$76), RANK(BP53, BP$5:BP$75)+COUNTIF(BP$53:BP53, BP53) -1, ""), "")</f>
        <v/>
      </c>
      <c r="BR53" s="72" t="str">
        <f t="shared" si="60"/>
        <v/>
      </c>
      <c r="BS53" s="66" t="str">
        <f t="shared" si="61"/>
        <v/>
      </c>
      <c r="BU53" s="91">
        <f>IF(BI53&lt;&gt; "", BI53/BI76, "")</f>
        <v>9.0826316134323543E-3</v>
      </c>
      <c r="BV53" s="39" t="str">
        <f t="shared" si="62"/>
        <v/>
      </c>
      <c r="BW53" s="92">
        <f t="shared" si="63"/>
        <v>-9.0826316134323508E-3</v>
      </c>
      <c r="BY53" s="65" t="str">
        <f t="shared" si="30"/>
        <v/>
      </c>
      <c r="BZ53" s="99" t="str">
        <f t="shared" si="31"/>
        <v/>
      </c>
      <c r="CA53" s="99" t="str">
        <f t="shared" si="32"/>
        <v/>
      </c>
      <c r="CB53" s="100" t="str">
        <f t="shared" si="33"/>
        <v/>
      </c>
    </row>
    <row r="54" spans="1:80" ht="16" x14ac:dyDescent="0.2">
      <c r="A54" s="75" t="s">
        <v>362</v>
      </c>
      <c r="B54" s="76" t="s">
        <v>432</v>
      </c>
      <c r="C54" s="43"/>
      <c r="D54" s="102" t="str">
        <f t="shared" si="34"/>
        <v/>
      </c>
      <c r="E54" s="48" t="str">
        <f>IF(C54&lt;&gt;"", IF(RANK(C54, C$5:C$75)+COUNTIF(C$5:C54, C54)-1=1, 1, ""), "")</f>
        <v/>
      </c>
      <c r="F54" s="41"/>
      <c r="G54" s="102" t="str">
        <f t="shared" si="35"/>
        <v/>
      </c>
      <c r="H54" s="47" t="str">
        <f>IF(F54&lt;&gt;"", IF(RANK(F54, F$5:F$75)+COUNTIF(F$5:F54, F54)-1=1, 1, ""), "")</f>
        <v/>
      </c>
      <c r="I54" s="43"/>
      <c r="J54" s="102" t="str">
        <f t="shared" si="36"/>
        <v/>
      </c>
      <c r="K54" s="48" t="str">
        <f>IF(I54&lt;&gt;"", IF(RANK(I54, I$5:I$75)+COUNTIF(I$5:I54, I54)-1=1, 1, ""), "")</f>
        <v/>
      </c>
      <c r="L54" s="41"/>
      <c r="M54" s="102" t="str">
        <f t="shared" si="37"/>
        <v/>
      </c>
      <c r="N54" s="47" t="str">
        <f>IF(L54&lt;&gt;"", IF(RANK(L54, L$5:L$75)+COUNTIF(L$5:L54, L54)-1=1, 1, ""), "")</f>
        <v/>
      </c>
      <c r="O54" s="43"/>
      <c r="P54" s="102" t="str">
        <f t="shared" si="38"/>
        <v/>
      </c>
      <c r="Q54" s="48" t="str">
        <f>IF(O54&lt;&gt;"", IF(RANK(O54, O$5:O$75)+COUNTIF(O$5:O54, O54)-1=1, 1, ""), "")</f>
        <v/>
      </c>
      <c r="R54" s="41"/>
      <c r="S54" s="102" t="str">
        <f t="shared" si="39"/>
        <v/>
      </c>
      <c r="T54" s="47" t="str">
        <f>IF(R54&lt;&gt;"", IF(RANK(R54, R$5:R$75)+COUNTIF(R$5:R54, R54)-1=1, 1, ""), "")</f>
        <v/>
      </c>
      <c r="U54" s="43"/>
      <c r="V54" s="102" t="str">
        <f t="shared" si="40"/>
        <v/>
      </c>
      <c r="W54" s="48" t="str">
        <f>IF(U54&lt;&gt;"", IF(RANK(U54, U$5:U$75)+COUNTIF(U$5:U54, U54)-1=1, 1, ""), "")</f>
        <v/>
      </c>
      <c r="X54" s="41"/>
      <c r="Y54" s="102" t="str">
        <f t="shared" si="41"/>
        <v/>
      </c>
      <c r="Z54" s="47" t="str">
        <f>IF(X54&lt;&gt;"", IF(RANK(X54, X$5:X$75)+COUNTIF(X$5:X54, X54)-1=1, 1, ""), "")</f>
        <v/>
      </c>
      <c r="AA54" s="43"/>
      <c r="AB54" s="102" t="str">
        <f t="shared" si="42"/>
        <v/>
      </c>
      <c r="AC54" s="48" t="str">
        <f>IF(AA54&lt;&gt;"", IF(RANK(AA54, AA$5:AA$75)+COUNTIF(AA$5:AA54, AA54)-1=1, 1, ""), "")</f>
        <v/>
      </c>
      <c r="AD54" s="41"/>
      <c r="AE54" s="102" t="str">
        <f t="shared" si="43"/>
        <v/>
      </c>
      <c r="AF54" s="47" t="str">
        <f>IF(AD54&lt;&gt;"", IF(RANK(AD54, AD$5:AD$75)+COUNTIF(AD$5:AD54, AD54)-1=1, 1, ""), "")</f>
        <v/>
      </c>
      <c r="AG54" s="43"/>
      <c r="AH54" s="102" t="str">
        <f t="shared" si="44"/>
        <v/>
      </c>
      <c r="AI54" s="48" t="str">
        <f>IF(AG54&lt;&gt;"", IF(RANK(AG54, AG$5:AG$75)+COUNTIF(AG$5:AG54, AG54)-1=1, 1, ""), "")</f>
        <v/>
      </c>
      <c r="AJ54" s="41"/>
      <c r="AK54" s="102" t="str">
        <f t="shared" si="45"/>
        <v/>
      </c>
      <c r="AL54" s="47" t="str">
        <f>IF(AJ54&lt;&gt;"", IF(RANK(AJ54, AJ$5:AJ$75)+COUNTIF(AJ$5:AJ54, AJ54)-1=1, 1, ""), "")</f>
        <v/>
      </c>
      <c r="AM54" s="43"/>
      <c r="AN54" s="102" t="str">
        <f t="shared" si="46"/>
        <v/>
      </c>
      <c r="AO54" s="48" t="str">
        <f>IF(AM54&lt;&gt;"", IF(RANK(AM54, AM$5:AM$75)+COUNTIF(AM$5:AM54, AM54)-1=1, 1, ""), "")</f>
        <v/>
      </c>
      <c r="AP54" s="41"/>
      <c r="AQ54" s="102" t="str">
        <f t="shared" si="47"/>
        <v/>
      </c>
      <c r="AR54" s="47" t="str">
        <f>IF(AP54&lt;&gt;"", IF(RANK(AP54, AP$5:AP$75)+COUNTIF(AP$5:AP54, AP54)-1=1, 1, ""), "")</f>
        <v/>
      </c>
      <c r="AS54" s="43"/>
      <c r="AT54" s="102" t="str">
        <f t="shared" si="48"/>
        <v/>
      </c>
      <c r="AU54" s="48" t="str">
        <f>IF(AS54&lt;&gt;"", IF(RANK(AS54, AS$5:AS$75)+COUNTIF(AS$5:AS54, AS54)-1=1, 1, ""), "")</f>
        <v/>
      </c>
      <c r="AV54" s="41"/>
      <c r="AW54" s="102" t="str">
        <f t="shared" si="49"/>
        <v/>
      </c>
      <c r="AX54" s="47" t="str">
        <f>IF(AV54&lt;&gt;"", IF(RANK(AV54, AV$5:AV$75)+COUNTIF(AV$5:AV54, AV54)-1=1, 1, ""), "")</f>
        <v/>
      </c>
      <c r="AY54" s="43"/>
      <c r="AZ54" s="102" t="str">
        <f t="shared" si="50"/>
        <v/>
      </c>
      <c r="BA54" s="48" t="str">
        <f>IF(AY54&lt;&gt;"", IF(RANK(AY54, AY$5:AY$75)+COUNTIF(AY$5:AY54, AY54)-1=1, 1, ""), "")</f>
        <v/>
      </c>
      <c r="BB54" s="41"/>
      <c r="BC54" s="102" t="str">
        <f t="shared" si="51"/>
        <v/>
      </c>
      <c r="BD54" s="47" t="str">
        <f>IF(BB54&lt;&gt;"", IF(RANK(BB54, BB$5:BB$75)+COUNTIF(BB$5:BB54, BB54)-1=1, 1, ""), "")</f>
        <v/>
      </c>
      <c r="BE54" s="43"/>
      <c r="BF54" s="102" t="str">
        <f t="shared" si="52"/>
        <v/>
      </c>
      <c r="BG54" s="48" t="str">
        <f>IF(BE54&lt;&gt;"", IF(RANK(BE54, BE$5:BE$75)+COUNTIF(BE$5:BE54, BE54)-1=1, 1, ""), "")</f>
        <v/>
      </c>
      <c r="BH54" s="129" t="str">
        <f t="shared" si="53"/>
        <v/>
      </c>
      <c r="BI54" s="66" t="str">
        <f t="shared" si="54"/>
        <v/>
      </c>
      <c r="BJ54" s="60"/>
      <c r="BK54" s="60" t="str">
        <f t="shared" si="55"/>
        <v/>
      </c>
      <c r="BL54" s="60" t="str">
        <f t="shared" si="56"/>
        <v/>
      </c>
      <c r="BM54" s="60"/>
      <c r="BN54" s="85" t="str">
        <f t="shared" si="57"/>
        <v/>
      </c>
      <c r="BO54" s="60" t="str">
        <f t="shared" si="58"/>
        <v/>
      </c>
      <c r="BP54" s="60" t="str">
        <f t="shared" si="59"/>
        <v/>
      </c>
      <c r="BQ54" s="60" t="str">
        <f>IF(BK54&lt;&gt;"", IF(RANK(BP54, BP$5:BP$75)+COUNTIF(BP$54:BP54, BP54) -1&lt;=(B$80-BL$76-BO$76), RANK(BP54, BP$5:BP$75)+COUNTIF(BP$54:BP54, BP54) -1, ""), "")</f>
        <v/>
      </c>
      <c r="BR54" s="72" t="str">
        <f t="shared" si="60"/>
        <v/>
      </c>
      <c r="BS54" s="66" t="str">
        <f t="shared" si="61"/>
        <v/>
      </c>
      <c r="BU54" s="91" t="str">
        <f>IF(BI54&lt;&gt; "", BI54/BI76, "")</f>
        <v/>
      </c>
      <c r="BV54" s="39" t="str">
        <f t="shared" si="62"/>
        <v/>
      </c>
      <c r="BW54" s="92" t="str">
        <f t="shared" si="63"/>
        <v/>
      </c>
      <c r="BY54" s="65" t="str">
        <f t="shared" si="30"/>
        <v/>
      </c>
      <c r="BZ54" s="99" t="str">
        <f t="shared" si="31"/>
        <v/>
      </c>
      <c r="CA54" s="99" t="str">
        <f t="shared" si="32"/>
        <v/>
      </c>
      <c r="CB54" s="100" t="str">
        <f t="shared" si="33"/>
        <v/>
      </c>
    </row>
    <row r="55" spans="1:80" ht="16" x14ac:dyDescent="0.2">
      <c r="A55" s="75" t="s">
        <v>363</v>
      </c>
      <c r="B55" s="76" t="s">
        <v>433</v>
      </c>
      <c r="C55" s="43"/>
      <c r="D55" s="102" t="str">
        <f t="shared" si="34"/>
        <v/>
      </c>
      <c r="E55" s="48" t="str">
        <f>IF(C55&lt;&gt;"", IF(RANK(C55, C$5:C$75)+COUNTIF(C$5:C55, C55)-1=1, 1, ""), "")</f>
        <v/>
      </c>
      <c r="F55" s="41"/>
      <c r="G55" s="102" t="str">
        <f t="shared" si="35"/>
        <v/>
      </c>
      <c r="H55" s="47" t="str">
        <f>IF(F55&lt;&gt;"", IF(RANK(F55, F$5:F$75)+COUNTIF(F$5:F55, F55)-1=1, 1, ""), "")</f>
        <v/>
      </c>
      <c r="I55" s="43"/>
      <c r="J55" s="102" t="str">
        <f t="shared" si="36"/>
        <v/>
      </c>
      <c r="K55" s="48" t="str">
        <f>IF(I55&lt;&gt;"", IF(RANK(I55, I$5:I$75)+COUNTIF(I$5:I55, I55)-1=1, 1, ""), "")</f>
        <v/>
      </c>
      <c r="L55" s="41"/>
      <c r="M55" s="102" t="str">
        <f t="shared" si="37"/>
        <v/>
      </c>
      <c r="N55" s="47" t="str">
        <f>IF(L55&lt;&gt;"", IF(RANK(L55, L$5:L$75)+COUNTIF(L$5:L55, L55)-1=1, 1, ""), "")</f>
        <v/>
      </c>
      <c r="O55" s="43"/>
      <c r="P55" s="102" t="str">
        <f t="shared" si="38"/>
        <v/>
      </c>
      <c r="Q55" s="48" t="str">
        <f>IF(O55&lt;&gt;"", IF(RANK(O55, O$5:O$75)+COUNTIF(O$5:O55, O55)-1=1, 1, ""), "")</f>
        <v/>
      </c>
      <c r="R55" s="41"/>
      <c r="S55" s="102" t="str">
        <f t="shared" si="39"/>
        <v/>
      </c>
      <c r="T55" s="47" t="str">
        <f>IF(R55&lt;&gt;"", IF(RANK(R55, R$5:R$75)+COUNTIF(R$5:R55, R55)-1=1, 1, ""), "")</f>
        <v/>
      </c>
      <c r="U55" s="43"/>
      <c r="V55" s="102" t="str">
        <f t="shared" si="40"/>
        <v/>
      </c>
      <c r="W55" s="48" t="str">
        <f>IF(U55&lt;&gt;"", IF(RANK(U55, U$5:U$75)+COUNTIF(U$5:U55, U55)-1=1, 1, ""), "")</f>
        <v/>
      </c>
      <c r="X55" s="41"/>
      <c r="Y55" s="102" t="str">
        <f t="shared" si="41"/>
        <v/>
      </c>
      <c r="Z55" s="47" t="str">
        <f>IF(X55&lt;&gt;"", IF(RANK(X55, X$5:X$75)+COUNTIF(X$5:X55, X55)-1=1, 1, ""), "")</f>
        <v/>
      </c>
      <c r="AA55" s="43"/>
      <c r="AB55" s="102" t="str">
        <f t="shared" si="42"/>
        <v/>
      </c>
      <c r="AC55" s="48" t="str">
        <f>IF(AA55&lt;&gt;"", IF(RANK(AA55, AA$5:AA$75)+COUNTIF(AA$5:AA55, AA55)-1=1, 1, ""), "")</f>
        <v/>
      </c>
      <c r="AD55" s="41"/>
      <c r="AE55" s="102" t="str">
        <f t="shared" si="43"/>
        <v/>
      </c>
      <c r="AF55" s="47" t="str">
        <f>IF(AD55&lt;&gt;"", IF(RANK(AD55, AD$5:AD$75)+COUNTIF(AD$5:AD55, AD55)-1=1, 1, ""), "")</f>
        <v/>
      </c>
      <c r="AG55" s="43"/>
      <c r="AH55" s="102" t="str">
        <f t="shared" si="44"/>
        <v/>
      </c>
      <c r="AI55" s="48" t="str">
        <f>IF(AG55&lt;&gt;"", IF(RANK(AG55, AG$5:AG$75)+COUNTIF(AG$5:AG55, AG55)-1=1, 1, ""), "")</f>
        <v/>
      </c>
      <c r="AJ55" s="41"/>
      <c r="AK55" s="102" t="str">
        <f t="shared" si="45"/>
        <v/>
      </c>
      <c r="AL55" s="47" t="str">
        <f>IF(AJ55&lt;&gt;"", IF(RANK(AJ55, AJ$5:AJ$75)+COUNTIF(AJ$5:AJ55, AJ55)-1=1, 1, ""), "")</f>
        <v/>
      </c>
      <c r="AM55" s="43"/>
      <c r="AN55" s="102" t="str">
        <f t="shared" si="46"/>
        <v/>
      </c>
      <c r="AO55" s="48" t="str">
        <f>IF(AM55&lt;&gt;"", IF(RANK(AM55, AM$5:AM$75)+COUNTIF(AM$5:AM55, AM55)-1=1, 1, ""), "")</f>
        <v/>
      </c>
      <c r="AP55" s="41"/>
      <c r="AQ55" s="102" t="str">
        <f t="shared" si="47"/>
        <v/>
      </c>
      <c r="AR55" s="47" t="str">
        <f>IF(AP55&lt;&gt;"", IF(RANK(AP55, AP$5:AP$75)+COUNTIF(AP$5:AP55, AP55)-1=1, 1, ""), "")</f>
        <v/>
      </c>
      <c r="AS55" s="43"/>
      <c r="AT55" s="102" t="str">
        <f t="shared" si="48"/>
        <v/>
      </c>
      <c r="AU55" s="48" t="str">
        <f>IF(AS55&lt;&gt;"", IF(RANK(AS55, AS$5:AS$75)+COUNTIF(AS$5:AS55, AS55)-1=1, 1, ""), "")</f>
        <v/>
      </c>
      <c r="AV55" s="41"/>
      <c r="AW55" s="102" t="str">
        <f t="shared" si="49"/>
        <v/>
      </c>
      <c r="AX55" s="47" t="str">
        <f>IF(AV55&lt;&gt;"", IF(RANK(AV55, AV$5:AV$75)+COUNTIF(AV$5:AV55, AV55)-1=1, 1, ""), "")</f>
        <v/>
      </c>
      <c r="AY55" s="43"/>
      <c r="AZ55" s="102" t="str">
        <f t="shared" si="50"/>
        <v/>
      </c>
      <c r="BA55" s="48" t="str">
        <f>IF(AY55&lt;&gt;"", IF(RANK(AY55, AY$5:AY$75)+COUNTIF(AY$5:AY55, AY55)-1=1, 1, ""), "")</f>
        <v/>
      </c>
      <c r="BB55" s="41"/>
      <c r="BC55" s="102" t="str">
        <f t="shared" si="51"/>
        <v/>
      </c>
      <c r="BD55" s="47" t="str">
        <f>IF(BB55&lt;&gt;"", IF(RANK(BB55, BB$5:BB$75)+COUNTIF(BB$5:BB55, BB55)-1=1, 1, ""), "")</f>
        <v/>
      </c>
      <c r="BE55" s="43"/>
      <c r="BF55" s="102" t="str">
        <f t="shared" si="52"/>
        <v/>
      </c>
      <c r="BG55" s="48" t="str">
        <f>IF(BE55&lt;&gt;"", IF(RANK(BE55, BE$5:BE$75)+COUNTIF(BE$5:BE55, BE55)-1=1, 1, ""), "")</f>
        <v/>
      </c>
      <c r="BH55" s="129" t="str">
        <f t="shared" si="53"/>
        <v/>
      </c>
      <c r="BI55" s="66" t="str">
        <f t="shared" si="54"/>
        <v/>
      </c>
      <c r="BJ55" s="60"/>
      <c r="BK55" s="60" t="str">
        <f t="shared" si="55"/>
        <v/>
      </c>
      <c r="BL55" s="60" t="str">
        <f t="shared" si="56"/>
        <v/>
      </c>
      <c r="BM55" s="60"/>
      <c r="BN55" s="85" t="str">
        <f t="shared" si="57"/>
        <v/>
      </c>
      <c r="BO55" s="60" t="str">
        <f t="shared" si="58"/>
        <v/>
      </c>
      <c r="BP55" s="60" t="str">
        <f t="shared" si="59"/>
        <v/>
      </c>
      <c r="BQ55" s="60" t="str">
        <f>IF(BK55&lt;&gt;"", IF(RANK(BP55, BP$5:BP$75)+COUNTIF(BP$55:BP55, BP55) -1&lt;=(B$80-BL$76-BO$76), RANK(BP55, BP$5:BP$75)+COUNTIF(BP$55:BP55, BP55) -1, ""), "")</f>
        <v/>
      </c>
      <c r="BR55" s="72" t="str">
        <f t="shared" si="60"/>
        <v/>
      </c>
      <c r="BS55" s="66" t="str">
        <f t="shared" si="61"/>
        <v/>
      </c>
      <c r="BU55" s="91" t="str">
        <f>IF(BI55&lt;&gt; "", BI55/BI76, "")</f>
        <v/>
      </c>
      <c r="BV55" s="39" t="str">
        <f t="shared" si="62"/>
        <v/>
      </c>
      <c r="BW55" s="92" t="str">
        <f t="shared" si="63"/>
        <v/>
      </c>
      <c r="BY55" s="65" t="str">
        <f t="shared" si="30"/>
        <v/>
      </c>
      <c r="BZ55" s="99" t="str">
        <f t="shared" si="31"/>
        <v/>
      </c>
      <c r="CA55" s="99" t="str">
        <f t="shared" si="32"/>
        <v/>
      </c>
      <c r="CB55" s="100" t="str">
        <f t="shared" si="33"/>
        <v/>
      </c>
    </row>
    <row r="56" spans="1:80" ht="16" x14ac:dyDescent="0.2">
      <c r="A56" s="75" t="s">
        <v>364</v>
      </c>
      <c r="B56" s="76" t="s">
        <v>434</v>
      </c>
      <c r="C56" s="43"/>
      <c r="D56" s="102" t="str">
        <f t="shared" si="34"/>
        <v/>
      </c>
      <c r="E56" s="44" t="str">
        <f>IF(C56&lt;&gt;"", IF(RANK(C56, C$5:C$75)+COUNTIF(C$5:C56, C56)-1=1, 1, ""), "")</f>
        <v/>
      </c>
      <c r="F56" s="41"/>
      <c r="G56" s="102" t="str">
        <f t="shared" si="35"/>
        <v/>
      </c>
      <c r="H56" s="42" t="str">
        <f>IF(F56&lt;&gt;"", IF(RANK(F56, F$5:F$75)+COUNTIF(F$5:F56, F56)-1=1, 1, ""), "")</f>
        <v/>
      </c>
      <c r="I56" s="43"/>
      <c r="J56" s="102" t="str">
        <f t="shared" si="36"/>
        <v/>
      </c>
      <c r="K56" s="44" t="str">
        <f>IF(I56&lt;&gt;"", IF(RANK(I56, I$5:I$75)+COUNTIF(I$5:I56, I56)-1=1, 1, ""), "")</f>
        <v/>
      </c>
      <c r="L56" s="41"/>
      <c r="M56" s="102" t="str">
        <f t="shared" si="37"/>
        <v/>
      </c>
      <c r="N56" s="42" t="str">
        <f>IF(L56&lt;&gt;"", IF(RANK(L56, L$5:L$75)+COUNTIF(L$5:L56, L56)-1=1, 1, ""), "")</f>
        <v/>
      </c>
      <c r="O56" s="43"/>
      <c r="P56" s="102" t="str">
        <f t="shared" si="38"/>
        <v/>
      </c>
      <c r="Q56" s="44" t="str">
        <f>IF(O56&lt;&gt;"", IF(RANK(O56, O$5:O$75)+COUNTIF(O$5:O56, O56)-1=1, 1, ""), "")</f>
        <v/>
      </c>
      <c r="R56" s="41"/>
      <c r="S56" s="102" t="str">
        <f t="shared" si="39"/>
        <v/>
      </c>
      <c r="T56" s="42" t="str">
        <f>IF(R56&lt;&gt;"", IF(RANK(R56, R$5:R$75)+COUNTIF(R$5:R56, R56)-1=1, 1, ""), "")</f>
        <v/>
      </c>
      <c r="U56" s="43"/>
      <c r="V56" s="102" t="str">
        <f t="shared" si="40"/>
        <v/>
      </c>
      <c r="W56" s="44" t="str">
        <f>IF(U56&lt;&gt;"", IF(RANK(U56, U$5:U$75)+COUNTIF(U$5:U56, U56)-1=1, 1, ""), "")</f>
        <v/>
      </c>
      <c r="X56" s="41"/>
      <c r="Y56" s="102" t="str">
        <f t="shared" si="41"/>
        <v/>
      </c>
      <c r="Z56" s="42" t="str">
        <f>IF(X56&lt;&gt;"", IF(RANK(X56, X$5:X$75)+COUNTIF(X$5:X56, X56)-1=1, 1, ""), "")</f>
        <v/>
      </c>
      <c r="AA56" s="43"/>
      <c r="AB56" s="102" t="str">
        <f t="shared" si="42"/>
        <v/>
      </c>
      <c r="AC56" s="44" t="str">
        <f>IF(AA56&lt;&gt;"", IF(RANK(AA56, AA$5:AA$75)+COUNTIF(AA$5:AA56, AA56)-1=1, 1, ""), "")</f>
        <v/>
      </c>
      <c r="AD56" s="41"/>
      <c r="AE56" s="102" t="str">
        <f t="shared" si="43"/>
        <v/>
      </c>
      <c r="AF56" s="42" t="str">
        <f>IF(AD56&lt;&gt;"", IF(RANK(AD56, AD$5:AD$75)+COUNTIF(AD$5:AD56, AD56)-1=1, 1, ""), "")</f>
        <v/>
      </c>
      <c r="AG56" s="43"/>
      <c r="AH56" s="102" t="str">
        <f t="shared" si="44"/>
        <v/>
      </c>
      <c r="AI56" s="44" t="str">
        <f>IF(AG56&lt;&gt;"", IF(RANK(AG56, AG$5:AG$75)+COUNTIF(AG$5:AG56, AG56)-1=1, 1, ""), "")</f>
        <v/>
      </c>
      <c r="AJ56" s="41"/>
      <c r="AK56" s="102" t="str">
        <f t="shared" si="45"/>
        <v/>
      </c>
      <c r="AL56" s="42" t="str">
        <f>IF(AJ56&lt;&gt;"", IF(RANK(AJ56, AJ$5:AJ$75)+COUNTIF(AJ$5:AJ56, AJ56)-1=1, 1, ""), "")</f>
        <v/>
      </c>
      <c r="AM56" s="43"/>
      <c r="AN56" s="102" t="str">
        <f t="shared" si="46"/>
        <v/>
      </c>
      <c r="AO56" s="44" t="str">
        <f>IF(AM56&lt;&gt;"", IF(RANK(AM56, AM$5:AM$75)+COUNTIF(AM$5:AM56, AM56)-1=1, 1, ""), "")</f>
        <v/>
      </c>
      <c r="AP56" s="41"/>
      <c r="AQ56" s="102" t="str">
        <f t="shared" si="47"/>
        <v/>
      </c>
      <c r="AR56" s="42" t="str">
        <f>IF(AP56&lt;&gt;"", IF(RANK(AP56, AP$5:AP$75)+COUNTIF(AP$5:AP56, AP56)-1=1, 1, ""), "")</f>
        <v/>
      </c>
      <c r="AS56" s="43"/>
      <c r="AT56" s="102" t="str">
        <f t="shared" si="48"/>
        <v/>
      </c>
      <c r="AU56" s="44" t="str">
        <f>IF(AS56&lt;&gt;"", IF(RANK(AS56, AS$5:AS$75)+COUNTIF(AS$5:AS56, AS56)-1=1, 1, ""), "")</f>
        <v/>
      </c>
      <c r="AV56" s="41"/>
      <c r="AW56" s="102" t="str">
        <f t="shared" si="49"/>
        <v/>
      </c>
      <c r="AX56" s="42" t="str">
        <f>IF(AV56&lt;&gt;"", IF(RANK(AV56, AV$5:AV$75)+COUNTIF(AV$5:AV56, AV56)-1=1, 1, ""), "")</f>
        <v/>
      </c>
      <c r="AY56" s="43"/>
      <c r="AZ56" s="102" t="str">
        <f t="shared" si="50"/>
        <v/>
      </c>
      <c r="BA56" s="44" t="str">
        <f>IF(AY56&lt;&gt;"", IF(RANK(AY56, AY$5:AY$75)+COUNTIF(AY$5:AY56, AY56)-1=1, 1, ""), "")</f>
        <v/>
      </c>
      <c r="BB56" s="41"/>
      <c r="BC56" s="102" t="str">
        <f t="shared" si="51"/>
        <v/>
      </c>
      <c r="BD56" s="42" t="str">
        <f>IF(BB56&lt;&gt;"", IF(RANK(BB56, BB$5:BB$75)+COUNTIF(BB$5:BB56, BB56)-1=1, 1, ""), "")</f>
        <v/>
      </c>
      <c r="BE56" s="43"/>
      <c r="BF56" s="102" t="str">
        <f t="shared" si="52"/>
        <v/>
      </c>
      <c r="BG56" s="44" t="str">
        <f>IF(BE56&lt;&gt;"", IF(RANK(BE56, BE$5:BE$75)+COUNTIF(BE$5:BE56, BE56)-1=1, 1, ""), "")</f>
        <v/>
      </c>
      <c r="BH56" s="129" t="str">
        <f t="shared" si="53"/>
        <v/>
      </c>
      <c r="BI56" s="66" t="str">
        <f t="shared" si="54"/>
        <v/>
      </c>
      <c r="BJ56" s="60"/>
      <c r="BK56" s="60" t="str">
        <f t="shared" si="55"/>
        <v/>
      </c>
      <c r="BL56" s="60" t="str">
        <f t="shared" si="56"/>
        <v/>
      </c>
      <c r="BM56" s="60"/>
      <c r="BN56" s="85" t="str">
        <f t="shared" si="57"/>
        <v/>
      </c>
      <c r="BO56" s="60" t="str">
        <f t="shared" si="58"/>
        <v/>
      </c>
      <c r="BP56" s="60" t="str">
        <f t="shared" si="59"/>
        <v/>
      </c>
      <c r="BQ56" s="60" t="str">
        <f>IF(BK56&lt;&gt;"", IF(RANK(BP56, BP$5:BP$75)+COUNTIF(BP$56:BP56, BP56) -1&lt;=(B$80-BL$76-BO$76), RANK(BP56, BP$5:BP$75)+COUNTIF(BP$56:BP56, BP56) -1, ""), "")</f>
        <v/>
      </c>
      <c r="BR56" s="72" t="str">
        <f t="shared" si="60"/>
        <v/>
      </c>
      <c r="BS56" s="66" t="str">
        <f t="shared" si="61"/>
        <v/>
      </c>
      <c r="BU56" s="91" t="str">
        <f>IF(BI56&lt;&gt; "", BI56/BI76, "")</f>
        <v/>
      </c>
      <c r="BV56" s="39" t="str">
        <f t="shared" si="62"/>
        <v/>
      </c>
      <c r="BW56" s="92" t="str">
        <f t="shared" si="63"/>
        <v/>
      </c>
      <c r="BY56" s="65" t="str">
        <f t="shared" si="30"/>
        <v/>
      </c>
      <c r="BZ56" s="99" t="str">
        <f t="shared" si="31"/>
        <v/>
      </c>
      <c r="CA56" s="99" t="str">
        <f t="shared" si="32"/>
        <v/>
      </c>
      <c r="CB56" s="100" t="str">
        <f t="shared" si="33"/>
        <v/>
      </c>
    </row>
    <row r="57" spans="1:80" ht="16" x14ac:dyDescent="0.2">
      <c r="A57" s="75" t="s">
        <v>365</v>
      </c>
      <c r="B57" s="76" t="s">
        <v>435</v>
      </c>
      <c r="C57" s="46">
        <v>131</v>
      </c>
      <c r="D57" s="102" t="str">
        <f t="shared" si="34"/>
        <v/>
      </c>
      <c r="E57" s="44" t="str">
        <f>IF(C57&lt;&gt;"", IF(RANK(C57, C$5:C$75)+COUNTIF(C$5:C57, C57)-1=1, 1, ""), "")</f>
        <v/>
      </c>
      <c r="F57" s="45">
        <v>241</v>
      </c>
      <c r="G57" s="102" t="str">
        <f t="shared" si="35"/>
        <v/>
      </c>
      <c r="H57" s="42" t="str">
        <f>IF(F57&lt;&gt;"", IF(RANK(F57, F$5:F$75)+COUNTIF(F$5:F57, F57)-1=1, 1, ""), "")</f>
        <v/>
      </c>
      <c r="I57" s="46">
        <v>247</v>
      </c>
      <c r="J57" s="102" t="str">
        <f t="shared" si="36"/>
        <v/>
      </c>
      <c r="K57" s="44" t="str">
        <f>IF(I57&lt;&gt;"", IF(RANK(I57, I$5:I$75)+COUNTIF(I$5:I57, I57)-1=1, 1, ""), "")</f>
        <v/>
      </c>
      <c r="L57" s="45">
        <v>101</v>
      </c>
      <c r="M57" s="102" t="str">
        <f t="shared" si="37"/>
        <v/>
      </c>
      <c r="N57" s="42" t="str">
        <f>IF(L57&lt;&gt;"", IF(RANK(L57, L$5:L$75)+COUNTIF(L$5:L57, L57)-1=1, 1, ""), "")</f>
        <v/>
      </c>
      <c r="O57" s="46">
        <v>118</v>
      </c>
      <c r="P57" s="102" t="str">
        <f t="shared" si="38"/>
        <v/>
      </c>
      <c r="Q57" s="44" t="str">
        <f>IF(O57&lt;&gt;"", IF(RANK(O57, O$5:O$75)+COUNTIF(O$5:O57, O57)-1=1, 1, ""), "")</f>
        <v/>
      </c>
      <c r="R57" s="45">
        <v>103</v>
      </c>
      <c r="S57" s="102" t="str">
        <f t="shared" si="39"/>
        <v/>
      </c>
      <c r="T57" s="42" t="str">
        <f>IF(R57&lt;&gt;"", IF(RANK(R57, R$5:R$75)+COUNTIF(R$5:R57, R57)-1=1, 1, ""), "")</f>
        <v/>
      </c>
      <c r="U57" s="46">
        <v>220</v>
      </c>
      <c r="V57" s="102" t="str">
        <f t="shared" si="40"/>
        <v/>
      </c>
      <c r="W57" s="44" t="str">
        <f>IF(U57&lt;&gt;"", IF(RANK(U57, U$5:U$75)+COUNTIF(U$5:U57, U57)-1=1, 1, ""), "")</f>
        <v/>
      </c>
      <c r="X57" s="45">
        <v>168</v>
      </c>
      <c r="Y57" s="102" t="str">
        <f t="shared" si="41"/>
        <v/>
      </c>
      <c r="Z57" s="42" t="str">
        <f>IF(X57&lt;&gt;"", IF(RANK(X57, X$5:X$75)+COUNTIF(X$5:X57, X57)-1=1, 1, ""), "")</f>
        <v/>
      </c>
      <c r="AA57" s="46">
        <v>96</v>
      </c>
      <c r="AB57" s="102" t="str">
        <f t="shared" si="42"/>
        <v/>
      </c>
      <c r="AC57" s="44" t="str">
        <f>IF(AA57&lt;&gt;"", IF(RANK(AA57, AA$5:AA$75)+COUNTIF(AA$5:AA57, AA57)-1=1, 1, ""), "")</f>
        <v/>
      </c>
      <c r="AD57" s="45">
        <v>522</v>
      </c>
      <c r="AE57" s="102" t="str">
        <f t="shared" si="43"/>
        <v/>
      </c>
      <c r="AF57" s="42" t="str">
        <f>IF(AD57&lt;&gt;"", IF(RANK(AD57, AD$5:AD$75)+COUNTIF(AD$5:AD57, AD57)-1=1, 1, ""), "")</f>
        <v/>
      </c>
      <c r="AG57" s="46">
        <v>362</v>
      </c>
      <c r="AH57" s="102" t="str">
        <f t="shared" si="44"/>
        <v/>
      </c>
      <c r="AI57" s="44" t="str">
        <f>IF(AG57&lt;&gt;"", IF(RANK(AG57, AG$5:AG$75)+COUNTIF(AG$5:AG57, AG57)-1=1, 1, ""), "")</f>
        <v/>
      </c>
      <c r="AJ57" s="45">
        <v>170</v>
      </c>
      <c r="AK57" s="102" t="str">
        <f t="shared" si="45"/>
        <v/>
      </c>
      <c r="AL57" s="42" t="str">
        <f>IF(AJ57&lt;&gt;"", IF(RANK(AJ57, AJ$5:AJ$75)+COUNTIF(AJ$5:AJ57, AJ57)-1=1, 1, ""), "")</f>
        <v/>
      </c>
      <c r="AM57" s="46">
        <v>131</v>
      </c>
      <c r="AN57" s="102" t="str">
        <f t="shared" si="46"/>
        <v/>
      </c>
      <c r="AO57" s="44" t="str">
        <f>IF(AM57&lt;&gt;"", IF(RANK(AM57, AM$5:AM$75)+COUNTIF(AM$5:AM57, AM57)-1=1, 1, ""), "")</f>
        <v/>
      </c>
      <c r="AP57" s="45">
        <v>101</v>
      </c>
      <c r="AQ57" s="102" t="str">
        <f t="shared" si="47"/>
        <v/>
      </c>
      <c r="AR57" s="42" t="str">
        <f>IF(AP57&lt;&gt;"", IF(RANK(AP57, AP$5:AP$75)+COUNTIF(AP$5:AP57, AP57)-1=1, 1, ""), "")</f>
        <v/>
      </c>
      <c r="AS57" s="46">
        <v>79</v>
      </c>
      <c r="AT57" s="102" t="str">
        <f t="shared" si="48"/>
        <v/>
      </c>
      <c r="AU57" s="44" t="str">
        <f>IF(AS57&lt;&gt;"", IF(RANK(AS57, AS$5:AS$75)+COUNTIF(AS$5:AS57, AS57)-1=1, 1, ""), "")</f>
        <v/>
      </c>
      <c r="AV57" s="45">
        <v>74</v>
      </c>
      <c r="AW57" s="102" t="str">
        <f t="shared" si="49"/>
        <v/>
      </c>
      <c r="AX57" s="42" t="str">
        <f>IF(AV57&lt;&gt;"", IF(RANK(AV57, AV$5:AV$75)+COUNTIF(AV$5:AV57, AV57)-1=1, 1, ""), "")</f>
        <v/>
      </c>
      <c r="AY57" s="46">
        <v>71</v>
      </c>
      <c r="AZ57" s="102" t="str">
        <f t="shared" si="50"/>
        <v/>
      </c>
      <c r="BA57" s="44" t="str">
        <f>IF(AY57&lt;&gt;"", IF(RANK(AY57, AY$5:AY$75)+COUNTIF(AY$5:AY57, AY57)-1=1, 1, ""), "")</f>
        <v/>
      </c>
      <c r="BB57" s="45">
        <v>129</v>
      </c>
      <c r="BC57" s="102" t="str">
        <f t="shared" si="51"/>
        <v/>
      </c>
      <c r="BD57" s="42" t="str">
        <f>IF(BB57&lt;&gt;"", IF(RANK(BB57, BB$5:BB$75)+COUNTIF(BB$5:BB57, BB57)-1=1, 1, ""), "")</f>
        <v/>
      </c>
      <c r="BE57" s="46">
        <v>125</v>
      </c>
      <c r="BF57" s="102" t="str">
        <f t="shared" si="52"/>
        <v/>
      </c>
      <c r="BG57" s="44" t="str">
        <f>IF(BE57&lt;&gt;"", IF(RANK(BE57, BE$5:BE$75)+COUNTIF(BE$5:BE57, BE57)-1=1, 1, ""), "")</f>
        <v/>
      </c>
      <c r="BH57" s="129" t="str">
        <f t="shared" si="53"/>
        <v/>
      </c>
      <c r="BI57" s="66">
        <f t="shared" si="54"/>
        <v>3189</v>
      </c>
      <c r="BJ57" s="60"/>
      <c r="BK57" s="60" t="str">
        <f t="shared" si="55"/>
        <v/>
      </c>
      <c r="BL57" s="60" t="str">
        <f t="shared" si="56"/>
        <v/>
      </c>
      <c r="BM57" s="60"/>
      <c r="BN57" s="85" t="str">
        <f t="shared" si="57"/>
        <v/>
      </c>
      <c r="BO57" s="60" t="str">
        <f t="shared" si="58"/>
        <v/>
      </c>
      <c r="BP57" s="60" t="str">
        <f t="shared" si="59"/>
        <v/>
      </c>
      <c r="BQ57" s="60" t="str">
        <f>IF(BK57&lt;&gt;"", IF(RANK(BP57, BP$5:BP$75)+COUNTIF(BP$57:BP57, BP57) -1&lt;=(B$80-BL$76-BO$76), RANK(BP57, BP$5:BP$75)+COUNTIF(BP$57:BP57, BP57) -1, ""), "")</f>
        <v/>
      </c>
      <c r="BR57" s="72" t="str">
        <f t="shared" si="60"/>
        <v/>
      </c>
      <c r="BS57" s="66" t="str">
        <f t="shared" si="61"/>
        <v/>
      </c>
      <c r="BU57" s="91">
        <f>IF(BI57&lt;&gt; "", BI57/BI76, "")</f>
        <v>3.6025512705517133E-3</v>
      </c>
      <c r="BV57" s="39" t="str">
        <f t="shared" si="62"/>
        <v/>
      </c>
      <c r="BW57" s="92">
        <f t="shared" si="63"/>
        <v>-3.6025512705517098E-3</v>
      </c>
      <c r="BY57" s="65" t="str">
        <f t="shared" si="30"/>
        <v/>
      </c>
      <c r="BZ57" s="99" t="str">
        <f t="shared" si="31"/>
        <v/>
      </c>
      <c r="CA57" s="99" t="str">
        <f t="shared" si="32"/>
        <v/>
      </c>
      <c r="CB57" s="100" t="str">
        <f t="shared" si="33"/>
        <v/>
      </c>
    </row>
    <row r="58" spans="1:80" ht="16" x14ac:dyDescent="0.2">
      <c r="A58" s="75" t="s">
        <v>366</v>
      </c>
      <c r="B58" s="76" t="s">
        <v>436</v>
      </c>
      <c r="C58" s="43"/>
      <c r="D58" s="102" t="str">
        <f t="shared" si="34"/>
        <v/>
      </c>
      <c r="E58" s="44" t="str">
        <f>IF(C58&lt;&gt;"", IF(RANK(C58, C$5:C$75)+COUNTIF(C$5:C58, C58)-1=1, 1, ""), "")</f>
        <v/>
      </c>
      <c r="F58" s="41"/>
      <c r="G58" s="102" t="str">
        <f t="shared" si="35"/>
        <v/>
      </c>
      <c r="H58" s="42" t="str">
        <f>IF(F58&lt;&gt;"", IF(RANK(F58, F$5:F$75)+COUNTIF(F$5:F58, F58)-1=1, 1, ""), "")</f>
        <v/>
      </c>
      <c r="I58" s="43"/>
      <c r="J58" s="102" t="str">
        <f t="shared" si="36"/>
        <v/>
      </c>
      <c r="K58" s="44" t="str">
        <f>IF(I58&lt;&gt;"", IF(RANK(I58, I$5:I$75)+COUNTIF(I$5:I58, I58)-1=1, 1, ""), "")</f>
        <v/>
      </c>
      <c r="L58" s="41"/>
      <c r="M58" s="102" t="str">
        <f t="shared" si="37"/>
        <v/>
      </c>
      <c r="N58" s="42" t="str">
        <f>IF(L58&lt;&gt;"", IF(RANK(L58, L$5:L$75)+COUNTIF(L$5:L58, L58)-1=1, 1, ""), "")</f>
        <v/>
      </c>
      <c r="O58" s="43"/>
      <c r="P58" s="102" t="str">
        <f t="shared" si="38"/>
        <v/>
      </c>
      <c r="Q58" s="44" t="str">
        <f>IF(O58&lt;&gt;"", IF(RANK(O58, O$5:O$75)+COUNTIF(O$5:O58, O58)-1=1, 1, ""), "")</f>
        <v/>
      </c>
      <c r="R58" s="41"/>
      <c r="S58" s="102" t="str">
        <f t="shared" si="39"/>
        <v/>
      </c>
      <c r="T58" s="42" t="str">
        <f>IF(R58&lt;&gt;"", IF(RANK(R58, R$5:R$75)+COUNTIF(R$5:R58, R58)-1=1, 1, ""), "")</f>
        <v/>
      </c>
      <c r="U58" s="43"/>
      <c r="V58" s="102" t="str">
        <f t="shared" si="40"/>
        <v/>
      </c>
      <c r="W58" s="44" t="str">
        <f>IF(U58&lt;&gt;"", IF(RANK(U58, U$5:U$75)+COUNTIF(U$5:U58, U58)-1=1, 1, ""), "")</f>
        <v/>
      </c>
      <c r="X58" s="41"/>
      <c r="Y58" s="102" t="str">
        <f t="shared" si="41"/>
        <v/>
      </c>
      <c r="Z58" s="42" t="str">
        <f>IF(X58&lt;&gt;"", IF(RANK(X58, X$5:X$75)+COUNTIF(X$5:X58, X58)-1=1, 1, ""), "")</f>
        <v/>
      </c>
      <c r="AA58" s="43"/>
      <c r="AB58" s="102" t="str">
        <f t="shared" si="42"/>
        <v/>
      </c>
      <c r="AC58" s="44" t="str">
        <f>IF(AA58&lt;&gt;"", IF(RANK(AA58, AA$5:AA$75)+COUNTIF(AA$5:AA58, AA58)-1=1, 1, ""), "")</f>
        <v/>
      </c>
      <c r="AD58" s="41"/>
      <c r="AE58" s="102" t="str">
        <f t="shared" si="43"/>
        <v/>
      </c>
      <c r="AF58" s="42" t="str">
        <f>IF(AD58&lt;&gt;"", IF(RANK(AD58, AD$5:AD$75)+COUNTIF(AD$5:AD58, AD58)-1=1, 1, ""), "")</f>
        <v/>
      </c>
      <c r="AG58" s="43"/>
      <c r="AH58" s="102" t="str">
        <f t="shared" si="44"/>
        <v/>
      </c>
      <c r="AI58" s="44" t="str">
        <f>IF(AG58&lt;&gt;"", IF(RANK(AG58, AG$5:AG$75)+COUNTIF(AG$5:AG58, AG58)-1=1, 1, ""), "")</f>
        <v/>
      </c>
      <c r="AJ58" s="41"/>
      <c r="AK58" s="102" t="str">
        <f t="shared" si="45"/>
        <v/>
      </c>
      <c r="AL58" s="42" t="str">
        <f>IF(AJ58&lt;&gt;"", IF(RANK(AJ58, AJ$5:AJ$75)+COUNTIF(AJ$5:AJ58, AJ58)-1=1, 1, ""), "")</f>
        <v/>
      </c>
      <c r="AM58" s="43"/>
      <c r="AN58" s="102" t="str">
        <f t="shared" si="46"/>
        <v/>
      </c>
      <c r="AO58" s="44" t="str">
        <f>IF(AM58&lt;&gt;"", IF(RANK(AM58, AM$5:AM$75)+COUNTIF(AM$5:AM58, AM58)-1=1, 1, ""), "")</f>
        <v/>
      </c>
      <c r="AP58" s="41"/>
      <c r="AQ58" s="102" t="str">
        <f t="shared" si="47"/>
        <v/>
      </c>
      <c r="AR58" s="42" t="str">
        <f>IF(AP58&lt;&gt;"", IF(RANK(AP58, AP$5:AP$75)+COUNTIF(AP$5:AP58, AP58)-1=1, 1, ""), "")</f>
        <v/>
      </c>
      <c r="AS58" s="43"/>
      <c r="AT58" s="102" t="str">
        <f t="shared" si="48"/>
        <v/>
      </c>
      <c r="AU58" s="44" t="str">
        <f>IF(AS58&lt;&gt;"", IF(RANK(AS58, AS$5:AS$75)+COUNTIF(AS$5:AS58, AS58)-1=1, 1, ""), "")</f>
        <v/>
      </c>
      <c r="AV58" s="41"/>
      <c r="AW58" s="102" t="str">
        <f t="shared" si="49"/>
        <v/>
      </c>
      <c r="AX58" s="42" t="str">
        <f>IF(AV58&lt;&gt;"", IF(RANK(AV58, AV$5:AV$75)+COUNTIF(AV$5:AV58, AV58)-1=1, 1, ""), "")</f>
        <v/>
      </c>
      <c r="AY58" s="43"/>
      <c r="AZ58" s="102" t="str">
        <f t="shared" si="50"/>
        <v/>
      </c>
      <c r="BA58" s="44" t="str">
        <f>IF(AY58&lt;&gt;"", IF(RANK(AY58, AY$5:AY$75)+COUNTIF(AY$5:AY58, AY58)-1=1, 1, ""), "")</f>
        <v/>
      </c>
      <c r="BB58" s="41"/>
      <c r="BC58" s="102" t="str">
        <f t="shared" si="51"/>
        <v/>
      </c>
      <c r="BD58" s="42" t="str">
        <f>IF(BB58&lt;&gt;"", IF(RANK(BB58, BB$5:BB$75)+COUNTIF(BB$5:BB58, BB58)-1=1, 1, ""), "")</f>
        <v/>
      </c>
      <c r="BE58" s="43"/>
      <c r="BF58" s="102" t="str">
        <f t="shared" si="52"/>
        <v/>
      </c>
      <c r="BG58" s="44" t="str">
        <f>IF(BE58&lt;&gt;"", IF(RANK(BE58, BE$5:BE$75)+COUNTIF(BE$5:BE58, BE58)-1=1, 1, ""), "")</f>
        <v/>
      </c>
      <c r="BH58" s="129" t="str">
        <f t="shared" si="53"/>
        <v/>
      </c>
      <c r="BI58" s="66" t="str">
        <f t="shared" si="54"/>
        <v/>
      </c>
      <c r="BJ58" s="60"/>
      <c r="BK58" s="60" t="str">
        <f t="shared" si="55"/>
        <v/>
      </c>
      <c r="BL58" s="60" t="str">
        <f t="shared" si="56"/>
        <v/>
      </c>
      <c r="BM58" s="60"/>
      <c r="BN58" s="85" t="str">
        <f t="shared" si="57"/>
        <v/>
      </c>
      <c r="BO58" s="60" t="str">
        <f t="shared" si="58"/>
        <v/>
      </c>
      <c r="BP58" s="60" t="str">
        <f t="shared" si="59"/>
        <v/>
      </c>
      <c r="BQ58" s="60" t="str">
        <f>IF(BK58&lt;&gt;"", IF(RANK(BP58, BP$5:BP$75)+COUNTIF(BP$58:BP58, BP58) -1&lt;=(B$80-BL$76-BO$76), RANK(BP58, BP$5:BP$75)+COUNTIF(BP$58:BP58, BP58) -1, ""), "")</f>
        <v/>
      </c>
      <c r="BR58" s="72" t="str">
        <f t="shared" si="60"/>
        <v/>
      </c>
      <c r="BS58" s="66" t="str">
        <f t="shared" si="61"/>
        <v/>
      </c>
      <c r="BU58" s="91" t="str">
        <f>IF(BI58&lt;&gt; "", BI58/BI76, "")</f>
        <v/>
      </c>
      <c r="BV58" s="39" t="str">
        <f t="shared" si="62"/>
        <v/>
      </c>
      <c r="BW58" s="92" t="str">
        <f t="shared" si="63"/>
        <v/>
      </c>
      <c r="BY58" s="65" t="str">
        <f t="shared" si="30"/>
        <v/>
      </c>
      <c r="BZ58" s="99" t="str">
        <f t="shared" si="31"/>
        <v/>
      </c>
      <c r="CA58" s="99" t="str">
        <f t="shared" si="32"/>
        <v/>
      </c>
      <c r="CB58" s="100" t="str">
        <f t="shared" si="33"/>
        <v/>
      </c>
    </row>
    <row r="59" spans="1:80" ht="16" x14ac:dyDescent="0.2">
      <c r="A59" s="75" t="s">
        <v>367</v>
      </c>
      <c r="B59" s="76" t="s">
        <v>437</v>
      </c>
      <c r="C59" s="46">
        <v>16</v>
      </c>
      <c r="D59" s="102" t="str">
        <f t="shared" si="34"/>
        <v/>
      </c>
      <c r="E59" s="44" t="str">
        <f>IF(C59&lt;&gt;"", IF(RANK(C59, C$5:C$75)+COUNTIF(C$5:C59, C59)-1=1, 1, ""), "")</f>
        <v/>
      </c>
      <c r="F59" s="45">
        <v>12</v>
      </c>
      <c r="G59" s="102" t="str">
        <f t="shared" si="35"/>
        <v/>
      </c>
      <c r="H59" s="42" t="str">
        <f>IF(F59&lt;&gt;"", IF(RANK(F59, F$5:F$75)+COUNTIF(F$5:F59, F59)-1=1, 1, ""), "")</f>
        <v/>
      </c>
      <c r="I59" s="46">
        <v>16</v>
      </c>
      <c r="J59" s="102" t="str">
        <f t="shared" si="36"/>
        <v/>
      </c>
      <c r="K59" s="44" t="str">
        <f>IF(I59&lt;&gt;"", IF(RANK(I59, I$5:I$75)+COUNTIF(I$5:I59, I59)-1=1, 1, ""), "")</f>
        <v/>
      </c>
      <c r="L59" s="45">
        <v>7</v>
      </c>
      <c r="M59" s="102" t="str">
        <f t="shared" si="37"/>
        <v/>
      </c>
      <c r="N59" s="42" t="str">
        <f>IF(L59&lt;&gt;"", IF(RANK(L59, L$5:L$75)+COUNTIF(L$5:L59, L59)-1=1, 1, ""), "")</f>
        <v/>
      </c>
      <c r="O59" s="46">
        <v>49</v>
      </c>
      <c r="P59" s="102" t="str">
        <f t="shared" si="38"/>
        <v/>
      </c>
      <c r="Q59" s="44" t="str">
        <f>IF(O59&lt;&gt;"", IF(RANK(O59, O$5:O$75)+COUNTIF(O$5:O59, O59)-1=1, 1, ""), "")</f>
        <v/>
      </c>
      <c r="R59" s="45">
        <v>24</v>
      </c>
      <c r="S59" s="102" t="str">
        <f t="shared" si="39"/>
        <v/>
      </c>
      <c r="T59" s="42" t="str">
        <f>IF(R59&lt;&gt;"", IF(RANK(R59, R$5:R$75)+COUNTIF(R$5:R59, R59)-1=1, 1, ""), "")</f>
        <v/>
      </c>
      <c r="U59" s="46">
        <v>6</v>
      </c>
      <c r="V59" s="102" t="str">
        <f t="shared" si="40"/>
        <v/>
      </c>
      <c r="W59" s="44" t="str">
        <f>IF(U59&lt;&gt;"", IF(RANK(U59, U$5:U$75)+COUNTIF(U$5:U59, U59)-1=1, 1, ""), "")</f>
        <v/>
      </c>
      <c r="X59" s="45">
        <v>13</v>
      </c>
      <c r="Y59" s="102" t="str">
        <f t="shared" si="41"/>
        <v/>
      </c>
      <c r="Z59" s="42" t="str">
        <f>IF(X59&lt;&gt;"", IF(RANK(X59, X$5:X$75)+COUNTIF(X$5:X59, X59)-1=1, 1, ""), "")</f>
        <v/>
      </c>
      <c r="AA59" s="46">
        <v>54</v>
      </c>
      <c r="AB59" s="102" t="str">
        <f t="shared" si="42"/>
        <v/>
      </c>
      <c r="AC59" s="44" t="str">
        <f>IF(AA59&lt;&gt;"", IF(RANK(AA59, AA$5:AA$75)+COUNTIF(AA$5:AA59, AA59)-1=1, 1, ""), "")</f>
        <v/>
      </c>
      <c r="AD59" s="45">
        <v>114</v>
      </c>
      <c r="AE59" s="102" t="str">
        <f t="shared" si="43"/>
        <v/>
      </c>
      <c r="AF59" s="42" t="str">
        <f>IF(AD59&lt;&gt;"", IF(RANK(AD59, AD$5:AD$75)+COUNTIF(AD$5:AD59, AD59)-1=1, 1, ""), "")</f>
        <v/>
      </c>
      <c r="AG59" s="46">
        <v>74</v>
      </c>
      <c r="AH59" s="102" t="str">
        <f t="shared" si="44"/>
        <v/>
      </c>
      <c r="AI59" s="44" t="str">
        <f>IF(AG59&lt;&gt;"", IF(RANK(AG59, AG$5:AG$75)+COUNTIF(AG$5:AG59, AG59)-1=1, 1, ""), "")</f>
        <v/>
      </c>
      <c r="AJ59" s="45">
        <v>18</v>
      </c>
      <c r="AK59" s="102" t="str">
        <f t="shared" si="45"/>
        <v/>
      </c>
      <c r="AL59" s="42" t="str">
        <f>IF(AJ59&lt;&gt;"", IF(RANK(AJ59, AJ$5:AJ$75)+COUNTIF(AJ$5:AJ59, AJ59)-1=1, 1, ""), "")</f>
        <v/>
      </c>
      <c r="AM59" s="46">
        <v>8</v>
      </c>
      <c r="AN59" s="102" t="str">
        <f t="shared" si="46"/>
        <v/>
      </c>
      <c r="AO59" s="44" t="str">
        <f>IF(AM59&lt;&gt;"", IF(RANK(AM59, AM$5:AM$75)+COUNTIF(AM$5:AM59, AM59)-1=1, 1, ""), "")</f>
        <v/>
      </c>
      <c r="AP59" s="45">
        <v>12</v>
      </c>
      <c r="AQ59" s="102" t="str">
        <f t="shared" si="47"/>
        <v/>
      </c>
      <c r="AR59" s="42" t="str">
        <f>IF(AP59&lt;&gt;"", IF(RANK(AP59, AP$5:AP$75)+COUNTIF(AP$5:AP59, AP59)-1=1, 1, ""), "")</f>
        <v/>
      </c>
      <c r="AS59" s="46">
        <v>6</v>
      </c>
      <c r="AT59" s="102" t="str">
        <f t="shared" si="48"/>
        <v/>
      </c>
      <c r="AU59" s="44" t="str">
        <f>IF(AS59&lt;&gt;"", IF(RANK(AS59, AS$5:AS$75)+COUNTIF(AS$5:AS59, AS59)-1=1, 1, ""), "")</f>
        <v/>
      </c>
      <c r="AV59" s="45">
        <v>10</v>
      </c>
      <c r="AW59" s="102" t="str">
        <f t="shared" si="49"/>
        <v/>
      </c>
      <c r="AX59" s="42" t="str">
        <f>IF(AV59&lt;&gt;"", IF(RANK(AV59, AV$5:AV$75)+COUNTIF(AV$5:AV59, AV59)-1=1, 1, ""), "")</f>
        <v/>
      </c>
      <c r="AY59" s="46">
        <v>17</v>
      </c>
      <c r="AZ59" s="102" t="str">
        <f t="shared" si="50"/>
        <v/>
      </c>
      <c r="BA59" s="44" t="str">
        <f>IF(AY59&lt;&gt;"", IF(RANK(AY59, AY$5:AY$75)+COUNTIF(AY$5:AY59, AY59)-1=1, 1, ""), "")</f>
        <v/>
      </c>
      <c r="BB59" s="45">
        <v>22</v>
      </c>
      <c r="BC59" s="102" t="str">
        <f t="shared" si="51"/>
        <v/>
      </c>
      <c r="BD59" s="42" t="str">
        <f>IF(BB59&lt;&gt;"", IF(RANK(BB59, BB$5:BB$75)+COUNTIF(BB$5:BB59, BB59)-1=1, 1, ""), "")</f>
        <v/>
      </c>
      <c r="BE59" s="46">
        <v>7</v>
      </c>
      <c r="BF59" s="102" t="str">
        <f t="shared" si="52"/>
        <v/>
      </c>
      <c r="BG59" s="44" t="str">
        <f>IF(BE59&lt;&gt;"", IF(RANK(BE59, BE$5:BE$75)+COUNTIF(BE$5:BE59, BE59)-1=1, 1, ""), "")</f>
        <v/>
      </c>
      <c r="BH59" s="129" t="str">
        <f t="shared" si="53"/>
        <v/>
      </c>
      <c r="BI59" s="66">
        <f t="shared" si="54"/>
        <v>485</v>
      </c>
      <c r="BJ59" s="60"/>
      <c r="BK59" s="60" t="str">
        <f t="shared" si="55"/>
        <v/>
      </c>
      <c r="BL59" s="60" t="str">
        <f t="shared" si="56"/>
        <v/>
      </c>
      <c r="BM59" s="60"/>
      <c r="BN59" s="85" t="str">
        <f t="shared" si="57"/>
        <v/>
      </c>
      <c r="BO59" s="60" t="str">
        <f t="shared" si="58"/>
        <v/>
      </c>
      <c r="BP59" s="60" t="str">
        <f t="shared" si="59"/>
        <v/>
      </c>
      <c r="BQ59" s="60" t="str">
        <f>IF(BK59&lt;&gt;"", IF(RANK(BP59, BP$5:BP$75)+COUNTIF(BP$59:BP59, BP59) -1&lt;=(B$80-BL$76-BO$76), RANK(BP59, BP$5:BP$75)+COUNTIF(BP$59:BP59, BP59) -1, ""), "")</f>
        <v/>
      </c>
      <c r="BR59" s="72" t="str">
        <f t="shared" si="60"/>
        <v/>
      </c>
      <c r="BS59" s="66" t="str">
        <f t="shared" si="61"/>
        <v/>
      </c>
      <c r="BU59" s="91">
        <f>IF(BI59&lt;&gt; "", BI59/BI76, "")</f>
        <v>5.478950662331706E-4</v>
      </c>
      <c r="BV59" s="39" t="str">
        <f t="shared" si="62"/>
        <v/>
      </c>
      <c r="BW59" s="92">
        <f t="shared" si="63"/>
        <v>-5.4789506623317103E-4</v>
      </c>
      <c r="BY59" s="65" t="str">
        <f t="shared" si="30"/>
        <v/>
      </c>
      <c r="BZ59" s="99" t="str">
        <f t="shared" si="31"/>
        <v/>
      </c>
      <c r="CA59" s="99" t="str">
        <f t="shared" si="32"/>
        <v/>
      </c>
      <c r="CB59" s="100" t="str">
        <f t="shared" si="33"/>
        <v/>
      </c>
    </row>
    <row r="60" spans="1:80" ht="16" x14ac:dyDescent="0.2">
      <c r="A60" s="75" t="s">
        <v>368</v>
      </c>
      <c r="B60" s="76" t="s">
        <v>438</v>
      </c>
      <c r="C60" s="43"/>
      <c r="D60" s="102" t="str">
        <f t="shared" si="34"/>
        <v/>
      </c>
      <c r="E60" s="44" t="str">
        <f>IF(C60&lt;&gt;"", IF(RANK(C60, C$5:C$75)+COUNTIF(C$5:C60, C60)-1=1, 1, ""), "")</f>
        <v/>
      </c>
      <c r="F60" s="41"/>
      <c r="G60" s="102" t="str">
        <f t="shared" si="35"/>
        <v/>
      </c>
      <c r="H60" s="42" t="str">
        <f>IF(F60&lt;&gt;"", IF(RANK(F60, F$5:F$75)+COUNTIF(F$5:F60, F60)-1=1, 1, ""), "")</f>
        <v/>
      </c>
      <c r="I60" s="43"/>
      <c r="J60" s="102" t="str">
        <f t="shared" si="36"/>
        <v/>
      </c>
      <c r="K60" s="44" t="str">
        <f>IF(I60&lt;&gt;"", IF(RANK(I60, I$5:I$75)+COUNTIF(I$5:I60, I60)-1=1, 1, ""), "")</f>
        <v/>
      </c>
      <c r="L60" s="41"/>
      <c r="M60" s="102" t="str">
        <f t="shared" si="37"/>
        <v/>
      </c>
      <c r="N60" s="42" t="str">
        <f>IF(L60&lt;&gt;"", IF(RANK(L60, L$5:L$75)+COUNTIF(L$5:L60, L60)-1=1, 1, ""), "")</f>
        <v/>
      </c>
      <c r="O60" s="43"/>
      <c r="P60" s="102" t="str">
        <f t="shared" si="38"/>
        <v/>
      </c>
      <c r="Q60" s="44" t="str">
        <f>IF(O60&lt;&gt;"", IF(RANK(O60, O$5:O$75)+COUNTIF(O$5:O60, O60)-1=1, 1, ""), "")</f>
        <v/>
      </c>
      <c r="R60" s="41"/>
      <c r="S60" s="102" t="str">
        <f t="shared" si="39"/>
        <v/>
      </c>
      <c r="T60" s="42" t="str">
        <f>IF(R60&lt;&gt;"", IF(RANK(R60, R$5:R$75)+COUNTIF(R$5:R60, R60)-1=1, 1, ""), "")</f>
        <v/>
      </c>
      <c r="U60" s="43"/>
      <c r="V60" s="102" t="str">
        <f t="shared" si="40"/>
        <v/>
      </c>
      <c r="W60" s="44" t="str">
        <f>IF(U60&lt;&gt;"", IF(RANK(U60, U$5:U$75)+COUNTIF(U$5:U60, U60)-1=1, 1, ""), "")</f>
        <v/>
      </c>
      <c r="X60" s="41"/>
      <c r="Y60" s="102" t="str">
        <f t="shared" si="41"/>
        <v/>
      </c>
      <c r="Z60" s="42" t="str">
        <f>IF(X60&lt;&gt;"", IF(RANK(X60, X$5:X$75)+COUNTIF(X$5:X60, X60)-1=1, 1, ""), "")</f>
        <v/>
      </c>
      <c r="AA60" s="43"/>
      <c r="AB60" s="102" t="str">
        <f t="shared" si="42"/>
        <v/>
      </c>
      <c r="AC60" s="44" t="str">
        <f>IF(AA60&lt;&gt;"", IF(RANK(AA60, AA$5:AA$75)+COUNTIF(AA$5:AA60, AA60)-1=1, 1, ""), "")</f>
        <v/>
      </c>
      <c r="AD60" s="41"/>
      <c r="AE60" s="102" t="str">
        <f t="shared" si="43"/>
        <v/>
      </c>
      <c r="AF60" s="42" t="str">
        <f>IF(AD60&lt;&gt;"", IF(RANK(AD60, AD$5:AD$75)+COUNTIF(AD$5:AD60, AD60)-1=1, 1, ""), "")</f>
        <v/>
      </c>
      <c r="AG60" s="43"/>
      <c r="AH60" s="102" t="str">
        <f t="shared" si="44"/>
        <v/>
      </c>
      <c r="AI60" s="44" t="str">
        <f>IF(AG60&lt;&gt;"", IF(RANK(AG60, AG$5:AG$75)+COUNTIF(AG$5:AG60, AG60)-1=1, 1, ""), "")</f>
        <v/>
      </c>
      <c r="AJ60" s="41"/>
      <c r="AK60" s="102" t="str">
        <f t="shared" si="45"/>
        <v/>
      </c>
      <c r="AL60" s="42" t="str">
        <f>IF(AJ60&lt;&gt;"", IF(RANK(AJ60, AJ$5:AJ$75)+COUNTIF(AJ$5:AJ60, AJ60)-1=1, 1, ""), "")</f>
        <v/>
      </c>
      <c r="AM60" s="43"/>
      <c r="AN60" s="102" t="str">
        <f t="shared" si="46"/>
        <v/>
      </c>
      <c r="AO60" s="44" t="str">
        <f>IF(AM60&lt;&gt;"", IF(RANK(AM60, AM$5:AM$75)+COUNTIF(AM$5:AM60, AM60)-1=1, 1, ""), "")</f>
        <v/>
      </c>
      <c r="AP60" s="41"/>
      <c r="AQ60" s="102" t="str">
        <f t="shared" si="47"/>
        <v/>
      </c>
      <c r="AR60" s="42" t="str">
        <f>IF(AP60&lt;&gt;"", IF(RANK(AP60, AP$5:AP$75)+COUNTIF(AP$5:AP60, AP60)-1=1, 1, ""), "")</f>
        <v/>
      </c>
      <c r="AS60" s="43"/>
      <c r="AT60" s="102" t="str">
        <f t="shared" si="48"/>
        <v/>
      </c>
      <c r="AU60" s="44" t="str">
        <f>IF(AS60&lt;&gt;"", IF(RANK(AS60, AS$5:AS$75)+COUNTIF(AS$5:AS60, AS60)-1=1, 1, ""), "")</f>
        <v/>
      </c>
      <c r="AV60" s="41"/>
      <c r="AW60" s="102" t="str">
        <f t="shared" si="49"/>
        <v/>
      </c>
      <c r="AX60" s="42" t="str">
        <f>IF(AV60&lt;&gt;"", IF(RANK(AV60, AV$5:AV$75)+COUNTIF(AV$5:AV60, AV60)-1=1, 1, ""), "")</f>
        <v/>
      </c>
      <c r="AY60" s="43"/>
      <c r="AZ60" s="102" t="str">
        <f t="shared" si="50"/>
        <v/>
      </c>
      <c r="BA60" s="44" t="str">
        <f>IF(AY60&lt;&gt;"", IF(RANK(AY60, AY$5:AY$75)+COUNTIF(AY$5:AY60, AY60)-1=1, 1, ""), "")</f>
        <v/>
      </c>
      <c r="BB60" s="41"/>
      <c r="BC60" s="102" t="str">
        <f t="shared" si="51"/>
        <v/>
      </c>
      <c r="BD60" s="42" t="str">
        <f>IF(BB60&lt;&gt;"", IF(RANK(BB60, BB$5:BB$75)+COUNTIF(BB$5:BB60, BB60)-1=1, 1, ""), "")</f>
        <v/>
      </c>
      <c r="BE60" s="43"/>
      <c r="BF60" s="102" t="str">
        <f t="shared" si="52"/>
        <v/>
      </c>
      <c r="BG60" s="44" t="str">
        <f>IF(BE60&lt;&gt;"", IF(RANK(BE60, BE$5:BE$75)+COUNTIF(BE$5:BE60, BE60)-1=1, 1, ""), "")</f>
        <v/>
      </c>
      <c r="BH60" s="129" t="str">
        <f t="shared" si="53"/>
        <v/>
      </c>
      <c r="BI60" s="66" t="str">
        <f t="shared" si="54"/>
        <v/>
      </c>
      <c r="BJ60" s="60"/>
      <c r="BK60" s="60" t="str">
        <f t="shared" si="55"/>
        <v/>
      </c>
      <c r="BL60" s="60" t="str">
        <f t="shared" si="56"/>
        <v/>
      </c>
      <c r="BM60" s="60"/>
      <c r="BN60" s="85" t="str">
        <f t="shared" si="57"/>
        <v/>
      </c>
      <c r="BO60" s="60" t="str">
        <f t="shared" si="58"/>
        <v/>
      </c>
      <c r="BP60" s="60" t="str">
        <f t="shared" si="59"/>
        <v/>
      </c>
      <c r="BQ60" s="60" t="str">
        <f>IF(BK60&lt;&gt;"", IF(RANK(BP60, BP$5:BP$75)+COUNTIF(BP$60:BP60, BP60) -1&lt;=(B$80-BL$76-BO$76), RANK(BP60, BP$5:BP$75)+COUNTIF(BP$60:BP60, BP60) -1, ""), "")</f>
        <v/>
      </c>
      <c r="BR60" s="72" t="str">
        <f t="shared" si="60"/>
        <v/>
      </c>
      <c r="BS60" s="66" t="str">
        <f t="shared" si="61"/>
        <v/>
      </c>
      <c r="BU60" s="91" t="str">
        <f>IF(BI60&lt;&gt; "", BI60/BI76, "")</f>
        <v/>
      </c>
      <c r="BV60" s="39" t="str">
        <f t="shared" si="62"/>
        <v/>
      </c>
      <c r="BW60" s="92" t="str">
        <f t="shared" si="63"/>
        <v/>
      </c>
      <c r="BY60" s="65" t="str">
        <f t="shared" si="30"/>
        <v/>
      </c>
      <c r="BZ60" s="99" t="str">
        <f t="shared" si="31"/>
        <v/>
      </c>
      <c r="CA60" s="99" t="str">
        <f t="shared" si="32"/>
        <v/>
      </c>
      <c r="CB60" s="100" t="str">
        <f t="shared" si="33"/>
        <v/>
      </c>
    </row>
    <row r="61" spans="1:80" ht="16" customHeight="1" x14ac:dyDescent="0.2">
      <c r="A61" s="75" t="s">
        <v>369</v>
      </c>
      <c r="B61" s="76" t="s">
        <v>439</v>
      </c>
      <c r="C61" s="43"/>
      <c r="D61" s="102" t="str">
        <f t="shared" si="34"/>
        <v/>
      </c>
      <c r="E61" s="44" t="str">
        <f>IF(C61&lt;&gt;"", IF(RANK(C61, C$5:C$75)+COUNTIF(C$5:C61, C61)-1=1, 1, ""), "")</f>
        <v/>
      </c>
      <c r="F61" s="41"/>
      <c r="G61" s="102" t="str">
        <f t="shared" si="35"/>
        <v/>
      </c>
      <c r="H61" s="42" t="str">
        <f>IF(F61&lt;&gt;"", IF(RANK(F61, F$5:F$75)+COUNTIF(F$5:F61, F61)-1=1, 1, ""), "")</f>
        <v/>
      </c>
      <c r="I61" s="43"/>
      <c r="J61" s="102" t="str">
        <f t="shared" si="36"/>
        <v/>
      </c>
      <c r="K61" s="44" t="str">
        <f>IF(I61&lt;&gt;"", IF(RANK(I61, I$5:I$75)+COUNTIF(I$5:I61, I61)-1=1, 1, ""), "")</f>
        <v/>
      </c>
      <c r="L61" s="41"/>
      <c r="M61" s="102" t="str">
        <f t="shared" si="37"/>
        <v/>
      </c>
      <c r="N61" s="42" t="str">
        <f>IF(L61&lt;&gt;"", IF(RANK(L61, L$5:L$75)+COUNTIF(L$5:L61, L61)-1=1, 1, ""), "")</f>
        <v/>
      </c>
      <c r="O61" s="43"/>
      <c r="P61" s="102" t="str">
        <f t="shared" si="38"/>
        <v/>
      </c>
      <c r="Q61" s="44" t="str">
        <f>IF(O61&lt;&gt;"", IF(RANK(O61, O$5:O$75)+COUNTIF(O$5:O61, O61)-1=1, 1, ""), "")</f>
        <v/>
      </c>
      <c r="R61" s="41"/>
      <c r="S61" s="102" t="str">
        <f t="shared" si="39"/>
        <v/>
      </c>
      <c r="T61" s="42" t="str">
        <f>IF(R61&lt;&gt;"", IF(RANK(R61, R$5:R$75)+COUNTIF(R$5:R61, R61)-1=1, 1, ""), "")</f>
        <v/>
      </c>
      <c r="U61" s="43"/>
      <c r="V61" s="102" t="str">
        <f t="shared" si="40"/>
        <v/>
      </c>
      <c r="W61" s="44" t="str">
        <f>IF(U61&lt;&gt;"", IF(RANK(U61, U$5:U$75)+COUNTIF(U$5:U61, U61)-1=1, 1, ""), "")</f>
        <v/>
      </c>
      <c r="X61" s="41"/>
      <c r="Y61" s="102" t="str">
        <f t="shared" si="41"/>
        <v/>
      </c>
      <c r="Z61" s="42" t="str">
        <f>IF(X61&lt;&gt;"", IF(RANK(X61, X$5:X$75)+COUNTIF(X$5:X61, X61)-1=1, 1, ""), "")</f>
        <v/>
      </c>
      <c r="AA61" s="43"/>
      <c r="AB61" s="102" t="str">
        <f t="shared" si="42"/>
        <v/>
      </c>
      <c r="AC61" s="44" t="str">
        <f>IF(AA61&lt;&gt;"", IF(RANK(AA61, AA$5:AA$75)+COUNTIF(AA$5:AA61, AA61)-1=1, 1, ""), "")</f>
        <v/>
      </c>
      <c r="AD61" s="41"/>
      <c r="AE61" s="102" t="str">
        <f t="shared" si="43"/>
        <v/>
      </c>
      <c r="AF61" s="42" t="str">
        <f>IF(AD61&lt;&gt;"", IF(RANK(AD61, AD$5:AD$75)+COUNTIF(AD$5:AD61, AD61)-1=1, 1, ""), "")</f>
        <v/>
      </c>
      <c r="AG61" s="43"/>
      <c r="AH61" s="102" t="str">
        <f t="shared" si="44"/>
        <v/>
      </c>
      <c r="AI61" s="44" t="str">
        <f>IF(AG61&lt;&gt;"", IF(RANK(AG61, AG$5:AG$75)+COUNTIF(AG$5:AG61, AG61)-1=1, 1, ""), "")</f>
        <v/>
      </c>
      <c r="AJ61" s="41"/>
      <c r="AK61" s="102" t="str">
        <f t="shared" si="45"/>
        <v/>
      </c>
      <c r="AL61" s="42" t="str">
        <f>IF(AJ61&lt;&gt;"", IF(RANK(AJ61, AJ$5:AJ$75)+COUNTIF(AJ$5:AJ61, AJ61)-1=1, 1, ""), "")</f>
        <v/>
      </c>
      <c r="AM61" s="43"/>
      <c r="AN61" s="102" t="str">
        <f t="shared" si="46"/>
        <v/>
      </c>
      <c r="AO61" s="44" t="str">
        <f>IF(AM61&lt;&gt;"", IF(RANK(AM61, AM$5:AM$75)+COUNTIF(AM$5:AM61, AM61)-1=1, 1, ""), "")</f>
        <v/>
      </c>
      <c r="AP61" s="41"/>
      <c r="AQ61" s="102" t="str">
        <f t="shared" si="47"/>
        <v/>
      </c>
      <c r="AR61" s="42" t="str">
        <f>IF(AP61&lt;&gt;"", IF(RANK(AP61, AP$5:AP$75)+COUNTIF(AP$5:AP61, AP61)-1=1, 1, ""), "")</f>
        <v/>
      </c>
      <c r="AS61" s="43"/>
      <c r="AT61" s="102" t="str">
        <f t="shared" si="48"/>
        <v/>
      </c>
      <c r="AU61" s="44" t="str">
        <f>IF(AS61&lt;&gt;"", IF(RANK(AS61, AS$5:AS$75)+COUNTIF(AS$5:AS61, AS61)-1=1, 1, ""), "")</f>
        <v/>
      </c>
      <c r="AV61" s="41"/>
      <c r="AW61" s="102" t="str">
        <f t="shared" si="49"/>
        <v/>
      </c>
      <c r="AX61" s="42" t="str">
        <f>IF(AV61&lt;&gt;"", IF(RANK(AV61, AV$5:AV$75)+COUNTIF(AV$5:AV61, AV61)-1=1, 1, ""), "")</f>
        <v/>
      </c>
      <c r="AY61" s="43"/>
      <c r="AZ61" s="102" t="str">
        <f t="shared" si="50"/>
        <v/>
      </c>
      <c r="BA61" s="44" t="str">
        <f>IF(AY61&lt;&gt;"", IF(RANK(AY61, AY$5:AY$75)+COUNTIF(AY$5:AY61, AY61)-1=1, 1, ""), "")</f>
        <v/>
      </c>
      <c r="BB61" s="41"/>
      <c r="BC61" s="102" t="str">
        <f t="shared" si="51"/>
        <v/>
      </c>
      <c r="BD61" s="42" t="str">
        <f>IF(BB61&lt;&gt;"", IF(RANK(BB61, BB$5:BB$75)+COUNTIF(BB$5:BB61, BB61)-1=1, 1, ""), "")</f>
        <v/>
      </c>
      <c r="BE61" s="43"/>
      <c r="BF61" s="102" t="str">
        <f t="shared" si="52"/>
        <v/>
      </c>
      <c r="BG61" s="44" t="str">
        <f>IF(BE61&lt;&gt;"", IF(RANK(BE61, BE$5:BE$75)+COUNTIF(BE$5:BE61, BE61)-1=1, 1, ""), "")</f>
        <v/>
      </c>
      <c r="BH61" s="129" t="str">
        <f t="shared" si="53"/>
        <v/>
      </c>
      <c r="BI61" s="66" t="str">
        <f t="shared" si="54"/>
        <v/>
      </c>
      <c r="BJ61" s="60"/>
      <c r="BK61" s="60" t="str">
        <f t="shared" si="55"/>
        <v/>
      </c>
      <c r="BL61" s="60" t="str">
        <f t="shared" si="56"/>
        <v/>
      </c>
      <c r="BM61" s="60"/>
      <c r="BN61" s="85" t="str">
        <f t="shared" si="57"/>
        <v/>
      </c>
      <c r="BO61" s="60" t="str">
        <f t="shared" si="58"/>
        <v/>
      </c>
      <c r="BP61" s="60" t="str">
        <f t="shared" si="59"/>
        <v/>
      </c>
      <c r="BQ61" s="60" t="str">
        <f>IF(BK61&lt;&gt;"", IF(RANK(BP61, BP$5:BP$75)+COUNTIF(BP$61:BP61, BP61) -1&lt;=(B$80-BL$76-BO$76), RANK(BP61, BP$5:BP$75)+COUNTIF(BP$61:BP61, BP61) -1, ""), "")</f>
        <v/>
      </c>
      <c r="BR61" s="72" t="str">
        <f t="shared" si="60"/>
        <v/>
      </c>
      <c r="BS61" s="66" t="str">
        <f t="shared" si="61"/>
        <v/>
      </c>
      <c r="BU61" s="91" t="str">
        <f>IF(BI61&lt;&gt; "", BI61/BI76, "")</f>
        <v/>
      </c>
      <c r="BV61" s="39" t="str">
        <f t="shared" si="62"/>
        <v/>
      </c>
      <c r="BW61" s="92" t="str">
        <f t="shared" si="63"/>
        <v/>
      </c>
      <c r="BY61" s="65" t="str">
        <f t="shared" si="30"/>
        <v/>
      </c>
      <c r="BZ61" s="99" t="str">
        <f t="shared" si="31"/>
        <v/>
      </c>
      <c r="CA61" s="99" t="str">
        <f t="shared" si="32"/>
        <v/>
      </c>
      <c r="CB61" s="100" t="str">
        <f t="shared" si="33"/>
        <v/>
      </c>
    </row>
    <row r="62" spans="1:80" ht="16" x14ac:dyDescent="0.2">
      <c r="A62" s="75" t="s">
        <v>370</v>
      </c>
      <c r="B62" s="76" t="s">
        <v>440</v>
      </c>
      <c r="C62" s="43"/>
      <c r="D62" s="102" t="str">
        <f t="shared" si="34"/>
        <v/>
      </c>
      <c r="E62" s="44" t="str">
        <f>IF(C62&lt;&gt;"", IF(RANK(C62, C$5:C$75)+COUNTIF(C$5:C62, C62)-1=1, 1, ""), "")</f>
        <v/>
      </c>
      <c r="F62" s="41"/>
      <c r="G62" s="102" t="str">
        <f t="shared" si="35"/>
        <v/>
      </c>
      <c r="H62" s="42" t="str">
        <f>IF(F62&lt;&gt;"", IF(RANK(F62, F$5:F$75)+COUNTIF(F$5:F62, F62)-1=1, 1, ""), "")</f>
        <v/>
      </c>
      <c r="I62" s="43"/>
      <c r="J62" s="102" t="str">
        <f t="shared" si="36"/>
        <v/>
      </c>
      <c r="K62" s="44" t="str">
        <f>IF(I62&lt;&gt;"", IF(RANK(I62, I$5:I$75)+COUNTIF(I$5:I62, I62)-1=1, 1, ""), "")</f>
        <v/>
      </c>
      <c r="L62" s="41"/>
      <c r="M62" s="102" t="str">
        <f t="shared" si="37"/>
        <v/>
      </c>
      <c r="N62" s="42" t="str">
        <f>IF(L62&lt;&gt;"", IF(RANK(L62, L$5:L$75)+COUNTIF(L$5:L62, L62)-1=1, 1, ""), "")</f>
        <v/>
      </c>
      <c r="O62" s="43"/>
      <c r="P62" s="102" t="str">
        <f t="shared" si="38"/>
        <v/>
      </c>
      <c r="Q62" s="44" t="str">
        <f>IF(O62&lt;&gt;"", IF(RANK(O62, O$5:O$75)+COUNTIF(O$5:O62, O62)-1=1, 1, ""), "")</f>
        <v/>
      </c>
      <c r="R62" s="41"/>
      <c r="S62" s="102" t="str">
        <f t="shared" si="39"/>
        <v/>
      </c>
      <c r="T62" s="42" t="str">
        <f>IF(R62&lt;&gt;"", IF(RANK(R62, R$5:R$75)+COUNTIF(R$5:R62, R62)-1=1, 1, ""), "")</f>
        <v/>
      </c>
      <c r="U62" s="43"/>
      <c r="V62" s="102" t="str">
        <f t="shared" si="40"/>
        <v/>
      </c>
      <c r="W62" s="44" t="str">
        <f>IF(U62&lt;&gt;"", IF(RANK(U62, U$5:U$75)+COUNTIF(U$5:U62, U62)-1=1, 1, ""), "")</f>
        <v/>
      </c>
      <c r="X62" s="41"/>
      <c r="Y62" s="102" t="str">
        <f t="shared" si="41"/>
        <v/>
      </c>
      <c r="Z62" s="42" t="str">
        <f>IF(X62&lt;&gt;"", IF(RANK(X62, X$5:X$75)+COUNTIF(X$5:X62, X62)-1=1, 1, ""), "")</f>
        <v/>
      </c>
      <c r="AA62" s="43"/>
      <c r="AB62" s="102" t="str">
        <f t="shared" si="42"/>
        <v/>
      </c>
      <c r="AC62" s="44" t="str">
        <f>IF(AA62&lt;&gt;"", IF(RANK(AA62, AA$5:AA$75)+COUNTIF(AA$5:AA62, AA62)-1=1, 1, ""), "")</f>
        <v/>
      </c>
      <c r="AD62" s="41"/>
      <c r="AE62" s="102" t="str">
        <f t="shared" si="43"/>
        <v/>
      </c>
      <c r="AF62" s="42" t="str">
        <f>IF(AD62&lt;&gt;"", IF(RANK(AD62, AD$5:AD$75)+COUNTIF(AD$5:AD62, AD62)-1=1, 1, ""), "")</f>
        <v/>
      </c>
      <c r="AG62" s="43"/>
      <c r="AH62" s="102" t="str">
        <f t="shared" si="44"/>
        <v/>
      </c>
      <c r="AI62" s="44" t="str">
        <f>IF(AG62&lt;&gt;"", IF(RANK(AG62, AG$5:AG$75)+COUNTIF(AG$5:AG62, AG62)-1=1, 1, ""), "")</f>
        <v/>
      </c>
      <c r="AJ62" s="41"/>
      <c r="AK62" s="102" t="str">
        <f t="shared" si="45"/>
        <v/>
      </c>
      <c r="AL62" s="42" t="str">
        <f>IF(AJ62&lt;&gt;"", IF(RANK(AJ62, AJ$5:AJ$75)+COUNTIF(AJ$5:AJ62, AJ62)-1=1, 1, ""), "")</f>
        <v/>
      </c>
      <c r="AM62" s="43"/>
      <c r="AN62" s="102" t="str">
        <f t="shared" si="46"/>
        <v/>
      </c>
      <c r="AO62" s="44" t="str">
        <f>IF(AM62&lt;&gt;"", IF(RANK(AM62, AM$5:AM$75)+COUNTIF(AM$5:AM62, AM62)-1=1, 1, ""), "")</f>
        <v/>
      </c>
      <c r="AP62" s="41"/>
      <c r="AQ62" s="102" t="str">
        <f t="shared" si="47"/>
        <v/>
      </c>
      <c r="AR62" s="42" t="str">
        <f>IF(AP62&lt;&gt;"", IF(RANK(AP62, AP$5:AP$75)+COUNTIF(AP$5:AP62, AP62)-1=1, 1, ""), "")</f>
        <v/>
      </c>
      <c r="AS62" s="43"/>
      <c r="AT62" s="102" t="str">
        <f t="shared" si="48"/>
        <v/>
      </c>
      <c r="AU62" s="44" t="str">
        <f>IF(AS62&lt;&gt;"", IF(RANK(AS62, AS$5:AS$75)+COUNTIF(AS$5:AS62, AS62)-1=1, 1, ""), "")</f>
        <v/>
      </c>
      <c r="AV62" s="41"/>
      <c r="AW62" s="102" t="str">
        <f t="shared" si="49"/>
        <v/>
      </c>
      <c r="AX62" s="42" t="str">
        <f>IF(AV62&lt;&gt;"", IF(RANK(AV62, AV$5:AV$75)+COUNTIF(AV$5:AV62, AV62)-1=1, 1, ""), "")</f>
        <v/>
      </c>
      <c r="AY62" s="43"/>
      <c r="AZ62" s="102" t="str">
        <f t="shared" si="50"/>
        <v/>
      </c>
      <c r="BA62" s="44" t="str">
        <f>IF(AY62&lt;&gt;"", IF(RANK(AY62, AY$5:AY$75)+COUNTIF(AY$5:AY62, AY62)-1=1, 1, ""), "")</f>
        <v/>
      </c>
      <c r="BB62" s="41"/>
      <c r="BC62" s="102" t="str">
        <f t="shared" si="51"/>
        <v/>
      </c>
      <c r="BD62" s="42" t="str">
        <f>IF(BB62&lt;&gt;"", IF(RANK(BB62, BB$5:BB$75)+COUNTIF(BB$5:BB62, BB62)-1=1, 1, ""), "")</f>
        <v/>
      </c>
      <c r="BE62" s="43"/>
      <c r="BF62" s="102" t="str">
        <f t="shared" si="52"/>
        <v/>
      </c>
      <c r="BG62" s="44" t="str">
        <f>IF(BE62&lt;&gt;"", IF(RANK(BE62, BE$5:BE$75)+COUNTIF(BE$5:BE62, BE62)-1=1, 1, ""), "")</f>
        <v/>
      </c>
      <c r="BH62" s="129" t="str">
        <f t="shared" si="53"/>
        <v/>
      </c>
      <c r="BI62" s="66" t="str">
        <f t="shared" si="54"/>
        <v/>
      </c>
      <c r="BJ62" s="60"/>
      <c r="BK62" s="60" t="str">
        <f t="shared" si="55"/>
        <v/>
      </c>
      <c r="BL62" s="60" t="str">
        <f t="shared" si="56"/>
        <v/>
      </c>
      <c r="BM62" s="60"/>
      <c r="BN62" s="85" t="str">
        <f t="shared" si="57"/>
        <v/>
      </c>
      <c r="BO62" s="60" t="str">
        <f t="shared" si="58"/>
        <v/>
      </c>
      <c r="BP62" s="60" t="str">
        <f t="shared" si="59"/>
        <v/>
      </c>
      <c r="BQ62" s="60" t="str">
        <f>IF(BK62&lt;&gt;"", IF(RANK(BP62, BP$5:BP$75)+COUNTIF(BP$62:BP62, BP62) -1&lt;=(B$80-BL$76-BO$76), RANK(BP62, BP$5:BP$75)+COUNTIF(BP$62:BP62, BP62) -1, ""), "")</f>
        <v/>
      </c>
      <c r="BR62" s="72" t="str">
        <f t="shared" si="60"/>
        <v/>
      </c>
      <c r="BS62" s="66" t="str">
        <f t="shared" si="61"/>
        <v/>
      </c>
      <c r="BU62" s="91" t="str">
        <f>IF(BI62&lt;&gt; "", BI62/BI76, "")</f>
        <v/>
      </c>
      <c r="BV62" s="39" t="str">
        <f t="shared" si="62"/>
        <v/>
      </c>
      <c r="BW62" s="92" t="str">
        <f t="shared" si="63"/>
        <v/>
      </c>
      <c r="BY62" s="65" t="str">
        <f t="shared" si="30"/>
        <v/>
      </c>
      <c r="BZ62" s="99" t="str">
        <f t="shared" si="31"/>
        <v/>
      </c>
      <c r="CA62" s="99" t="str">
        <f t="shared" si="32"/>
        <v/>
      </c>
      <c r="CB62" s="100" t="str">
        <f t="shared" si="33"/>
        <v/>
      </c>
    </row>
    <row r="63" spans="1:80" ht="16" x14ac:dyDescent="0.2">
      <c r="A63" s="75" t="s">
        <v>371</v>
      </c>
      <c r="B63" s="76" t="s">
        <v>441</v>
      </c>
      <c r="C63" s="43"/>
      <c r="D63" s="102" t="str">
        <f t="shared" si="34"/>
        <v/>
      </c>
      <c r="E63" s="44" t="str">
        <f>IF(C63&lt;&gt;"", IF(RANK(C63, C$5:C$75)+COUNTIF(C$5:C63, C63)-1=1, 1, ""), "")</f>
        <v/>
      </c>
      <c r="F63" s="41"/>
      <c r="G63" s="102" t="str">
        <f t="shared" si="35"/>
        <v/>
      </c>
      <c r="H63" s="42" t="str">
        <f>IF(F63&lt;&gt;"", IF(RANK(F63, F$5:F$75)+COUNTIF(F$5:F63, F63)-1=1, 1, ""), "")</f>
        <v/>
      </c>
      <c r="I63" s="43"/>
      <c r="J63" s="102" t="str">
        <f t="shared" si="36"/>
        <v/>
      </c>
      <c r="K63" s="44" t="str">
        <f>IF(I63&lt;&gt;"", IF(RANK(I63, I$5:I$75)+COUNTIF(I$5:I63, I63)-1=1, 1, ""), "")</f>
        <v/>
      </c>
      <c r="L63" s="41"/>
      <c r="M63" s="102" t="str">
        <f t="shared" si="37"/>
        <v/>
      </c>
      <c r="N63" s="42" t="str">
        <f>IF(L63&lt;&gt;"", IF(RANK(L63, L$5:L$75)+COUNTIF(L$5:L63, L63)-1=1, 1, ""), "")</f>
        <v/>
      </c>
      <c r="O63" s="43"/>
      <c r="P63" s="102" t="str">
        <f t="shared" si="38"/>
        <v/>
      </c>
      <c r="Q63" s="44" t="str">
        <f>IF(O63&lt;&gt;"", IF(RANK(O63, O$5:O$75)+COUNTIF(O$5:O63, O63)-1=1, 1, ""), "")</f>
        <v/>
      </c>
      <c r="R63" s="41"/>
      <c r="S63" s="102" t="str">
        <f t="shared" si="39"/>
        <v/>
      </c>
      <c r="T63" s="42" t="str">
        <f>IF(R63&lt;&gt;"", IF(RANK(R63, R$5:R$75)+COUNTIF(R$5:R63, R63)-1=1, 1, ""), "")</f>
        <v/>
      </c>
      <c r="U63" s="43"/>
      <c r="V63" s="102" t="str">
        <f t="shared" si="40"/>
        <v/>
      </c>
      <c r="W63" s="44" t="str">
        <f>IF(U63&lt;&gt;"", IF(RANK(U63, U$5:U$75)+COUNTIF(U$5:U63, U63)-1=1, 1, ""), "")</f>
        <v/>
      </c>
      <c r="X63" s="41"/>
      <c r="Y63" s="102" t="str">
        <f t="shared" si="41"/>
        <v/>
      </c>
      <c r="Z63" s="42" t="str">
        <f>IF(X63&lt;&gt;"", IF(RANK(X63, X$5:X$75)+COUNTIF(X$5:X63, X63)-1=1, 1, ""), "")</f>
        <v/>
      </c>
      <c r="AA63" s="43"/>
      <c r="AB63" s="102" t="str">
        <f t="shared" si="42"/>
        <v/>
      </c>
      <c r="AC63" s="44" t="str">
        <f>IF(AA63&lt;&gt;"", IF(RANK(AA63, AA$5:AA$75)+COUNTIF(AA$5:AA63, AA63)-1=1, 1, ""), "")</f>
        <v/>
      </c>
      <c r="AD63" s="41"/>
      <c r="AE63" s="102" t="str">
        <f t="shared" si="43"/>
        <v/>
      </c>
      <c r="AF63" s="42" t="str">
        <f>IF(AD63&lt;&gt;"", IF(RANK(AD63, AD$5:AD$75)+COUNTIF(AD$5:AD63, AD63)-1=1, 1, ""), "")</f>
        <v/>
      </c>
      <c r="AG63" s="43"/>
      <c r="AH63" s="102" t="str">
        <f t="shared" si="44"/>
        <v/>
      </c>
      <c r="AI63" s="44" t="str">
        <f>IF(AG63&lt;&gt;"", IF(RANK(AG63, AG$5:AG$75)+COUNTIF(AG$5:AG63, AG63)-1=1, 1, ""), "")</f>
        <v/>
      </c>
      <c r="AJ63" s="41"/>
      <c r="AK63" s="102" t="str">
        <f t="shared" si="45"/>
        <v/>
      </c>
      <c r="AL63" s="42" t="str">
        <f>IF(AJ63&lt;&gt;"", IF(RANK(AJ63, AJ$5:AJ$75)+COUNTIF(AJ$5:AJ63, AJ63)-1=1, 1, ""), "")</f>
        <v/>
      </c>
      <c r="AM63" s="43"/>
      <c r="AN63" s="102" t="str">
        <f t="shared" si="46"/>
        <v/>
      </c>
      <c r="AO63" s="44" t="str">
        <f>IF(AM63&lt;&gt;"", IF(RANK(AM63, AM$5:AM$75)+COUNTIF(AM$5:AM63, AM63)-1=1, 1, ""), "")</f>
        <v/>
      </c>
      <c r="AP63" s="41"/>
      <c r="AQ63" s="102" t="str">
        <f t="shared" si="47"/>
        <v/>
      </c>
      <c r="AR63" s="42" t="str">
        <f>IF(AP63&lt;&gt;"", IF(RANK(AP63, AP$5:AP$75)+COUNTIF(AP$5:AP63, AP63)-1=1, 1, ""), "")</f>
        <v/>
      </c>
      <c r="AS63" s="43"/>
      <c r="AT63" s="102" t="str">
        <f t="shared" si="48"/>
        <v/>
      </c>
      <c r="AU63" s="44" t="str">
        <f>IF(AS63&lt;&gt;"", IF(RANK(AS63, AS$5:AS$75)+COUNTIF(AS$5:AS63, AS63)-1=1, 1, ""), "")</f>
        <v/>
      </c>
      <c r="AV63" s="41"/>
      <c r="AW63" s="102" t="str">
        <f t="shared" si="49"/>
        <v/>
      </c>
      <c r="AX63" s="42" t="str">
        <f>IF(AV63&lt;&gt;"", IF(RANK(AV63, AV$5:AV$75)+COUNTIF(AV$5:AV63, AV63)-1=1, 1, ""), "")</f>
        <v/>
      </c>
      <c r="AY63" s="43"/>
      <c r="AZ63" s="102" t="str">
        <f t="shared" si="50"/>
        <v/>
      </c>
      <c r="BA63" s="44" t="str">
        <f>IF(AY63&lt;&gt;"", IF(RANK(AY63, AY$5:AY$75)+COUNTIF(AY$5:AY63, AY63)-1=1, 1, ""), "")</f>
        <v/>
      </c>
      <c r="BB63" s="41"/>
      <c r="BC63" s="102" t="str">
        <f t="shared" si="51"/>
        <v/>
      </c>
      <c r="BD63" s="42" t="str">
        <f>IF(BB63&lt;&gt;"", IF(RANK(BB63, BB$5:BB$75)+COUNTIF(BB$5:BB63, BB63)-1=1, 1, ""), "")</f>
        <v/>
      </c>
      <c r="BE63" s="43"/>
      <c r="BF63" s="102" t="str">
        <f t="shared" si="52"/>
        <v/>
      </c>
      <c r="BG63" s="44" t="str">
        <f>IF(BE63&lt;&gt;"", IF(RANK(BE63, BE$5:BE$75)+COUNTIF(BE$5:BE63, BE63)-1=1, 1, ""), "")</f>
        <v/>
      </c>
      <c r="BH63" s="129" t="str">
        <f t="shared" si="53"/>
        <v/>
      </c>
      <c r="BI63" s="66" t="str">
        <f t="shared" si="54"/>
        <v/>
      </c>
      <c r="BJ63" s="60"/>
      <c r="BK63" s="60" t="str">
        <f t="shared" si="55"/>
        <v/>
      </c>
      <c r="BL63" s="60" t="str">
        <f t="shared" si="56"/>
        <v/>
      </c>
      <c r="BM63" s="60"/>
      <c r="BN63" s="85" t="str">
        <f t="shared" si="57"/>
        <v/>
      </c>
      <c r="BO63" s="60" t="str">
        <f t="shared" si="58"/>
        <v/>
      </c>
      <c r="BP63" s="60" t="str">
        <f t="shared" si="59"/>
        <v/>
      </c>
      <c r="BQ63" s="60" t="str">
        <f>IF(BK63&lt;&gt;"", IF(RANK(BP63, BP$5:BP$75)+COUNTIF(BP$63:BP63, BP63) -1&lt;=(B$80-BL$76-BO$76), RANK(BP63, BP$5:BP$75)+COUNTIF(BP$63:BP63, BP63) -1, ""), "")</f>
        <v/>
      </c>
      <c r="BR63" s="72" t="str">
        <f t="shared" si="60"/>
        <v/>
      </c>
      <c r="BS63" s="66" t="str">
        <f t="shared" si="61"/>
        <v/>
      </c>
      <c r="BU63" s="91" t="str">
        <f>IF(BI63&lt;&gt; "", BI63/BI76, "")</f>
        <v/>
      </c>
      <c r="BV63" s="39" t="str">
        <f t="shared" si="62"/>
        <v/>
      </c>
      <c r="BW63" s="92" t="str">
        <f t="shared" si="63"/>
        <v/>
      </c>
      <c r="BY63" s="65" t="str">
        <f t="shared" si="30"/>
        <v/>
      </c>
      <c r="BZ63" s="99" t="str">
        <f t="shared" si="31"/>
        <v/>
      </c>
      <c r="CA63" s="99" t="str">
        <f t="shared" si="32"/>
        <v/>
      </c>
      <c r="CB63" s="100" t="str">
        <f t="shared" si="33"/>
        <v/>
      </c>
    </row>
    <row r="64" spans="1:80" ht="16" x14ac:dyDescent="0.2">
      <c r="A64" s="75" t="s">
        <v>372</v>
      </c>
      <c r="B64" s="76" t="s">
        <v>264</v>
      </c>
      <c r="C64" s="43"/>
      <c r="D64" s="102" t="str">
        <f t="shared" si="34"/>
        <v/>
      </c>
      <c r="E64" s="44" t="str">
        <f>IF(C64&lt;&gt;"", IF(RANK(C64, C$5:C$75)+COUNTIF(C$5:C64, C64)-1=1, 1, ""), "")</f>
        <v/>
      </c>
      <c r="F64" s="41"/>
      <c r="G64" s="102" t="str">
        <f t="shared" si="35"/>
        <v/>
      </c>
      <c r="H64" s="42" t="str">
        <f>IF(F64&lt;&gt;"", IF(RANK(F64, F$5:F$75)+COUNTIF(F$5:F64, F64)-1=1, 1, ""), "")</f>
        <v/>
      </c>
      <c r="I64" s="43"/>
      <c r="J64" s="102" t="str">
        <f t="shared" si="36"/>
        <v/>
      </c>
      <c r="K64" s="44" t="str">
        <f>IF(I64&lt;&gt;"", IF(RANK(I64, I$5:I$75)+COUNTIF(I$5:I64, I64)-1=1, 1, ""), "")</f>
        <v/>
      </c>
      <c r="L64" s="41"/>
      <c r="M64" s="102" t="str">
        <f t="shared" si="37"/>
        <v/>
      </c>
      <c r="N64" s="42" t="str">
        <f>IF(L64&lt;&gt;"", IF(RANK(L64, L$5:L$75)+COUNTIF(L$5:L64, L64)-1=1, 1, ""), "")</f>
        <v/>
      </c>
      <c r="O64" s="43"/>
      <c r="P64" s="102" t="str">
        <f t="shared" si="38"/>
        <v/>
      </c>
      <c r="Q64" s="44" t="str">
        <f>IF(O64&lt;&gt;"", IF(RANK(O64, O$5:O$75)+COUNTIF(O$5:O64, O64)-1=1, 1, ""), "")</f>
        <v/>
      </c>
      <c r="R64" s="41"/>
      <c r="S64" s="102" t="str">
        <f t="shared" si="39"/>
        <v/>
      </c>
      <c r="T64" s="42" t="str">
        <f>IF(R64&lt;&gt;"", IF(RANK(R64, R$5:R$75)+COUNTIF(R$5:R64, R64)-1=1, 1, ""), "")</f>
        <v/>
      </c>
      <c r="U64" s="43"/>
      <c r="V64" s="102" t="str">
        <f t="shared" si="40"/>
        <v/>
      </c>
      <c r="W64" s="44" t="str">
        <f>IF(U64&lt;&gt;"", IF(RANK(U64, U$5:U$75)+COUNTIF(U$5:U64, U64)-1=1, 1, ""), "")</f>
        <v/>
      </c>
      <c r="X64" s="41"/>
      <c r="Y64" s="102" t="str">
        <f t="shared" si="41"/>
        <v/>
      </c>
      <c r="Z64" s="42" t="str">
        <f>IF(X64&lt;&gt;"", IF(RANK(X64, X$5:X$75)+COUNTIF(X$5:X64, X64)-1=1, 1, ""), "")</f>
        <v/>
      </c>
      <c r="AA64" s="43"/>
      <c r="AB64" s="102" t="str">
        <f t="shared" si="42"/>
        <v/>
      </c>
      <c r="AC64" s="44" t="str">
        <f>IF(AA64&lt;&gt;"", IF(RANK(AA64, AA$5:AA$75)+COUNTIF(AA$5:AA64, AA64)-1=1, 1, ""), "")</f>
        <v/>
      </c>
      <c r="AD64" s="41"/>
      <c r="AE64" s="102" t="str">
        <f t="shared" si="43"/>
        <v/>
      </c>
      <c r="AF64" s="42" t="str">
        <f>IF(AD64&lt;&gt;"", IF(RANK(AD64, AD$5:AD$75)+COUNTIF(AD$5:AD64, AD64)-1=1, 1, ""), "")</f>
        <v/>
      </c>
      <c r="AG64" s="43"/>
      <c r="AH64" s="102" t="str">
        <f t="shared" si="44"/>
        <v/>
      </c>
      <c r="AI64" s="44" t="str">
        <f>IF(AG64&lt;&gt;"", IF(RANK(AG64, AG$5:AG$75)+COUNTIF(AG$5:AG64, AG64)-1=1, 1, ""), "")</f>
        <v/>
      </c>
      <c r="AJ64" s="41"/>
      <c r="AK64" s="102" t="str">
        <f t="shared" si="45"/>
        <v/>
      </c>
      <c r="AL64" s="42" t="str">
        <f>IF(AJ64&lt;&gt;"", IF(RANK(AJ64, AJ$5:AJ$75)+COUNTIF(AJ$5:AJ64, AJ64)-1=1, 1, ""), "")</f>
        <v/>
      </c>
      <c r="AM64" s="43"/>
      <c r="AN64" s="102" t="str">
        <f t="shared" si="46"/>
        <v/>
      </c>
      <c r="AO64" s="44" t="str">
        <f>IF(AM64&lt;&gt;"", IF(RANK(AM64, AM$5:AM$75)+COUNTIF(AM$5:AM64, AM64)-1=1, 1, ""), "")</f>
        <v/>
      </c>
      <c r="AP64" s="41"/>
      <c r="AQ64" s="102" t="str">
        <f t="shared" si="47"/>
        <v/>
      </c>
      <c r="AR64" s="42" t="str">
        <f>IF(AP64&lt;&gt;"", IF(RANK(AP64, AP$5:AP$75)+COUNTIF(AP$5:AP64, AP64)-1=1, 1, ""), "")</f>
        <v/>
      </c>
      <c r="AS64" s="43"/>
      <c r="AT64" s="102" t="str">
        <f t="shared" si="48"/>
        <v/>
      </c>
      <c r="AU64" s="44" t="str">
        <f>IF(AS64&lt;&gt;"", IF(RANK(AS64, AS$5:AS$75)+COUNTIF(AS$5:AS64, AS64)-1=1, 1, ""), "")</f>
        <v/>
      </c>
      <c r="AV64" s="41"/>
      <c r="AW64" s="102" t="str">
        <f t="shared" si="49"/>
        <v/>
      </c>
      <c r="AX64" s="42" t="str">
        <f>IF(AV64&lt;&gt;"", IF(RANK(AV64, AV$5:AV$75)+COUNTIF(AV$5:AV64, AV64)-1=1, 1, ""), "")</f>
        <v/>
      </c>
      <c r="AY64" s="43"/>
      <c r="AZ64" s="102" t="str">
        <f t="shared" si="50"/>
        <v/>
      </c>
      <c r="BA64" s="44" t="str">
        <f>IF(AY64&lt;&gt;"", IF(RANK(AY64, AY$5:AY$75)+COUNTIF(AY$5:AY64, AY64)-1=1, 1, ""), "")</f>
        <v/>
      </c>
      <c r="BB64" s="41"/>
      <c r="BC64" s="102" t="str">
        <f t="shared" si="51"/>
        <v/>
      </c>
      <c r="BD64" s="42" t="str">
        <f>IF(BB64&lt;&gt;"", IF(RANK(BB64, BB$5:BB$75)+COUNTIF(BB$5:BB64, BB64)-1=1, 1, ""), "")</f>
        <v/>
      </c>
      <c r="BE64" s="43"/>
      <c r="BF64" s="102" t="str">
        <f t="shared" si="52"/>
        <v/>
      </c>
      <c r="BG64" s="44" t="str">
        <f>IF(BE64&lt;&gt;"", IF(RANK(BE64, BE$5:BE$75)+COUNTIF(BE$5:BE64, BE64)-1=1, 1, ""), "")</f>
        <v/>
      </c>
      <c r="BH64" s="129" t="str">
        <f t="shared" si="53"/>
        <v/>
      </c>
      <c r="BI64" s="66" t="str">
        <f t="shared" si="54"/>
        <v/>
      </c>
      <c r="BJ64" s="60"/>
      <c r="BK64" s="60" t="str">
        <f t="shared" si="55"/>
        <v/>
      </c>
      <c r="BL64" s="60" t="str">
        <f t="shared" si="56"/>
        <v/>
      </c>
      <c r="BM64" s="60"/>
      <c r="BN64" s="85" t="str">
        <f t="shared" si="57"/>
        <v/>
      </c>
      <c r="BO64" s="60" t="str">
        <f t="shared" si="58"/>
        <v/>
      </c>
      <c r="BP64" s="60" t="str">
        <f t="shared" si="59"/>
        <v/>
      </c>
      <c r="BQ64" s="60" t="str">
        <f>IF(BK64&lt;&gt;"", IF(RANK(BP64, BP$5:BP$75)+COUNTIF(BP$64:BP64, BP64) -1&lt;=(B$80-BL$76-BO$76), RANK(BP64, BP$5:BP$75)+COUNTIF(BP$64:BP64, BP64) -1, ""), "")</f>
        <v/>
      </c>
      <c r="BR64" s="72" t="str">
        <f t="shared" si="60"/>
        <v/>
      </c>
      <c r="BS64" s="66" t="str">
        <f t="shared" si="61"/>
        <v/>
      </c>
      <c r="BU64" s="91" t="str">
        <f>IF(BI64&lt;&gt; "", BI64/BI76, "")</f>
        <v/>
      </c>
      <c r="BV64" s="39" t="str">
        <f t="shared" si="62"/>
        <v/>
      </c>
      <c r="BW64" s="92" t="str">
        <f t="shared" si="63"/>
        <v/>
      </c>
      <c r="BY64" s="65" t="str">
        <f t="shared" si="30"/>
        <v/>
      </c>
      <c r="BZ64" s="99" t="str">
        <f t="shared" si="31"/>
        <v/>
      </c>
      <c r="CA64" s="99" t="str">
        <f t="shared" si="32"/>
        <v/>
      </c>
      <c r="CB64" s="100" t="str">
        <f t="shared" si="33"/>
        <v/>
      </c>
    </row>
    <row r="65" spans="1:80" ht="16" x14ac:dyDescent="0.2">
      <c r="A65" s="75" t="s">
        <v>373</v>
      </c>
      <c r="B65" s="76" t="s">
        <v>442</v>
      </c>
      <c r="C65" s="46">
        <v>857</v>
      </c>
      <c r="D65" s="102" t="str">
        <f t="shared" si="34"/>
        <v/>
      </c>
      <c r="E65" s="44" t="str">
        <f>IF(C65&lt;&gt;"", IF(RANK(C65, C$5:C$75)+COUNTIF(C$5:C65, C65)-1=1, 1, ""), "")</f>
        <v/>
      </c>
      <c r="F65" s="45">
        <v>2159</v>
      </c>
      <c r="G65" s="102" t="str">
        <f t="shared" si="35"/>
        <v/>
      </c>
      <c r="H65" s="42" t="str">
        <f>IF(F65&lt;&gt;"", IF(RANK(F65, F$5:F$75)+COUNTIF(F$5:F65, F65)-1=1, 1, ""), "")</f>
        <v/>
      </c>
      <c r="I65" s="46">
        <v>1030</v>
      </c>
      <c r="J65" s="102" t="str">
        <f t="shared" si="36"/>
        <v/>
      </c>
      <c r="K65" s="44" t="str">
        <f>IF(I65&lt;&gt;"", IF(RANK(I65, I$5:I$75)+COUNTIF(I$5:I65, I65)-1=1, 1, ""), "")</f>
        <v/>
      </c>
      <c r="L65" s="45">
        <v>1767</v>
      </c>
      <c r="M65" s="102" t="str">
        <f t="shared" si="37"/>
        <v/>
      </c>
      <c r="N65" s="42" t="str">
        <f>IF(L65&lt;&gt;"", IF(RANK(L65, L$5:L$75)+COUNTIF(L$5:L65, L65)-1=1, 1, ""), "")</f>
        <v/>
      </c>
      <c r="O65" s="46">
        <v>1170</v>
      </c>
      <c r="P65" s="102" t="str">
        <f t="shared" si="38"/>
        <v/>
      </c>
      <c r="Q65" s="44" t="str">
        <f>IF(O65&lt;&gt;"", IF(RANK(O65, O$5:O$75)+COUNTIF(O$5:O65, O65)-1=1, 1, ""), "")</f>
        <v/>
      </c>
      <c r="R65" s="45">
        <v>1209</v>
      </c>
      <c r="S65" s="102" t="str">
        <f t="shared" si="39"/>
        <v/>
      </c>
      <c r="T65" s="42" t="str">
        <f>IF(R65&lt;&gt;"", IF(RANK(R65, R$5:R$75)+COUNTIF(R$5:R65, R65)-1=1, 1, ""), "")</f>
        <v/>
      </c>
      <c r="U65" s="46">
        <v>985</v>
      </c>
      <c r="V65" s="102" t="str">
        <f t="shared" si="40"/>
        <v/>
      </c>
      <c r="W65" s="44" t="str">
        <f>IF(U65&lt;&gt;"", IF(RANK(U65, U$5:U$75)+COUNTIF(U$5:U65, U65)-1=1, 1, ""), "")</f>
        <v/>
      </c>
      <c r="X65" s="45">
        <v>747</v>
      </c>
      <c r="Y65" s="102" t="str">
        <f t="shared" si="41"/>
        <v/>
      </c>
      <c r="Z65" s="42" t="str">
        <f>IF(X65&lt;&gt;"", IF(RANK(X65, X$5:X$75)+COUNTIF(X$5:X65, X65)-1=1, 1, ""), "")</f>
        <v/>
      </c>
      <c r="AA65" s="46">
        <v>418</v>
      </c>
      <c r="AB65" s="102" t="str">
        <f t="shared" si="42"/>
        <v/>
      </c>
      <c r="AC65" s="44" t="str">
        <f>IF(AA65&lt;&gt;"", IF(RANK(AA65, AA$5:AA$75)+COUNTIF(AA$5:AA65, AA65)-1=1, 1, ""), "")</f>
        <v/>
      </c>
      <c r="AD65" s="45">
        <v>1083</v>
      </c>
      <c r="AE65" s="102" t="str">
        <f t="shared" si="43"/>
        <v/>
      </c>
      <c r="AF65" s="42" t="str">
        <f>IF(AD65&lt;&gt;"", IF(RANK(AD65, AD$5:AD$75)+COUNTIF(AD$5:AD65, AD65)-1=1, 1, ""), "")</f>
        <v/>
      </c>
      <c r="AG65" s="46">
        <v>813</v>
      </c>
      <c r="AH65" s="102" t="str">
        <f t="shared" si="44"/>
        <v/>
      </c>
      <c r="AI65" s="44" t="str">
        <f>IF(AG65&lt;&gt;"", IF(RANK(AG65, AG$5:AG$75)+COUNTIF(AG$5:AG65, AG65)-1=1, 1, ""), "")</f>
        <v/>
      </c>
      <c r="AJ65" s="45">
        <v>1043</v>
      </c>
      <c r="AK65" s="102" t="str">
        <f t="shared" si="45"/>
        <v/>
      </c>
      <c r="AL65" s="42" t="str">
        <f>IF(AJ65&lt;&gt;"", IF(RANK(AJ65, AJ$5:AJ$75)+COUNTIF(AJ$5:AJ65, AJ65)-1=1, 1, ""), "")</f>
        <v/>
      </c>
      <c r="AM65" s="46">
        <v>836</v>
      </c>
      <c r="AN65" s="102" t="str">
        <f t="shared" si="46"/>
        <v/>
      </c>
      <c r="AO65" s="44" t="str">
        <f>IF(AM65&lt;&gt;"", IF(RANK(AM65, AM$5:AM$75)+COUNTIF(AM$5:AM65, AM65)-1=1, 1, ""), "")</f>
        <v/>
      </c>
      <c r="AP65" s="45">
        <v>954</v>
      </c>
      <c r="AQ65" s="102" t="str">
        <f t="shared" si="47"/>
        <v/>
      </c>
      <c r="AR65" s="42" t="str">
        <f>IF(AP65&lt;&gt;"", IF(RANK(AP65, AP$5:AP$75)+COUNTIF(AP$5:AP65, AP65)-1=1, 1, ""), "")</f>
        <v/>
      </c>
      <c r="AS65" s="46">
        <v>1134</v>
      </c>
      <c r="AT65" s="102" t="str">
        <f t="shared" si="48"/>
        <v/>
      </c>
      <c r="AU65" s="44" t="str">
        <f>IF(AS65&lt;&gt;"", IF(RANK(AS65, AS$5:AS$75)+COUNTIF(AS$5:AS65, AS65)-1=1, 1, ""), "")</f>
        <v/>
      </c>
      <c r="AV65" s="45">
        <v>652</v>
      </c>
      <c r="AW65" s="102" t="str">
        <f t="shared" si="49"/>
        <v/>
      </c>
      <c r="AX65" s="42" t="str">
        <f>IF(AV65&lt;&gt;"", IF(RANK(AV65, AV$5:AV$75)+COUNTIF(AV$5:AV65, AV65)-1=1, 1, ""), "")</f>
        <v/>
      </c>
      <c r="AY65" s="46">
        <v>505</v>
      </c>
      <c r="AZ65" s="102" t="str">
        <f t="shared" si="50"/>
        <v/>
      </c>
      <c r="BA65" s="44" t="str">
        <f>IF(AY65&lt;&gt;"", IF(RANK(AY65, AY$5:AY$75)+COUNTIF(AY$5:AY65, AY65)-1=1, 1, ""), "")</f>
        <v/>
      </c>
      <c r="BB65" s="45">
        <v>592</v>
      </c>
      <c r="BC65" s="102" t="str">
        <f t="shared" si="51"/>
        <v/>
      </c>
      <c r="BD65" s="42" t="str">
        <f>IF(BB65&lt;&gt;"", IF(RANK(BB65, BB$5:BB$75)+COUNTIF(BB$5:BB65, BB65)-1=1, 1, ""), "")</f>
        <v/>
      </c>
      <c r="BE65" s="46">
        <v>244</v>
      </c>
      <c r="BF65" s="102" t="str">
        <f t="shared" si="52"/>
        <v/>
      </c>
      <c r="BG65" s="44" t="str">
        <f>IF(BE65&lt;&gt;"", IF(RANK(BE65, BE$5:BE$75)+COUNTIF(BE$5:BE65, BE65)-1=1, 1, ""), "")</f>
        <v/>
      </c>
      <c r="BH65" s="129" t="str">
        <f t="shared" si="53"/>
        <v/>
      </c>
      <c r="BI65" s="66">
        <f t="shared" si="54"/>
        <v>18198</v>
      </c>
      <c r="BJ65" s="60"/>
      <c r="BK65" s="60" t="str">
        <f t="shared" si="55"/>
        <v/>
      </c>
      <c r="BL65" s="60" t="str">
        <f t="shared" si="56"/>
        <v/>
      </c>
      <c r="BM65" s="60"/>
      <c r="BN65" s="85" t="str">
        <f t="shared" si="57"/>
        <v/>
      </c>
      <c r="BO65" s="60" t="str">
        <f t="shared" si="58"/>
        <v/>
      </c>
      <c r="BP65" s="60" t="str">
        <f t="shared" si="59"/>
        <v/>
      </c>
      <c r="BQ65" s="60" t="str">
        <f>IF(BK65&lt;&gt;"", IF(RANK(BP65, BP$5:BP$75)+COUNTIF(BP$65:BP65, BP65) -1&lt;=(B$80-BL$76-BO$76), RANK(BP65, BP$5:BP$75)+COUNTIF(BP$65:BP65, BP65) -1, ""), "")</f>
        <v/>
      </c>
      <c r="BR65" s="72" t="str">
        <f t="shared" si="60"/>
        <v/>
      </c>
      <c r="BS65" s="66" t="str">
        <f t="shared" si="61"/>
        <v/>
      </c>
      <c r="BU65" s="91">
        <f>IF(BI65&lt;&gt; "", BI65/BI76, "")</f>
        <v>2.0557926629507707E-2</v>
      </c>
      <c r="BV65" s="39" t="str">
        <f t="shared" si="62"/>
        <v/>
      </c>
      <c r="BW65" s="92">
        <f t="shared" si="63"/>
        <v>-2.05579266295077E-2</v>
      </c>
      <c r="BY65" s="65" t="str">
        <f t="shared" si="30"/>
        <v/>
      </c>
      <c r="BZ65" s="99" t="str">
        <f t="shared" si="31"/>
        <v/>
      </c>
      <c r="CA65" s="99" t="str">
        <f t="shared" si="32"/>
        <v/>
      </c>
      <c r="CB65" s="100" t="str">
        <f t="shared" si="33"/>
        <v/>
      </c>
    </row>
    <row r="66" spans="1:80" ht="16" x14ac:dyDescent="0.2">
      <c r="A66" s="75" t="s">
        <v>374</v>
      </c>
      <c r="B66" s="76" t="s">
        <v>443</v>
      </c>
      <c r="C66" s="46">
        <v>381</v>
      </c>
      <c r="D66" s="102" t="str">
        <f t="shared" si="34"/>
        <v/>
      </c>
      <c r="E66" s="44" t="str">
        <f>IF(C66&lt;&gt;"", IF(RANK(C66, C$5:C$75)+COUNTIF(C$5:C66, C66)-1=1, 1, ""), "")</f>
        <v/>
      </c>
      <c r="F66" s="45">
        <v>499</v>
      </c>
      <c r="G66" s="102" t="str">
        <f t="shared" si="35"/>
        <v/>
      </c>
      <c r="H66" s="42" t="str">
        <f>IF(F66&lt;&gt;"", IF(RANK(F66, F$5:F$75)+COUNTIF(F$5:F66, F66)-1=1, 1, ""), "")</f>
        <v/>
      </c>
      <c r="I66" s="46">
        <v>189</v>
      </c>
      <c r="J66" s="102" t="str">
        <f t="shared" si="36"/>
        <v/>
      </c>
      <c r="K66" s="44" t="str">
        <f>IF(I66&lt;&gt;"", IF(RANK(I66, I$5:I$75)+COUNTIF(I$5:I66, I66)-1=1, 1, ""), "")</f>
        <v/>
      </c>
      <c r="L66" s="45">
        <v>66</v>
      </c>
      <c r="M66" s="102" t="str">
        <f t="shared" si="37"/>
        <v/>
      </c>
      <c r="N66" s="42" t="str">
        <f>IF(L66&lt;&gt;"", IF(RANK(L66, L$5:L$75)+COUNTIF(L$5:L66, L66)-1=1, 1, ""), "")</f>
        <v/>
      </c>
      <c r="O66" s="46">
        <v>301</v>
      </c>
      <c r="P66" s="102" t="str">
        <f t="shared" si="38"/>
        <v/>
      </c>
      <c r="Q66" s="44" t="str">
        <f>IF(O66&lt;&gt;"", IF(RANK(O66, O$5:O$75)+COUNTIF(O$5:O66, O66)-1=1, 1, ""), "")</f>
        <v/>
      </c>
      <c r="R66" s="45">
        <v>173</v>
      </c>
      <c r="S66" s="102" t="str">
        <f t="shared" si="39"/>
        <v/>
      </c>
      <c r="T66" s="42" t="str">
        <f>IF(R66&lt;&gt;"", IF(RANK(R66, R$5:R$75)+COUNTIF(R$5:R66, R66)-1=1, 1, ""), "")</f>
        <v/>
      </c>
      <c r="U66" s="46">
        <v>110</v>
      </c>
      <c r="V66" s="102" t="str">
        <f t="shared" si="40"/>
        <v/>
      </c>
      <c r="W66" s="44" t="str">
        <f>IF(U66&lt;&gt;"", IF(RANK(U66, U$5:U$75)+COUNTIF(U$5:U66, U66)-1=1, 1, ""), "")</f>
        <v/>
      </c>
      <c r="X66" s="45">
        <v>212</v>
      </c>
      <c r="Y66" s="102" t="str">
        <f t="shared" si="41"/>
        <v/>
      </c>
      <c r="Z66" s="42" t="str">
        <f>IF(X66&lt;&gt;"", IF(RANK(X66, X$5:X$75)+COUNTIF(X$5:X66, X66)-1=1, 1, ""), "")</f>
        <v/>
      </c>
      <c r="AA66" s="46">
        <v>203</v>
      </c>
      <c r="AB66" s="102" t="str">
        <f t="shared" si="42"/>
        <v/>
      </c>
      <c r="AC66" s="44" t="str">
        <f>IF(AA66&lt;&gt;"", IF(RANK(AA66, AA$5:AA$75)+COUNTIF(AA$5:AA66, AA66)-1=1, 1, ""), "")</f>
        <v/>
      </c>
      <c r="AD66" s="45">
        <v>125</v>
      </c>
      <c r="AE66" s="102" t="str">
        <f t="shared" si="43"/>
        <v/>
      </c>
      <c r="AF66" s="42" t="str">
        <f>IF(AD66&lt;&gt;"", IF(RANK(AD66, AD$5:AD$75)+COUNTIF(AD$5:AD66, AD66)-1=1, 1, ""), "")</f>
        <v/>
      </c>
      <c r="AG66" s="46">
        <v>177</v>
      </c>
      <c r="AH66" s="102" t="str">
        <f t="shared" si="44"/>
        <v/>
      </c>
      <c r="AI66" s="44" t="str">
        <f>IF(AG66&lt;&gt;"", IF(RANK(AG66, AG$5:AG$75)+COUNTIF(AG$5:AG66, AG66)-1=1, 1, ""), "")</f>
        <v/>
      </c>
      <c r="AJ66" s="45">
        <v>166</v>
      </c>
      <c r="AK66" s="102" t="str">
        <f t="shared" si="45"/>
        <v/>
      </c>
      <c r="AL66" s="42" t="str">
        <f>IF(AJ66&lt;&gt;"", IF(RANK(AJ66, AJ$5:AJ$75)+COUNTIF(AJ$5:AJ66, AJ66)-1=1, 1, ""), "")</f>
        <v/>
      </c>
      <c r="AM66" s="46">
        <v>56</v>
      </c>
      <c r="AN66" s="102" t="str">
        <f t="shared" si="46"/>
        <v/>
      </c>
      <c r="AO66" s="44" t="str">
        <f>IF(AM66&lt;&gt;"", IF(RANK(AM66, AM$5:AM$75)+COUNTIF(AM$5:AM66, AM66)-1=1, 1, ""), "")</f>
        <v/>
      </c>
      <c r="AP66" s="45">
        <v>172</v>
      </c>
      <c r="AQ66" s="102" t="str">
        <f t="shared" si="47"/>
        <v/>
      </c>
      <c r="AR66" s="42" t="str">
        <f>IF(AP66&lt;&gt;"", IF(RANK(AP66, AP$5:AP$75)+COUNTIF(AP$5:AP66, AP66)-1=1, 1, ""), "")</f>
        <v/>
      </c>
      <c r="AS66" s="46">
        <v>372</v>
      </c>
      <c r="AT66" s="102" t="str">
        <f t="shared" si="48"/>
        <v/>
      </c>
      <c r="AU66" s="44" t="str">
        <f>IF(AS66&lt;&gt;"", IF(RANK(AS66, AS$5:AS$75)+COUNTIF(AS$5:AS66, AS66)-1=1, 1, ""), "")</f>
        <v/>
      </c>
      <c r="AV66" s="45">
        <v>213</v>
      </c>
      <c r="AW66" s="102" t="str">
        <f t="shared" si="49"/>
        <v/>
      </c>
      <c r="AX66" s="42" t="str">
        <f>IF(AV66&lt;&gt;"", IF(RANK(AV66, AV$5:AV$75)+COUNTIF(AV$5:AV66, AV66)-1=1, 1, ""), "")</f>
        <v/>
      </c>
      <c r="AY66" s="46">
        <v>578</v>
      </c>
      <c r="AZ66" s="102" t="str">
        <f t="shared" si="50"/>
        <v/>
      </c>
      <c r="BA66" s="44" t="str">
        <f>IF(AY66&lt;&gt;"", IF(RANK(AY66, AY$5:AY$75)+COUNTIF(AY$5:AY66, AY66)-1=1, 1, ""), "")</f>
        <v/>
      </c>
      <c r="BB66" s="45">
        <v>521</v>
      </c>
      <c r="BC66" s="102" t="str">
        <f t="shared" si="51"/>
        <v/>
      </c>
      <c r="BD66" s="42" t="str">
        <f>IF(BB66&lt;&gt;"", IF(RANK(BB66, BB$5:BB$75)+COUNTIF(BB$5:BB66, BB66)-1=1, 1, ""), "")</f>
        <v/>
      </c>
      <c r="BE66" s="46">
        <v>265</v>
      </c>
      <c r="BF66" s="102" t="str">
        <f t="shared" si="52"/>
        <v/>
      </c>
      <c r="BG66" s="44" t="str">
        <f>IF(BE66&lt;&gt;"", IF(RANK(BE66, BE$5:BE$75)+COUNTIF(BE$5:BE66, BE66)-1=1, 1, ""), "")</f>
        <v/>
      </c>
      <c r="BH66" s="129" t="str">
        <f t="shared" si="53"/>
        <v/>
      </c>
      <c r="BI66" s="66">
        <f t="shared" si="54"/>
        <v>4779</v>
      </c>
      <c r="BJ66" s="60"/>
      <c r="BK66" s="60" t="str">
        <f t="shared" si="55"/>
        <v/>
      </c>
      <c r="BL66" s="60" t="str">
        <f t="shared" si="56"/>
        <v/>
      </c>
      <c r="BM66" s="60"/>
      <c r="BN66" s="85" t="str">
        <f t="shared" si="57"/>
        <v/>
      </c>
      <c r="BO66" s="60" t="str">
        <f t="shared" si="58"/>
        <v/>
      </c>
      <c r="BP66" s="60" t="str">
        <f t="shared" si="59"/>
        <v/>
      </c>
      <c r="BQ66" s="60" t="str">
        <f>IF(BK66&lt;&gt;"", IF(RANK(BP66, BP$5:BP$75)+COUNTIF(BP$66:BP66, BP66) -1&lt;=(B$80-BL$76-BO$76), RANK(BP66, BP$5:BP$75)+COUNTIF(BP$66:BP66, BP66) -1, ""), "")</f>
        <v/>
      </c>
      <c r="BR66" s="72" t="str">
        <f t="shared" si="60"/>
        <v/>
      </c>
      <c r="BS66" s="66" t="str">
        <f t="shared" si="61"/>
        <v/>
      </c>
      <c r="BU66" s="91">
        <f>IF(BI66&lt;&gt; "", BI66/BI76, "")</f>
        <v>5.3987433433573652E-3</v>
      </c>
      <c r="BV66" s="39" t="str">
        <f t="shared" si="62"/>
        <v/>
      </c>
      <c r="BW66" s="92">
        <f t="shared" si="63"/>
        <v>-5.3987433433573704E-3</v>
      </c>
      <c r="BY66" s="65" t="str">
        <f t="shared" si="30"/>
        <v/>
      </c>
      <c r="BZ66" s="99" t="str">
        <f t="shared" si="31"/>
        <v/>
      </c>
      <c r="CA66" s="99" t="str">
        <f t="shared" si="32"/>
        <v/>
      </c>
      <c r="CB66" s="100" t="str">
        <f t="shared" si="33"/>
        <v/>
      </c>
    </row>
    <row r="67" spans="1:80" ht="16" x14ac:dyDescent="0.2">
      <c r="A67" s="75" t="s">
        <v>375</v>
      </c>
      <c r="B67" s="76" t="s">
        <v>444</v>
      </c>
      <c r="C67" s="46">
        <v>25</v>
      </c>
      <c r="D67" s="102" t="str">
        <f t="shared" si="34"/>
        <v/>
      </c>
      <c r="E67" s="48" t="str">
        <f>IF(C67&lt;&gt;"", IF(RANK(C67, C$5:C$75)+COUNTIF(C$5:C67, C67)-1=1, 1, ""), "")</f>
        <v/>
      </c>
      <c r="F67" s="45">
        <v>36</v>
      </c>
      <c r="G67" s="102" t="str">
        <f t="shared" si="35"/>
        <v/>
      </c>
      <c r="H67" s="47" t="str">
        <f>IF(F67&lt;&gt;"", IF(RANK(F67, F$5:F$75)+COUNTIF(F$5:F67, F67)-1=1, 1, ""), "")</f>
        <v/>
      </c>
      <c r="I67" s="46">
        <v>36</v>
      </c>
      <c r="J67" s="102" t="str">
        <f t="shared" si="36"/>
        <v/>
      </c>
      <c r="K67" s="48" t="str">
        <f>IF(I67&lt;&gt;"", IF(RANK(I67, I$5:I$75)+COUNTIF(I$5:I67, I67)-1=1, 1, ""), "")</f>
        <v/>
      </c>
      <c r="L67" s="45">
        <v>521</v>
      </c>
      <c r="M67" s="102" t="str">
        <f t="shared" si="37"/>
        <v/>
      </c>
      <c r="N67" s="47" t="str">
        <f>IF(L67&lt;&gt;"", IF(RANK(L67, L$5:L$75)+COUNTIF(L$5:L67, L67)-1=1, 1, ""), "")</f>
        <v/>
      </c>
      <c r="O67" s="46">
        <v>243</v>
      </c>
      <c r="P67" s="102" t="str">
        <f t="shared" si="38"/>
        <v/>
      </c>
      <c r="Q67" s="48" t="str">
        <f>IF(O67&lt;&gt;"", IF(RANK(O67, O$5:O$75)+COUNTIF(O$5:O67, O67)-1=1, 1, ""), "")</f>
        <v/>
      </c>
      <c r="R67" s="45">
        <v>483</v>
      </c>
      <c r="S67" s="102" t="str">
        <f t="shared" si="39"/>
        <v/>
      </c>
      <c r="T67" s="47" t="str">
        <f>IF(R67&lt;&gt;"", IF(RANK(R67, R$5:R$75)+COUNTIF(R$5:R67, R67)-1=1, 1, ""), "")</f>
        <v/>
      </c>
      <c r="U67" s="46">
        <v>60</v>
      </c>
      <c r="V67" s="102" t="str">
        <f t="shared" si="40"/>
        <v/>
      </c>
      <c r="W67" s="48" t="str">
        <f>IF(U67&lt;&gt;"", IF(RANK(U67, U$5:U$75)+COUNTIF(U$5:U67, U67)-1=1, 1, ""), "")</f>
        <v/>
      </c>
      <c r="X67" s="45">
        <v>80</v>
      </c>
      <c r="Y67" s="102" t="str">
        <f t="shared" si="41"/>
        <v/>
      </c>
      <c r="Z67" s="47" t="str">
        <f>IF(X67&lt;&gt;"", IF(RANK(X67, X$5:X$75)+COUNTIF(X$5:X67, X67)-1=1, 1, ""), "")</f>
        <v/>
      </c>
      <c r="AA67" s="46">
        <v>65</v>
      </c>
      <c r="AB67" s="102" t="str">
        <f t="shared" si="42"/>
        <v/>
      </c>
      <c r="AC67" s="48" t="str">
        <f>IF(AA67&lt;&gt;"", IF(RANK(AA67, AA$5:AA$75)+COUNTIF(AA$5:AA67, AA67)-1=1, 1, ""), "")</f>
        <v/>
      </c>
      <c r="AD67" s="45">
        <v>125</v>
      </c>
      <c r="AE67" s="102" t="str">
        <f t="shared" si="43"/>
        <v/>
      </c>
      <c r="AF67" s="47" t="str">
        <f>IF(AD67&lt;&gt;"", IF(RANK(AD67, AD$5:AD$75)+COUNTIF(AD$5:AD67, AD67)-1=1, 1, ""), "")</f>
        <v/>
      </c>
      <c r="AG67" s="46">
        <v>62</v>
      </c>
      <c r="AH67" s="102" t="str">
        <f t="shared" si="44"/>
        <v/>
      </c>
      <c r="AI67" s="48" t="str">
        <f>IF(AG67&lt;&gt;"", IF(RANK(AG67, AG$5:AG$75)+COUNTIF(AG$5:AG67, AG67)-1=1, 1, ""), "")</f>
        <v/>
      </c>
      <c r="AJ67" s="45">
        <v>44</v>
      </c>
      <c r="AK67" s="102" t="str">
        <f t="shared" si="45"/>
        <v/>
      </c>
      <c r="AL67" s="47" t="str">
        <f>IF(AJ67&lt;&gt;"", IF(RANK(AJ67, AJ$5:AJ$75)+COUNTIF(AJ$5:AJ67, AJ67)-1=1, 1, ""), "")</f>
        <v/>
      </c>
      <c r="AM67" s="46">
        <v>32</v>
      </c>
      <c r="AN67" s="102" t="str">
        <f t="shared" si="46"/>
        <v/>
      </c>
      <c r="AO67" s="48" t="str">
        <f>IF(AM67&lt;&gt;"", IF(RANK(AM67, AM$5:AM$75)+COUNTIF(AM$5:AM67, AM67)-1=1, 1, ""), "")</f>
        <v/>
      </c>
      <c r="AP67" s="45">
        <v>41</v>
      </c>
      <c r="AQ67" s="102" t="str">
        <f t="shared" si="47"/>
        <v/>
      </c>
      <c r="AR67" s="47" t="str">
        <f>IF(AP67&lt;&gt;"", IF(RANK(AP67, AP$5:AP$75)+COUNTIF(AP$5:AP67, AP67)-1=1, 1, ""), "")</f>
        <v/>
      </c>
      <c r="AS67" s="46">
        <v>96</v>
      </c>
      <c r="AT67" s="102" t="str">
        <f t="shared" si="48"/>
        <v/>
      </c>
      <c r="AU67" s="48" t="str">
        <f>IF(AS67&lt;&gt;"", IF(RANK(AS67, AS$5:AS$75)+COUNTIF(AS$5:AS67, AS67)-1=1, 1, ""), "")</f>
        <v/>
      </c>
      <c r="AV67" s="45">
        <v>65</v>
      </c>
      <c r="AW67" s="102" t="str">
        <f t="shared" si="49"/>
        <v/>
      </c>
      <c r="AX67" s="47" t="str">
        <f>IF(AV67&lt;&gt;"", IF(RANK(AV67, AV$5:AV$75)+COUNTIF(AV$5:AV67, AV67)-1=1, 1, ""), "")</f>
        <v/>
      </c>
      <c r="AY67" s="46">
        <v>60</v>
      </c>
      <c r="AZ67" s="102" t="str">
        <f t="shared" si="50"/>
        <v/>
      </c>
      <c r="BA67" s="48" t="str">
        <f>IF(AY67&lt;&gt;"", IF(RANK(AY67, AY$5:AY$75)+COUNTIF(AY$5:AY67, AY67)-1=1, 1, ""), "")</f>
        <v/>
      </c>
      <c r="BB67" s="45">
        <v>24</v>
      </c>
      <c r="BC67" s="102" t="str">
        <f t="shared" si="51"/>
        <v/>
      </c>
      <c r="BD67" s="47" t="str">
        <f>IF(BB67&lt;&gt;"", IF(RANK(BB67, BB$5:BB$75)+COUNTIF(BB$5:BB67, BB67)-1=1, 1, ""), "")</f>
        <v/>
      </c>
      <c r="BE67" s="46">
        <v>34</v>
      </c>
      <c r="BF67" s="102" t="str">
        <f t="shared" si="52"/>
        <v/>
      </c>
      <c r="BG67" s="48" t="str">
        <f>IF(BE67&lt;&gt;"", IF(RANK(BE67, BE$5:BE$75)+COUNTIF(BE$5:BE67, BE67)-1=1, 1, ""), "")</f>
        <v/>
      </c>
      <c r="BH67" s="129" t="str">
        <f t="shared" si="53"/>
        <v/>
      </c>
      <c r="BI67" s="66">
        <f t="shared" si="54"/>
        <v>2132</v>
      </c>
      <c r="BJ67" s="60"/>
      <c r="BK67" s="60" t="str">
        <f t="shared" si="55"/>
        <v/>
      </c>
      <c r="BL67" s="60" t="str">
        <f t="shared" si="56"/>
        <v/>
      </c>
      <c r="BM67" s="60"/>
      <c r="BN67" s="85" t="str">
        <f t="shared" si="57"/>
        <v/>
      </c>
      <c r="BO67" s="60" t="str">
        <f t="shared" si="58"/>
        <v/>
      </c>
      <c r="BP67" s="60" t="str">
        <f t="shared" si="59"/>
        <v/>
      </c>
      <c r="BQ67" s="60" t="str">
        <f>IF(BK67&lt;&gt;"", IF(RANK(BP67, BP$5:BP$75)+COUNTIF(BP$67:BP67, BP67) -1&lt;=(B$80-BL$76-BO$76), RANK(BP67, BP$5:BP$75)+COUNTIF(BP$67:BP67, BP67) -1, ""), "")</f>
        <v/>
      </c>
      <c r="BR67" s="72" t="str">
        <f t="shared" si="60"/>
        <v/>
      </c>
      <c r="BS67" s="66" t="str">
        <f t="shared" si="61"/>
        <v/>
      </c>
      <c r="BU67" s="91">
        <f>IF(BI67&lt;&gt; "", BI67/BI76, "")</f>
        <v>2.4084789303280819E-3</v>
      </c>
      <c r="BV67" s="39" t="str">
        <f t="shared" si="62"/>
        <v/>
      </c>
      <c r="BW67" s="92">
        <f t="shared" si="63"/>
        <v>-2.4084789303280801E-3</v>
      </c>
      <c r="BY67" s="65" t="str">
        <f t="shared" si="30"/>
        <v/>
      </c>
      <c r="BZ67" s="99" t="str">
        <f t="shared" si="31"/>
        <v/>
      </c>
      <c r="CA67" s="99" t="str">
        <f t="shared" si="32"/>
        <v/>
      </c>
      <c r="CB67" s="100" t="str">
        <f t="shared" si="33"/>
        <v/>
      </c>
    </row>
    <row r="68" spans="1:80" ht="16" x14ac:dyDescent="0.2">
      <c r="A68" s="135" t="s">
        <v>376</v>
      </c>
      <c r="B68" s="136" t="s">
        <v>445</v>
      </c>
      <c r="C68" s="110">
        <v>44</v>
      </c>
      <c r="D68" s="108" t="str">
        <f t="shared" si="34"/>
        <v/>
      </c>
      <c r="E68" s="111" t="str">
        <f>IF(C68&lt;&gt;"", IF(RANK(C68, C$5:C$75)+COUNTIF(C$5:C68, C68)-1=1, 1, ""), "")</f>
        <v/>
      </c>
      <c r="F68" s="107">
        <v>89</v>
      </c>
      <c r="G68" s="108" t="str">
        <f t="shared" si="35"/>
        <v/>
      </c>
      <c r="H68" s="109" t="str">
        <f>IF(F68&lt;&gt;"", IF(RANK(F68, F$5:F$75)+COUNTIF(F$5:F68, F68)-1=1, 1, ""), "")</f>
        <v/>
      </c>
      <c r="I68" s="110">
        <v>2590</v>
      </c>
      <c r="J68" s="108" t="str">
        <f t="shared" si="36"/>
        <v/>
      </c>
      <c r="K68" s="111" t="str">
        <f>IF(I68&lt;&gt;"", IF(RANK(I68, I$5:I$75)+COUNTIF(I$5:I68, I68)-1=1, 1, ""), "")</f>
        <v/>
      </c>
      <c r="L68" s="107">
        <v>1544</v>
      </c>
      <c r="M68" s="108" t="str">
        <f t="shared" si="37"/>
        <v/>
      </c>
      <c r="N68" s="109" t="str">
        <f>IF(L68&lt;&gt;"", IF(RANK(L68, L$5:L$75)+COUNTIF(L$5:L68, L68)-1=1, 1, ""), "")</f>
        <v/>
      </c>
      <c r="O68" s="110">
        <v>61</v>
      </c>
      <c r="P68" s="108" t="str">
        <f t="shared" si="38"/>
        <v/>
      </c>
      <c r="Q68" s="111" t="str">
        <f>IF(O68&lt;&gt;"", IF(RANK(O68, O$5:O$75)+COUNTIF(O$5:O68, O68)-1=1, 1, ""), "")</f>
        <v/>
      </c>
      <c r="R68" s="107">
        <v>153</v>
      </c>
      <c r="S68" s="108" t="str">
        <f t="shared" si="39"/>
        <v/>
      </c>
      <c r="T68" s="109" t="str">
        <f>IF(R68&lt;&gt;"", IF(RANK(R68, R$5:R$75)+COUNTIF(R$5:R68, R68)-1=1, 1, ""), "")</f>
        <v/>
      </c>
      <c r="U68" s="110">
        <v>3257</v>
      </c>
      <c r="V68" s="108" t="str">
        <f t="shared" si="40"/>
        <v/>
      </c>
      <c r="W68" s="111" t="str">
        <f>IF(U68&lt;&gt;"", IF(RANK(U68, U$5:U$75)+COUNTIF(U$5:U68, U68)-1=1, 1, ""), "")</f>
        <v/>
      </c>
      <c r="X68" s="107">
        <v>20</v>
      </c>
      <c r="Y68" s="108" t="str">
        <f t="shared" si="41"/>
        <v/>
      </c>
      <c r="Z68" s="109" t="str">
        <f>IF(X68&lt;&gt;"", IF(RANK(X68, X$5:X$75)+COUNTIF(X$5:X68, X68)-1=1, 1, ""), "")</f>
        <v/>
      </c>
      <c r="AA68" s="110">
        <v>491</v>
      </c>
      <c r="AB68" s="108" t="str">
        <f t="shared" si="42"/>
        <v/>
      </c>
      <c r="AC68" s="111" t="str">
        <f>IF(AA68&lt;&gt;"", IF(RANK(AA68, AA$5:AA$75)+COUNTIF(AA$5:AA68, AA68)-1=1, 1, ""), "")</f>
        <v/>
      </c>
      <c r="AD68" s="107">
        <v>544</v>
      </c>
      <c r="AE68" s="108" t="str">
        <f t="shared" si="43"/>
        <v/>
      </c>
      <c r="AF68" s="109" t="str">
        <f>IF(AD68&lt;&gt;"", IF(RANK(AD68, AD$5:AD$75)+COUNTIF(AD$5:AD68, AD68)-1=1, 1, ""), "")</f>
        <v/>
      </c>
      <c r="AG68" s="110">
        <v>77</v>
      </c>
      <c r="AH68" s="108" t="str">
        <f t="shared" si="44"/>
        <v/>
      </c>
      <c r="AI68" s="111" t="str">
        <f>IF(AG68&lt;&gt;"", IF(RANK(AG68, AG$5:AG$75)+COUNTIF(AG$5:AG68, AG68)-1=1, 1, ""), "")</f>
        <v/>
      </c>
      <c r="AJ68" s="107">
        <v>1285</v>
      </c>
      <c r="AK68" s="108" t="str">
        <f t="shared" si="45"/>
        <v/>
      </c>
      <c r="AL68" s="109" t="str">
        <f>IF(AJ68&lt;&gt;"", IF(RANK(AJ68, AJ$5:AJ$75)+COUNTIF(AJ$5:AJ68, AJ68)-1=1, 1, ""), "")</f>
        <v/>
      </c>
      <c r="AM68" s="110">
        <v>5226</v>
      </c>
      <c r="AN68" s="108" t="str">
        <f t="shared" si="46"/>
        <v/>
      </c>
      <c r="AO68" s="111" t="str">
        <f>IF(AM68&lt;&gt;"", IF(RANK(AM68, AM$5:AM$75)+COUNTIF(AM$5:AM68, AM68)-1=1, 1, ""), "")</f>
        <v/>
      </c>
      <c r="AP68" s="107">
        <v>3190</v>
      </c>
      <c r="AQ68" s="108" t="str">
        <f t="shared" si="47"/>
        <v/>
      </c>
      <c r="AR68" s="109" t="str">
        <f>IF(AP68&lt;&gt;"", IF(RANK(AP68, AP$5:AP$75)+COUNTIF(AP$5:AP68, AP68)-1=1, 1, ""), "")</f>
        <v/>
      </c>
      <c r="AS68" s="110">
        <v>1478</v>
      </c>
      <c r="AT68" s="108" t="str">
        <f t="shared" si="48"/>
        <v/>
      </c>
      <c r="AU68" s="111" t="str">
        <f>IF(AS68&lt;&gt;"", IF(RANK(AS68, AS$5:AS$75)+COUNTIF(AS$5:AS68, AS68)-1=1, 1, ""), "")</f>
        <v/>
      </c>
      <c r="AV68" s="107">
        <v>689</v>
      </c>
      <c r="AW68" s="108" t="str">
        <f t="shared" si="49"/>
        <v/>
      </c>
      <c r="AX68" s="109" t="str">
        <f>IF(AV68&lt;&gt;"", IF(RANK(AV68, AV$5:AV$75)+COUNTIF(AV$5:AV68, AV68)-1=1, 1, ""), "")</f>
        <v/>
      </c>
      <c r="AY68" s="110">
        <v>85</v>
      </c>
      <c r="AZ68" s="108" t="str">
        <f t="shared" si="50"/>
        <v/>
      </c>
      <c r="BA68" s="111" t="str">
        <f>IF(AY68&lt;&gt;"", IF(RANK(AY68, AY$5:AY$75)+COUNTIF(AY$5:AY68, AY68)-1=1, 1, ""), "")</f>
        <v/>
      </c>
      <c r="BB68" s="107">
        <v>1659</v>
      </c>
      <c r="BC68" s="108" t="str">
        <f t="shared" si="51"/>
        <v/>
      </c>
      <c r="BD68" s="109" t="str">
        <f>IF(BB68&lt;&gt;"", IF(RANK(BB68, BB$5:BB$75)+COUNTIF(BB$5:BB68, BB68)-1=1, 1, ""), "")</f>
        <v/>
      </c>
      <c r="BE68" s="110">
        <v>521</v>
      </c>
      <c r="BF68" s="108" t="str">
        <f t="shared" si="52"/>
        <v/>
      </c>
      <c r="BG68" s="111" t="str">
        <f>IF(BE68&lt;&gt;"", IF(RANK(BE68, BE$5:BE$75)+COUNTIF(BE$5:BE68, BE68)-1=1, 1, ""), "")</f>
        <v/>
      </c>
      <c r="BH68" s="112" t="str">
        <f t="shared" si="53"/>
        <v/>
      </c>
      <c r="BI68" s="116">
        <f t="shared" si="54"/>
        <v>23003</v>
      </c>
      <c r="BJ68" s="114"/>
      <c r="BK68" s="114">
        <f t="shared" si="55"/>
        <v>23003</v>
      </c>
      <c r="BL68" s="114" t="str">
        <f t="shared" si="56"/>
        <v/>
      </c>
      <c r="BM68" s="114"/>
      <c r="BN68" s="115">
        <f t="shared" si="57"/>
        <v>1.1145404331605213</v>
      </c>
      <c r="BO68" s="114">
        <f t="shared" si="58"/>
        <v>1</v>
      </c>
      <c r="BP68" s="114">
        <f t="shared" si="59"/>
        <v>2364</v>
      </c>
      <c r="BQ68" s="114" t="str">
        <f>IF(BK68&lt;&gt;"", IF(RANK(BP68, BP$5:BP$75)+COUNTIF(BP$68:BP68, BP68) -1&lt;=(B$80-BL$76-BO$76), RANK(BP68, BP$5:BP$75)+COUNTIF(BP$68:BP68, BP68) -1, ""), "")</f>
        <v/>
      </c>
      <c r="BR68" s="114">
        <f t="shared" si="60"/>
        <v>1</v>
      </c>
      <c r="BS68" s="116">
        <f t="shared" si="61"/>
        <v>1</v>
      </c>
      <c r="BU68" s="117">
        <f>IF(BI68&lt;&gt; "", BI68/BI76, "")</f>
        <v>2.5986041667137368E-2</v>
      </c>
      <c r="BV68" s="118">
        <f t="shared" si="62"/>
        <v>2.6315789473684209E-2</v>
      </c>
      <c r="BW68" s="119">
        <f t="shared" si="63"/>
        <v>3.2974780654679986E-4</v>
      </c>
      <c r="BY68" s="120">
        <f t="shared" si="30"/>
        <v>23003</v>
      </c>
      <c r="BZ68" s="121">
        <f t="shared" si="31"/>
        <v>2.8578421384804226E-2</v>
      </c>
      <c r="CA68" s="121">
        <f t="shared" si="32"/>
        <v>2.6315789473684209E-2</v>
      </c>
      <c r="CB68" s="122">
        <f t="shared" si="33"/>
        <v>-2.2626319111200173E-3</v>
      </c>
    </row>
    <row r="69" spans="1:80" ht="16" x14ac:dyDescent="0.2">
      <c r="A69" s="75" t="s">
        <v>377</v>
      </c>
      <c r="B69" s="76" t="s">
        <v>446</v>
      </c>
      <c r="C69" s="43"/>
      <c r="D69" s="102" t="str">
        <f t="shared" ref="D69:D75" si="64">IF(E69=1, C69/C$76,"" )</f>
        <v/>
      </c>
      <c r="E69" s="48" t="str">
        <f>IF(C69&lt;&gt;"", IF(RANK(C69, C$5:C$75)+COUNTIF(C$5:C69, C69)-1=1, 1, ""), "")</f>
        <v/>
      </c>
      <c r="F69" s="41"/>
      <c r="G69" s="102" t="str">
        <f t="shared" ref="G69:G75" si="65">IF(H69=1, F69/F$76,"" )</f>
        <v/>
      </c>
      <c r="H69" s="47" t="str">
        <f>IF(F69&lt;&gt;"", IF(RANK(F69, F$5:F$75)+COUNTIF(F$5:F69, F69)-1=1, 1, ""), "")</f>
        <v/>
      </c>
      <c r="I69" s="43"/>
      <c r="J69" s="102" t="str">
        <f t="shared" ref="J69:J75" si="66">IF(K69=1, I69/I$76,"" )</f>
        <v/>
      </c>
      <c r="K69" s="48" t="str">
        <f>IF(I69&lt;&gt;"", IF(RANK(I69, I$5:I$75)+COUNTIF(I$5:I69, I69)-1=1, 1, ""), "")</f>
        <v/>
      </c>
      <c r="L69" s="41"/>
      <c r="M69" s="102" t="str">
        <f t="shared" ref="M69:M75" si="67">IF(N69=1, L69/L$76,"" )</f>
        <v/>
      </c>
      <c r="N69" s="47" t="str">
        <f>IF(L69&lt;&gt;"", IF(RANK(L69, L$5:L$75)+COUNTIF(L$5:L69, L69)-1=1, 1, ""), "")</f>
        <v/>
      </c>
      <c r="O69" s="43"/>
      <c r="P69" s="102" t="str">
        <f t="shared" ref="P69:P75" si="68">IF(Q69=1, O69/O$76,"" )</f>
        <v/>
      </c>
      <c r="Q69" s="48" t="str">
        <f>IF(O69&lt;&gt;"", IF(RANK(O69, O$5:O$75)+COUNTIF(O$5:O69, O69)-1=1, 1, ""), "")</f>
        <v/>
      </c>
      <c r="R69" s="41"/>
      <c r="S69" s="102" t="str">
        <f t="shared" ref="S69:S75" si="69">IF(T69=1, R69/R$76,"" )</f>
        <v/>
      </c>
      <c r="T69" s="47" t="str">
        <f>IF(R69&lt;&gt;"", IF(RANK(R69, R$5:R$75)+COUNTIF(R$5:R69, R69)-1=1, 1, ""), "")</f>
        <v/>
      </c>
      <c r="U69" s="43"/>
      <c r="V69" s="102" t="str">
        <f t="shared" ref="V69:V75" si="70">IF(W69=1, U69/U$76,"" )</f>
        <v/>
      </c>
      <c r="W69" s="48" t="str">
        <f>IF(U69&lt;&gt;"", IF(RANK(U69, U$5:U$75)+COUNTIF(U$5:U69, U69)-1=1, 1, ""), "")</f>
        <v/>
      </c>
      <c r="X69" s="41"/>
      <c r="Y69" s="102" t="str">
        <f t="shared" ref="Y69:Y75" si="71">IF(Z69=1, X69/X$76,"" )</f>
        <v/>
      </c>
      <c r="Z69" s="47" t="str">
        <f>IF(X69&lt;&gt;"", IF(RANK(X69, X$5:X$75)+COUNTIF(X$5:X69, X69)-1=1, 1, ""), "")</f>
        <v/>
      </c>
      <c r="AA69" s="43"/>
      <c r="AB69" s="102" t="str">
        <f t="shared" ref="AB69:AB75" si="72">IF(AC69=1, AA69/AA$76,"" )</f>
        <v/>
      </c>
      <c r="AC69" s="48" t="str">
        <f>IF(AA69&lt;&gt;"", IF(RANK(AA69, AA$5:AA$75)+COUNTIF(AA$5:AA69, AA69)-1=1, 1, ""), "")</f>
        <v/>
      </c>
      <c r="AD69" s="41"/>
      <c r="AE69" s="102" t="str">
        <f t="shared" ref="AE69:AE75" si="73">IF(AF69=1, AD69/AD$76,"" )</f>
        <v/>
      </c>
      <c r="AF69" s="47" t="str">
        <f>IF(AD69&lt;&gt;"", IF(RANK(AD69, AD$5:AD$75)+COUNTIF(AD$5:AD69, AD69)-1=1, 1, ""), "")</f>
        <v/>
      </c>
      <c r="AG69" s="43"/>
      <c r="AH69" s="102" t="str">
        <f t="shared" ref="AH69:AH75" si="74">IF(AI69=1, AG69/AG$76,"" )</f>
        <v/>
      </c>
      <c r="AI69" s="48" t="str">
        <f>IF(AG69&lt;&gt;"", IF(RANK(AG69, AG$5:AG$75)+COUNTIF(AG$5:AG69, AG69)-1=1, 1, ""), "")</f>
        <v/>
      </c>
      <c r="AJ69" s="41"/>
      <c r="AK69" s="102" t="str">
        <f t="shared" ref="AK69:AK75" si="75">IF(AL69=1, AJ69/AJ$76,"" )</f>
        <v/>
      </c>
      <c r="AL69" s="47" t="str">
        <f>IF(AJ69&lt;&gt;"", IF(RANK(AJ69, AJ$5:AJ$75)+COUNTIF(AJ$5:AJ69, AJ69)-1=1, 1, ""), "")</f>
        <v/>
      </c>
      <c r="AM69" s="43"/>
      <c r="AN69" s="102" t="str">
        <f t="shared" ref="AN69:AN75" si="76">IF(AO69=1, AM69/AM$76,"" )</f>
        <v/>
      </c>
      <c r="AO69" s="48" t="str">
        <f>IF(AM69&lt;&gt;"", IF(RANK(AM69, AM$5:AM$75)+COUNTIF(AM$5:AM69, AM69)-1=1, 1, ""), "")</f>
        <v/>
      </c>
      <c r="AP69" s="41"/>
      <c r="AQ69" s="102" t="str">
        <f t="shared" ref="AQ69:AQ75" si="77">IF(AR69=1, AP69/AP$76,"" )</f>
        <v/>
      </c>
      <c r="AR69" s="47" t="str">
        <f>IF(AP69&lt;&gt;"", IF(RANK(AP69, AP$5:AP$75)+COUNTIF(AP$5:AP69, AP69)-1=1, 1, ""), "")</f>
        <v/>
      </c>
      <c r="AS69" s="43"/>
      <c r="AT69" s="102" t="str">
        <f t="shared" ref="AT69:AT75" si="78">IF(AU69=1, AS69/AS$76,"" )</f>
        <v/>
      </c>
      <c r="AU69" s="48" t="str">
        <f>IF(AS69&lt;&gt;"", IF(RANK(AS69, AS$5:AS$75)+COUNTIF(AS$5:AS69, AS69)-1=1, 1, ""), "")</f>
        <v/>
      </c>
      <c r="AV69" s="41"/>
      <c r="AW69" s="102" t="str">
        <f t="shared" ref="AW69:AW75" si="79">IF(AX69=1, AV69/AV$76,"" )</f>
        <v/>
      </c>
      <c r="AX69" s="47" t="str">
        <f>IF(AV69&lt;&gt;"", IF(RANK(AV69, AV$5:AV$75)+COUNTIF(AV$5:AV69, AV69)-1=1, 1, ""), "")</f>
        <v/>
      </c>
      <c r="AY69" s="43"/>
      <c r="AZ69" s="102" t="str">
        <f t="shared" ref="AZ69:AZ75" si="80">IF(BA69=1, AY69/AY$76,"" )</f>
        <v/>
      </c>
      <c r="BA69" s="48" t="str">
        <f>IF(AY69&lt;&gt;"", IF(RANK(AY69, AY$5:AY$75)+COUNTIF(AY$5:AY69, AY69)-1=1, 1, ""), "")</f>
        <v/>
      </c>
      <c r="BB69" s="41"/>
      <c r="BC69" s="102" t="str">
        <f t="shared" ref="BC69:BC75" si="81">IF(BD69=1, BB69/BB$76,"" )</f>
        <v/>
      </c>
      <c r="BD69" s="47" t="str">
        <f>IF(BB69&lt;&gt;"", IF(RANK(BB69, BB$5:BB$75)+COUNTIF(BB$5:BB69, BB69)-1=1, 1, ""), "")</f>
        <v/>
      </c>
      <c r="BE69" s="43"/>
      <c r="BF69" s="102" t="str">
        <f t="shared" ref="BF69:BF75" si="82">IF(BG69=1, BE69/BE$76,"" )</f>
        <v/>
      </c>
      <c r="BG69" s="48" t="str">
        <f>IF(BE69&lt;&gt;"", IF(RANK(BE69, BE$5:BE$75)+COUNTIF(BE$5:BE69, BE69)-1=1, 1, ""), "")</f>
        <v/>
      </c>
      <c r="BH69" s="129" t="str">
        <f t="shared" ref="BH69:BH75" si="83">IF(_xlfn.NUMBERVALUE(E69)+_xlfn.NUMBERVALUE(H69)+_xlfn.NUMBERVALUE(K69)+_xlfn.NUMBERVALUE(N69)+_xlfn.NUMBERVALUE(Q69)+_xlfn.NUMBERVALUE(T69)+_xlfn.NUMBERVALUE(W69)+_xlfn.NUMBERVALUE(Z69)+_xlfn.NUMBERVALUE(AC69)+_xlfn.NUMBERVALUE(AF69)+_xlfn.NUMBERVALUE(AI69)+_xlfn.NUMBERVALUE(AL69)+_xlfn.NUMBERVALUE(AO69)+_xlfn.NUMBERVALUE(AR69)+_xlfn.NUMBERVALUE(AU69)+_xlfn.NUMBERVALUE(AX69)+_xlfn.NUMBERVALUE(BA69)+_xlfn.NUMBERVALUE(BD69)+_xlfn.NUMBERVALUE(BG69)&lt;&gt;0, _xlfn.NUMBERVALUE(E69)+_xlfn.NUMBERVALUE(H69)+_xlfn.NUMBERVALUE(K69)+_xlfn.NUMBERVALUE(N69)+_xlfn.NUMBERVALUE(Q69)+_xlfn.NUMBERVALUE(T69)+_xlfn.NUMBERVALUE(W69)+_xlfn.NUMBERVALUE(Z69)+_xlfn.NUMBERVALUE(AC69)+_xlfn.NUMBERVALUE(AF69)+_xlfn.NUMBERVALUE(AI69)+_xlfn.NUMBERVALUE(AL69)+_xlfn.NUMBERVALUE(AO69)+_xlfn.NUMBERVALUE(AR69)+_xlfn.NUMBERVALUE(AU69)+_xlfn.NUMBERVALUE(AX69)+_xlfn.NUMBERVALUE(BA69)+_xlfn.NUMBERVALUE(BD69)+_xlfn.NUMBERVALUE(BG69), "")</f>
        <v/>
      </c>
      <c r="BI69" s="66" t="str">
        <f t="shared" ref="BI69:BI75" si="84">IF(_xlfn.NUMBERVALUE(C69)+_xlfn.NUMBERVALUE(F69)+_xlfn.NUMBERVALUE(I69)+_xlfn.NUMBERVALUE(L69)+_xlfn.NUMBERVALUE(O69)+_xlfn.NUMBERVALUE(R69)+_xlfn.NUMBERVALUE(U69)+_xlfn.NUMBERVALUE(X69)+_xlfn.NUMBERVALUE(AA69)+_xlfn.NUMBERVALUE(AD69)+_xlfn.NUMBERVALUE(AG69)+_xlfn.NUMBERVALUE(AJ69)+_xlfn.NUMBERVALUE(AM69)+_xlfn.NUMBERVALUE(AP69)+_xlfn.NUMBERVALUE(AS69)+_xlfn.NUMBERVALUE(AV69)+_xlfn.NUMBERVALUE(AY69)+_xlfn.NUMBERVALUE(BB69)+_xlfn.NUMBERVALUE(BE69)&lt;&gt;0, _xlfn.NUMBERVALUE(C69)+_xlfn.NUMBERVALUE(F69)+_xlfn.NUMBERVALUE(I69)+_xlfn.NUMBERVALUE(L69)+_xlfn.NUMBERVALUE(O69)+_xlfn.NUMBERVALUE(R69)+_xlfn.NUMBERVALUE(U69)+_xlfn.NUMBERVALUE(X69)+_xlfn.NUMBERVALUE(AA69)+_xlfn.NUMBERVALUE(AD69)+_xlfn.NUMBERVALUE(AG69)+_xlfn.NUMBERVALUE(AJ69)+_xlfn.NUMBERVALUE(AM69)+_xlfn.NUMBERVALUE(AP69)+_xlfn.NUMBERVALUE(AS69)+_xlfn.NUMBERVALUE(AV69)+_xlfn.NUMBERVALUE(AY69)+_xlfn.NUMBERVALUE(BB69)+_xlfn.NUMBERVALUE(BE69), "")</f>
        <v/>
      </c>
      <c r="BJ69" s="60"/>
      <c r="BK69" s="60" t="str">
        <f t="shared" ref="BK69:BK75" si="85">IF(BI69&gt;=BJ$76, BI69, "")</f>
        <v/>
      </c>
      <c r="BL69" s="60" t="str">
        <f t="shared" ref="BL69:BL75" si="86">IF(AND(BH69&lt;&gt; "", BK69= ""),BH69, "")</f>
        <v/>
      </c>
      <c r="BM69" s="60"/>
      <c r="BN69" s="85" t="str">
        <f t="shared" ref="BN69:BN75" si="87">IF(BK69&lt;&gt;"", BK69/BM$76, "")</f>
        <v/>
      </c>
      <c r="BO69" s="60" t="str">
        <f t="shared" ref="BO69:BO75" si="88">IF(BN69&lt;&gt;"", _xlfn.FLOOR.MATH(BN69), "")</f>
        <v/>
      </c>
      <c r="BP69" s="60" t="str">
        <f t="shared" ref="BP69:BP75" si="89">IF(BK69&lt;&gt;"", BK69-BO69*BM$76, "")</f>
        <v/>
      </c>
      <c r="BQ69" s="60" t="str">
        <f>IF(BK69&lt;&gt;"", IF(RANK(BP69, BP$5:BP$75)+COUNTIF(BP$69:BP69, BP69) -1&lt;=(B$80-BL$76-BO$76), RANK(BP69, BP$5:BP$75)+COUNTIF(BP$69:BP69, BP69) -1, ""), "")</f>
        <v/>
      </c>
      <c r="BR69" s="72" t="str">
        <f t="shared" ref="BR69:BR75" si="90">IF(_xlfn.NUMBERVALUE(IF(BQ69&lt;&gt; "", BO69+1, BO69)) + _xlfn.NUMBERVALUE(BL69)&lt;&gt;0, _xlfn.NUMBERVALUE(IF(BQ69&lt;&gt; "", BO69+1, BO69)) + _xlfn.NUMBERVALUE(BL69), "")</f>
        <v/>
      </c>
      <c r="BS69" s="66" t="str">
        <f t="shared" ref="BS69:BS75" si="91">IF(_xlfn.NUMBERVALUE(BR69)-_xlfn.NUMBERVALUE(BH69)&lt;&gt;0, _xlfn.NUMBERVALUE(BR69)-_xlfn.NUMBERVALUE(BH69), "")</f>
        <v/>
      </c>
      <c r="BU69" s="91" t="str">
        <f>IF(BI69&lt;&gt; "", BI69/BI76, "")</f>
        <v/>
      </c>
      <c r="BV69" s="39" t="str">
        <f t="shared" ref="BV69:BV75" si="92">IF(BR69&lt;&gt; "", BR69/BR$76, "")</f>
        <v/>
      </c>
      <c r="BW69" s="92" t="str">
        <f t="shared" ref="BW69:BW75" si="93">IF(_xlfn.NUMBERVALUE(BV69)-_xlfn.NUMBERVALUE(BU69)&lt;&gt; 0, _xlfn.NUMBERVALUE(BV69)-_xlfn.NUMBERVALUE(BU69), "")</f>
        <v/>
      </c>
      <c r="BY69" s="65" t="str">
        <f t="shared" ref="BY69:BY75" si="94">IF(_xlfn.NUMBERVALUE(BR69)&lt;&gt;0,BI69, "")</f>
        <v/>
      </c>
      <c r="BZ69" s="99" t="str">
        <f t="shared" si="31"/>
        <v/>
      </c>
      <c r="CA69" s="99" t="str">
        <f t="shared" si="32"/>
        <v/>
      </c>
      <c r="CB69" s="100" t="str">
        <f t="shared" si="33"/>
        <v/>
      </c>
    </row>
    <row r="70" spans="1:80" ht="16" x14ac:dyDescent="0.2">
      <c r="A70" s="75" t="s">
        <v>378</v>
      </c>
      <c r="B70" s="76" t="s">
        <v>447</v>
      </c>
      <c r="C70" s="43"/>
      <c r="D70" s="102" t="str">
        <f t="shared" si="64"/>
        <v/>
      </c>
      <c r="E70" s="48" t="str">
        <f>IF(C70&lt;&gt;"", IF(RANK(C70, C$5:C$75)+COUNTIF(C$5:C70, C70)-1=1, 1, ""), "")</f>
        <v/>
      </c>
      <c r="F70" s="41"/>
      <c r="G70" s="102" t="str">
        <f t="shared" si="65"/>
        <v/>
      </c>
      <c r="H70" s="47" t="str">
        <f>IF(F70&lt;&gt;"", IF(RANK(F70, F$5:F$75)+COUNTIF(F$5:F70, F70)-1=1, 1, ""), "")</f>
        <v/>
      </c>
      <c r="I70" s="43"/>
      <c r="J70" s="102" t="str">
        <f t="shared" si="66"/>
        <v/>
      </c>
      <c r="K70" s="48" t="str">
        <f>IF(I70&lt;&gt;"", IF(RANK(I70, I$5:I$75)+COUNTIF(I$5:I70, I70)-1=1, 1, ""), "")</f>
        <v/>
      </c>
      <c r="L70" s="41"/>
      <c r="M70" s="102" t="str">
        <f t="shared" si="67"/>
        <v/>
      </c>
      <c r="N70" s="47" t="str">
        <f>IF(L70&lt;&gt;"", IF(RANK(L70, L$5:L$75)+COUNTIF(L$5:L70, L70)-1=1, 1, ""), "")</f>
        <v/>
      </c>
      <c r="O70" s="43"/>
      <c r="P70" s="102" t="str">
        <f t="shared" si="68"/>
        <v/>
      </c>
      <c r="Q70" s="48" t="str">
        <f>IF(O70&lt;&gt;"", IF(RANK(O70, O$5:O$75)+COUNTIF(O$5:O70, O70)-1=1, 1, ""), "")</f>
        <v/>
      </c>
      <c r="R70" s="41"/>
      <c r="S70" s="102" t="str">
        <f t="shared" si="69"/>
        <v/>
      </c>
      <c r="T70" s="47" t="str">
        <f>IF(R70&lt;&gt;"", IF(RANK(R70, R$5:R$75)+COUNTIF(R$5:R70, R70)-1=1, 1, ""), "")</f>
        <v/>
      </c>
      <c r="U70" s="43"/>
      <c r="V70" s="102" t="str">
        <f t="shared" si="70"/>
        <v/>
      </c>
      <c r="W70" s="48" t="str">
        <f>IF(U70&lt;&gt;"", IF(RANK(U70, U$5:U$75)+COUNTIF(U$5:U70, U70)-1=1, 1, ""), "")</f>
        <v/>
      </c>
      <c r="X70" s="41"/>
      <c r="Y70" s="102" t="str">
        <f t="shared" si="71"/>
        <v/>
      </c>
      <c r="Z70" s="47" t="str">
        <f>IF(X70&lt;&gt;"", IF(RANK(X70, X$5:X$75)+COUNTIF(X$5:X70, X70)-1=1, 1, ""), "")</f>
        <v/>
      </c>
      <c r="AA70" s="43"/>
      <c r="AB70" s="102" t="str">
        <f t="shared" si="72"/>
        <v/>
      </c>
      <c r="AC70" s="48" t="str">
        <f>IF(AA70&lt;&gt;"", IF(RANK(AA70, AA$5:AA$75)+COUNTIF(AA$5:AA70, AA70)-1=1, 1, ""), "")</f>
        <v/>
      </c>
      <c r="AD70" s="41"/>
      <c r="AE70" s="102" t="str">
        <f t="shared" si="73"/>
        <v/>
      </c>
      <c r="AF70" s="47" t="str">
        <f>IF(AD70&lt;&gt;"", IF(RANK(AD70, AD$5:AD$75)+COUNTIF(AD$5:AD70, AD70)-1=1, 1, ""), "")</f>
        <v/>
      </c>
      <c r="AG70" s="43"/>
      <c r="AH70" s="102" t="str">
        <f t="shared" si="74"/>
        <v/>
      </c>
      <c r="AI70" s="48" t="str">
        <f>IF(AG70&lt;&gt;"", IF(RANK(AG70, AG$5:AG$75)+COUNTIF(AG$5:AG70, AG70)-1=1, 1, ""), "")</f>
        <v/>
      </c>
      <c r="AJ70" s="41"/>
      <c r="AK70" s="102" t="str">
        <f t="shared" si="75"/>
        <v/>
      </c>
      <c r="AL70" s="47" t="str">
        <f>IF(AJ70&lt;&gt;"", IF(RANK(AJ70, AJ$5:AJ$75)+COUNTIF(AJ$5:AJ70, AJ70)-1=1, 1, ""), "")</f>
        <v/>
      </c>
      <c r="AM70" s="43"/>
      <c r="AN70" s="102" t="str">
        <f t="shared" si="76"/>
        <v/>
      </c>
      <c r="AO70" s="48" t="str">
        <f>IF(AM70&lt;&gt;"", IF(RANK(AM70, AM$5:AM$75)+COUNTIF(AM$5:AM70, AM70)-1=1, 1, ""), "")</f>
        <v/>
      </c>
      <c r="AP70" s="41"/>
      <c r="AQ70" s="102" t="str">
        <f t="shared" si="77"/>
        <v/>
      </c>
      <c r="AR70" s="47" t="str">
        <f>IF(AP70&lt;&gt;"", IF(RANK(AP70, AP$5:AP$75)+COUNTIF(AP$5:AP70, AP70)-1=1, 1, ""), "")</f>
        <v/>
      </c>
      <c r="AS70" s="43"/>
      <c r="AT70" s="102" t="str">
        <f t="shared" si="78"/>
        <v/>
      </c>
      <c r="AU70" s="48" t="str">
        <f>IF(AS70&lt;&gt;"", IF(RANK(AS70, AS$5:AS$75)+COUNTIF(AS$5:AS70, AS70)-1=1, 1, ""), "")</f>
        <v/>
      </c>
      <c r="AV70" s="41"/>
      <c r="AW70" s="102" t="str">
        <f t="shared" si="79"/>
        <v/>
      </c>
      <c r="AX70" s="47" t="str">
        <f>IF(AV70&lt;&gt;"", IF(RANK(AV70, AV$5:AV$75)+COUNTIF(AV$5:AV70, AV70)-1=1, 1, ""), "")</f>
        <v/>
      </c>
      <c r="AY70" s="43"/>
      <c r="AZ70" s="102" t="str">
        <f t="shared" si="80"/>
        <v/>
      </c>
      <c r="BA70" s="48" t="str">
        <f>IF(AY70&lt;&gt;"", IF(RANK(AY70, AY$5:AY$75)+COUNTIF(AY$5:AY70, AY70)-1=1, 1, ""), "")</f>
        <v/>
      </c>
      <c r="BB70" s="41"/>
      <c r="BC70" s="102" t="str">
        <f t="shared" si="81"/>
        <v/>
      </c>
      <c r="BD70" s="47" t="str">
        <f>IF(BB70&lt;&gt;"", IF(RANK(BB70, BB$5:BB$75)+COUNTIF(BB$5:BB70, BB70)-1=1, 1, ""), "")</f>
        <v/>
      </c>
      <c r="BE70" s="43"/>
      <c r="BF70" s="102" t="str">
        <f t="shared" si="82"/>
        <v/>
      </c>
      <c r="BG70" s="48" t="str">
        <f>IF(BE70&lt;&gt;"", IF(RANK(BE70, BE$5:BE$75)+COUNTIF(BE$5:BE70, BE70)-1=1, 1, ""), "")</f>
        <v/>
      </c>
      <c r="BH70" s="129" t="str">
        <f t="shared" si="83"/>
        <v/>
      </c>
      <c r="BI70" s="66" t="str">
        <f t="shared" si="84"/>
        <v/>
      </c>
      <c r="BJ70" s="60"/>
      <c r="BK70" s="60" t="str">
        <f t="shared" si="85"/>
        <v/>
      </c>
      <c r="BL70" s="60" t="str">
        <f t="shared" si="86"/>
        <v/>
      </c>
      <c r="BM70" s="60"/>
      <c r="BN70" s="85" t="str">
        <f t="shared" si="87"/>
        <v/>
      </c>
      <c r="BO70" s="60" t="str">
        <f t="shared" si="88"/>
        <v/>
      </c>
      <c r="BP70" s="60" t="str">
        <f t="shared" si="89"/>
        <v/>
      </c>
      <c r="BQ70" s="60" t="str">
        <f>IF(BK70&lt;&gt;"", IF(RANK(BP70, BP$5:BP$75)+COUNTIF(BP$70:BP70, BP70) -1&lt;=(B$80-BL$76-BO$76), RANK(BP70, BP$5:BP$75)+COUNTIF(BP$70:BP70, BP70) -1, ""), "")</f>
        <v/>
      </c>
      <c r="BR70" s="72" t="str">
        <f t="shared" si="90"/>
        <v/>
      </c>
      <c r="BS70" s="66" t="str">
        <f t="shared" si="91"/>
        <v/>
      </c>
      <c r="BU70" s="91" t="str">
        <f>IF(BI70&lt;&gt; "", BI70/BI76, "")</f>
        <v/>
      </c>
      <c r="BV70" s="39" t="str">
        <f t="shared" si="92"/>
        <v/>
      </c>
      <c r="BW70" s="92" t="str">
        <f t="shared" si="93"/>
        <v/>
      </c>
      <c r="BY70" s="65" t="str">
        <f t="shared" si="94"/>
        <v/>
      </c>
      <c r="BZ70" s="99" t="str">
        <f t="shared" ref="BZ70:BZ75" si="95">IF(BY70&lt;&gt;"", BY70/BY$76, "")</f>
        <v/>
      </c>
      <c r="CA70" s="99" t="str">
        <f t="shared" ref="CA70:CA75" si="96">IF(_xlfn.NUMBERVALUE(BR70)&lt;&gt;0, BR70/BR$76, "")</f>
        <v/>
      </c>
      <c r="CB70" s="100" t="str">
        <f t="shared" ref="CB70:CB75" si="97">IF(BZ70&lt;&gt;"", CA70-BZ70, "")</f>
        <v/>
      </c>
    </row>
    <row r="71" spans="1:80" ht="16" x14ac:dyDescent="0.2">
      <c r="A71" s="75" t="s">
        <v>379</v>
      </c>
      <c r="B71" s="76" t="s">
        <v>447</v>
      </c>
      <c r="C71" s="43"/>
      <c r="D71" s="102" t="str">
        <f t="shared" si="64"/>
        <v/>
      </c>
      <c r="E71" s="44" t="str">
        <f>IF(C71&lt;&gt;"", IF(RANK(C71, C$5:C$75)+COUNTIF(C$5:C71, C71)-1=1, 1, ""), "")</f>
        <v/>
      </c>
      <c r="F71" s="41"/>
      <c r="G71" s="102" t="str">
        <f t="shared" si="65"/>
        <v/>
      </c>
      <c r="H71" s="42" t="str">
        <f>IF(F71&lt;&gt;"", IF(RANK(F71, F$5:F$75)+COUNTIF(F$5:F71, F71)-1=1, 1, ""), "")</f>
        <v/>
      </c>
      <c r="I71" s="43"/>
      <c r="J71" s="102" t="str">
        <f t="shared" si="66"/>
        <v/>
      </c>
      <c r="K71" s="44" t="str">
        <f>IF(I71&lt;&gt;"", IF(RANK(I71, I$5:I$75)+COUNTIF(I$5:I71, I71)-1=1, 1, ""), "")</f>
        <v/>
      </c>
      <c r="L71" s="41"/>
      <c r="M71" s="102" t="str">
        <f t="shared" si="67"/>
        <v/>
      </c>
      <c r="N71" s="42" t="str">
        <f>IF(L71&lt;&gt;"", IF(RANK(L71, L$5:L$75)+COUNTIF(L$5:L71, L71)-1=1, 1, ""), "")</f>
        <v/>
      </c>
      <c r="O71" s="43"/>
      <c r="P71" s="102" t="str">
        <f t="shared" si="68"/>
        <v/>
      </c>
      <c r="Q71" s="44" t="str">
        <f>IF(O71&lt;&gt;"", IF(RANK(O71, O$5:O$75)+COUNTIF(O$5:O71, O71)-1=1, 1, ""), "")</f>
        <v/>
      </c>
      <c r="R71" s="41"/>
      <c r="S71" s="102" t="str">
        <f t="shared" si="69"/>
        <v/>
      </c>
      <c r="T71" s="42" t="str">
        <f>IF(R71&lt;&gt;"", IF(RANK(R71, R$5:R$75)+COUNTIF(R$5:R71, R71)-1=1, 1, ""), "")</f>
        <v/>
      </c>
      <c r="U71" s="43"/>
      <c r="V71" s="102" t="str">
        <f t="shared" si="70"/>
        <v/>
      </c>
      <c r="W71" s="44" t="str">
        <f>IF(U71&lt;&gt;"", IF(RANK(U71, U$5:U$75)+COUNTIF(U$5:U71, U71)-1=1, 1, ""), "")</f>
        <v/>
      </c>
      <c r="X71" s="41"/>
      <c r="Y71" s="102" t="str">
        <f t="shared" si="71"/>
        <v/>
      </c>
      <c r="Z71" s="42" t="str">
        <f>IF(X71&lt;&gt;"", IF(RANK(X71, X$5:X$75)+COUNTIF(X$5:X71, X71)-1=1, 1, ""), "")</f>
        <v/>
      </c>
      <c r="AA71" s="43"/>
      <c r="AB71" s="102" t="str">
        <f t="shared" si="72"/>
        <v/>
      </c>
      <c r="AC71" s="44" t="str">
        <f>IF(AA71&lt;&gt;"", IF(RANK(AA71, AA$5:AA$75)+COUNTIF(AA$5:AA71, AA71)-1=1, 1, ""), "")</f>
        <v/>
      </c>
      <c r="AD71" s="41"/>
      <c r="AE71" s="102" t="str">
        <f t="shared" si="73"/>
        <v/>
      </c>
      <c r="AF71" s="42" t="str">
        <f>IF(AD71&lt;&gt;"", IF(RANK(AD71, AD$5:AD$75)+COUNTIF(AD$5:AD71, AD71)-1=1, 1, ""), "")</f>
        <v/>
      </c>
      <c r="AG71" s="43"/>
      <c r="AH71" s="102" t="str">
        <f t="shared" si="74"/>
        <v/>
      </c>
      <c r="AI71" s="44" t="str">
        <f>IF(AG71&lt;&gt;"", IF(RANK(AG71, AG$5:AG$75)+COUNTIF(AG$5:AG71, AG71)-1=1, 1, ""), "")</f>
        <v/>
      </c>
      <c r="AJ71" s="41"/>
      <c r="AK71" s="102" t="str">
        <f t="shared" si="75"/>
        <v/>
      </c>
      <c r="AL71" s="42" t="str">
        <f>IF(AJ71&lt;&gt;"", IF(RANK(AJ71, AJ$5:AJ$75)+COUNTIF(AJ$5:AJ71, AJ71)-1=1, 1, ""), "")</f>
        <v/>
      </c>
      <c r="AM71" s="43"/>
      <c r="AN71" s="102" t="str">
        <f t="shared" si="76"/>
        <v/>
      </c>
      <c r="AO71" s="44" t="str">
        <f>IF(AM71&lt;&gt;"", IF(RANK(AM71, AM$5:AM$75)+COUNTIF(AM$5:AM71, AM71)-1=1, 1, ""), "")</f>
        <v/>
      </c>
      <c r="AP71" s="41"/>
      <c r="AQ71" s="102" t="str">
        <f t="shared" si="77"/>
        <v/>
      </c>
      <c r="AR71" s="42" t="str">
        <f>IF(AP71&lt;&gt;"", IF(RANK(AP71, AP$5:AP$75)+COUNTIF(AP$5:AP71, AP71)-1=1, 1, ""), "")</f>
        <v/>
      </c>
      <c r="AS71" s="43"/>
      <c r="AT71" s="102" t="str">
        <f t="shared" si="78"/>
        <v/>
      </c>
      <c r="AU71" s="44" t="str">
        <f>IF(AS71&lt;&gt;"", IF(RANK(AS71, AS$5:AS$75)+COUNTIF(AS$5:AS71, AS71)-1=1, 1, ""), "")</f>
        <v/>
      </c>
      <c r="AV71" s="41"/>
      <c r="AW71" s="102" t="str">
        <f t="shared" si="79"/>
        <v/>
      </c>
      <c r="AX71" s="42" t="str">
        <f>IF(AV71&lt;&gt;"", IF(RANK(AV71, AV$5:AV$75)+COUNTIF(AV$5:AV71, AV71)-1=1, 1, ""), "")</f>
        <v/>
      </c>
      <c r="AY71" s="43"/>
      <c r="AZ71" s="102" t="str">
        <f t="shared" si="80"/>
        <v/>
      </c>
      <c r="BA71" s="44" t="str">
        <f>IF(AY71&lt;&gt;"", IF(RANK(AY71, AY$5:AY$75)+COUNTIF(AY$5:AY71, AY71)-1=1, 1, ""), "")</f>
        <v/>
      </c>
      <c r="BB71" s="41"/>
      <c r="BC71" s="102" t="str">
        <f t="shared" si="81"/>
        <v/>
      </c>
      <c r="BD71" s="42" t="str">
        <f>IF(BB71&lt;&gt;"", IF(RANK(BB71, BB$5:BB$75)+COUNTIF(BB$5:BB71, BB71)-1=1, 1, ""), "")</f>
        <v/>
      </c>
      <c r="BE71" s="43"/>
      <c r="BF71" s="102" t="str">
        <f t="shared" si="82"/>
        <v/>
      </c>
      <c r="BG71" s="44" t="str">
        <f>IF(BE71&lt;&gt;"", IF(RANK(BE71, BE$5:BE$75)+COUNTIF(BE$5:BE71, BE71)-1=1, 1, ""), "")</f>
        <v/>
      </c>
      <c r="BH71" s="129" t="str">
        <f t="shared" si="83"/>
        <v/>
      </c>
      <c r="BI71" s="66" t="str">
        <f t="shared" si="84"/>
        <v/>
      </c>
      <c r="BJ71" s="60"/>
      <c r="BK71" s="60" t="str">
        <f t="shared" si="85"/>
        <v/>
      </c>
      <c r="BL71" s="60" t="str">
        <f t="shared" si="86"/>
        <v/>
      </c>
      <c r="BM71" s="60"/>
      <c r="BN71" s="85" t="str">
        <f t="shared" si="87"/>
        <v/>
      </c>
      <c r="BO71" s="60" t="str">
        <f t="shared" si="88"/>
        <v/>
      </c>
      <c r="BP71" s="60" t="str">
        <f t="shared" si="89"/>
        <v/>
      </c>
      <c r="BQ71" s="60" t="str">
        <f>IF(BK71&lt;&gt;"", IF(RANK(BP71, BP$5:BP$75)+COUNTIF(BP$71:BP71, BP71) -1&lt;=(B$80-BL$76-BO$76), RANK(BP71, BP$5:BP$75)+COUNTIF(BP$71:BP71, BP71) -1, ""), "")</f>
        <v/>
      </c>
      <c r="BR71" s="72" t="str">
        <f t="shared" si="90"/>
        <v/>
      </c>
      <c r="BS71" s="66" t="str">
        <f t="shared" si="91"/>
        <v/>
      </c>
      <c r="BU71" s="91" t="str">
        <f>IF(BI71&lt;&gt; "", BI71/BI76, "")</f>
        <v/>
      </c>
      <c r="BV71" s="39" t="str">
        <f t="shared" si="92"/>
        <v/>
      </c>
      <c r="BW71" s="92" t="str">
        <f t="shared" si="93"/>
        <v/>
      </c>
      <c r="BY71" s="65" t="str">
        <f t="shared" si="94"/>
        <v/>
      </c>
      <c r="BZ71" s="99" t="str">
        <f t="shared" si="95"/>
        <v/>
      </c>
      <c r="CA71" s="99" t="str">
        <f t="shared" si="96"/>
        <v/>
      </c>
      <c r="CB71" s="100" t="str">
        <f t="shared" si="97"/>
        <v/>
      </c>
    </row>
    <row r="72" spans="1:80" ht="16" x14ac:dyDescent="0.2">
      <c r="A72" s="75" t="s">
        <v>380</v>
      </c>
      <c r="B72" s="76" t="s">
        <v>447</v>
      </c>
      <c r="C72" s="43"/>
      <c r="D72" s="102" t="str">
        <f t="shared" si="64"/>
        <v/>
      </c>
      <c r="E72" s="44" t="str">
        <f>IF(C72&lt;&gt;"", IF(RANK(C72, C$5:C$75)+COUNTIF(C$5:C72, C72)-1=1, 1, ""), "")</f>
        <v/>
      </c>
      <c r="F72" s="41"/>
      <c r="G72" s="102" t="str">
        <f t="shared" si="65"/>
        <v/>
      </c>
      <c r="H72" s="42" t="str">
        <f>IF(F72&lt;&gt;"", IF(RANK(F72, F$5:F$75)+COUNTIF(F$5:F72, F72)-1=1, 1, ""), "")</f>
        <v/>
      </c>
      <c r="I72" s="43"/>
      <c r="J72" s="102" t="str">
        <f t="shared" si="66"/>
        <v/>
      </c>
      <c r="K72" s="44" t="str">
        <f>IF(I72&lt;&gt;"", IF(RANK(I72, I$5:I$75)+COUNTIF(I$5:I72, I72)-1=1, 1, ""), "")</f>
        <v/>
      </c>
      <c r="L72" s="41"/>
      <c r="M72" s="102" t="str">
        <f t="shared" si="67"/>
        <v/>
      </c>
      <c r="N72" s="42" t="str">
        <f>IF(L72&lt;&gt;"", IF(RANK(L72, L$5:L$75)+COUNTIF(L$5:L72, L72)-1=1, 1, ""), "")</f>
        <v/>
      </c>
      <c r="O72" s="43"/>
      <c r="P72" s="102" t="str">
        <f t="shared" si="68"/>
        <v/>
      </c>
      <c r="Q72" s="44" t="str">
        <f>IF(O72&lt;&gt;"", IF(RANK(O72, O$5:O$75)+COUNTIF(O$5:O72, O72)-1=1, 1, ""), "")</f>
        <v/>
      </c>
      <c r="R72" s="41"/>
      <c r="S72" s="102" t="str">
        <f t="shared" si="69"/>
        <v/>
      </c>
      <c r="T72" s="42" t="str">
        <f>IF(R72&lt;&gt;"", IF(RANK(R72, R$5:R$75)+COUNTIF(R$5:R72, R72)-1=1, 1, ""), "")</f>
        <v/>
      </c>
      <c r="U72" s="43"/>
      <c r="V72" s="102" t="str">
        <f t="shared" si="70"/>
        <v/>
      </c>
      <c r="W72" s="44" t="str">
        <f>IF(U72&lt;&gt;"", IF(RANK(U72, U$5:U$75)+COUNTIF(U$5:U72, U72)-1=1, 1, ""), "")</f>
        <v/>
      </c>
      <c r="X72" s="41"/>
      <c r="Y72" s="102" t="str">
        <f t="shared" si="71"/>
        <v/>
      </c>
      <c r="Z72" s="42" t="str">
        <f>IF(X72&lt;&gt;"", IF(RANK(X72, X$5:X$75)+COUNTIF(X$5:X72, X72)-1=1, 1, ""), "")</f>
        <v/>
      </c>
      <c r="AA72" s="43"/>
      <c r="AB72" s="102" t="str">
        <f t="shared" si="72"/>
        <v/>
      </c>
      <c r="AC72" s="44" t="str">
        <f>IF(AA72&lt;&gt;"", IF(RANK(AA72, AA$5:AA$75)+COUNTIF(AA$5:AA72, AA72)-1=1, 1, ""), "")</f>
        <v/>
      </c>
      <c r="AD72" s="41"/>
      <c r="AE72" s="102" t="str">
        <f t="shared" si="73"/>
        <v/>
      </c>
      <c r="AF72" s="42" t="str">
        <f>IF(AD72&lt;&gt;"", IF(RANK(AD72, AD$5:AD$75)+COUNTIF(AD$5:AD72, AD72)-1=1, 1, ""), "")</f>
        <v/>
      </c>
      <c r="AG72" s="43"/>
      <c r="AH72" s="102" t="str">
        <f t="shared" si="74"/>
        <v/>
      </c>
      <c r="AI72" s="44" t="str">
        <f>IF(AG72&lt;&gt;"", IF(RANK(AG72, AG$5:AG$75)+COUNTIF(AG$5:AG72, AG72)-1=1, 1, ""), "")</f>
        <v/>
      </c>
      <c r="AJ72" s="41"/>
      <c r="AK72" s="102" t="str">
        <f t="shared" si="75"/>
        <v/>
      </c>
      <c r="AL72" s="42" t="str">
        <f>IF(AJ72&lt;&gt;"", IF(RANK(AJ72, AJ$5:AJ$75)+COUNTIF(AJ$5:AJ72, AJ72)-1=1, 1, ""), "")</f>
        <v/>
      </c>
      <c r="AM72" s="43"/>
      <c r="AN72" s="102" t="str">
        <f t="shared" si="76"/>
        <v/>
      </c>
      <c r="AO72" s="44" t="str">
        <f>IF(AM72&lt;&gt;"", IF(RANK(AM72, AM$5:AM$75)+COUNTIF(AM$5:AM72, AM72)-1=1, 1, ""), "")</f>
        <v/>
      </c>
      <c r="AP72" s="41"/>
      <c r="AQ72" s="102" t="str">
        <f t="shared" si="77"/>
        <v/>
      </c>
      <c r="AR72" s="42" t="str">
        <f>IF(AP72&lt;&gt;"", IF(RANK(AP72, AP$5:AP$75)+COUNTIF(AP$5:AP72, AP72)-1=1, 1, ""), "")</f>
        <v/>
      </c>
      <c r="AS72" s="43"/>
      <c r="AT72" s="102" t="str">
        <f t="shared" si="78"/>
        <v/>
      </c>
      <c r="AU72" s="44" t="str">
        <f>IF(AS72&lt;&gt;"", IF(RANK(AS72, AS$5:AS$75)+COUNTIF(AS$5:AS72, AS72)-1=1, 1, ""), "")</f>
        <v/>
      </c>
      <c r="AV72" s="41"/>
      <c r="AW72" s="102" t="str">
        <f t="shared" si="79"/>
        <v/>
      </c>
      <c r="AX72" s="42" t="str">
        <f>IF(AV72&lt;&gt;"", IF(RANK(AV72, AV$5:AV$75)+COUNTIF(AV$5:AV72, AV72)-1=1, 1, ""), "")</f>
        <v/>
      </c>
      <c r="AY72" s="43"/>
      <c r="AZ72" s="102" t="str">
        <f t="shared" si="80"/>
        <v/>
      </c>
      <c r="BA72" s="44" t="str">
        <f>IF(AY72&lt;&gt;"", IF(RANK(AY72, AY$5:AY$75)+COUNTIF(AY$5:AY72, AY72)-1=1, 1, ""), "")</f>
        <v/>
      </c>
      <c r="BB72" s="41"/>
      <c r="BC72" s="102" t="str">
        <f t="shared" si="81"/>
        <v/>
      </c>
      <c r="BD72" s="42" t="str">
        <f>IF(BB72&lt;&gt;"", IF(RANK(BB72, BB$5:BB$75)+COUNTIF(BB$5:BB72, BB72)-1=1, 1, ""), "")</f>
        <v/>
      </c>
      <c r="BE72" s="43"/>
      <c r="BF72" s="102" t="str">
        <f t="shared" si="82"/>
        <v/>
      </c>
      <c r="BG72" s="44" t="str">
        <f>IF(BE72&lt;&gt;"", IF(RANK(BE72, BE$5:BE$75)+COUNTIF(BE$5:BE72, BE72)-1=1, 1, ""), "")</f>
        <v/>
      </c>
      <c r="BH72" s="129" t="str">
        <f t="shared" si="83"/>
        <v/>
      </c>
      <c r="BI72" s="66" t="str">
        <f t="shared" si="84"/>
        <v/>
      </c>
      <c r="BJ72" s="60"/>
      <c r="BK72" s="60" t="str">
        <f t="shared" si="85"/>
        <v/>
      </c>
      <c r="BL72" s="60" t="str">
        <f t="shared" si="86"/>
        <v/>
      </c>
      <c r="BM72" s="60"/>
      <c r="BN72" s="85" t="str">
        <f t="shared" si="87"/>
        <v/>
      </c>
      <c r="BO72" s="60" t="str">
        <f t="shared" si="88"/>
        <v/>
      </c>
      <c r="BP72" s="60" t="str">
        <f t="shared" si="89"/>
        <v/>
      </c>
      <c r="BQ72" s="60" t="str">
        <f>IF(BK72&lt;&gt;"", IF(RANK(BP72, BP$5:BP$75)+COUNTIF(BP$72:BP72, BP72) -1&lt;=(B$80-BL$76-BO$76), RANK(BP72, BP$5:BP$75)+COUNTIF(BP$72:BP72, BP72) -1, ""), "")</f>
        <v/>
      </c>
      <c r="BR72" s="72" t="str">
        <f t="shared" si="90"/>
        <v/>
      </c>
      <c r="BS72" s="66" t="str">
        <f t="shared" si="91"/>
        <v/>
      </c>
      <c r="BU72" s="91" t="str">
        <f>IF(BI72&lt;&gt; "", BI72/BI76, "")</f>
        <v/>
      </c>
      <c r="BV72" s="39" t="str">
        <f t="shared" si="92"/>
        <v/>
      </c>
      <c r="BW72" s="92" t="str">
        <f t="shared" si="93"/>
        <v/>
      </c>
      <c r="BY72" s="65" t="str">
        <f t="shared" si="94"/>
        <v/>
      </c>
      <c r="BZ72" s="99" t="str">
        <f t="shared" si="95"/>
        <v/>
      </c>
      <c r="CA72" s="99" t="str">
        <f t="shared" si="96"/>
        <v/>
      </c>
      <c r="CB72" s="100" t="str">
        <f t="shared" si="97"/>
        <v/>
      </c>
    </row>
    <row r="73" spans="1:80" ht="16" x14ac:dyDescent="0.2">
      <c r="A73" s="75" t="s">
        <v>381</v>
      </c>
      <c r="B73" s="76" t="s">
        <v>447</v>
      </c>
      <c r="C73" s="43"/>
      <c r="D73" s="102" t="str">
        <f t="shared" si="64"/>
        <v/>
      </c>
      <c r="E73" s="44" t="str">
        <f>IF(C73&lt;&gt;"", IF(RANK(C73, C$5:C$75)+COUNTIF(C$5:C73, C73)-1=1, 1, ""), "")</f>
        <v/>
      </c>
      <c r="F73" s="41"/>
      <c r="G73" s="102" t="str">
        <f t="shared" si="65"/>
        <v/>
      </c>
      <c r="H73" s="42" t="str">
        <f>IF(F73&lt;&gt;"", IF(RANK(F73, F$5:F$75)+COUNTIF(F$5:F73, F73)-1=1, 1, ""), "")</f>
        <v/>
      </c>
      <c r="I73" s="43"/>
      <c r="J73" s="102" t="str">
        <f t="shared" si="66"/>
        <v/>
      </c>
      <c r="K73" s="44" t="str">
        <f>IF(I73&lt;&gt;"", IF(RANK(I73, I$5:I$75)+COUNTIF(I$5:I73, I73)-1=1, 1, ""), "")</f>
        <v/>
      </c>
      <c r="L73" s="41"/>
      <c r="M73" s="102" t="str">
        <f t="shared" si="67"/>
        <v/>
      </c>
      <c r="N73" s="42" t="str">
        <f>IF(L73&lt;&gt;"", IF(RANK(L73, L$5:L$75)+COUNTIF(L$5:L73, L73)-1=1, 1, ""), "")</f>
        <v/>
      </c>
      <c r="O73" s="43"/>
      <c r="P73" s="102" t="str">
        <f t="shared" si="68"/>
        <v/>
      </c>
      <c r="Q73" s="44" t="str">
        <f>IF(O73&lt;&gt;"", IF(RANK(O73, O$5:O$75)+COUNTIF(O$5:O73, O73)-1=1, 1, ""), "")</f>
        <v/>
      </c>
      <c r="R73" s="41"/>
      <c r="S73" s="102" t="str">
        <f t="shared" si="69"/>
        <v/>
      </c>
      <c r="T73" s="42" t="str">
        <f>IF(R73&lt;&gt;"", IF(RANK(R73, R$5:R$75)+COUNTIF(R$5:R73, R73)-1=1, 1, ""), "")</f>
        <v/>
      </c>
      <c r="U73" s="43"/>
      <c r="V73" s="102" t="str">
        <f t="shared" si="70"/>
        <v/>
      </c>
      <c r="W73" s="44" t="str">
        <f>IF(U73&lt;&gt;"", IF(RANK(U73, U$5:U$75)+COUNTIF(U$5:U73, U73)-1=1, 1, ""), "")</f>
        <v/>
      </c>
      <c r="X73" s="41"/>
      <c r="Y73" s="102" t="str">
        <f t="shared" si="71"/>
        <v/>
      </c>
      <c r="Z73" s="42" t="str">
        <f>IF(X73&lt;&gt;"", IF(RANK(X73, X$5:X$75)+COUNTIF(X$5:X73, X73)-1=1, 1, ""), "")</f>
        <v/>
      </c>
      <c r="AA73" s="43"/>
      <c r="AB73" s="102" t="str">
        <f t="shared" si="72"/>
        <v/>
      </c>
      <c r="AC73" s="44" t="str">
        <f>IF(AA73&lt;&gt;"", IF(RANK(AA73, AA$5:AA$75)+COUNTIF(AA$5:AA73, AA73)-1=1, 1, ""), "")</f>
        <v/>
      </c>
      <c r="AD73" s="41"/>
      <c r="AE73" s="102" t="str">
        <f t="shared" si="73"/>
        <v/>
      </c>
      <c r="AF73" s="42" t="str">
        <f>IF(AD73&lt;&gt;"", IF(RANK(AD73, AD$5:AD$75)+COUNTIF(AD$5:AD73, AD73)-1=1, 1, ""), "")</f>
        <v/>
      </c>
      <c r="AG73" s="43"/>
      <c r="AH73" s="102" t="str">
        <f t="shared" si="74"/>
        <v/>
      </c>
      <c r="AI73" s="44" t="str">
        <f>IF(AG73&lt;&gt;"", IF(RANK(AG73, AG$5:AG$75)+COUNTIF(AG$5:AG73, AG73)-1=1, 1, ""), "")</f>
        <v/>
      </c>
      <c r="AJ73" s="41"/>
      <c r="AK73" s="102" t="str">
        <f t="shared" si="75"/>
        <v/>
      </c>
      <c r="AL73" s="42" t="str">
        <f>IF(AJ73&lt;&gt;"", IF(RANK(AJ73, AJ$5:AJ$75)+COUNTIF(AJ$5:AJ73, AJ73)-1=1, 1, ""), "")</f>
        <v/>
      </c>
      <c r="AM73" s="43"/>
      <c r="AN73" s="102" t="str">
        <f t="shared" si="76"/>
        <v/>
      </c>
      <c r="AO73" s="44" t="str">
        <f>IF(AM73&lt;&gt;"", IF(RANK(AM73, AM$5:AM$75)+COUNTIF(AM$5:AM73, AM73)-1=1, 1, ""), "")</f>
        <v/>
      </c>
      <c r="AP73" s="41"/>
      <c r="AQ73" s="102" t="str">
        <f t="shared" si="77"/>
        <v/>
      </c>
      <c r="AR73" s="42" t="str">
        <f>IF(AP73&lt;&gt;"", IF(RANK(AP73, AP$5:AP$75)+COUNTIF(AP$5:AP73, AP73)-1=1, 1, ""), "")</f>
        <v/>
      </c>
      <c r="AS73" s="43"/>
      <c r="AT73" s="102" t="str">
        <f t="shared" si="78"/>
        <v/>
      </c>
      <c r="AU73" s="44" t="str">
        <f>IF(AS73&lt;&gt;"", IF(RANK(AS73, AS$5:AS$75)+COUNTIF(AS$5:AS73, AS73)-1=1, 1, ""), "")</f>
        <v/>
      </c>
      <c r="AV73" s="41"/>
      <c r="AW73" s="102" t="str">
        <f t="shared" si="79"/>
        <v/>
      </c>
      <c r="AX73" s="42" t="str">
        <f>IF(AV73&lt;&gt;"", IF(RANK(AV73, AV$5:AV$75)+COUNTIF(AV$5:AV73, AV73)-1=1, 1, ""), "")</f>
        <v/>
      </c>
      <c r="AY73" s="43"/>
      <c r="AZ73" s="102" t="str">
        <f t="shared" si="80"/>
        <v/>
      </c>
      <c r="BA73" s="44" t="str">
        <f>IF(AY73&lt;&gt;"", IF(RANK(AY73, AY$5:AY$75)+COUNTIF(AY$5:AY73, AY73)-1=1, 1, ""), "")</f>
        <v/>
      </c>
      <c r="BB73" s="41"/>
      <c r="BC73" s="102" t="str">
        <f t="shared" si="81"/>
        <v/>
      </c>
      <c r="BD73" s="42" t="str">
        <f>IF(BB73&lt;&gt;"", IF(RANK(BB73, BB$5:BB$75)+COUNTIF(BB$5:BB73, BB73)-1=1, 1, ""), "")</f>
        <v/>
      </c>
      <c r="BE73" s="43"/>
      <c r="BF73" s="102" t="str">
        <f t="shared" si="82"/>
        <v/>
      </c>
      <c r="BG73" s="44" t="str">
        <f>IF(BE73&lt;&gt;"", IF(RANK(BE73, BE$5:BE$75)+COUNTIF(BE$5:BE73, BE73)-1=1, 1, ""), "")</f>
        <v/>
      </c>
      <c r="BH73" s="129" t="str">
        <f t="shared" si="83"/>
        <v/>
      </c>
      <c r="BI73" s="66" t="str">
        <f t="shared" si="84"/>
        <v/>
      </c>
      <c r="BJ73" s="60"/>
      <c r="BK73" s="60" t="str">
        <f t="shared" si="85"/>
        <v/>
      </c>
      <c r="BL73" s="60" t="str">
        <f t="shared" si="86"/>
        <v/>
      </c>
      <c r="BM73" s="60"/>
      <c r="BN73" s="85" t="str">
        <f t="shared" si="87"/>
        <v/>
      </c>
      <c r="BO73" s="60" t="str">
        <f t="shared" si="88"/>
        <v/>
      </c>
      <c r="BP73" s="60" t="str">
        <f t="shared" si="89"/>
        <v/>
      </c>
      <c r="BQ73" s="60" t="str">
        <f>IF(BK73&lt;&gt;"", IF(RANK(BP73, BP$5:BP$75)+COUNTIF(BP$73:BP73, BP73) -1&lt;=(B$80-BL$76-BO$76), RANK(BP73, BP$5:BP$75)+COUNTIF(BP$73:BP73, BP73) -1, ""), "")</f>
        <v/>
      </c>
      <c r="BR73" s="72" t="str">
        <f t="shared" si="90"/>
        <v/>
      </c>
      <c r="BS73" s="66" t="str">
        <f t="shared" si="91"/>
        <v/>
      </c>
      <c r="BU73" s="91" t="str">
        <f>IF(BI73&lt;&gt; "", BI73/BI76, "")</f>
        <v/>
      </c>
      <c r="BV73" s="39" t="str">
        <f t="shared" si="92"/>
        <v/>
      </c>
      <c r="BW73" s="92" t="str">
        <f t="shared" si="93"/>
        <v/>
      </c>
      <c r="BY73" s="65" t="str">
        <f t="shared" si="94"/>
        <v/>
      </c>
      <c r="BZ73" s="99" t="str">
        <f t="shared" si="95"/>
        <v/>
      </c>
      <c r="CA73" s="99" t="str">
        <f t="shared" si="96"/>
        <v/>
      </c>
      <c r="CB73" s="100" t="str">
        <f t="shared" si="97"/>
        <v/>
      </c>
    </row>
    <row r="74" spans="1:80" ht="16" x14ac:dyDescent="0.2">
      <c r="A74" s="75" t="s">
        <v>382</v>
      </c>
      <c r="B74" s="76" t="s">
        <v>447</v>
      </c>
      <c r="C74" s="43"/>
      <c r="D74" s="102" t="str">
        <f t="shared" si="64"/>
        <v/>
      </c>
      <c r="E74" s="44" t="str">
        <f>IF(C74&lt;&gt;"", IF(RANK(C74, C$5:C$75)+COUNTIF(C$5:C74, C74)-1=1, 1, ""), "")</f>
        <v/>
      </c>
      <c r="F74" s="41"/>
      <c r="G74" s="102" t="str">
        <f t="shared" si="65"/>
        <v/>
      </c>
      <c r="H74" s="42" t="str">
        <f>IF(F74&lt;&gt;"", IF(RANK(F74, F$5:F$75)+COUNTIF(F$5:F74, F74)-1=1, 1, ""), "")</f>
        <v/>
      </c>
      <c r="I74" s="43"/>
      <c r="J74" s="102" t="str">
        <f t="shared" si="66"/>
        <v/>
      </c>
      <c r="K74" s="44" t="str">
        <f>IF(I74&lt;&gt;"", IF(RANK(I74, I$5:I$75)+COUNTIF(I$5:I74, I74)-1=1, 1, ""), "")</f>
        <v/>
      </c>
      <c r="L74" s="41"/>
      <c r="M74" s="102" t="str">
        <f t="shared" si="67"/>
        <v/>
      </c>
      <c r="N74" s="42" t="str">
        <f>IF(L74&lt;&gt;"", IF(RANK(L74, L$5:L$75)+COUNTIF(L$5:L74, L74)-1=1, 1, ""), "")</f>
        <v/>
      </c>
      <c r="O74" s="43"/>
      <c r="P74" s="102" t="str">
        <f t="shared" si="68"/>
        <v/>
      </c>
      <c r="Q74" s="44" t="str">
        <f>IF(O74&lt;&gt;"", IF(RANK(O74, O$5:O$75)+COUNTIF(O$5:O74, O74)-1=1, 1, ""), "")</f>
        <v/>
      </c>
      <c r="R74" s="41"/>
      <c r="S74" s="102" t="str">
        <f t="shared" si="69"/>
        <v/>
      </c>
      <c r="T74" s="42" t="str">
        <f>IF(R74&lt;&gt;"", IF(RANK(R74, R$5:R$75)+COUNTIF(R$5:R74, R74)-1=1, 1, ""), "")</f>
        <v/>
      </c>
      <c r="U74" s="43"/>
      <c r="V74" s="102" t="str">
        <f t="shared" si="70"/>
        <v/>
      </c>
      <c r="W74" s="44" t="str">
        <f>IF(U74&lt;&gt;"", IF(RANK(U74, U$5:U$75)+COUNTIF(U$5:U74, U74)-1=1, 1, ""), "")</f>
        <v/>
      </c>
      <c r="X74" s="41"/>
      <c r="Y74" s="102" t="str">
        <f t="shared" si="71"/>
        <v/>
      </c>
      <c r="Z74" s="42" t="str">
        <f>IF(X74&lt;&gt;"", IF(RANK(X74, X$5:X$75)+COUNTIF(X$5:X74, X74)-1=1, 1, ""), "")</f>
        <v/>
      </c>
      <c r="AA74" s="43"/>
      <c r="AB74" s="102" t="str">
        <f t="shared" si="72"/>
        <v/>
      </c>
      <c r="AC74" s="44" t="str">
        <f>IF(AA74&lt;&gt;"", IF(RANK(AA74, AA$5:AA$75)+COUNTIF(AA$5:AA74, AA74)-1=1, 1, ""), "")</f>
        <v/>
      </c>
      <c r="AD74" s="41"/>
      <c r="AE74" s="102" t="str">
        <f t="shared" si="73"/>
        <v/>
      </c>
      <c r="AF74" s="42" t="str">
        <f>IF(AD74&lt;&gt;"", IF(RANK(AD74, AD$5:AD$75)+COUNTIF(AD$5:AD74, AD74)-1=1, 1, ""), "")</f>
        <v/>
      </c>
      <c r="AG74" s="43"/>
      <c r="AH74" s="102" t="str">
        <f t="shared" si="74"/>
        <v/>
      </c>
      <c r="AI74" s="44" t="str">
        <f>IF(AG74&lt;&gt;"", IF(RANK(AG74, AG$5:AG$75)+COUNTIF(AG$5:AG74, AG74)-1=1, 1, ""), "")</f>
        <v/>
      </c>
      <c r="AJ74" s="41"/>
      <c r="AK74" s="102" t="str">
        <f t="shared" si="75"/>
        <v/>
      </c>
      <c r="AL74" s="42" t="str">
        <f>IF(AJ74&lt;&gt;"", IF(RANK(AJ74, AJ$5:AJ$75)+COUNTIF(AJ$5:AJ74, AJ74)-1=1, 1, ""), "")</f>
        <v/>
      </c>
      <c r="AM74" s="43"/>
      <c r="AN74" s="102" t="str">
        <f t="shared" si="76"/>
        <v/>
      </c>
      <c r="AO74" s="44" t="str">
        <f>IF(AM74&lt;&gt;"", IF(RANK(AM74, AM$5:AM$75)+COUNTIF(AM$5:AM74, AM74)-1=1, 1, ""), "")</f>
        <v/>
      </c>
      <c r="AP74" s="41"/>
      <c r="AQ74" s="102" t="str">
        <f t="shared" si="77"/>
        <v/>
      </c>
      <c r="AR74" s="42" t="str">
        <f>IF(AP74&lt;&gt;"", IF(RANK(AP74, AP$5:AP$75)+COUNTIF(AP$5:AP74, AP74)-1=1, 1, ""), "")</f>
        <v/>
      </c>
      <c r="AS74" s="43"/>
      <c r="AT74" s="102" t="str">
        <f t="shared" si="78"/>
        <v/>
      </c>
      <c r="AU74" s="44" t="str">
        <f>IF(AS74&lt;&gt;"", IF(RANK(AS74, AS$5:AS$75)+COUNTIF(AS$5:AS74, AS74)-1=1, 1, ""), "")</f>
        <v/>
      </c>
      <c r="AV74" s="41"/>
      <c r="AW74" s="102" t="str">
        <f t="shared" si="79"/>
        <v/>
      </c>
      <c r="AX74" s="42" t="str">
        <f>IF(AV74&lt;&gt;"", IF(RANK(AV74, AV$5:AV$75)+COUNTIF(AV$5:AV74, AV74)-1=1, 1, ""), "")</f>
        <v/>
      </c>
      <c r="AY74" s="43"/>
      <c r="AZ74" s="102" t="str">
        <f t="shared" si="80"/>
        <v/>
      </c>
      <c r="BA74" s="44" t="str">
        <f>IF(AY74&lt;&gt;"", IF(RANK(AY74, AY$5:AY$75)+COUNTIF(AY$5:AY74, AY74)-1=1, 1, ""), "")</f>
        <v/>
      </c>
      <c r="BB74" s="41"/>
      <c r="BC74" s="102" t="str">
        <f t="shared" si="81"/>
        <v/>
      </c>
      <c r="BD74" s="42" t="str">
        <f>IF(BB74&lt;&gt;"", IF(RANK(BB74, BB$5:BB$75)+COUNTIF(BB$5:BB74, BB74)-1=1, 1, ""), "")</f>
        <v/>
      </c>
      <c r="BE74" s="43"/>
      <c r="BF74" s="102" t="str">
        <f t="shared" si="82"/>
        <v/>
      </c>
      <c r="BG74" s="44" t="str">
        <f>IF(BE74&lt;&gt;"", IF(RANK(BE74, BE$5:BE$75)+COUNTIF(BE$5:BE74, BE74)-1=1, 1, ""), "")</f>
        <v/>
      </c>
      <c r="BH74" s="129" t="str">
        <f t="shared" si="83"/>
        <v/>
      </c>
      <c r="BI74" s="66" t="str">
        <f t="shared" si="84"/>
        <v/>
      </c>
      <c r="BJ74" s="60"/>
      <c r="BK74" s="60" t="str">
        <f t="shared" si="85"/>
        <v/>
      </c>
      <c r="BL74" s="60" t="str">
        <f t="shared" si="86"/>
        <v/>
      </c>
      <c r="BM74" s="60"/>
      <c r="BN74" s="85" t="str">
        <f t="shared" si="87"/>
        <v/>
      </c>
      <c r="BO74" s="60" t="str">
        <f t="shared" si="88"/>
        <v/>
      </c>
      <c r="BP74" s="60" t="str">
        <f t="shared" si="89"/>
        <v/>
      </c>
      <c r="BQ74" s="60" t="str">
        <f>IF(BK74&lt;&gt;"", IF(RANK(BP74, BP$5:BP$75)+COUNTIF(BP$74:BP74, BP74) -1&lt;=(B$80-BL$76-BO$76), RANK(BP74, BP$5:BP$75)+COUNTIF(BP$74:BP74, BP74) -1, ""), "")</f>
        <v/>
      </c>
      <c r="BR74" s="72" t="str">
        <f t="shared" si="90"/>
        <v/>
      </c>
      <c r="BS74" s="66" t="str">
        <f t="shared" si="91"/>
        <v/>
      </c>
      <c r="BU74" s="91" t="str">
        <f>IF(BI74&lt;&gt; "", BI74/BI76, "")</f>
        <v/>
      </c>
      <c r="BV74" s="39" t="str">
        <f t="shared" si="92"/>
        <v/>
      </c>
      <c r="BW74" s="92" t="str">
        <f t="shared" si="93"/>
        <v/>
      </c>
      <c r="BY74" s="65" t="str">
        <f t="shared" si="94"/>
        <v/>
      </c>
      <c r="BZ74" s="99" t="str">
        <f t="shared" si="95"/>
        <v/>
      </c>
      <c r="CA74" s="99" t="str">
        <f t="shared" si="96"/>
        <v/>
      </c>
      <c r="CB74" s="100" t="str">
        <f t="shared" si="97"/>
        <v/>
      </c>
    </row>
    <row r="75" spans="1:80" ht="17" thickBot="1" x14ac:dyDescent="0.25">
      <c r="A75" s="75" t="s">
        <v>383</v>
      </c>
      <c r="B75" s="76" t="s">
        <v>447</v>
      </c>
      <c r="C75" s="43"/>
      <c r="D75" s="104" t="str">
        <f t="shared" si="64"/>
        <v/>
      </c>
      <c r="E75" s="51" t="str">
        <f>IF(C75&lt;&gt;"", IF(RANK(C75, C$5:C$75)+COUNTIF(C$5:C75, C75)-1=1, 1, ""), "")</f>
        <v/>
      </c>
      <c r="F75" s="49"/>
      <c r="G75" s="103" t="str">
        <f t="shared" si="65"/>
        <v/>
      </c>
      <c r="H75" s="50" t="str">
        <f>IF(F75&lt;&gt;"", IF(RANK(F75, F$5:F$75)+COUNTIF(F$5:F75, F75)-1=1, 1, ""), "")</f>
        <v/>
      </c>
      <c r="I75" s="43"/>
      <c r="J75" s="104" t="str">
        <f t="shared" si="66"/>
        <v/>
      </c>
      <c r="K75" s="51" t="str">
        <f>IF(I75&lt;&gt;"", IF(RANK(I75, I$5:I$75)+COUNTIF(I$5:I75, I75)-1=1, 1, ""), "")</f>
        <v/>
      </c>
      <c r="L75" s="49"/>
      <c r="M75" s="103" t="str">
        <f t="shared" si="67"/>
        <v/>
      </c>
      <c r="N75" s="50" t="str">
        <f>IF(L75&lt;&gt;"", IF(RANK(L75, L$5:L$75)+COUNTIF(L$5:L75, L75)-1=1, 1, ""), "")</f>
        <v/>
      </c>
      <c r="O75" s="43"/>
      <c r="P75" s="104" t="str">
        <f t="shared" si="68"/>
        <v/>
      </c>
      <c r="Q75" s="51" t="str">
        <f>IF(O75&lt;&gt;"", IF(RANK(O75, O$5:O$75)+COUNTIF(O$5:O75, O75)-1=1, 1, ""), "")</f>
        <v/>
      </c>
      <c r="R75" s="49"/>
      <c r="S75" s="103" t="str">
        <f t="shared" si="69"/>
        <v/>
      </c>
      <c r="T75" s="50" t="str">
        <f>IF(R75&lt;&gt;"", IF(RANK(R75, R$5:R$75)+COUNTIF(R$5:R75, R75)-1=1, 1, ""), "")</f>
        <v/>
      </c>
      <c r="U75" s="43"/>
      <c r="V75" s="104" t="str">
        <f t="shared" si="70"/>
        <v/>
      </c>
      <c r="W75" s="51" t="str">
        <f>IF(U75&lt;&gt;"", IF(RANK(U75, U$5:U$75)+COUNTIF(U$5:U75, U75)-1=1, 1, ""), "")</f>
        <v/>
      </c>
      <c r="X75" s="49"/>
      <c r="Y75" s="103" t="str">
        <f t="shared" si="71"/>
        <v/>
      </c>
      <c r="Z75" s="50" t="str">
        <f>IF(X75&lt;&gt;"", IF(RANK(X75, X$5:X$75)+COUNTIF(X$5:X75, X75)-1=1, 1, ""), "")</f>
        <v/>
      </c>
      <c r="AA75" s="43"/>
      <c r="AB75" s="104" t="str">
        <f t="shared" si="72"/>
        <v/>
      </c>
      <c r="AC75" s="51" t="str">
        <f>IF(AA75&lt;&gt;"", IF(RANK(AA75, AA$5:AA$75)+COUNTIF(AA$5:AA75, AA75)-1=1, 1, ""), "")</f>
        <v/>
      </c>
      <c r="AD75" s="49"/>
      <c r="AE75" s="103" t="str">
        <f t="shared" si="73"/>
        <v/>
      </c>
      <c r="AF75" s="50" t="str">
        <f>IF(AD75&lt;&gt;"", IF(RANK(AD75, AD$5:AD$75)+COUNTIF(AD$5:AD75, AD75)-1=1, 1, ""), "")</f>
        <v/>
      </c>
      <c r="AG75" s="43"/>
      <c r="AH75" s="104" t="str">
        <f t="shared" si="74"/>
        <v/>
      </c>
      <c r="AI75" s="51" t="str">
        <f>IF(AG75&lt;&gt;"", IF(RANK(AG75, AG$5:AG$75)+COUNTIF(AG$5:AG75, AG75)-1=1, 1, ""), "")</f>
        <v/>
      </c>
      <c r="AJ75" s="49"/>
      <c r="AK75" s="103" t="str">
        <f t="shared" si="75"/>
        <v/>
      </c>
      <c r="AL75" s="50" t="str">
        <f>IF(AJ75&lt;&gt;"", IF(RANK(AJ75, AJ$5:AJ$75)+COUNTIF(AJ$5:AJ75, AJ75)-1=1, 1, ""), "")</f>
        <v/>
      </c>
      <c r="AM75" s="43"/>
      <c r="AN75" s="104" t="str">
        <f t="shared" si="76"/>
        <v/>
      </c>
      <c r="AO75" s="51" t="str">
        <f>IF(AM75&lt;&gt;"", IF(RANK(AM75, AM$5:AM$75)+COUNTIF(AM$5:AM75, AM75)-1=1, 1, ""), "")</f>
        <v/>
      </c>
      <c r="AP75" s="49"/>
      <c r="AQ75" s="103" t="str">
        <f t="shared" si="77"/>
        <v/>
      </c>
      <c r="AR75" s="50" t="str">
        <f>IF(AP75&lt;&gt;"", IF(RANK(AP75, AP$5:AP$75)+COUNTIF(AP$5:AP75, AP75)-1=1, 1, ""), "")</f>
        <v/>
      </c>
      <c r="AS75" s="43"/>
      <c r="AT75" s="104" t="str">
        <f t="shared" si="78"/>
        <v/>
      </c>
      <c r="AU75" s="51" t="str">
        <f>IF(AS75&lt;&gt;"", IF(RANK(AS75, AS$5:AS$75)+COUNTIF(AS$5:AS75, AS75)-1=1, 1, ""), "")</f>
        <v/>
      </c>
      <c r="AV75" s="49"/>
      <c r="AW75" s="103" t="str">
        <f t="shared" si="79"/>
        <v/>
      </c>
      <c r="AX75" s="50" t="str">
        <f>IF(AV75&lt;&gt;"", IF(RANK(AV75, AV$5:AV$75)+COUNTIF(AV$5:AV75, AV75)-1=1, 1, ""), "")</f>
        <v/>
      </c>
      <c r="AY75" s="43"/>
      <c r="AZ75" s="104" t="str">
        <f t="shared" si="80"/>
        <v/>
      </c>
      <c r="BA75" s="51" t="str">
        <f>IF(AY75&lt;&gt;"", IF(RANK(AY75, AY$5:AY$75)+COUNTIF(AY$5:AY75, AY75)-1=1, 1, ""), "")</f>
        <v/>
      </c>
      <c r="BB75" s="49"/>
      <c r="BC75" s="103" t="str">
        <f t="shared" si="81"/>
        <v/>
      </c>
      <c r="BD75" s="50" t="str">
        <f>IF(BB75&lt;&gt;"", IF(RANK(BB75, BB$5:BB$75)+COUNTIF(BB$5:BB75, BB75)-1=1, 1, ""), "")</f>
        <v/>
      </c>
      <c r="BE75" s="43"/>
      <c r="BF75" s="104" t="str">
        <f t="shared" si="82"/>
        <v/>
      </c>
      <c r="BG75" s="51" t="str">
        <f>IF(BE75&lt;&gt;"", IF(RANK(BE75, BE$5:BE$75)+COUNTIF(BE$5:BE75, BE75)-1=1, 1, ""), "")</f>
        <v/>
      </c>
      <c r="BH75" s="130" t="str">
        <f t="shared" si="83"/>
        <v/>
      </c>
      <c r="BI75" s="67" t="str">
        <f t="shared" si="84"/>
        <v/>
      </c>
      <c r="BJ75" s="70"/>
      <c r="BK75" s="70" t="str">
        <f t="shared" si="85"/>
        <v/>
      </c>
      <c r="BL75" s="70" t="str">
        <f t="shared" si="86"/>
        <v/>
      </c>
      <c r="BM75" s="70"/>
      <c r="BN75" s="86" t="str">
        <f t="shared" si="87"/>
        <v/>
      </c>
      <c r="BO75" s="70" t="str">
        <f t="shared" si="88"/>
        <v/>
      </c>
      <c r="BP75" s="70" t="str">
        <f t="shared" si="89"/>
        <v/>
      </c>
      <c r="BQ75" s="70" t="str">
        <f>IF(BK75&lt;&gt;"", IF(RANK(BP75, BP$5:BP$75)+COUNTIF(BP$75:BP75, BP75) -1&lt;=(B$80-BL$76-BO$76), RANK(BP75, BP$5:BP$75)+COUNTIF(BP$75:BP75, BP75) -1, ""), "")</f>
        <v/>
      </c>
      <c r="BR75" s="73" t="str">
        <f t="shared" si="90"/>
        <v/>
      </c>
      <c r="BS75" s="67" t="str">
        <f t="shared" si="91"/>
        <v/>
      </c>
      <c r="BU75" s="93" t="str">
        <f>IF(BI75&lt;&gt; "", BI75/BI76, "")</f>
        <v/>
      </c>
      <c r="BV75" s="94" t="str">
        <f t="shared" si="92"/>
        <v/>
      </c>
      <c r="BW75" s="95" t="str">
        <f t="shared" si="93"/>
        <v/>
      </c>
      <c r="BY75" s="65" t="str">
        <f t="shared" si="94"/>
        <v/>
      </c>
      <c r="BZ75" s="99" t="str">
        <f t="shared" si="95"/>
        <v/>
      </c>
      <c r="CA75" s="99" t="str">
        <f t="shared" si="96"/>
        <v/>
      </c>
      <c r="CB75" s="100" t="str">
        <f t="shared" si="97"/>
        <v/>
      </c>
    </row>
    <row r="76" spans="1:80" ht="16" thickBot="1" x14ac:dyDescent="0.25">
      <c r="A76" s="188" t="s">
        <v>12</v>
      </c>
      <c r="B76" s="198"/>
      <c r="C76" s="74">
        <f>SUM(C5:C75)</f>
        <v>48971</v>
      </c>
      <c r="D76" s="56"/>
      <c r="E76" s="57">
        <f>SUM(E5:E75)</f>
        <v>1</v>
      </c>
      <c r="F76" s="55">
        <f>SUM(F5:F75)</f>
        <v>47253</v>
      </c>
      <c r="G76" s="56"/>
      <c r="H76" s="57">
        <f>SUM(H5:H75)</f>
        <v>1</v>
      </c>
      <c r="I76" s="55">
        <f>SUM(I5:I75)</f>
        <v>48182</v>
      </c>
      <c r="J76" s="56"/>
      <c r="K76" s="57">
        <f>SUM(K5:K75)</f>
        <v>1</v>
      </c>
      <c r="L76" s="55">
        <f>SUM(L5:L75)</f>
        <v>43121</v>
      </c>
      <c r="M76" s="56"/>
      <c r="N76" s="57">
        <f>SUM(N5:N75)</f>
        <v>1</v>
      </c>
      <c r="O76" s="55">
        <f>SUM(O5:O75)</f>
        <v>42780</v>
      </c>
      <c r="P76" s="56"/>
      <c r="Q76" s="57">
        <f>SUM(Q5:Q75)</f>
        <v>1</v>
      </c>
      <c r="R76" s="55">
        <f>SUM(R5:R75)</f>
        <v>34292</v>
      </c>
      <c r="S76" s="56"/>
      <c r="T76" s="57">
        <f>SUM(T5:T75)</f>
        <v>1</v>
      </c>
      <c r="U76" s="55">
        <f>SUM(U5:U75)</f>
        <v>48032</v>
      </c>
      <c r="V76" s="56"/>
      <c r="W76" s="57">
        <f>SUM(W5:W75)</f>
        <v>1</v>
      </c>
      <c r="X76" s="55">
        <f>SUM(X5:X75)</f>
        <v>43070</v>
      </c>
      <c r="Y76" s="56"/>
      <c r="Z76" s="57">
        <f>SUM(Z5:Z75)</f>
        <v>1</v>
      </c>
      <c r="AA76" s="55">
        <f>SUM(AA5:AA75)</f>
        <v>44171</v>
      </c>
      <c r="AB76" s="56"/>
      <c r="AC76" s="57">
        <f>SUM(AC5:AC75)</f>
        <v>1</v>
      </c>
      <c r="AD76" s="55">
        <f>SUM(AD5:AD75)</f>
        <v>48537</v>
      </c>
      <c r="AE76" s="56"/>
      <c r="AF76" s="57">
        <f>SUM(AF5:AF75)</f>
        <v>1</v>
      </c>
      <c r="AG76" s="55">
        <f>SUM(AG5:AG75)</f>
        <v>44731</v>
      </c>
      <c r="AH76" s="56"/>
      <c r="AI76" s="57">
        <f>SUM(AI5:AI75)</f>
        <v>1</v>
      </c>
      <c r="AJ76" s="55">
        <f>SUM(AJ5:AJ75)</f>
        <v>46549</v>
      </c>
      <c r="AK76" s="56"/>
      <c r="AL76" s="57">
        <f>SUM(AL5:AL75)</f>
        <v>1</v>
      </c>
      <c r="AM76" s="55">
        <f>SUM(AM5:AM75)</f>
        <v>53853</v>
      </c>
      <c r="AN76" s="56"/>
      <c r="AO76" s="57">
        <f>SUM(AO5:AO75)</f>
        <v>1</v>
      </c>
      <c r="AP76" s="55">
        <f>SUM(AP5:AP75)</f>
        <v>52886</v>
      </c>
      <c r="AQ76" s="56"/>
      <c r="AR76" s="57">
        <f>SUM(AR5:AR75)</f>
        <v>1</v>
      </c>
      <c r="AS76" s="55">
        <f>SUM(AS5:AS75)</f>
        <v>47639</v>
      </c>
      <c r="AT76" s="56"/>
      <c r="AU76" s="57">
        <f>SUM(AU5:AU75)</f>
        <v>1</v>
      </c>
      <c r="AV76" s="55">
        <f>SUM(AV5:AV75)</f>
        <v>51739</v>
      </c>
      <c r="AW76" s="56"/>
      <c r="AX76" s="57">
        <f>SUM(AX5:AX75)</f>
        <v>1</v>
      </c>
      <c r="AY76" s="55">
        <f>SUM(AY5:AY75)</f>
        <v>47498</v>
      </c>
      <c r="AZ76" s="56"/>
      <c r="BA76" s="57">
        <f>SUM(BA5:BA75)</f>
        <v>1</v>
      </c>
      <c r="BB76" s="55">
        <f>SUM(BB5:BB75)</f>
        <v>49649</v>
      </c>
      <c r="BC76" s="56"/>
      <c r="BD76" s="57">
        <f>SUM(BD5:BD75)</f>
        <v>1</v>
      </c>
      <c r="BE76" s="55">
        <f>SUM(BE5:BE75)</f>
        <v>42253</v>
      </c>
      <c r="BF76" s="56"/>
      <c r="BG76" s="57">
        <f>SUM(BG5:BG75)</f>
        <v>1</v>
      </c>
      <c r="BH76" s="137">
        <f>SUM(BH5:BH75)</f>
        <v>19</v>
      </c>
      <c r="BI76" s="79">
        <f>SUM(BI5:BI75)</f>
        <v>885206</v>
      </c>
      <c r="BJ76" s="78">
        <f>_xlfn.FLOOR.MATH(BI76/(B80+1)) +1</f>
        <v>22698</v>
      </c>
      <c r="BK76" s="78">
        <f>SUM(BK5:BK75)</f>
        <v>804908</v>
      </c>
      <c r="BL76" s="78">
        <f>SUM(BL5:BL75)</f>
        <v>0</v>
      </c>
      <c r="BM76" s="78">
        <f>_xlfn.FLOOR.MATH(BK76/(B80-BL76+1))+1</f>
        <v>20639</v>
      </c>
      <c r="BN76" s="78"/>
      <c r="BO76" s="78">
        <f>SUM(BO5:BO75)</f>
        <v>37</v>
      </c>
      <c r="BP76" s="78"/>
      <c r="BQ76" s="78"/>
      <c r="BR76" s="80">
        <f>SUM(BR5:BR75)</f>
        <v>38</v>
      </c>
      <c r="BS76" s="79">
        <f>SUM(BS5:BS75)</f>
        <v>19</v>
      </c>
      <c r="BT76" s="58"/>
      <c r="BU76" s="96">
        <f>SUM(BU5:BU75)</f>
        <v>1</v>
      </c>
      <c r="BV76" s="97">
        <f>SUM(BV5:BV75)</f>
        <v>1</v>
      </c>
      <c r="BW76" s="98">
        <f>SUM(BW5:BW75)</f>
        <v>-1.476683358925257E-15</v>
      </c>
      <c r="BX76" s="58"/>
      <c r="BY76" s="77">
        <f>SUM(BY5:BY75)</f>
        <v>804908</v>
      </c>
      <c r="BZ76" s="97">
        <f>SUM(BZ5:BZ75)</f>
        <v>1</v>
      </c>
      <c r="CA76" s="97">
        <f>SUM(CA5:CA75)</f>
        <v>1</v>
      </c>
      <c r="CB76" s="98">
        <f>SUM(CB5:CB75)</f>
        <v>1.0408340855860843E-17</v>
      </c>
    </row>
    <row r="77" spans="1:80" x14ac:dyDescent="0.2">
      <c r="A77" s="27"/>
      <c r="B77" s="27"/>
    </row>
    <row r="78" spans="1:80" ht="32" x14ac:dyDescent="0.2">
      <c r="A78" s="28" t="s">
        <v>277</v>
      </c>
      <c r="C78" s="58"/>
      <c r="E78" s="29"/>
      <c r="F78" s="58"/>
      <c r="H78" s="29"/>
      <c r="I78" s="58"/>
      <c r="K78" s="29"/>
      <c r="L78" s="58"/>
      <c r="N78" s="29"/>
      <c r="O78" s="58"/>
      <c r="Q78" s="29"/>
      <c r="R78" s="58"/>
      <c r="T78" s="29"/>
      <c r="U78" s="58"/>
      <c r="W78" s="29"/>
      <c r="X78" s="58"/>
      <c r="Z78" s="29"/>
      <c r="AA78" s="58"/>
      <c r="AC78" s="29"/>
      <c r="AD78" s="58"/>
      <c r="AF78" s="29"/>
      <c r="AG78" s="58"/>
      <c r="AI78" s="29"/>
      <c r="AJ78" s="58"/>
      <c r="AL78" s="29"/>
      <c r="AM78" s="58"/>
      <c r="AO78" s="29"/>
      <c r="AP78" s="58"/>
      <c r="AR78" s="29"/>
      <c r="AS78" s="58"/>
      <c r="AU78" s="29"/>
      <c r="AV78" s="58"/>
      <c r="AX78" s="29"/>
      <c r="AY78" s="58"/>
      <c r="BA78" s="29"/>
      <c r="BB78" s="58"/>
      <c r="BD78" s="29"/>
      <c r="BE78" s="58"/>
      <c r="BG78" s="29"/>
      <c r="BP78" s="58"/>
      <c r="BQ78" s="58"/>
      <c r="BR78" s="58"/>
      <c r="BS78" s="58"/>
      <c r="BT78" s="58"/>
      <c r="BU78" s="58"/>
      <c r="BV78" s="58" t="s">
        <v>303</v>
      </c>
      <c r="BW78" s="82" cm="1">
        <f t="array" ref="BW78">SUM(IF(BW5:BW75&lt;&gt;"", ABS(BW5:BW75), 0))/COUNT(BW5:BW75)</f>
        <v>6.5353251362466769E-3</v>
      </c>
      <c r="BX78" s="58"/>
      <c r="BY78" s="58"/>
      <c r="BZ78" s="58"/>
      <c r="CA78" s="58" t="s">
        <v>303</v>
      </c>
      <c r="CB78" s="82" cm="1">
        <f t="array" ref="CB78">SUM(IF(CB5:CB75&lt;&gt;"", ABS(CB5:CB75), 0))/COUNT(CB5:CB75)</f>
        <v>1.1523513769340906E-2</v>
      </c>
    </row>
    <row r="79" spans="1:80" x14ac:dyDescent="0.2">
      <c r="BP79" s="58">
        <f>COUNT(BR5:BR75)</f>
        <v>4</v>
      </c>
      <c r="BQ79" s="58" t="s">
        <v>304</v>
      </c>
      <c r="BR79" s="58"/>
      <c r="BS79" s="58"/>
      <c r="BT79" s="58"/>
      <c r="BU79" s="58"/>
      <c r="BV79" s="58"/>
      <c r="BW79" s="58"/>
      <c r="BX79" s="58"/>
      <c r="BY79" s="58"/>
      <c r="BZ79" s="58"/>
      <c r="CA79" s="58"/>
      <c r="CB79" s="58"/>
    </row>
    <row r="80" spans="1:80" ht="16" x14ac:dyDescent="0.2">
      <c r="A80" s="87" t="s">
        <v>306</v>
      </c>
      <c r="B80" s="87">
        <v>38</v>
      </c>
      <c r="BP80" s="83">
        <f>BY76/BI76</f>
        <v>0.90928891128166778</v>
      </c>
      <c r="BQ80" s="58" t="s">
        <v>305</v>
      </c>
      <c r="BR80" s="58"/>
      <c r="BS80" s="58"/>
      <c r="BT80" s="58"/>
      <c r="BU80" s="58"/>
      <c r="BV80" s="58"/>
      <c r="BW80" s="58"/>
      <c r="BX80" s="58"/>
      <c r="BY80" s="58"/>
      <c r="BZ80" s="58"/>
      <c r="CA80" s="58"/>
      <c r="CB80" s="58"/>
    </row>
    <row r="81" spans="1:2" x14ac:dyDescent="0.2">
      <c r="A81" s="101" t="s">
        <v>307</v>
      </c>
      <c r="B81" s="101">
        <v>19</v>
      </c>
    </row>
    <row r="82" spans="1:2" x14ac:dyDescent="0.2">
      <c r="A82" s="58" t="str">
        <f>"Constituencies with minority win = " &amp; COUNTIFS(C5:BG75, "&lt;&gt;0", C5:BG75, "&lt;0.5") &amp; " = " &amp; ROUND(COUNTIFS(C5:BG75, "&lt;&gt;0", C5:BG75, "&lt;0.5") /B$81*100,2) &amp; "%"</f>
        <v>Constituencies with minority win = 3 = 15.79%</v>
      </c>
    </row>
    <row r="83" spans="1:2" x14ac:dyDescent="0.2">
      <c r="A83" s="58" t="str" cm="1">
        <f t="array" ref="A83">"Smallest minority win = " &amp; ROUND(MIN(IF( C5:BG75&lt;&gt;0,  C5:BG75))*100,2) &amp; "% of votes"</f>
        <v>Smallest minority win = 35.94% of votes</v>
      </c>
    </row>
    <row r="84" spans="1:2" x14ac:dyDescent="0.2">
      <c r="A84" s="58" t="str" cm="1">
        <f t="array" ref="A84">"Average % for constituency win = " &amp; ROUND(AVERAGE(IF(IF( C5:BG75&lt;&gt;0, C5:BG75)&lt;1,  C5:BG75))*100,2) &amp; "%"</f>
        <v>Average % for constituency win = 58.22%</v>
      </c>
    </row>
  </sheetData>
  <mergeCells count="38">
    <mergeCell ref="AJ3:AL3"/>
    <mergeCell ref="A2:A4"/>
    <mergeCell ref="B2:B4"/>
    <mergeCell ref="A76:B76"/>
    <mergeCell ref="C2:BG2"/>
    <mergeCell ref="C3:E3"/>
    <mergeCell ref="F3:H3"/>
    <mergeCell ref="I3:K3"/>
    <mergeCell ref="L3:N3"/>
    <mergeCell ref="O3:Q3"/>
    <mergeCell ref="R3:T3"/>
    <mergeCell ref="U3:W3"/>
    <mergeCell ref="X3:Z3"/>
    <mergeCell ref="AA3:AC3"/>
    <mergeCell ref="AD3:AF3"/>
    <mergeCell ref="AG3:AI3"/>
    <mergeCell ref="BE3:BG3"/>
    <mergeCell ref="BH2:BH4"/>
    <mergeCell ref="BI2:BI4"/>
    <mergeCell ref="AM3:AO3"/>
    <mergeCell ref="AP3:AR3"/>
    <mergeCell ref="AS3:AU3"/>
    <mergeCell ref="AV3:AX3"/>
    <mergeCell ref="AY3:BA3"/>
    <mergeCell ref="BB3:BD3"/>
    <mergeCell ref="BY3:CB3"/>
    <mergeCell ref="BK1:BR1"/>
    <mergeCell ref="BJ2:BJ4"/>
    <mergeCell ref="BK2:BK4"/>
    <mergeCell ref="BL2:BL4"/>
    <mergeCell ref="BM2:BM4"/>
    <mergeCell ref="BN2:BN4"/>
    <mergeCell ref="BO2:BO4"/>
    <mergeCell ref="BP2:BP4"/>
    <mergeCell ref="BQ2:BQ4"/>
    <mergeCell ref="BR2:BR4"/>
    <mergeCell ref="BS2:BS4"/>
    <mergeCell ref="BU3:BW3"/>
  </mergeCells>
  <conditionalFormatting sqref="D5:D76">
    <cfRule type="cellIs" dxfId="39" priority="1" stopIfTrue="1" operator="lessThan">
      <formula>0.5</formula>
    </cfRule>
  </conditionalFormatting>
  <conditionalFormatting sqref="G5:G76">
    <cfRule type="cellIs" dxfId="38" priority="2" stopIfTrue="1" operator="lessThan">
      <formula>0.5</formula>
    </cfRule>
  </conditionalFormatting>
  <conditionalFormatting sqref="J5:J76">
    <cfRule type="cellIs" dxfId="37" priority="3" stopIfTrue="1" operator="lessThan">
      <formula>0.5</formula>
    </cfRule>
  </conditionalFormatting>
  <conditionalFormatting sqref="M5:M76">
    <cfRule type="cellIs" dxfId="36" priority="4" stopIfTrue="1" operator="lessThan">
      <formula>0.5</formula>
    </cfRule>
  </conditionalFormatting>
  <conditionalFormatting sqref="P5:P76">
    <cfRule type="cellIs" dxfId="35" priority="5" stopIfTrue="1" operator="lessThan">
      <formula>0.5</formula>
    </cfRule>
  </conditionalFormatting>
  <conditionalFormatting sqref="S5:S76">
    <cfRule type="cellIs" dxfId="34" priority="6" stopIfTrue="1" operator="lessThan">
      <formula>0.5</formula>
    </cfRule>
  </conditionalFormatting>
  <conditionalFormatting sqref="V5:V76">
    <cfRule type="cellIs" dxfId="33" priority="7" stopIfTrue="1" operator="lessThan">
      <formula>0.5</formula>
    </cfRule>
  </conditionalFormatting>
  <conditionalFormatting sqref="Y5:Y76">
    <cfRule type="cellIs" dxfId="32" priority="8" stopIfTrue="1" operator="lessThan">
      <formula>0.5</formula>
    </cfRule>
  </conditionalFormatting>
  <conditionalFormatting sqref="AB5:AB76">
    <cfRule type="cellIs" dxfId="31" priority="9" stopIfTrue="1" operator="lessThan">
      <formula>0.5</formula>
    </cfRule>
  </conditionalFormatting>
  <conditionalFormatting sqref="AE5:AE76">
    <cfRule type="cellIs" dxfId="30" priority="10" stopIfTrue="1" operator="lessThan">
      <formula>0.5</formula>
    </cfRule>
  </conditionalFormatting>
  <conditionalFormatting sqref="AH5:AH76">
    <cfRule type="cellIs" dxfId="29" priority="11" stopIfTrue="1" operator="lessThan">
      <formula>0.5</formula>
    </cfRule>
  </conditionalFormatting>
  <conditionalFormatting sqref="AK5:AK76">
    <cfRule type="cellIs" dxfId="28" priority="12" stopIfTrue="1" operator="lessThan">
      <formula>0.5</formula>
    </cfRule>
  </conditionalFormatting>
  <conditionalFormatting sqref="AN5:AN76">
    <cfRule type="cellIs" dxfId="27" priority="13" stopIfTrue="1" operator="lessThan">
      <formula>0.5</formula>
    </cfRule>
  </conditionalFormatting>
  <conditionalFormatting sqref="AQ5:AQ76">
    <cfRule type="cellIs" dxfId="26" priority="14" stopIfTrue="1" operator="lessThan">
      <formula>0.5</formula>
    </cfRule>
  </conditionalFormatting>
  <conditionalFormatting sqref="AT5:AT76">
    <cfRule type="cellIs" dxfId="25" priority="15" stopIfTrue="1" operator="lessThan">
      <formula>0.5</formula>
    </cfRule>
  </conditionalFormatting>
  <conditionalFormatting sqref="AW5:AW76">
    <cfRule type="cellIs" dxfId="24" priority="16" stopIfTrue="1" operator="lessThan">
      <formula>0.5</formula>
    </cfRule>
  </conditionalFormatting>
  <conditionalFormatting sqref="AZ5:AZ76">
    <cfRule type="cellIs" dxfId="23" priority="17" stopIfTrue="1" operator="lessThan">
      <formula>0.5</formula>
    </cfRule>
  </conditionalFormatting>
  <conditionalFormatting sqref="BC5:BC76">
    <cfRule type="cellIs" dxfId="22" priority="18" stopIfTrue="1" operator="lessThan">
      <formula>0.5</formula>
    </cfRule>
  </conditionalFormatting>
  <conditionalFormatting sqref="BF5:BF76">
    <cfRule type="cellIs" dxfId="21" priority="19" stopIfTrue="1" operator="lessThan">
      <formula>0.5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7962A-EFEF-0B4A-87DD-65A35BE89DED}">
  <sheetPr codeName="Sheet12"/>
  <dimension ref="A1:CH84"/>
  <sheetViews>
    <sheetView topLeftCell="BM1" zoomScale="78" zoomScaleNormal="78" workbookViewId="0">
      <selection activeCell="CJ19" sqref="CJ19"/>
    </sheetView>
  </sheetViews>
  <sheetFormatPr baseColWidth="10" defaultRowHeight="15" x14ac:dyDescent="0.2"/>
  <cols>
    <col min="1" max="1" width="53.33203125" customWidth="1"/>
    <col min="2" max="2" width="10.6640625" bestFit="1" customWidth="1"/>
    <col min="3" max="65" width="8.83203125" customWidth="1"/>
    <col min="66" max="66" width="12.33203125" customWidth="1"/>
    <col min="67" max="67" width="12.83203125" customWidth="1"/>
    <col min="70" max="70" width="13.6640625" customWidth="1"/>
    <col min="83" max="83" width="11.83203125" customWidth="1"/>
  </cols>
  <sheetData>
    <row r="1" spans="1:86" ht="54" customHeight="1" thickBot="1" x14ac:dyDescent="0.3">
      <c r="BP1" s="81"/>
      <c r="BQ1" s="154" t="s">
        <v>295</v>
      </c>
      <c r="BR1" s="155"/>
      <c r="BS1" s="156"/>
      <c r="BT1" s="156"/>
      <c r="BU1" s="156"/>
      <c r="BV1" s="156"/>
      <c r="BW1" s="156"/>
      <c r="BX1" s="157"/>
    </row>
    <row r="2" spans="1:86" ht="16" customHeight="1" thickBot="1" x14ac:dyDescent="0.25">
      <c r="A2" s="184" t="s">
        <v>265</v>
      </c>
      <c r="B2" s="187" t="s">
        <v>266</v>
      </c>
      <c r="C2" s="190" t="s">
        <v>275</v>
      </c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9"/>
      <c r="BN2" s="192" t="s">
        <v>308</v>
      </c>
      <c r="BO2" s="172" t="s">
        <v>310</v>
      </c>
      <c r="BP2" s="158" t="s">
        <v>296</v>
      </c>
      <c r="BQ2" s="160" t="s">
        <v>297</v>
      </c>
      <c r="BR2" s="160" t="s">
        <v>298</v>
      </c>
      <c r="BS2" s="160" t="s">
        <v>299</v>
      </c>
      <c r="BT2" s="160" t="s">
        <v>300</v>
      </c>
      <c r="BU2" s="160" t="s">
        <v>301</v>
      </c>
      <c r="BV2" s="160" t="s">
        <v>287</v>
      </c>
      <c r="BW2" s="160" t="s">
        <v>288</v>
      </c>
      <c r="BX2" s="175" t="s">
        <v>302</v>
      </c>
      <c r="BY2" s="178" t="s">
        <v>289</v>
      </c>
    </row>
    <row r="3" spans="1:86" ht="17" thickBot="1" x14ac:dyDescent="0.25">
      <c r="A3" s="185"/>
      <c r="B3" s="185"/>
      <c r="C3" s="181" t="s">
        <v>242</v>
      </c>
      <c r="D3" s="182"/>
      <c r="E3" s="183"/>
      <c r="F3" s="182" t="s">
        <v>243</v>
      </c>
      <c r="G3" s="182"/>
      <c r="H3" s="182"/>
      <c r="I3" s="181" t="s">
        <v>244</v>
      </c>
      <c r="J3" s="182"/>
      <c r="K3" s="183"/>
      <c r="L3" s="182" t="s">
        <v>245</v>
      </c>
      <c r="M3" s="182"/>
      <c r="N3" s="182"/>
      <c r="O3" s="181" t="s">
        <v>246</v>
      </c>
      <c r="P3" s="182"/>
      <c r="Q3" s="183"/>
      <c r="R3" s="182" t="s">
        <v>247</v>
      </c>
      <c r="S3" s="182"/>
      <c r="T3" s="182"/>
      <c r="U3" s="181" t="s">
        <v>248</v>
      </c>
      <c r="V3" s="182"/>
      <c r="W3" s="183"/>
      <c r="X3" s="182" t="s">
        <v>249</v>
      </c>
      <c r="Y3" s="182"/>
      <c r="Z3" s="182"/>
      <c r="AA3" s="181" t="s">
        <v>250</v>
      </c>
      <c r="AB3" s="182"/>
      <c r="AC3" s="183"/>
      <c r="AD3" s="181" t="s">
        <v>251</v>
      </c>
      <c r="AE3" s="182"/>
      <c r="AF3" s="183"/>
      <c r="AG3" s="181" t="s">
        <v>252</v>
      </c>
      <c r="AH3" s="182"/>
      <c r="AI3" s="183"/>
      <c r="AJ3" s="181" t="s">
        <v>253</v>
      </c>
      <c r="AK3" s="182"/>
      <c r="AL3" s="183"/>
      <c r="AM3" s="181" t="s">
        <v>254</v>
      </c>
      <c r="AN3" s="182"/>
      <c r="AO3" s="183"/>
      <c r="AP3" s="181" t="s">
        <v>255</v>
      </c>
      <c r="AQ3" s="182"/>
      <c r="AR3" s="183"/>
      <c r="AS3" s="182" t="s">
        <v>256</v>
      </c>
      <c r="AT3" s="182"/>
      <c r="AU3" s="182"/>
      <c r="AV3" s="181" t="s">
        <v>257</v>
      </c>
      <c r="AW3" s="182"/>
      <c r="AX3" s="183"/>
      <c r="AY3" s="181" t="s">
        <v>258</v>
      </c>
      <c r="AZ3" s="182"/>
      <c r="BA3" s="183"/>
      <c r="BB3" s="181" t="s">
        <v>259</v>
      </c>
      <c r="BC3" s="182"/>
      <c r="BD3" s="183"/>
      <c r="BE3" s="181" t="s">
        <v>260</v>
      </c>
      <c r="BF3" s="182"/>
      <c r="BG3" s="183"/>
      <c r="BH3" s="181" t="s">
        <v>261</v>
      </c>
      <c r="BI3" s="182"/>
      <c r="BJ3" s="183"/>
      <c r="BK3" s="181" t="s">
        <v>262</v>
      </c>
      <c r="BL3" s="182"/>
      <c r="BM3" s="183"/>
      <c r="BN3" s="193"/>
      <c r="BO3" s="173"/>
      <c r="BP3" s="159"/>
      <c r="BQ3" s="161"/>
      <c r="BR3" s="161"/>
      <c r="BS3" s="161"/>
      <c r="BT3" s="161"/>
      <c r="BU3" s="161"/>
      <c r="BV3" s="161"/>
      <c r="BW3" s="161"/>
      <c r="BX3" s="176"/>
      <c r="BY3" s="179"/>
      <c r="CA3" s="163" t="s">
        <v>290</v>
      </c>
      <c r="CB3" s="164"/>
      <c r="CC3" s="165"/>
      <c r="CE3" s="166" t="s">
        <v>291</v>
      </c>
      <c r="CF3" s="167"/>
      <c r="CG3" s="167"/>
      <c r="CH3" s="168"/>
    </row>
    <row r="4" spans="1:86" ht="35" thickBot="1" x14ac:dyDescent="0.25">
      <c r="A4" s="186"/>
      <c r="B4" s="186"/>
      <c r="C4" s="21" t="s">
        <v>276</v>
      </c>
      <c r="D4" s="22" t="s">
        <v>285</v>
      </c>
      <c r="E4" s="23" t="s">
        <v>286</v>
      </c>
      <c r="F4" s="26" t="s">
        <v>276</v>
      </c>
      <c r="G4" s="22" t="s">
        <v>285</v>
      </c>
      <c r="H4" s="24" t="s">
        <v>286</v>
      </c>
      <c r="I4" s="21" t="s">
        <v>276</v>
      </c>
      <c r="J4" s="22" t="s">
        <v>285</v>
      </c>
      <c r="K4" s="23" t="s">
        <v>286</v>
      </c>
      <c r="L4" s="26" t="s">
        <v>276</v>
      </c>
      <c r="M4" s="22" t="s">
        <v>285</v>
      </c>
      <c r="N4" s="24" t="s">
        <v>286</v>
      </c>
      <c r="O4" s="21" t="s">
        <v>276</v>
      </c>
      <c r="P4" s="22" t="s">
        <v>285</v>
      </c>
      <c r="Q4" s="23" t="s">
        <v>286</v>
      </c>
      <c r="R4" s="26" t="s">
        <v>276</v>
      </c>
      <c r="S4" s="22" t="s">
        <v>285</v>
      </c>
      <c r="T4" s="24" t="s">
        <v>286</v>
      </c>
      <c r="U4" s="21" t="s">
        <v>276</v>
      </c>
      <c r="V4" s="22" t="s">
        <v>285</v>
      </c>
      <c r="W4" s="23" t="s">
        <v>286</v>
      </c>
      <c r="X4" s="26" t="s">
        <v>276</v>
      </c>
      <c r="Y4" s="22" t="s">
        <v>285</v>
      </c>
      <c r="Z4" s="24" t="s">
        <v>286</v>
      </c>
      <c r="AA4" s="21" t="s">
        <v>276</v>
      </c>
      <c r="AB4" s="22" t="s">
        <v>285</v>
      </c>
      <c r="AC4" s="23" t="s">
        <v>286</v>
      </c>
      <c r="AD4" s="21" t="s">
        <v>276</v>
      </c>
      <c r="AE4" s="22" t="s">
        <v>285</v>
      </c>
      <c r="AF4" s="23" t="s">
        <v>286</v>
      </c>
      <c r="AG4" s="21" t="s">
        <v>276</v>
      </c>
      <c r="AH4" s="22" t="s">
        <v>285</v>
      </c>
      <c r="AI4" s="23" t="s">
        <v>286</v>
      </c>
      <c r="AJ4" s="21" t="s">
        <v>276</v>
      </c>
      <c r="AK4" s="22" t="s">
        <v>285</v>
      </c>
      <c r="AL4" s="23" t="s">
        <v>286</v>
      </c>
      <c r="AM4" s="21" t="s">
        <v>276</v>
      </c>
      <c r="AN4" s="22" t="s">
        <v>285</v>
      </c>
      <c r="AO4" s="23" t="s">
        <v>286</v>
      </c>
      <c r="AP4" s="21" t="s">
        <v>276</v>
      </c>
      <c r="AQ4" s="22" t="s">
        <v>285</v>
      </c>
      <c r="AR4" s="23" t="s">
        <v>286</v>
      </c>
      <c r="AS4" s="26" t="s">
        <v>276</v>
      </c>
      <c r="AT4" s="22" t="s">
        <v>285</v>
      </c>
      <c r="AU4" s="24" t="s">
        <v>286</v>
      </c>
      <c r="AV4" s="21" t="s">
        <v>276</v>
      </c>
      <c r="AW4" s="22" t="s">
        <v>285</v>
      </c>
      <c r="AX4" s="23" t="s">
        <v>286</v>
      </c>
      <c r="AY4" s="21" t="s">
        <v>276</v>
      </c>
      <c r="AZ4" s="22" t="s">
        <v>285</v>
      </c>
      <c r="BA4" s="23" t="s">
        <v>286</v>
      </c>
      <c r="BB4" s="21" t="s">
        <v>276</v>
      </c>
      <c r="BC4" s="22" t="s">
        <v>285</v>
      </c>
      <c r="BD4" s="23" t="s">
        <v>286</v>
      </c>
      <c r="BE4" s="21" t="s">
        <v>276</v>
      </c>
      <c r="BF4" s="22" t="s">
        <v>285</v>
      </c>
      <c r="BG4" s="23" t="s">
        <v>286</v>
      </c>
      <c r="BH4" s="21" t="s">
        <v>276</v>
      </c>
      <c r="BI4" s="22" t="s">
        <v>285</v>
      </c>
      <c r="BJ4" s="23" t="s">
        <v>286</v>
      </c>
      <c r="BK4" s="21" t="s">
        <v>276</v>
      </c>
      <c r="BL4" s="22" t="s">
        <v>285</v>
      </c>
      <c r="BM4" s="23" t="s">
        <v>286</v>
      </c>
      <c r="BN4" s="194"/>
      <c r="BO4" s="195"/>
      <c r="BP4" s="159"/>
      <c r="BQ4" s="162"/>
      <c r="BR4" s="162"/>
      <c r="BS4" s="162"/>
      <c r="BT4" s="162"/>
      <c r="BU4" s="162"/>
      <c r="BV4" s="162"/>
      <c r="BW4" s="162"/>
      <c r="BX4" s="177"/>
      <c r="BY4" s="180"/>
      <c r="CA4" s="61" t="s">
        <v>285</v>
      </c>
      <c r="CB4" s="62" t="s">
        <v>292</v>
      </c>
      <c r="CC4" s="63" t="s">
        <v>293</v>
      </c>
      <c r="CE4" s="64" t="s">
        <v>294</v>
      </c>
      <c r="CF4" s="62" t="s">
        <v>285</v>
      </c>
      <c r="CG4" s="62" t="s">
        <v>292</v>
      </c>
      <c r="CH4" s="63" t="s">
        <v>293</v>
      </c>
    </row>
    <row r="5" spans="1:86" ht="16" x14ac:dyDescent="0.2">
      <c r="A5" s="20" t="s">
        <v>313</v>
      </c>
      <c r="B5" s="33" t="s">
        <v>384</v>
      </c>
      <c r="C5" s="41"/>
      <c r="D5" s="102" t="str">
        <f t="shared" ref="D5:D36" si="0">IF(E5=1, C5/C$76,"" )</f>
        <v/>
      </c>
      <c r="E5" s="42" t="str">
        <f>IF(C5&lt;&gt;"", IF(RANK(C5, C$5:C$75)+COUNTIF(C$5:C5, C5)-1=1, 1, ""), "")</f>
        <v/>
      </c>
      <c r="F5" s="43"/>
      <c r="G5" s="102" t="str">
        <f t="shared" ref="G5:G36" si="1">IF(H5=1, F5/F$76,"" )</f>
        <v/>
      </c>
      <c r="H5" s="44" t="str">
        <f>IF(F5&lt;&gt;"", IF(RANK(F5, F$5:F$75)+COUNTIF(F$5:F5, F5)-1=1, 1, ""), "")</f>
        <v/>
      </c>
      <c r="I5" s="41"/>
      <c r="J5" s="102" t="str">
        <f t="shared" ref="J5:J36" si="2">IF(K5=1, I5/I$76,"" )</f>
        <v/>
      </c>
      <c r="K5" s="42" t="str">
        <f>IF(I5&lt;&gt;"", IF(RANK(I5, I$5:I$75)+COUNTIF(I$5:I5, I5)-1=1, 1, ""), "")</f>
        <v/>
      </c>
      <c r="L5" s="43"/>
      <c r="M5" s="102" t="str">
        <f t="shared" ref="M5:M36" si="3">IF(N5=1, L5/L$76,"" )</f>
        <v/>
      </c>
      <c r="N5" s="44" t="str">
        <f>IF(L5&lt;&gt;"", IF(RANK(L5, L$5:L$75)+COUNTIF(L$5:L5, L5)-1=1, 1, ""), "")</f>
        <v/>
      </c>
      <c r="O5" s="41"/>
      <c r="P5" s="102" t="str">
        <f t="shared" ref="P5:P36" si="4">IF(Q5=1, O5/O$76,"" )</f>
        <v/>
      </c>
      <c r="Q5" s="42" t="str">
        <f>IF(O5&lt;&gt;"", IF(RANK(O5, O$5:O$75)+COUNTIF(O$5:O5, O5)-1=1, 1, ""), "")</f>
        <v/>
      </c>
      <c r="R5" s="43"/>
      <c r="S5" s="102" t="str">
        <f t="shared" ref="S5:S36" si="5">IF(T5=1, R5/R$76,"" )</f>
        <v/>
      </c>
      <c r="T5" s="44" t="str">
        <f>IF(R5&lt;&gt;"", IF(RANK(R5, R$5:R$75)+COUNTIF(R$5:R5, R5)-1=1, 1, ""), "")</f>
        <v/>
      </c>
      <c r="U5" s="41"/>
      <c r="V5" s="102" t="str">
        <f t="shared" ref="V5:V36" si="6">IF(W5=1, U5/U$76,"" )</f>
        <v/>
      </c>
      <c r="W5" s="42" t="str">
        <f>IF(U5&lt;&gt;"", IF(RANK(U5, U$5:U$75)+COUNTIF(U$5:U5, U5)-1=1, 1, ""), "")</f>
        <v/>
      </c>
      <c r="X5" s="43"/>
      <c r="Y5" s="102" t="str">
        <f t="shared" ref="Y5:Y36" si="7">IF(Z5=1, X5/X$76,"" )</f>
        <v/>
      </c>
      <c r="Z5" s="44" t="str">
        <f>IF(X5&lt;&gt;"", IF(RANK(X5, X$5:X$75)+COUNTIF(X$5:X5, X5)-1=1, 1, ""), "")</f>
        <v/>
      </c>
      <c r="AA5" s="41"/>
      <c r="AB5" s="102" t="str">
        <f t="shared" ref="AB5:AB36" si="8">IF(AC5=1, AA5/AA$76,"" )</f>
        <v/>
      </c>
      <c r="AC5" s="42" t="str">
        <f>IF(AA5&lt;&gt;"", IF(RANK(AA5, AA$5:AA$75)+COUNTIF(AA$5:AA5, AA5)-1=1, 1, ""), "")</f>
        <v/>
      </c>
      <c r="AD5" s="41"/>
      <c r="AE5" s="102" t="str">
        <f t="shared" ref="AE5:AE36" si="9">IF(AF5=1, AD5/AD$76,"" )</f>
        <v/>
      </c>
      <c r="AF5" s="42" t="str">
        <f>IF(AD5&lt;&gt;"", IF(RANK(AD5, AD$5:AD$75)+COUNTIF(AD$5:AD5, AD5)-1=1, 1, ""), "")</f>
        <v/>
      </c>
      <c r="AG5" s="41"/>
      <c r="AH5" s="102" t="str">
        <f t="shared" ref="AH5:AH36" si="10">IF(AI5=1, AG5/AG$76,"" )</f>
        <v/>
      </c>
      <c r="AI5" s="42" t="str">
        <f>IF(AG5&lt;&gt;"", IF(RANK(AG5, AG$5:AG$75)+COUNTIF(AG$5:AG5, AG5)-1=1, 1, ""), "")</f>
        <v/>
      </c>
      <c r="AJ5" s="41"/>
      <c r="AK5" s="102" t="str">
        <f t="shared" ref="AK5:AK36" si="11">IF(AL5=1, AJ5/AJ$76,"" )</f>
        <v/>
      </c>
      <c r="AL5" s="42" t="str">
        <f>IF(AJ5&lt;&gt;"", IF(RANK(AJ5, AJ$5:AJ$75)+COUNTIF(AJ$5:AJ5, AJ5)-1=1, 1, ""), "")</f>
        <v/>
      </c>
      <c r="AM5" s="41"/>
      <c r="AN5" s="102" t="str">
        <f t="shared" ref="AN5:AN36" si="12">IF(AO5=1, AM5/AM$76,"" )</f>
        <v/>
      </c>
      <c r="AO5" s="42" t="str">
        <f>IF(AM5&lt;&gt;"", IF(RANK(AM5, AM$5:AM$75)+COUNTIF(AM$5:AM5, AM5)-1=1, 1, ""), "")</f>
        <v/>
      </c>
      <c r="AP5" s="41"/>
      <c r="AQ5" s="102" t="str">
        <f t="shared" ref="AQ5:AQ36" si="13">IF(AR5=1, AP5/AP$76,"" )</f>
        <v/>
      </c>
      <c r="AR5" s="42" t="str">
        <f>IF(AP5&lt;&gt;"", IF(RANK(AP5, AP$5:AP$75)+COUNTIF(AP$5:AP5, AP5)-1=1, 1, ""), "")</f>
        <v/>
      </c>
      <c r="AS5" s="43"/>
      <c r="AT5" s="102" t="str">
        <f t="shared" ref="AT5:AT36" si="14">IF(AU5=1, AS5/AS$76,"" )</f>
        <v/>
      </c>
      <c r="AU5" s="44" t="str">
        <f>IF(AS5&lt;&gt;"", IF(RANK(AS5, AS$5:AS$75)+COUNTIF(AS$5:AS5, AS5)-1=1, 1, ""), "")</f>
        <v/>
      </c>
      <c r="AV5" s="41"/>
      <c r="AW5" s="102" t="str">
        <f t="shared" ref="AW5:AW36" si="15">IF(AX5=1, AV5/AV$76,"" )</f>
        <v/>
      </c>
      <c r="AX5" s="42" t="str">
        <f>IF(AV5&lt;&gt;"", IF(RANK(AV5, AV$5:AV$75)+COUNTIF(AV$5:AV5, AV5)-1=1, 1, ""), "")</f>
        <v/>
      </c>
      <c r="AY5" s="41"/>
      <c r="AZ5" s="102" t="str">
        <f t="shared" ref="AZ5:AZ36" si="16">IF(BA5=1, AY5/AY$76,"" )</f>
        <v/>
      </c>
      <c r="BA5" s="42" t="str">
        <f>IF(AY5&lt;&gt;"", IF(RANK(AY5, AY$5:AY$75)+COUNTIF(AY$5:AY5, AY5)-1=1, 1, ""), "")</f>
        <v/>
      </c>
      <c r="BB5" s="41"/>
      <c r="BC5" s="102" t="str">
        <f t="shared" ref="BC5:BC36" si="17">IF(BD5=1, BB5/BB$76,"" )</f>
        <v/>
      </c>
      <c r="BD5" s="42" t="str">
        <f>IF(BB5&lt;&gt;"", IF(RANK(BB5, BB$5:BB$75)+COUNTIF(BB$5:BB5, BB5)-1=1, 1, ""), "")</f>
        <v/>
      </c>
      <c r="BE5" s="41"/>
      <c r="BF5" s="102" t="str">
        <f t="shared" ref="BF5:BF36" si="18">IF(BG5=1, BE5/BE$76,"" )</f>
        <v/>
      </c>
      <c r="BG5" s="42" t="str">
        <f>IF(BE5&lt;&gt;"", IF(RANK(BE5, BE$5:BE$75)+COUNTIF(BE$5:BE5, BE5)-1=1, 1, ""), "")</f>
        <v/>
      </c>
      <c r="BH5" s="41"/>
      <c r="BI5" s="102" t="str">
        <f t="shared" ref="BI5:BI36" si="19">IF(BJ5=1, BH5/BH$76,"" )</f>
        <v/>
      </c>
      <c r="BJ5" s="42" t="str">
        <f>IF(BH5&lt;&gt;"", IF(RANK(BH5, BH$5:BH$75)+COUNTIF(BH$5:BH5, BH5)-1=1, 1, ""), "")</f>
        <v/>
      </c>
      <c r="BK5" s="41"/>
      <c r="BL5" s="102" t="str">
        <f t="shared" ref="BL5:BL36" si="20">IF(BM5=1, BK5/BK$76,"" )</f>
        <v/>
      </c>
      <c r="BM5" s="42" t="str">
        <f>IF(BK5&lt;&gt;"", IF(RANK(BK5, BK$5:BK$75)+COUNTIF(BK$5:BK5, BK5)-1=1, 1, ""), "")</f>
        <v/>
      </c>
      <c r="BN5" s="133" t="str">
        <f t="shared" ref="BN5:BN36" si="21">IF(_xlfn.NUMBERVALUE(E5)+_xlfn.NUMBERVALUE(H5)+_xlfn.NUMBERVALUE(K5)+_xlfn.NUMBERVALUE(N5)+_xlfn.NUMBERVALUE(Q5)+_xlfn.NUMBERVALUE(T5)+_xlfn.NUMBERVALUE(W5)+_xlfn.NUMBERVALUE(Z5)+_xlfn.NUMBERVALUE(AC5)+_xlfn.NUMBERVALUE(AF5)+_xlfn.NUMBERVALUE(AI5)+_xlfn.NUMBERVALUE(AL5)+_xlfn.NUMBERVALUE(AO5)+_xlfn.NUMBERVALUE(AR5)+_xlfn.NUMBERVALUE(AU5)+_xlfn.NUMBERVALUE(AX5)+_xlfn.NUMBERVALUE(BA5)+_xlfn.NUMBERVALUE(BD5)+_xlfn.NUMBERVALUE(BG5)+_xlfn.NUMBERVALUE(BJ5)+_xlfn.NUMBERVALUE(BM5)&lt;&gt;0, _xlfn.NUMBERVALUE(E5)+_xlfn.NUMBERVALUE(H5)+_xlfn.NUMBERVALUE(K5)+_xlfn.NUMBERVALUE(N5)+_xlfn.NUMBERVALUE(Q5)+_xlfn.NUMBERVALUE(T5)+_xlfn.NUMBERVALUE(W5)+_xlfn.NUMBERVALUE(Z5)+_xlfn.NUMBERVALUE(AC5)+_xlfn.NUMBERVALUE(AF5)+_xlfn.NUMBERVALUE(AI5)+_xlfn.NUMBERVALUE(AL5)+_xlfn.NUMBERVALUE(AO5)+_xlfn.NUMBERVALUE(AR5)+_xlfn.NUMBERVALUE(AU5)+_xlfn.NUMBERVALUE(AX5)+_xlfn.NUMBERVALUE(BA5)+_xlfn.NUMBERVALUE(BD5)+_xlfn.NUMBERVALUE(BG5)+_xlfn.NUMBERVALUE(BJ5)+_xlfn.NUMBERVALUE(BM5), "")</f>
        <v/>
      </c>
      <c r="BO5" s="134" t="str">
        <f t="shared" ref="BO5:BO36" si="22">IF(_xlfn.NUMBERVALUE(C5)+_xlfn.NUMBERVALUE(F5)+_xlfn.NUMBERVALUE(I5)+_xlfn.NUMBERVALUE(L5)+_xlfn.NUMBERVALUE(O5)+_xlfn.NUMBERVALUE(R5)+_xlfn.NUMBERVALUE(U5)+_xlfn.NUMBERVALUE(X5)+_xlfn.NUMBERVALUE(AA5)+_xlfn.NUMBERVALUE(AD5)+_xlfn.NUMBERVALUE(AG5)+_xlfn.NUMBERVALUE(AJ5)+_xlfn.NUMBERVALUE(AM5)+_xlfn.NUMBERVALUE(AP5)+_xlfn.NUMBERVALUE(AS5)+_xlfn.NUMBERVALUE(AV5)+_xlfn.NUMBERVALUE(AY5)+_xlfn.NUMBERVALUE(BB5)+_xlfn.NUMBERVALUE(BE5)+_xlfn.NUMBERVALUE(BH5)+_xlfn.NUMBERVALUE(BK5)&lt;&gt;0, _xlfn.NUMBERVALUE(C5)+_xlfn.NUMBERVALUE(F5)+_xlfn.NUMBERVALUE(I5)+_xlfn.NUMBERVALUE(L5)+_xlfn.NUMBERVALUE(O5)+_xlfn.NUMBERVALUE(R5)+_xlfn.NUMBERVALUE(U5)+_xlfn.NUMBERVALUE(X5)+_xlfn.NUMBERVALUE(AA5)+_xlfn.NUMBERVALUE(AD5)+_xlfn.NUMBERVALUE(AG5)+_xlfn.NUMBERVALUE(AJ5)+_xlfn.NUMBERVALUE(AM5)+_xlfn.NUMBERVALUE(AP5)+_xlfn.NUMBERVALUE(AS5)+_xlfn.NUMBERVALUE(AV5)+_xlfn.NUMBERVALUE(AY5)+_xlfn.NUMBERVALUE(BB5)+_xlfn.NUMBERVALUE(BE5)+_xlfn.NUMBERVALUE(BH5)+_xlfn.NUMBERVALUE(BK5), "")</f>
        <v/>
      </c>
      <c r="BP5" s="68"/>
      <c r="BQ5" s="68" t="str">
        <f t="shared" ref="BQ5:BQ36" si="23">IF(BO5&gt;=BP$76, BO5, "")</f>
        <v/>
      </c>
      <c r="BR5" s="68" t="str">
        <f t="shared" ref="BR5:BR36" si="24">IF(AND(BN5&lt;&gt; "", BQ5= ""),BN5, "")</f>
        <v/>
      </c>
      <c r="BS5" s="68"/>
      <c r="BT5" s="84" t="str">
        <f t="shared" ref="BT5:BT36" si="25">IF(BQ5&lt;&gt;"", BQ5/BS$76, "")</f>
        <v/>
      </c>
      <c r="BU5" s="68" t="str">
        <f t="shared" ref="BU5:BU36" si="26">IF(BT5&lt;&gt;"", _xlfn.FLOOR.MATH(BT5), "")</f>
        <v/>
      </c>
      <c r="BV5" s="68" t="str">
        <f t="shared" ref="BV5:BV36" si="27">IF(BQ5&lt;&gt;"", BQ5-BU5*BS$76, "")</f>
        <v/>
      </c>
      <c r="BW5" s="68" t="str">
        <f>IF(BQ5&lt;&gt;"", IF(RANK(BV5, BV$5:BV$75)+COUNTIF(BV$5:BV5, BV5) -1&lt;=(B$80-BR$76-BU$76), RANK(BV5, BV$5:BV$75)+COUNTIF(BV$5:BV5, BV5) -1, ""), "")</f>
        <v/>
      </c>
      <c r="BX5" s="71" t="str">
        <f t="shared" ref="BX5:BX36" si="28">IF(_xlfn.NUMBERVALUE(IF(BW5&lt;&gt; "", BU5+1, BU5)) + _xlfn.NUMBERVALUE(BR5)&lt;&gt;0, _xlfn.NUMBERVALUE(IF(BW5&lt;&gt; "", BU5+1, BU5)) + _xlfn.NUMBERVALUE(BR5), "")</f>
        <v/>
      </c>
      <c r="BY5" s="69" t="str">
        <f t="shared" ref="BY5:BY36" si="29">IF(_xlfn.NUMBERVALUE(BX5)-_xlfn.NUMBERVALUE(BN5)&lt;&gt;0, _xlfn.NUMBERVALUE(BX5)-_xlfn.NUMBERVALUE(BN5), "")</f>
        <v/>
      </c>
      <c r="CA5" s="88" t="str">
        <f>IF(BO5&lt;&gt; "", BO5/BO76, "")</f>
        <v/>
      </c>
      <c r="CB5" s="89" t="str">
        <f t="shared" ref="CB5:CB36" si="30">IF(BX5&lt;&gt; "", BX5/BX$76, "")</f>
        <v/>
      </c>
      <c r="CC5" s="90" t="str">
        <f t="shared" ref="CC5:CC36" si="31">IF(_xlfn.NUMBERVALUE(CB5)-_xlfn.NUMBERVALUE(CA5)&lt;&gt; 0, _xlfn.NUMBERVALUE(CB5)-_xlfn.NUMBERVALUE(CA5), "")</f>
        <v/>
      </c>
      <c r="CE5" s="65" t="str">
        <f t="shared" ref="CE5:CE68" si="32">IF(_xlfn.NUMBERVALUE(BX5)&lt;&gt;0,BO5, "")</f>
        <v/>
      </c>
      <c r="CF5" s="99" t="str">
        <f>IF(CE5&lt;&gt;"", CE5/CE$76, "")</f>
        <v/>
      </c>
      <c r="CG5" s="99" t="str">
        <f>IF(_xlfn.NUMBERVALUE(BX5)&lt;&gt;0, BX5/BX$76, "")</f>
        <v/>
      </c>
      <c r="CH5" s="100" t="str">
        <f>IF(CF5&lt;&gt;"", CG5-CF5, "")</f>
        <v/>
      </c>
    </row>
    <row r="6" spans="1:86" ht="16" x14ac:dyDescent="0.2">
      <c r="A6" s="20" t="s">
        <v>314</v>
      </c>
      <c r="B6" s="33" t="s">
        <v>385</v>
      </c>
      <c r="C6" s="41"/>
      <c r="D6" s="102" t="str">
        <f t="shared" si="0"/>
        <v/>
      </c>
      <c r="E6" s="42" t="str">
        <f>IF(C6&lt;&gt;"", IF(RANK(C6, C$5:C$75)+COUNTIF(C$5:C6, C6)-1=1, 1, ""), "")</f>
        <v/>
      </c>
      <c r="F6" s="43"/>
      <c r="G6" s="102" t="str">
        <f t="shared" si="1"/>
        <v/>
      </c>
      <c r="H6" s="44" t="str">
        <f>IF(F6&lt;&gt;"", IF(RANK(F6, F$5:F$75)+COUNTIF(F$5:F6, F6)-1=1, 1, ""), "")</f>
        <v/>
      </c>
      <c r="I6" s="41"/>
      <c r="J6" s="102" t="str">
        <f t="shared" si="2"/>
        <v/>
      </c>
      <c r="K6" s="42" t="str">
        <f>IF(I6&lt;&gt;"", IF(RANK(I6, I$5:I$75)+COUNTIF(I$5:I6, I6)-1=1, 1, ""), "")</f>
        <v/>
      </c>
      <c r="L6" s="43"/>
      <c r="M6" s="102" t="str">
        <f t="shared" si="3"/>
        <v/>
      </c>
      <c r="N6" s="44" t="str">
        <f>IF(L6&lt;&gt;"", IF(RANK(L6, L$5:L$75)+COUNTIF(L$5:L6, L6)-1=1, 1, ""), "")</f>
        <v/>
      </c>
      <c r="O6" s="41"/>
      <c r="P6" s="102" t="str">
        <f t="shared" si="4"/>
        <v/>
      </c>
      <c r="Q6" s="42" t="str">
        <f>IF(O6&lt;&gt;"", IF(RANK(O6, O$5:O$75)+COUNTIF(O$5:O6, O6)-1=1, 1, ""), "")</f>
        <v/>
      </c>
      <c r="R6" s="43"/>
      <c r="S6" s="102" t="str">
        <f t="shared" si="5"/>
        <v/>
      </c>
      <c r="T6" s="44" t="str">
        <f>IF(R6&lt;&gt;"", IF(RANK(R6, R$5:R$75)+COUNTIF(R$5:R6, R6)-1=1, 1, ""), "")</f>
        <v/>
      </c>
      <c r="U6" s="41"/>
      <c r="V6" s="102" t="str">
        <f t="shared" si="6"/>
        <v/>
      </c>
      <c r="W6" s="42" t="str">
        <f>IF(U6&lt;&gt;"", IF(RANK(U6, U$5:U$75)+COUNTIF(U$5:U6, U6)-1=1, 1, ""), "")</f>
        <v/>
      </c>
      <c r="X6" s="43"/>
      <c r="Y6" s="102" t="str">
        <f t="shared" si="7"/>
        <v/>
      </c>
      <c r="Z6" s="44" t="str">
        <f>IF(X6&lt;&gt;"", IF(RANK(X6, X$5:X$75)+COUNTIF(X$5:X6, X6)-1=1, 1, ""), "")</f>
        <v/>
      </c>
      <c r="AA6" s="41"/>
      <c r="AB6" s="102" t="str">
        <f t="shared" si="8"/>
        <v/>
      </c>
      <c r="AC6" s="42" t="str">
        <f>IF(AA6&lt;&gt;"", IF(RANK(AA6, AA$5:AA$75)+COUNTIF(AA$5:AA6, AA6)-1=1, 1, ""), "")</f>
        <v/>
      </c>
      <c r="AD6" s="41"/>
      <c r="AE6" s="102" t="str">
        <f t="shared" si="9"/>
        <v/>
      </c>
      <c r="AF6" s="42" t="str">
        <f>IF(AD6&lt;&gt;"", IF(RANK(AD6, AD$5:AD$75)+COUNTIF(AD$5:AD6, AD6)-1=1, 1, ""), "")</f>
        <v/>
      </c>
      <c r="AG6" s="41"/>
      <c r="AH6" s="102" t="str">
        <f t="shared" si="10"/>
        <v/>
      </c>
      <c r="AI6" s="42" t="str">
        <f>IF(AG6&lt;&gt;"", IF(RANK(AG6, AG$5:AG$75)+COUNTIF(AG$5:AG6, AG6)-1=1, 1, ""), "")</f>
        <v/>
      </c>
      <c r="AJ6" s="41"/>
      <c r="AK6" s="102" t="str">
        <f t="shared" si="11"/>
        <v/>
      </c>
      <c r="AL6" s="42" t="str">
        <f>IF(AJ6&lt;&gt;"", IF(RANK(AJ6, AJ$5:AJ$75)+COUNTIF(AJ$5:AJ6, AJ6)-1=1, 1, ""), "")</f>
        <v/>
      </c>
      <c r="AM6" s="41"/>
      <c r="AN6" s="102" t="str">
        <f t="shared" si="12"/>
        <v/>
      </c>
      <c r="AO6" s="42" t="str">
        <f>IF(AM6&lt;&gt;"", IF(RANK(AM6, AM$5:AM$75)+COUNTIF(AM$5:AM6, AM6)-1=1, 1, ""), "")</f>
        <v/>
      </c>
      <c r="AP6" s="41"/>
      <c r="AQ6" s="102" t="str">
        <f t="shared" si="13"/>
        <v/>
      </c>
      <c r="AR6" s="42" t="str">
        <f>IF(AP6&lt;&gt;"", IF(RANK(AP6, AP$5:AP$75)+COUNTIF(AP$5:AP6, AP6)-1=1, 1, ""), "")</f>
        <v/>
      </c>
      <c r="AS6" s="43"/>
      <c r="AT6" s="102" t="str">
        <f t="shared" si="14"/>
        <v/>
      </c>
      <c r="AU6" s="44" t="str">
        <f>IF(AS6&lt;&gt;"", IF(RANK(AS6, AS$5:AS$75)+COUNTIF(AS$5:AS6, AS6)-1=1, 1, ""), "")</f>
        <v/>
      </c>
      <c r="AV6" s="41"/>
      <c r="AW6" s="102" t="str">
        <f t="shared" si="15"/>
        <v/>
      </c>
      <c r="AX6" s="42" t="str">
        <f>IF(AV6&lt;&gt;"", IF(RANK(AV6, AV$5:AV$75)+COUNTIF(AV$5:AV6, AV6)-1=1, 1, ""), "")</f>
        <v/>
      </c>
      <c r="AY6" s="41"/>
      <c r="AZ6" s="102" t="str">
        <f t="shared" si="16"/>
        <v/>
      </c>
      <c r="BA6" s="42" t="str">
        <f>IF(AY6&lt;&gt;"", IF(RANK(AY6, AY$5:AY$75)+COUNTIF(AY$5:AY6, AY6)-1=1, 1, ""), "")</f>
        <v/>
      </c>
      <c r="BB6" s="41"/>
      <c r="BC6" s="102" t="str">
        <f t="shared" si="17"/>
        <v/>
      </c>
      <c r="BD6" s="42" t="str">
        <f>IF(BB6&lt;&gt;"", IF(RANK(BB6, BB$5:BB$75)+COUNTIF(BB$5:BB6, BB6)-1=1, 1, ""), "")</f>
        <v/>
      </c>
      <c r="BE6" s="41"/>
      <c r="BF6" s="102" t="str">
        <f t="shared" si="18"/>
        <v/>
      </c>
      <c r="BG6" s="42" t="str">
        <f>IF(BE6&lt;&gt;"", IF(RANK(BE6, BE$5:BE$75)+COUNTIF(BE$5:BE6, BE6)-1=1, 1, ""), "")</f>
        <v/>
      </c>
      <c r="BH6" s="41"/>
      <c r="BI6" s="102" t="str">
        <f t="shared" si="19"/>
        <v/>
      </c>
      <c r="BJ6" s="42" t="str">
        <f>IF(BH6&lt;&gt;"", IF(RANK(BH6, BH$5:BH$75)+COUNTIF(BH$5:BH6, BH6)-1=1, 1, ""), "")</f>
        <v/>
      </c>
      <c r="BK6" s="41"/>
      <c r="BL6" s="102" t="str">
        <f t="shared" si="20"/>
        <v/>
      </c>
      <c r="BM6" s="42" t="str">
        <f>IF(BK6&lt;&gt;"", IF(RANK(BK6, BK$5:BK$75)+COUNTIF(BK$5:BK6, BK6)-1=1, 1, ""), "")</f>
        <v/>
      </c>
      <c r="BN6" s="129" t="str">
        <f t="shared" si="21"/>
        <v/>
      </c>
      <c r="BO6" s="66" t="str">
        <f t="shared" si="22"/>
        <v/>
      </c>
      <c r="BP6" s="60"/>
      <c r="BQ6" s="60" t="str">
        <f t="shared" si="23"/>
        <v/>
      </c>
      <c r="BR6" s="60" t="str">
        <f t="shared" si="24"/>
        <v/>
      </c>
      <c r="BS6" s="60"/>
      <c r="BT6" s="85" t="str">
        <f t="shared" si="25"/>
        <v/>
      </c>
      <c r="BU6" s="60" t="str">
        <f t="shared" si="26"/>
        <v/>
      </c>
      <c r="BV6" s="60" t="str">
        <f t="shared" si="27"/>
        <v/>
      </c>
      <c r="BW6" s="60" t="str">
        <f>IF(BQ6&lt;&gt;"", IF(RANK(BV6, BV$5:BV$75)+COUNTIF(BV$6:BV6, BV6) -1&lt;=(B$80-BR$76-BU$76), RANK(BV6, BV$5:BV$75)+COUNTIF(BV$6:BV6, BV6) -1, ""), "")</f>
        <v/>
      </c>
      <c r="BX6" s="72" t="str">
        <f t="shared" si="28"/>
        <v/>
      </c>
      <c r="BY6" s="66" t="str">
        <f t="shared" si="29"/>
        <v/>
      </c>
      <c r="CA6" s="91" t="str">
        <f>IF(BO6&lt;&gt; "", BO6/BO76, "")</f>
        <v/>
      </c>
      <c r="CB6" s="39" t="str">
        <f t="shared" si="30"/>
        <v/>
      </c>
      <c r="CC6" s="92" t="str">
        <f t="shared" si="31"/>
        <v/>
      </c>
      <c r="CE6" s="65" t="str">
        <f t="shared" si="32"/>
        <v/>
      </c>
      <c r="CF6" s="99" t="str">
        <f t="shared" ref="CF6:CF69" si="33">IF(CE6&lt;&gt;"", CE6/CE$76, "")</f>
        <v/>
      </c>
      <c r="CG6" s="99" t="str">
        <f t="shared" ref="CG6:CG69" si="34">IF(_xlfn.NUMBERVALUE(BX6)&lt;&gt;0, BX6/BX$76, "")</f>
        <v/>
      </c>
      <c r="CH6" s="100" t="str">
        <f t="shared" ref="CH6:CH69" si="35">IF(CF6&lt;&gt;"", CG6-CF6, "")</f>
        <v/>
      </c>
    </row>
    <row r="7" spans="1:86" ht="16" x14ac:dyDescent="0.2">
      <c r="A7" s="20" t="s">
        <v>315</v>
      </c>
      <c r="B7" s="33" t="s">
        <v>386</v>
      </c>
      <c r="C7" s="41"/>
      <c r="D7" s="102" t="str">
        <f t="shared" si="0"/>
        <v/>
      </c>
      <c r="E7" s="42" t="str">
        <f>IF(C7&lt;&gt;"", IF(RANK(C7, C$5:C$75)+COUNTIF(C$5:C7, C7)-1=1, 1, ""), "")</f>
        <v/>
      </c>
      <c r="F7" s="43"/>
      <c r="G7" s="102" t="str">
        <f t="shared" si="1"/>
        <v/>
      </c>
      <c r="H7" s="44" t="str">
        <f>IF(F7&lt;&gt;"", IF(RANK(F7, F$5:F$75)+COUNTIF(F$5:F7, F7)-1=1, 1, ""), "")</f>
        <v/>
      </c>
      <c r="I7" s="41"/>
      <c r="J7" s="102" t="str">
        <f t="shared" si="2"/>
        <v/>
      </c>
      <c r="K7" s="42" t="str">
        <f>IF(I7&lt;&gt;"", IF(RANK(I7, I$5:I$75)+COUNTIF(I$5:I7, I7)-1=1, 1, ""), "")</f>
        <v/>
      </c>
      <c r="L7" s="43"/>
      <c r="M7" s="102" t="str">
        <f t="shared" si="3"/>
        <v/>
      </c>
      <c r="N7" s="44" t="str">
        <f>IF(L7&lt;&gt;"", IF(RANK(L7, L$5:L$75)+COUNTIF(L$5:L7, L7)-1=1, 1, ""), "")</f>
        <v/>
      </c>
      <c r="O7" s="41"/>
      <c r="P7" s="102" t="str">
        <f t="shared" si="4"/>
        <v/>
      </c>
      <c r="Q7" s="42" t="str">
        <f>IF(O7&lt;&gt;"", IF(RANK(O7, O$5:O$75)+COUNTIF(O$5:O7, O7)-1=1, 1, ""), "")</f>
        <v/>
      </c>
      <c r="R7" s="43"/>
      <c r="S7" s="102" t="str">
        <f t="shared" si="5"/>
        <v/>
      </c>
      <c r="T7" s="44" t="str">
        <f>IF(R7&lt;&gt;"", IF(RANK(R7, R$5:R$75)+COUNTIF(R$5:R7, R7)-1=1, 1, ""), "")</f>
        <v/>
      </c>
      <c r="U7" s="41"/>
      <c r="V7" s="102" t="str">
        <f t="shared" si="6"/>
        <v/>
      </c>
      <c r="W7" s="42" t="str">
        <f>IF(U7&lt;&gt;"", IF(RANK(U7, U$5:U$75)+COUNTIF(U$5:U7, U7)-1=1, 1, ""), "")</f>
        <v/>
      </c>
      <c r="X7" s="43"/>
      <c r="Y7" s="102" t="str">
        <f t="shared" si="7"/>
        <v/>
      </c>
      <c r="Z7" s="44" t="str">
        <f>IF(X7&lt;&gt;"", IF(RANK(X7, X$5:X$75)+COUNTIF(X$5:X7, X7)-1=1, 1, ""), "")</f>
        <v/>
      </c>
      <c r="AA7" s="41"/>
      <c r="AB7" s="102" t="str">
        <f t="shared" si="8"/>
        <v/>
      </c>
      <c r="AC7" s="42" t="str">
        <f>IF(AA7&lt;&gt;"", IF(RANK(AA7, AA$5:AA$75)+COUNTIF(AA$5:AA7, AA7)-1=1, 1, ""), "")</f>
        <v/>
      </c>
      <c r="AD7" s="41"/>
      <c r="AE7" s="102" t="str">
        <f t="shared" si="9"/>
        <v/>
      </c>
      <c r="AF7" s="42" t="str">
        <f>IF(AD7&lt;&gt;"", IF(RANK(AD7, AD$5:AD$75)+COUNTIF(AD$5:AD7, AD7)-1=1, 1, ""), "")</f>
        <v/>
      </c>
      <c r="AG7" s="41"/>
      <c r="AH7" s="102" t="str">
        <f t="shared" si="10"/>
        <v/>
      </c>
      <c r="AI7" s="42" t="str">
        <f>IF(AG7&lt;&gt;"", IF(RANK(AG7, AG$5:AG$75)+COUNTIF(AG$5:AG7, AG7)-1=1, 1, ""), "")</f>
        <v/>
      </c>
      <c r="AJ7" s="41"/>
      <c r="AK7" s="102" t="str">
        <f t="shared" si="11"/>
        <v/>
      </c>
      <c r="AL7" s="42" t="str">
        <f>IF(AJ7&lt;&gt;"", IF(RANK(AJ7, AJ$5:AJ$75)+COUNTIF(AJ$5:AJ7, AJ7)-1=1, 1, ""), "")</f>
        <v/>
      </c>
      <c r="AM7" s="41"/>
      <c r="AN7" s="102" t="str">
        <f t="shared" si="12"/>
        <v/>
      </c>
      <c r="AO7" s="42" t="str">
        <f>IF(AM7&lt;&gt;"", IF(RANK(AM7, AM$5:AM$75)+COUNTIF(AM$5:AM7, AM7)-1=1, 1, ""), "")</f>
        <v/>
      </c>
      <c r="AP7" s="41"/>
      <c r="AQ7" s="102" t="str">
        <f t="shared" si="13"/>
        <v/>
      </c>
      <c r="AR7" s="42" t="str">
        <f>IF(AP7&lt;&gt;"", IF(RANK(AP7, AP$5:AP$75)+COUNTIF(AP$5:AP7, AP7)-1=1, 1, ""), "")</f>
        <v/>
      </c>
      <c r="AS7" s="43"/>
      <c r="AT7" s="102" t="str">
        <f t="shared" si="14"/>
        <v/>
      </c>
      <c r="AU7" s="44" t="str">
        <f>IF(AS7&lt;&gt;"", IF(RANK(AS7, AS$5:AS$75)+COUNTIF(AS$5:AS7, AS7)-1=1, 1, ""), "")</f>
        <v/>
      </c>
      <c r="AV7" s="41"/>
      <c r="AW7" s="102" t="str">
        <f t="shared" si="15"/>
        <v/>
      </c>
      <c r="AX7" s="42" t="str">
        <f>IF(AV7&lt;&gt;"", IF(RANK(AV7, AV$5:AV$75)+COUNTIF(AV$5:AV7, AV7)-1=1, 1, ""), "")</f>
        <v/>
      </c>
      <c r="AY7" s="41"/>
      <c r="AZ7" s="102" t="str">
        <f t="shared" si="16"/>
        <v/>
      </c>
      <c r="BA7" s="42" t="str">
        <f>IF(AY7&lt;&gt;"", IF(RANK(AY7, AY$5:AY$75)+COUNTIF(AY$5:AY7, AY7)-1=1, 1, ""), "")</f>
        <v/>
      </c>
      <c r="BB7" s="41"/>
      <c r="BC7" s="102" t="str">
        <f t="shared" si="17"/>
        <v/>
      </c>
      <c r="BD7" s="42" t="str">
        <f>IF(BB7&lt;&gt;"", IF(RANK(BB7, BB$5:BB$75)+COUNTIF(BB$5:BB7, BB7)-1=1, 1, ""), "")</f>
        <v/>
      </c>
      <c r="BE7" s="41"/>
      <c r="BF7" s="102" t="str">
        <f t="shared" si="18"/>
        <v/>
      </c>
      <c r="BG7" s="42" t="str">
        <f>IF(BE7&lt;&gt;"", IF(RANK(BE7, BE$5:BE$75)+COUNTIF(BE$5:BE7, BE7)-1=1, 1, ""), "")</f>
        <v/>
      </c>
      <c r="BH7" s="41"/>
      <c r="BI7" s="102" t="str">
        <f t="shared" si="19"/>
        <v/>
      </c>
      <c r="BJ7" s="42" t="str">
        <f>IF(BH7&lt;&gt;"", IF(RANK(BH7, BH$5:BH$75)+COUNTIF(BH$5:BH7, BH7)-1=1, 1, ""), "")</f>
        <v/>
      </c>
      <c r="BK7" s="41"/>
      <c r="BL7" s="102" t="str">
        <f t="shared" si="20"/>
        <v/>
      </c>
      <c r="BM7" s="42" t="str">
        <f>IF(BK7&lt;&gt;"", IF(RANK(BK7, BK$5:BK$75)+COUNTIF(BK$5:BK7, BK7)-1=1, 1, ""), "")</f>
        <v/>
      </c>
      <c r="BN7" s="129" t="str">
        <f t="shared" si="21"/>
        <v/>
      </c>
      <c r="BO7" s="66" t="str">
        <f t="shared" si="22"/>
        <v/>
      </c>
      <c r="BP7" s="60"/>
      <c r="BQ7" s="60" t="str">
        <f t="shared" si="23"/>
        <v/>
      </c>
      <c r="BR7" s="60" t="str">
        <f t="shared" si="24"/>
        <v/>
      </c>
      <c r="BS7" s="60"/>
      <c r="BT7" s="85" t="str">
        <f t="shared" si="25"/>
        <v/>
      </c>
      <c r="BU7" s="60" t="str">
        <f t="shared" si="26"/>
        <v/>
      </c>
      <c r="BV7" s="60" t="str">
        <f t="shared" si="27"/>
        <v/>
      </c>
      <c r="BW7" s="60" t="str">
        <f>IF(BQ7&lt;&gt;"", IF(RANK(BV7, BV$5:BV$75)+COUNTIF(BV$7:BV7, BV7) -1&lt;=(B$80-BR$76-BU$76), RANK(BV7, BV$5:BV$75)+COUNTIF(BV$7:BV7, BV7) -1, ""), "")</f>
        <v/>
      </c>
      <c r="BX7" s="72" t="str">
        <f t="shared" si="28"/>
        <v/>
      </c>
      <c r="BY7" s="66" t="str">
        <f t="shared" si="29"/>
        <v/>
      </c>
      <c r="CA7" s="91" t="str">
        <f>IF(BO7&lt;&gt; "", BO7/BO76, "")</f>
        <v/>
      </c>
      <c r="CB7" s="39" t="str">
        <f t="shared" si="30"/>
        <v/>
      </c>
      <c r="CC7" s="92" t="str">
        <f t="shared" si="31"/>
        <v/>
      </c>
      <c r="CE7" s="65" t="str">
        <f t="shared" si="32"/>
        <v/>
      </c>
      <c r="CF7" s="99" t="str">
        <f t="shared" si="33"/>
        <v/>
      </c>
      <c r="CG7" s="99" t="str">
        <f t="shared" si="34"/>
        <v/>
      </c>
      <c r="CH7" s="100" t="str">
        <f t="shared" si="35"/>
        <v/>
      </c>
    </row>
    <row r="8" spans="1:86" ht="16" x14ac:dyDescent="0.2">
      <c r="A8" s="20" t="s">
        <v>316</v>
      </c>
      <c r="B8" s="33" t="s">
        <v>387</v>
      </c>
      <c r="C8" s="41"/>
      <c r="D8" s="102" t="str">
        <f t="shared" si="0"/>
        <v/>
      </c>
      <c r="E8" s="42" t="str">
        <f>IF(C8&lt;&gt;"", IF(RANK(C8, C$5:C$75)+COUNTIF(C$5:C8, C8)-1=1, 1, ""), "")</f>
        <v/>
      </c>
      <c r="F8" s="43"/>
      <c r="G8" s="102" t="str">
        <f t="shared" si="1"/>
        <v/>
      </c>
      <c r="H8" s="44" t="str">
        <f>IF(F8&lt;&gt;"", IF(RANK(F8, F$5:F$75)+COUNTIF(F$5:F8, F8)-1=1, 1, ""), "")</f>
        <v/>
      </c>
      <c r="I8" s="41"/>
      <c r="J8" s="102" t="str">
        <f t="shared" si="2"/>
        <v/>
      </c>
      <c r="K8" s="42" t="str">
        <f>IF(I8&lt;&gt;"", IF(RANK(I8, I$5:I$75)+COUNTIF(I$5:I8, I8)-1=1, 1, ""), "")</f>
        <v/>
      </c>
      <c r="L8" s="43"/>
      <c r="M8" s="102" t="str">
        <f t="shared" si="3"/>
        <v/>
      </c>
      <c r="N8" s="44" t="str">
        <f>IF(L8&lt;&gt;"", IF(RANK(L8, L$5:L$75)+COUNTIF(L$5:L8, L8)-1=1, 1, ""), "")</f>
        <v/>
      </c>
      <c r="O8" s="41"/>
      <c r="P8" s="102" t="str">
        <f t="shared" si="4"/>
        <v/>
      </c>
      <c r="Q8" s="42" t="str">
        <f>IF(O8&lt;&gt;"", IF(RANK(O8, O$5:O$75)+COUNTIF(O$5:O8, O8)-1=1, 1, ""), "")</f>
        <v/>
      </c>
      <c r="R8" s="43"/>
      <c r="S8" s="102" t="str">
        <f t="shared" si="5"/>
        <v/>
      </c>
      <c r="T8" s="44" t="str">
        <f>IF(R8&lt;&gt;"", IF(RANK(R8, R$5:R$75)+COUNTIF(R$5:R8, R8)-1=1, 1, ""), "")</f>
        <v/>
      </c>
      <c r="U8" s="41"/>
      <c r="V8" s="102" t="str">
        <f t="shared" si="6"/>
        <v/>
      </c>
      <c r="W8" s="42" t="str">
        <f>IF(U8&lt;&gt;"", IF(RANK(U8, U$5:U$75)+COUNTIF(U$5:U8, U8)-1=1, 1, ""), "")</f>
        <v/>
      </c>
      <c r="X8" s="43"/>
      <c r="Y8" s="102" t="str">
        <f t="shared" si="7"/>
        <v/>
      </c>
      <c r="Z8" s="44" t="str">
        <f>IF(X8&lt;&gt;"", IF(RANK(X8, X$5:X$75)+COUNTIF(X$5:X8, X8)-1=1, 1, ""), "")</f>
        <v/>
      </c>
      <c r="AA8" s="41"/>
      <c r="AB8" s="102" t="str">
        <f t="shared" si="8"/>
        <v/>
      </c>
      <c r="AC8" s="42" t="str">
        <f>IF(AA8&lt;&gt;"", IF(RANK(AA8, AA$5:AA$75)+COUNTIF(AA$5:AA8, AA8)-1=1, 1, ""), "")</f>
        <v/>
      </c>
      <c r="AD8" s="41"/>
      <c r="AE8" s="102" t="str">
        <f t="shared" si="9"/>
        <v/>
      </c>
      <c r="AF8" s="42" t="str">
        <f>IF(AD8&lt;&gt;"", IF(RANK(AD8, AD$5:AD$75)+COUNTIF(AD$5:AD8, AD8)-1=1, 1, ""), "")</f>
        <v/>
      </c>
      <c r="AG8" s="41"/>
      <c r="AH8" s="102" t="str">
        <f t="shared" si="10"/>
        <v/>
      </c>
      <c r="AI8" s="42" t="str">
        <f>IF(AG8&lt;&gt;"", IF(RANK(AG8, AG$5:AG$75)+COUNTIF(AG$5:AG8, AG8)-1=1, 1, ""), "")</f>
        <v/>
      </c>
      <c r="AJ8" s="41"/>
      <c r="AK8" s="102" t="str">
        <f t="shared" si="11"/>
        <v/>
      </c>
      <c r="AL8" s="42" t="str">
        <f>IF(AJ8&lt;&gt;"", IF(RANK(AJ8, AJ$5:AJ$75)+COUNTIF(AJ$5:AJ8, AJ8)-1=1, 1, ""), "")</f>
        <v/>
      </c>
      <c r="AM8" s="41"/>
      <c r="AN8" s="102" t="str">
        <f t="shared" si="12"/>
        <v/>
      </c>
      <c r="AO8" s="42" t="str">
        <f>IF(AM8&lt;&gt;"", IF(RANK(AM8, AM$5:AM$75)+COUNTIF(AM$5:AM8, AM8)-1=1, 1, ""), "")</f>
        <v/>
      </c>
      <c r="AP8" s="41"/>
      <c r="AQ8" s="102" t="str">
        <f t="shared" si="13"/>
        <v/>
      </c>
      <c r="AR8" s="42" t="str">
        <f>IF(AP8&lt;&gt;"", IF(RANK(AP8, AP$5:AP$75)+COUNTIF(AP$5:AP8, AP8)-1=1, 1, ""), "")</f>
        <v/>
      </c>
      <c r="AS8" s="43"/>
      <c r="AT8" s="102" t="str">
        <f t="shared" si="14"/>
        <v/>
      </c>
      <c r="AU8" s="44" t="str">
        <f>IF(AS8&lt;&gt;"", IF(RANK(AS8, AS$5:AS$75)+COUNTIF(AS$5:AS8, AS8)-1=1, 1, ""), "")</f>
        <v/>
      </c>
      <c r="AV8" s="41"/>
      <c r="AW8" s="102" t="str">
        <f t="shared" si="15"/>
        <v/>
      </c>
      <c r="AX8" s="42" t="str">
        <f>IF(AV8&lt;&gt;"", IF(RANK(AV8, AV$5:AV$75)+COUNTIF(AV$5:AV8, AV8)-1=1, 1, ""), "")</f>
        <v/>
      </c>
      <c r="AY8" s="41"/>
      <c r="AZ8" s="102" t="str">
        <f t="shared" si="16"/>
        <v/>
      </c>
      <c r="BA8" s="42" t="str">
        <f>IF(AY8&lt;&gt;"", IF(RANK(AY8, AY$5:AY$75)+COUNTIF(AY$5:AY8, AY8)-1=1, 1, ""), "")</f>
        <v/>
      </c>
      <c r="BB8" s="41"/>
      <c r="BC8" s="102" t="str">
        <f t="shared" si="17"/>
        <v/>
      </c>
      <c r="BD8" s="42" t="str">
        <f>IF(BB8&lt;&gt;"", IF(RANK(BB8, BB$5:BB$75)+COUNTIF(BB$5:BB8, BB8)-1=1, 1, ""), "")</f>
        <v/>
      </c>
      <c r="BE8" s="41"/>
      <c r="BF8" s="102" t="str">
        <f t="shared" si="18"/>
        <v/>
      </c>
      <c r="BG8" s="42" t="str">
        <f>IF(BE8&lt;&gt;"", IF(RANK(BE8, BE$5:BE$75)+COUNTIF(BE$5:BE8, BE8)-1=1, 1, ""), "")</f>
        <v/>
      </c>
      <c r="BH8" s="41"/>
      <c r="BI8" s="102" t="str">
        <f t="shared" si="19"/>
        <v/>
      </c>
      <c r="BJ8" s="42" t="str">
        <f>IF(BH8&lt;&gt;"", IF(RANK(BH8, BH$5:BH$75)+COUNTIF(BH$5:BH8, BH8)-1=1, 1, ""), "")</f>
        <v/>
      </c>
      <c r="BK8" s="41"/>
      <c r="BL8" s="102" t="str">
        <f t="shared" si="20"/>
        <v/>
      </c>
      <c r="BM8" s="42" t="str">
        <f>IF(BK8&lt;&gt;"", IF(RANK(BK8, BK$5:BK$75)+COUNTIF(BK$5:BK8, BK8)-1=1, 1, ""), "")</f>
        <v/>
      </c>
      <c r="BN8" s="129" t="str">
        <f t="shared" si="21"/>
        <v/>
      </c>
      <c r="BO8" s="66" t="str">
        <f t="shared" si="22"/>
        <v/>
      </c>
      <c r="BP8" s="60"/>
      <c r="BQ8" s="60" t="str">
        <f t="shared" si="23"/>
        <v/>
      </c>
      <c r="BR8" s="60" t="str">
        <f t="shared" si="24"/>
        <v/>
      </c>
      <c r="BS8" s="60"/>
      <c r="BT8" s="85" t="str">
        <f t="shared" si="25"/>
        <v/>
      </c>
      <c r="BU8" s="60" t="str">
        <f t="shared" si="26"/>
        <v/>
      </c>
      <c r="BV8" s="60" t="str">
        <f t="shared" si="27"/>
        <v/>
      </c>
      <c r="BW8" s="60" t="str">
        <f>IF(BQ8&lt;&gt;"", IF(RANK(BV8, BV$5:BV$75)+COUNTIF(BV$8:BV8, BV8) -1&lt;=(B$80-BR$76-BU$76), RANK(BV8, BV$5:BV$75)+COUNTIF(BV$8:BV8, BV8) -1, ""), "")</f>
        <v/>
      </c>
      <c r="BX8" s="72" t="str">
        <f t="shared" si="28"/>
        <v/>
      </c>
      <c r="BY8" s="66" t="str">
        <f t="shared" si="29"/>
        <v/>
      </c>
      <c r="CA8" s="91" t="str">
        <f>IF(BO8&lt;&gt; "", BO8/BO76, "")</f>
        <v/>
      </c>
      <c r="CB8" s="39" t="str">
        <f t="shared" si="30"/>
        <v/>
      </c>
      <c r="CC8" s="92" t="str">
        <f t="shared" si="31"/>
        <v/>
      </c>
      <c r="CE8" s="65" t="str">
        <f t="shared" si="32"/>
        <v/>
      </c>
      <c r="CF8" s="99" t="str">
        <f t="shared" si="33"/>
        <v/>
      </c>
      <c r="CG8" s="99" t="str">
        <f t="shared" si="34"/>
        <v/>
      </c>
      <c r="CH8" s="100" t="str">
        <f t="shared" si="35"/>
        <v/>
      </c>
    </row>
    <row r="9" spans="1:86" ht="16" x14ac:dyDescent="0.2">
      <c r="A9" s="20" t="s">
        <v>317</v>
      </c>
      <c r="B9" s="33" t="s">
        <v>388</v>
      </c>
      <c r="C9" s="45">
        <v>501</v>
      </c>
      <c r="D9" s="102" t="str">
        <f t="shared" si="0"/>
        <v/>
      </c>
      <c r="E9" s="47" t="str">
        <f>IF(C9&lt;&gt;"", IF(RANK(C9, C$5:C$75)+COUNTIF(C$5:C9, C9)-1=1, 1, ""), "")</f>
        <v/>
      </c>
      <c r="F9" s="46">
        <v>320</v>
      </c>
      <c r="G9" s="102" t="str">
        <f t="shared" si="1"/>
        <v/>
      </c>
      <c r="H9" s="48" t="str">
        <f>IF(F9&lt;&gt;"", IF(RANK(F9, F$5:F$75)+COUNTIF(F$5:F9, F9)-1=1, 1, ""), "")</f>
        <v/>
      </c>
      <c r="I9" s="45">
        <v>688</v>
      </c>
      <c r="J9" s="102" t="str">
        <f t="shared" si="2"/>
        <v/>
      </c>
      <c r="K9" s="47" t="str">
        <f>IF(I9&lt;&gt;"", IF(RANK(I9, I$5:I$75)+COUNTIF(I$5:I9, I9)-1=1, 1, ""), "")</f>
        <v/>
      </c>
      <c r="L9" s="46">
        <v>174</v>
      </c>
      <c r="M9" s="102" t="str">
        <f t="shared" si="3"/>
        <v/>
      </c>
      <c r="N9" s="48" t="str">
        <f>IF(L9&lt;&gt;"", IF(RANK(L9, L$5:L$75)+COUNTIF(L$5:L9, L9)-1=1, 1, ""), "")</f>
        <v/>
      </c>
      <c r="O9" s="45">
        <v>169</v>
      </c>
      <c r="P9" s="102" t="str">
        <f t="shared" si="4"/>
        <v/>
      </c>
      <c r="Q9" s="47" t="str">
        <f>IF(O9&lt;&gt;"", IF(RANK(O9, O$5:O$75)+COUNTIF(O$5:O9, O9)-1=1, 1, ""), "")</f>
        <v/>
      </c>
      <c r="R9" s="46">
        <v>201</v>
      </c>
      <c r="S9" s="102" t="str">
        <f t="shared" si="5"/>
        <v/>
      </c>
      <c r="T9" s="48" t="str">
        <f>IF(R9&lt;&gt;"", IF(RANK(R9, R$5:R$75)+COUNTIF(R$5:R9, R9)-1=1, 1, ""), "")</f>
        <v/>
      </c>
      <c r="U9" s="45">
        <v>204</v>
      </c>
      <c r="V9" s="102" t="str">
        <f t="shared" si="6"/>
        <v/>
      </c>
      <c r="W9" s="47" t="str">
        <f>IF(U9&lt;&gt;"", IF(RANK(U9, U$5:U$75)+COUNTIF(U$5:U9, U9)-1=1, 1, ""), "")</f>
        <v/>
      </c>
      <c r="X9" s="46">
        <v>371</v>
      </c>
      <c r="Y9" s="102" t="str">
        <f t="shared" si="7"/>
        <v/>
      </c>
      <c r="Z9" s="48" t="str">
        <f>IF(X9&lt;&gt;"", IF(RANK(X9, X$5:X$75)+COUNTIF(X$5:X9, X9)-1=1, 1, ""), "")</f>
        <v/>
      </c>
      <c r="AA9" s="45">
        <v>297</v>
      </c>
      <c r="AB9" s="102" t="str">
        <f t="shared" si="8"/>
        <v/>
      </c>
      <c r="AC9" s="47" t="str">
        <f>IF(AA9&lt;&gt;"", IF(RANK(AA9, AA$5:AA$75)+COUNTIF(AA$5:AA9, AA9)-1=1, 1, ""), "")</f>
        <v/>
      </c>
      <c r="AD9" s="45">
        <v>333</v>
      </c>
      <c r="AE9" s="102" t="str">
        <f t="shared" si="9"/>
        <v/>
      </c>
      <c r="AF9" s="47" t="str">
        <f>IF(AD9&lt;&gt;"", IF(RANK(AD9, AD$5:AD$75)+COUNTIF(AD$5:AD9, AD9)-1=1, 1, ""), "")</f>
        <v/>
      </c>
      <c r="AG9" s="45">
        <v>320</v>
      </c>
      <c r="AH9" s="102" t="str">
        <f t="shared" si="10"/>
        <v/>
      </c>
      <c r="AI9" s="47" t="str">
        <f>IF(AG9&lt;&gt;"", IF(RANK(AG9, AG$5:AG$75)+COUNTIF(AG$5:AG9, AG9)-1=1, 1, ""), "")</f>
        <v/>
      </c>
      <c r="AJ9" s="45">
        <v>384</v>
      </c>
      <c r="AK9" s="102" t="str">
        <f t="shared" si="11"/>
        <v/>
      </c>
      <c r="AL9" s="47" t="str">
        <f>IF(AJ9&lt;&gt;"", IF(RANK(AJ9, AJ$5:AJ$75)+COUNTIF(AJ$5:AJ9, AJ9)-1=1, 1, ""), "")</f>
        <v/>
      </c>
      <c r="AM9" s="45">
        <v>275</v>
      </c>
      <c r="AN9" s="102" t="str">
        <f t="shared" si="12"/>
        <v/>
      </c>
      <c r="AO9" s="47" t="str">
        <f>IF(AM9&lt;&gt;"", IF(RANK(AM9, AM$5:AM$75)+COUNTIF(AM$5:AM9, AM9)-1=1, 1, ""), "")</f>
        <v/>
      </c>
      <c r="AP9" s="45">
        <v>124</v>
      </c>
      <c r="AQ9" s="102" t="str">
        <f t="shared" si="13"/>
        <v/>
      </c>
      <c r="AR9" s="47" t="str">
        <f>IF(AP9&lt;&gt;"", IF(RANK(AP9, AP$5:AP$75)+COUNTIF(AP$5:AP9, AP9)-1=1, 1, ""), "")</f>
        <v/>
      </c>
      <c r="AS9" s="46">
        <v>157</v>
      </c>
      <c r="AT9" s="102" t="str">
        <f t="shared" si="14"/>
        <v/>
      </c>
      <c r="AU9" s="48" t="str">
        <f>IF(AS9&lt;&gt;"", IF(RANK(AS9, AS$5:AS$75)+COUNTIF(AS$5:AS9, AS9)-1=1, 1, ""), "")</f>
        <v/>
      </c>
      <c r="AV9" s="45">
        <v>392</v>
      </c>
      <c r="AW9" s="102" t="str">
        <f t="shared" si="15"/>
        <v/>
      </c>
      <c r="AX9" s="47" t="str">
        <f>IF(AV9&lt;&gt;"", IF(RANK(AV9, AV$5:AV$75)+COUNTIF(AV$5:AV9, AV9)-1=1, 1, ""), "")</f>
        <v/>
      </c>
      <c r="AY9" s="45">
        <v>163</v>
      </c>
      <c r="AZ9" s="102" t="str">
        <f t="shared" si="16"/>
        <v/>
      </c>
      <c r="BA9" s="47" t="str">
        <f>IF(AY9&lt;&gt;"", IF(RANK(AY9, AY$5:AY$75)+COUNTIF(AY$5:AY9, AY9)-1=1, 1, ""), "")</f>
        <v/>
      </c>
      <c r="BB9" s="45">
        <v>186</v>
      </c>
      <c r="BC9" s="102" t="str">
        <f t="shared" si="17"/>
        <v/>
      </c>
      <c r="BD9" s="47" t="str">
        <f>IF(BB9&lt;&gt;"", IF(RANK(BB9, BB$5:BB$75)+COUNTIF(BB$5:BB9, BB9)-1=1, 1, ""), "")</f>
        <v/>
      </c>
      <c r="BE9" s="45">
        <v>103</v>
      </c>
      <c r="BF9" s="102" t="str">
        <f t="shared" si="18"/>
        <v/>
      </c>
      <c r="BG9" s="47" t="str">
        <f>IF(BE9&lt;&gt;"", IF(RANK(BE9, BE$5:BE$75)+COUNTIF(BE$5:BE9, BE9)-1=1, 1, ""), "")</f>
        <v/>
      </c>
      <c r="BH9" s="45">
        <v>171</v>
      </c>
      <c r="BI9" s="102" t="str">
        <f t="shared" si="19"/>
        <v/>
      </c>
      <c r="BJ9" s="47" t="str">
        <f>IF(BH9&lt;&gt;"", IF(RANK(BH9, BH$5:BH$75)+COUNTIF(BH$5:BH9, BH9)-1=1, 1, ""), "")</f>
        <v/>
      </c>
      <c r="BK9" s="45">
        <v>255</v>
      </c>
      <c r="BL9" s="102" t="str">
        <f t="shared" si="20"/>
        <v/>
      </c>
      <c r="BM9" s="47" t="str">
        <f>IF(BK9&lt;&gt;"", IF(RANK(BK9, BK$5:BK$75)+COUNTIF(BK$5:BK9, BK9)-1=1, 1, ""), "")</f>
        <v/>
      </c>
      <c r="BN9" s="129" t="str">
        <f t="shared" si="21"/>
        <v/>
      </c>
      <c r="BO9" s="66">
        <f t="shared" si="22"/>
        <v>5788</v>
      </c>
      <c r="BP9" s="60"/>
      <c r="BQ9" s="60" t="str">
        <f t="shared" si="23"/>
        <v/>
      </c>
      <c r="BR9" s="60" t="str">
        <f t="shared" si="24"/>
        <v/>
      </c>
      <c r="BS9" s="60"/>
      <c r="BT9" s="85" t="str">
        <f t="shared" si="25"/>
        <v/>
      </c>
      <c r="BU9" s="60" t="str">
        <f t="shared" si="26"/>
        <v/>
      </c>
      <c r="BV9" s="60" t="str">
        <f t="shared" si="27"/>
        <v/>
      </c>
      <c r="BW9" s="60" t="str">
        <f>IF(BQ9&lt;&gt;"", IF(RANK(BV9, BV$5:BV$75)+COUNTIF(BV$9:BV9, BV9) -1&lt;=(B$80-BR$76-BU$76), RANK(BV9, BV$5:BV$75)+COUNTIF(BV$9:BV9, BV9) -1, ""), "")</f>
        <v/>
      </c>
      <c r="BX9" s="72" t="str">
        <f t="shared" si="28"/>
        <v/>
      </c>
      <c r="BY9" s="66" t="str">
        <f t="shared" si="29"/>
        <v/>
      </c>
      <c r="CA9" s="91">
        <f>IF(BO9&lt;&gt; "", BO9/BO76, "")</f>
        <v>2.9406639255018258E-3</v>
      </c>
      <c r="CB9" s="39" t="str">
        <f t="shared" si="30"/>
        <v/>
      </c>
      <c r="CC9" s="92">
        <f t="shared" si="31"/>
        <v>-2.9406639255018302E-3</v>
      </c>
      <c r="CE9" s="65" t="str">
        <f t="shared" si="32"/>
        <v/>
      </c>
      <c r="CF9" s="99" t="str">
        <f t="shared" si="33"/>
        <v/>
      </c>
      <c r="CG9" s="99" t="str">
        <f t="shared" si="34"/>
        <v/>
      </c>
      <c r="CH9" s="100" t="str">
        <f t="shared" si="35"/>
        <v/>
      </c>
    </row>
    <row r="10" spans="1:86" ht="16" x14ac:dyDescent="0.2">
      <c r="A10" s="20" t="s">
        <v>318</v>
      </c>
      <c r="B10" s="33" t="s">
        <v>389</v>
      </c>
      <c r="C10" s="41"/>
      <c r="D10" s="102" t="str">
        <f t="shared" si="0"/>
        <v/>
      </c>
      <c r="E10" s="47" t="str">
        <f>IF(C10&lt;&gt;"", IF(RANK(C10, C$5:C$75)+COUNTIF(C$5:C10, C10)-1=1, 1, ""), "")</f>
        <v/>
      </c>
      <c r="F10" s="43"/>
      <c r="G10" s="102" t="str">
        <f t="shared" si="1"/>
        <v/>
      </c>
      <c r="H10" s="48" t="str">
        <f>IF(F10&lt;&gt;"", IF(RANK(F10, F$5:F$75)+COUNTIF(F$5:F10, F10)-1=1, 1, ""), "")</f>
        <v/>
      </c>
      <c r="I10" s="41"/>
      <c r="J10" s="102" t="str">
        <f t="shared" si="2"/>
        <v/>
      </c>
      <c r="K10" s="47" t="str">
        <f>IF(I10&lt;&gt;"", IF(RANK(I10, I$5:I$75)+COUNTIF(I$5:I10, I10)-1=1, 1, ""), "")</f>
        <v/>
      </c>
      <c r="L10" s="43"/>
      <c r="M10" s="102" t="str">
        <f t="shared" si="3"/>
        <v/>
      </c>
      <c r="N10" s="48" t="str">
        <f>IF(L10&lt;&gt;"", IF(RANK(L10, L$5:L$75)+COUNTIF(L$5:L10, L10)-1=1, 1, ""), "")</f>
        <v/>
      </c>
      <c r="O10" s="41"/>
      <c r="P10" s="102" t="str">
        <f t="shared" si="4"/>
        <v/>
      </c>
      <c r="Q10" s="47" t="str">
        <f>IF(O10&lt;&gt;"", IF(RANK(O10, O$5:O$75)+COUNTIF(O$5:O10, O10)-1=1, 1, ""), "")</f>
        <v/>
      </c>
      <c r="R10" s="43"/>
      <c r="S10" s="102" t="str">
        <f t="shared" si="5"/>
        <v/>
      </c>
      <c r="T10" s="48" t="str">
        <f>IF(R10&lt;&gt;"", IF(RANK(R10, R$5:R$75)+COUNTIF(R$5:R10, R10)-1=1, 1, ""), "")</f>
        <v/>
      </c>
      <c r="U10" s="41"/>
      <c r="V10" s="102" t="str">
        <f t="shared" si="6"/>
        <v/>
      </c>
      <c r="W10" s="47" t="str">
        <f>IF(U10&lt;&gt;"", IF(RANK(U10, U$5:U$75)+COUNTIF(U$5:U10, U10)-1=1, 1, ""), "")</f>
        <v/>
      </c>
      <c r="X10" s="43"/>
      <c r="Y10" s="102" t="str">
        <f t="shared" si="7"/>
        <v/>
      </c>
      <c r="Z10" s="48" t="str">
        <f>IF(X10&lt;&gt;"", IF(RANK(X10, X$5:X$75)+COUNTIF(X$5:X10, X10)-1=1, 1, ""), "")</f>
        <v/>
      </c>
      <c r="AA10" s="41"/>
      <c r="AB10" s="102" t="str">
        <f t="shared" si="8"/>
        <v/>
      </c>
      <c r="AC10" s="47" t="str">
        <f>IF(AA10&lt;&gt;"", IF(RANK(AA10, AA$5:AA$75)+COUNTIF(AA$5:AA10, AA10)-1=1, 1, ""), "")</f>
        <v/>
      </c>
      <c r="AD10" s="41"/>
      <c r="AE10" s="102" t="str">
        <f t="shared" si="9"/>
        <v/>
      </c>
      <c r="AF10" s="47" t="str">
        <f>IF(AD10&lt;&gt;"", IF(RANK(AD10, AD$5:AD$75)+COUNTIF(AD$5:AD10, AD10)-1=1, 1, ""), "")</f>
        <v/>
      </c>
      <c r="AG10" s="41"/>
      <c r="AH10" s="102" t="str">
        <f t="shared" si="10"/>
        <v/>
      </c>
      <c r="AI10" s="47" t="str">
        <f>IF(AG10&lt;&gt;"", IF(RANK(AG10, AG$5:AG$75)+COUNTIF(AG$5:AG10, AG10)-1=1, 1, ""), "")</f>
        <v/>
      </c>
      <c r="AJ10" s="41"/>
      <c r="AK10" s="102" t="str">
        <f t="shared" si="11"/>
        <v/>
      </c>
      <c r="AL10" s="47" t="str">
        <f>IF(AJ10&lt;&gt;"", IF(RANK(AJ10, AJ$5:AJ$75)+COUNTIF(AJ$5:AJ10, AJ10)-1=1, 1, ""), "")</f>
        <v/>
      </c>
      <c r="AM10" s="41"/>
      <c r="AN10" s="102" t="str">
        <f t="shared" si="12"/>
        <v/>
      </c>
      <c r="AO10" s="47" t="str">
        <f>IF(AM10&lt;&gt;"", IF(RANK(AM10, AM$5:AM$75)+COUNTIF(AM$5:AM10, AM10)-1=1, 1, ""), "")</f>
        <v/>
      </c>
      <c r="AP10" s="41"/>
      <c r="AQ10" s="102" t="str">
        <f t="shared" si="13"/>
        <v/>
      </c>
      <c r="AR10" s="47" t="str">
        <f>IF(AP10&lt;&gt;"", IF(RANK(AP10, AP$5:AP$75)+COUNTIF(AP$5:AP10, AP10)-1=1, 1, ""), "")</f>
        <v/>
      </c>
      <c r="AS10" s="43"/>
      <c r="AT10" s="102" t="str">
        <f t="shared" si="14"/>
        <v/>
      </c>
      <c r="AU10" s="48" t="str">
        <f>IF(AS10&lt;&gt;"", IF(RANK(AS10, AS$5:AS$75)+COUNTIF(AS$5:AS10, AS10)-1=1, 1, ""), "")</f>
        <v/>
      </c>
      <c r="AV10" s="41"/>
      <c r="AW10" s="102" t="str">
        <f t="shared" si="15"/>
        <v/>
      </c>
      <c r="AX10" s="47" t="str">
        <f>IF(AV10&lt;&gt;"", IF(RANK(AV10, AV$5:AV$75)+COUNTIF(AV$5:AV10, AV10)-1=1, 1, ""), "")</f>
        <v/>
      </c>
      <c r="AY10" s="41"/>
      <c r="AZ10" s="102" t="str">
        <f t="shared" si="16"/>
        <v/>
      </c>
      <c r="BA10" s="47" t="str">
        <f>IF(AY10&lt;&gt;"", IF(RANK(AY10, AY$5:AY$75)+COUNTIF(AY$5:AY10, AY10)-1=1, 1, ""), "")</f>
        <v/>
      </c>
      <c r="BB10" s="41"/>
      <c r="BC10" s="102" t="str">
        <f t="shared" si="17"/>
        <v/>
      </c>
      <c r="BD10" s="47" t="str">
        <f>IF(BB10&lt;&gt;"", IF(RANK(BB10, BB$5:BB$75)+COUNTIF(BB$5:BB10, BB10)-1=1, 1, ""), "")</f>
        <v/>
      </c>
      <c r="BE10" s="41"/>
      <c r="BF10" s="102" t="str">
        <f t="shared" si="18"/>
        <v/>
      </c>
      <c r="BG10" s="47" t="str">
        <f>IF(BE10&lt;&gt;"", IF(RANK(BE10, BE$5:BE$75)+COUNTIF(BE$5:BE10, BE10)-1=1, 1, ""), "")</f>
        <v/>
      </c>
      <c r="BH10" s="41"/>
      <c r="BI10" s="102" t="str">
        <f t="shared" si="19"/>
        <v/>
      </c>
      <c r="BJ10" s="47" t="str">
        <f>IF(BH10&lt;&gt;"", IF(RANK(BH10, BH$5:BH$75)+COUNTIF(BH$5:BH10, BH10)-1=1, 1, ""), "")</f>
        <v/>
      </c>
      <c r="BK10" s="41"/>
      <c r="BL10" s="102" t="str">
        <f t="shared" si="20"/>
        <v/>
      </c>
      <c r="BM10" s="47" t="str">
        <f>IF(BK10&lt;&gt;"", IF(RANK(BK10, BK$5:BK$75)+COUNTIF(BK$5:BK10, BK10)-1=1, 1, ""), "")</f>
        <v/>
      </c>
      <c r="BN10" s="129" t="str">
        <f t="shared" si="21"/>
        <v/>
      </c>
      <c r="BO10" s="66" t="str">
        <f t="shared" si="22"/>
        <v/>
      </c>
      <c r="BP10" s="60"/>
      <c r="BQ10" s="60" t="str">
        <f t="shared" si="23"/>
        <v/>
      </c>
      <c r="BR10" s="60" t="str">
        <f t="shared" si="24"/>
        <v/>
      </c>
      <c r="BS10" s="60"/>
      <c r="BT10" s="85" t="str">
        <f t="shared" si="25"/>
        <v/>
      </c>
      <c r="BU10" s="60" t="str">
        <f t="shared" si="26"/>
        <v/>
      </c>
      <c r="BV10" s="60" t="str">
        <f t="shared" si="27"/>
        <v/>
      </c>
      <c r="BW10" s="60" t="str">
        <f>IF(BQ10&lt;&gt;"", IF(RANK(BV10, BV$5:BV$75)+COUNTIF(BV$10:BV10, BV10) -1&lt;=(B$80-BR$76-BU$76), RANK(BV10, BV$5:BV$75)+COUNTIF(BV$10:BV10, BV10) -1, ""), "")</f>
        <v/>
      </c>
      <c r="BX10" s="72" t="str">
        <f t="shared" si="28"/>
        <v/>
      </c>
      <c r="BY10" s="66" t="str">
        <f t="shared" si="29"/>
        <v/>
      </c>
      <c r="CA10" s="91" t="str">
        <f>IF(BO10&lt;&gt; "", BO10/BO76, "")</f>
        <v/>
      </c>
      <c r="CB10" s="39" t="str">
        <f t="shared" si="30"/>
        <v/>
      </c>
      <c r="CC10" s="92" t="str">
        <f t="shared" si="31"/>
        <v/>
      </c>
      <c r="CE10" s="65" t="str">
        <f t="shared" si="32"/>
        <v/>
      </c>
      <c r="CF10" s="99" t="str">
        <f t="shared" si="33"/>
        <v/>
      </c>
      <c r="CG10" s="99" t="str">
        <f t="shared" si="34"/>
        <v/>
      </c>
      <c r="CH10" s="100" t="str">
        <f t="shared" si="35"/>
        <v/>
      </c>
    </row>
    <row r="11" spans="1:86" ht="16" x14ac:dyDescent="0.2">
      <c r="A11" s="20" t="s">
        <v>319</v>
      </c>
      <c r="B11" s="33" t="s">
        <v>390</v>
      </c>
      <c r="C11" s="45">
        <v>393</v>
      </c>
      <c r="D11" s="102" t="str">
        <f t="shared" si="0"/>
        <v/>
      </c>
      <c r="E11" s="47" t="str">
        <f>IF(C11&lt;&gt;"", IF(RANK(C11, C$5:C$75)+COUNTIF(C$5:C11, C11)-1=1, 1, ""), "")</f>
        <v/>
      </c>
      <c r="F11" s="46">
        <v>2981</v>
      </c>
      <c r="G11" s="102" t="str">
        <f t="shared" si="1"/>
        <v/>
      </c>
      <c r="H11" s="48" t="str">
        <f>IF(F11&lt;&gt;"", IF(RANK(F11, F$5:F$75)+COUNTIF(F$5:F11, F11)-1=1, 1, ""), "")</f>
        <v/>
      </c>
      <c r="I11" s="45">
        <v>166</v>
      </c>
      <c r="J11" s="102" t="str">
        <f t="shared" si="2"/>
        <v/>
      </c>
      <c r="K11" s="47" t="str">
        <f>IF(I11&lt;&gt;"", IF(RANK(I11, I$5:I$75)+COUNTIF(I$5:I11, I11)-1=1, 1, ""), "")</f>
        <v/>
      </c>
      <c r="L11" s="46">
        <v>765</v>
      </c>
      <c r="M11" s="102" t="str">
        <f t="shared" si="3"/>
        <v/>
      </c>
      <c r="N11" s="48" t="str">
        <f>IF(L11&lt;&gt;"", IF(RANK(L11, L$5:L$75)+COUNTIF(L$5:L11, L11)-1=1, 1, ""), "")</f>
        <v/>
      </c>
      <c r="O11" s="45">
        <v>749</v>
      </c>
      <c r="P11" s="102" t="str">
        <f t="shared" si="4"/>
        <v/>
      </c>
      <c r="Q11" s="47" t="str">
        <f>IF(O11&lt;&gt;"", IF(RANK(O11, O$5:O$75)+COUNTIF(O$5:O11, O11)-1=1, 1, ""), "")</f>
        <v/>
      </c>
      <c r="R11" s="46">
        <v>193</v>
      </c>
      <c r="S11" s="102" t="str">
        <f t="shared" si="5"/>
        <v/>
      </c>
      <c r="T11" s="48" t="str">
        <f>IF(R11&lt;&gt;"", IF(RANK(R11, R$5:R$75)+COUNTIF(R$5:R11, R11)-1=1, 1, ""), "")</f>
        <v/>
      </c>
      <c r="U11" s="45">
        <v>954</v>
      </c>
      <c r="V11" s="102" t="str">
        <f t="shared" si="6"/>
        <v/>
      </c>
      <c r="W11" s="47" t="str">
        <f>IF(U11&lt;&gt;"", IF(RANK(U11, U$5:U$75)+COUNTIF(U$5:U11, U11)-1=1, 1, ""), "")</f>
        <v/>
      </c>
      <c r="X11" s="46">
        <v>189</v>
      </c>
      <c r="Y11" s="102" t="str">
        <f t="shared" si="7"/>
        <v/>
      </c>
      <c r="Z11" s="48" t="str">
        <f>IF(X11&lt;&gt;"", IF(RANK(X11, X$5:X$75)+COUNTIF(X$5:X11, X11)-1=1, 1, ""), "")</f>
        <v/>
      </c>
      <c r="AA11" s="45">
        <v>30</v>
      </c>
      <c r="AB11" s="102" t="str">
        <f t="shared" si="8"/>
        <v/>
      </c>
      <c r="AC11" s="47" t="str">
        <f>IF(AA11&lt;&gt;"", IF(RANK(AA11, AA$5:AA$75)+COUNTIF(AA$5:AA11, AA11)-1=1, 1, ""), "")</f>
        <v/>
      </c>
      <c r="AD11" s="45">
        <v>189</v>
      </c>
      <c r="AE11" s="102" t="str">
        <f t="shared" si="9"/>
        <v/>
      </c>
      <c r="AF11" s="47" t="str">
        <f>IF(AD11&lt;&gt;"", IF(RANK(AD11, AD$5:AD$75)+COUNTIF(AD$5:AD11, AD11)-1=1, 1, ""), "")</f>
        <v/>
      </c>
      <c r="AG11" s="45">
        <v>156</v>
      </c>
      <c r="AH11" s="102" t="str">
        <f t="shared" si="10"/>
        <v/>
      </c>
      <c r="AI11" s="47" t="str">
        <f>IF(AG11&lt;&gt;"", IF(RANK(AG11, AG$5:AG$75)+COUNTIF(AG$5:AG11, AG11)-1=1, 1, ""), "")</f>
        <v/>
      </c>
      <c r="AJ11" s="45">
        <v>148</v>
      </c>
      <c r="AK11" s="102" t="str">
        <f t="shared" si="11"/>
        <v/>
      </c>
      <c r="AL11" s="47" t="str">
        <f>IF(AJ11&lt;&gt;"", IF(RANK(AJ11, AJ$5:AJ$75)+COUNTIF(AJ$5:AJ11, AJ11)-1=1, 1, ""), "")</f>
        <v/>
      </c>
      <c r="AM11" s="45">
        <v>77</v>
      </c>
      <c r="AN11" s="102" t="str">
        <f t="shared" si="12"/>
        <v/>
      </c>
      <c r="AO11" s="47" t="str">
        <f>IF(AM11&lt;&gt;"", IF(RANK(AM11, AM$5:AM$75)+COUNTIF(AM$5:AM11, AM11)-1=1, 1, ""), "")</f>
        <v/>
      </c>
      <c r="AP11" s="45">
        <v>405</v>
      </c>
      <c r="AQ11" s="102" t="str">
        <f t="shared" si="13"/>
        <v/>
      </c>
      <c r="AR11" s="47" t="str">
        <f>IF(AP11&lt;&gt;"", IF(RANK(AP11, AP$5:AP$75)+COUNTIF(AP$5:AP11, AP11)-1=1, 1, ""), "")</f>
        <v/>
      </c>
      <c r="AS11" s="46">
        <v>76</v>
      </c>
      <c r="AT11" s="102" t="str">
        <f t="shared" si="14"/>
        <v/>
      </c>
      <c r="AU11" s="48" t="str">
        <f>IF(AS11&lt;&gt;"", IF(RANK(AS11, AS$5:AS$75)+COUNTIF(AS$5:AS11, AS11)-1=1, 1, ""), "")</f>
        <v/>
      </c>
      <c r="AV11" s="45">
        <v>203</v>
      </c>
      <c r="AW11" s="102" t="str">
        <f t="shared" si="15"/>
        <v/>
      </c>
      <c r="AX11" s="47" t="str">
        <f>IF(AV11&lt;&gt;"", IF(RANK(AV11, AV$5:AV$75)+COUNTIF(AV$5:AV11, AV11)-1=1, 1, ""), "")</f>
        <v/>
      </c>
      <c r="AY11" s="45">
        <v>92</v>
      </c>
      <c r="AZ11" s="102" t="str">
        <f t="shared" si="16"/>
        <v/>
      </c>
      <c r="BA11" s="47" t="str">
        <f>IF(AY11&lt;&gt;"", IF(RANK(AY11, AY$5:AY$75)+COUNTIF(AY$5:AY11, AY11)-1=1, 1, ""), "")</f>
        <v/>
      </c>
      <c r="BB11" s="45">
        <v>156</v>
      </c>
      <c r="BC11" s="102" t="str">
        <f t="shared" si="17"/>
        <v/>
      </c>
      <c r="BD11" s="47" t="str">
        <f>IF(BB11&lt;&gt;"", IF(RANK(BB11, BB$5:BB$75)+COUNTIF(BB$5:BB11, BB11)-1=1, 1, ""), "")</f>
        <v/>
      </c>
      <c r="BE11" s="45">
        <v>118</v>
      </c>
      <c r="BF11" s="102" t="str">
        <f t="shared" si="18"/>
        <v/>
      </c>
      <c r="BG11" s="47" t="str">
        <f>IF(BE11&lt;&gt;"", IF(RANK(BE11, BE$5:BE$75)+COUNTIF(BE$5:BE11, BE11)-1=1, 1, ""), "")</f>
        <v/>
      </c>
      <c r="BH11" s="45">
        <v>149</v>
      </c>
      <c r="BI11" s="102" t="str">
        <f t="shared" si="19"/>
        <v/>
      </c>
      <c r="BJ11" s="47" t="str">
        <f>IF(BH11&lt;&gt;"", IF(RANK(BH11, BH$5:BH$75)+COUNTIF(BH$5:BH11, BH11)-1=1, 1, ""), "")</f>
        <v/>
      </c>
      <c r="BK11" s="45">
        <v>129</v>
      </c>
      <c r="BL11" s="102" t="str">
        <f t="shared" si="20"/>
        <v/>
      </c>
      <c r="BM11" s="47" t="str">
        <f>IF(BK11&lt;&gt;"", IF(RANK(BK11, BK$5:BK$75)+COUNTIF(BK$5:BK11, BK11)-1=1, 1, ""), "")</f>
        <v/>
      </c>
      <c r="BN11" s="129" t="str">
        <f t="shared" si="21"/>
        <v/>
      </c>
      <c r="BO11" s="66">
        <f t="shared" si="22"/>
        <v>8318</v>
      </c>
      <c r="BP11" s="60"/>
      <c r="BQ11" s="60" t="str">
        <f t="shared" si="23"/>
        <v/>
      </c>
      <c r="BR11" s="60" t="str">
        <f t="shared" si="24"/>
        <v/>
      </c>
      <c r="BS11" s="60"/>
      <c r="BT11" s="85" t="str">
        <f t="shared" si="25"/>
        <v/>
      </c>
      <c r="BU11" s="60" t="str">
        <f t="shared" si="26"/>
        <v/>
      </c>
      <c r="BV11" s="60" t="str">
        <f t="shared" si="27"/>
        <v/>
      </c>
      <c r="BW11" s="60" t="str">
        <f>IF(BQ11&lt;&gt;"", IF(RANK(BV11, BV$5:BV$75)+COUNTIF(BV$11:BV11, BV11) -1&lt;=(B$80-BR$76-BU$76), RANK(BV11, BV$5:BV$75)+COUNTIF(BV$11:BV11, BV11) -1, ""), "")</f>
        <v/>
      </c>
      <c r="BX11" s="72" t="str">
        <f t="shared" si="28"/>
        <v/>
      </c>
      <c r="BY11" s="66" t="str">
        <f t="shared" si="29"/>
        <v/>
      </c>
      <c r="CA11" s="91">
        <f>IF(BO11&lt;&gt; "", BO11/BO76, "")</f>
        <v>4.226061252993121E-3</v>
      </c>
      <c r="CB11" s="39" t="str">
        <f t="shared" si="30"/>
        <v/>
      </c>
      <c r="CC11" s="92">
        <f t="shared" si="31"/>
        <v>-4.2260612529931201E-3</v>
      </c>
      <c r="CE11" s="65" t="str">
        <f t="shared" si="32"/>
        <v/>
      </c>
      <c r="CF11" s="99" t="str">
        <f t="shared" si="33"/>
        <v/>
      </c>
      <c r="CG11" s="99" t="str">
        <f t="shared" si="34"/>
        <v/>
      </c>
      <c r="CH11" s="100" t="str">
        <f t="shared" si="35"/>
        <v/>
      </c>
    </row>
    <row r="12" spans="1:86" ht="16" x14ac:dyDescent="0.2">
      <c r="A12" s="20" t="s">
        <v>320</v>
      </c>
      <c r="B12" s="33" t="s">
        <v>391</v>
      </c>
      <c r="C12" s="45">
        <v>1040</v>
      </c>
      <c r="D12" s="102" t="str">
        <f t="shared" si="0"/>
        <v/>
      </c>
      <c r="E12" s="47" t="str">
        <f>IF(C12&lt;&gt;"", IF(RANK(C12, C$5:C$75)+COUNTIF(C$5:C12, C12)-1=1, 1, ""), "")</f>
        <v/>
      </c>
      <c r="F12" s="46">
        <v>2344</v>
      </c>
      <c r="G12" s="102" t="str">
        <f t="shared" si="1"/>
        <v/>
      </c>
      <c r="H12" s="48" t="str">
        <f>IF(F12&lt;&gt;"", IF(RANK(F12, F$5:F$75)+COUNTIF(F$5:F12, F12)-1=1, 1, ""), "")</f>
        <v/>
      </c>
      <c r="I12" s="45">
        <v>1064</v>
      </c>
      <c r="J12" s="102" t="str">
        <f t="shared" si="2"/>
        <v/>
      </c>
      <c r="K12" s="47" t="str">
        <f>IF(I12&lt;&gt;"", IF(RANK(I12, I$5:I$75)+COUNTIF(I$5:I12, I12)-1=1, 1, ""), "")</f>
        <v/>
      </c>
      <c r="L12" s="46">
        <v>1392</v>
      </c>
      <c r="M12" s="102" t="str">
        <f t="shared" si="3"/>
        <v/>
      </c>
      <c r="N12" s="48" t="str">
        <f>IF(L12&lt;&gt;"", IF(RANK(L12, L$5:L$75)+COUNTIF(L$5:L12, L12)-1=1, 1, ""), "")</f>
        <v/>
      </c>
      <c r="O12" s="45">
        <v>939</v>
      </c>
      <c r="P12" s="102" t="str">
        <f t="shared" si="4"/>
        <v/>
      </c>
      <c r="Q12" s="47" t="str">
        <f>IF(O12&lt;&gt;"", IF(RANK(O12, O$5:O$75)+COUNTIF(O$5:O12, O12)-1=1, 1, ""), "")</f>
        <v/>
      </c>
      <c r="R12" s="46">
        <v>703</v>
      </c>
      <c r="S12" s="102" t="str">
        <f t="shared" si="5"/>
        <v/>
      </c>
      <c r="T12" s="48" t="str">
        <f>IF(R12&lt;&gt;"", IF(RANK(R12, R$5:R$75)+COUNTIF(R$5:R12, R12)-1=1, 1, ""), "")</f>
        <v/>
      </c>
      <c r="U12" s="45">
        <v>865</v>
      </c>
      <c r="V12" s="102" t="str">
        <f t="shared" si="6"/>
        <v/>
      </c>
      <c r="W12" s="47" t="str">
        <f>IF(U12&lt;&gt;"", IF(RANK(U12, U$5:U$75)+COUNTIF(U$5:U12, U12)-1=1, 1, ""), "")</f>
        <v/>
      </c>
      <c r="X12" s="46">
        <v>1286</v>
      </c>
      <c r="Y12" s="102" t="str">
        <f t="shared" si="7"/>
        <v/>
      </c>
      <c r="Z12" s="48" t="str">
        <f>IF(X12&lt;&gt;"", IF(RANK(X12, X$5:X$75)+COUNTIF(X$5:X12, X12)-1=1, 1, ""), "")</f>
        <v/>
      </c>
      <c r="AA12" s="45">
        <v>1651</v>
      </c>
      <c r="AB12" s="102" t="str">
        <f t="shared" si="8"/>
        <v/>
      </c>
      <c r="AC12" s="47" t="str">
        <f>IF(AA12&lt;&gt;"", IF(RANK(AA12, AA$5:AA$75)+COUNTIF(AA$5:AA12, AA12)-1=1, 1, ""), "")</f>
        <v/>
      </c>
      <c r="AD12" s="45">
        <v>2080</v>
      </c>
      <c r="AE12" s="102" t="str">
        <f t="shared" si="9"/>
        <v/>
      </c>
      <c r="AF12" s="47" t="str">
        <f>IF(AD12&lt;&gt;"", IF(RANK(AD12, AD$5:AD$75)+COUNTIF(AD$5:AD12, AD12)-1=1, 1, ""), "")</f>
        <v/>
      </c>
      <c r="AG12" s="45">
        <v>1536</v>
      </c>
      <c r="AH12" s="102" t="str">
        <f t="shared" si="10"/>
        <v/>
      </c>
      <c r="AI12" s="47" t="str">
        <f>IF(AG12&lt;&gt;"", IF(RANK(AG12, AG$5:AG$75)+COUNTIF(AG$5:AG12, AG12)-1=1, 1, ""), "")</f>
        <v/>
      </c>
      <c r="AJ12" s="45">
        <v>731</v>
      </c>
      <c r="AK12" s="102" t="str">
        <f t="shared" si="11"/>
        <v/>
      </c>
      <c r="AL12" s="47" t="str">
        <f>IF(AJ12&lt;&gt;"", IF(RANK(AJ12, AJ$5:AJ$75)+COUNTIF(AJ$5:AJ12, AJ12)-1=1, 1, ""), "")</f>
        <v/>
      </c>
      <c r="AM12" s="45">
        <v>1393</v>
      </c>
      <c r="AN12" s="102" t="str">
        <f t="shared" si="12"/>
        <v/>
      </c>
      <c r="AO12" s="47" t="str">
        <f>IF(AM12&lt;&gt;"", IF(RANK(AM12, AM$5:AM$75)+COUNTIF(AM$5:AM12, AM12)-1=1, 1, ""), "")</f>
        <v/>
      </c>
      <c r="AP12" s="45">
        <v>601</v>
      </c>
      <c r="AQ12" s="102" t="str">
        <f t="shared" si="13"/>
        <v/>
      </c>
      <c r="AR12" s="47" t="str">
        <f>IF(AP12&lt;&gt;"", IF(RANK(AP12, AP$5:AP$75)+COUNTIF(AP$5:AP12, AP12)-1=1, 1, ""), "")</f>
        <v/>
      </c>
      <c r="AS12" s="46">
        <v>959</v>
      </c>
      <c r="AT12" s="102" t="str">
        <f t="shared" si="14"/>
        <v/>
      </c>
      <c r="AU12" s="48" t="str">
        <f>IF(AS12&lt;&gt;"", IF(RANK(AS12, AS$5:AS$75)+COUNTIF(AS$5:AS12, AS12)-1=1, 1, ""), "")</f>
        <v/>
      </c>
      <c r="AV12" s="45">
        <v>1658</v>
      </c>
      <c r="AW12" s="102" t="str">
        <f t="shared" si="15"/>
        <v/>
      </c>
      <c r="AX12" s="47" t="str">
        <f>IF(AV12&lt;&gt;"", IF(RANK(AV12, AV$5:AV$75)+COUNTIF(AV$5:AV12, AV12)-1=1, 1, ""), "")</f>
        <v/>
      </c>
      <c r="AY12" s="45">
        <v>1372</v>
      </c>
      <c r="AZ12" s="102" t="str">
        <f t="shared" si="16"/>
        <v/>
      </c>
      <c r="BA12" s="47" t="str">
        <f>IF(AY12&lt;&gt;"", IF(RANK(AY12, AY$5:AY$75)+COUNTIF(AY$5:AY12, AY12)-1=1, 1, ""), "")</f>
        <v/>
      </c>
      <c r="BB12" s="45">
        <v>805</v>
      </c>
      <c r="BC12" s="102" t="str">
        <f t="shared" si="17"/>
        <v/>
      </c>
      <c r="BD12" s="47" t="str">
        <f>IF(BB12&lt;&gt;"", IF(RANK(BB12, BB$5:BB$75)+COUNTIF(BB$5:BB12, BB12)-1=1, 1, ""), "")</f>
        <v/>
      </c>
      <c r="BE12" s="45">
        <v>1086</v>
      </c>
      <c r="BF12" s="102" t="str">
        <f t="shared" si="18"/>
        <v/>
      </c>
      <c r="BG12" s="47" t="str">
        <f>IF(BE12&lt;&gt;"", IF(RANK(BE12, BE$5:BE$75)+COUNTIF(BE$5:BE12, BE12)-1=1, 1, ""), "")</f>
        <v/>
      </c>
      <c r="BH12" s="45">
        <v>693</v>
      </c>
      <c r="BI12" s="102" t="str">
        <f t="shared" si="19"/>
        <v/>
      </c>
      <c r="BJ12" s="47" t="str">
        <f>IF(BH12&lt;&gt;"", IF(RANK(BH12, BH$5:BH$75)+COUNTIF(BH$5:BH12, BH12)-1=1, 1, ""), "")</f>
        <v/>
      </c>
      <c r="BK12" s="45">
        <v>1165</v>
      </c>
      <c r="BL12" s="102" t="str">
        <f t="shared" si="20"/>
        <v/>
      </c>
      <c r="BM12" s="47" t="str">
        <f>IF(BK12&lt;&gt;"", IF(RANK(BK12, BK$5:BK$75)+COUNTIF(BK$5:BK12, BK12)-1=1, 1, ""), "")</f>
        <v/>
      </c>
      <c r="BN12" s="129" t="str">
        <f t="shared" si="21"/>
        <v/>
      </c>
      <c r="BO12" s="66">
        <f t="shared" si="22"/>
        <v>25363</v>
      </c>
      <c r="BP12" s="60"/>
      <c r="BQ12" s="60" t="str">
        <f t="shared" si="23"/>
        <v/>
      </c>
      <c r="BR12" s="60" t="str">
        <f t="shared" si="24"/>
        <v/>
      </c>
      <c r="BS12" s="60"/>
      <c r="BT12" s="85" t="str">
        <f t="shared" si="25"/>
        <v/>
      </c>
      <c r="BU12" s="60" t="str">
        <f t="shared" si="26"/>
        <v/>
      </c>
      <c r="BV12" s="60" t="str">
        <f t="shared" si="27"/>
        <v/>
      </c>
      <c r="BW12" s="60" t="str">
        <f>IF(BQ12&lt;&gt;"", IF(RANK(BV12, BV$5:BV$75)+COUNTIF(BV$12:BV12, BV12) -1&lt;=(B$80-BR$76-BU$76), RANK(BV12, BV$5:BV$75)+COUNTIF(BV$12:BV12, BV12) -1, ""), "")</f>
        <v/>
      </c>
      <c r="BX12" s="72" t="str">
        <f t="shared" si="28"/>
        <v/>
      </c>
      <c r="BY12" s="66" t="str">
        <f t="shared" si="29"/>
        <v/>
      </c>
      <c r="CA12" s="91">
        <f>IF(BO12&lt;&gt; "", BO12/BO76, "")</f>
        <v>1.2885981192554043E-2</v>
      </c>
      <c r="CB12" s="39" t="str">
        <f t="shared" si="30"/>
        <v/>
      </c>
      <c r="CC12" s="92">
        <f t="shared" si="31"/>
        <v>-1.2885981192554E-2</v>
      </c>
      <c r="CE12" s="65" t="str">
        <f t="shared" si="32"/>
        <v/>
      </c>
      <c r="CF12" s="99" t="str">
        <f t="shared" si="33"/>
        <v/>
      </c>
      <c r="CG12" s="99" t="str">
        <f t="shared" si="34"/>
        <v/>
      </c>
      <c r="CH12" s="100" t="str">
        <f t="shared" si="35"/>
        <v/>
      </c>
    </row>
    <row r="13" spans="1:86" ht="16" x14ac:dyDescent="0.2">
      <c r="A13" s="20" t="s">
        <v>321</v>
      </c>
      <c r="B13" s="33" t="s">
        <v>392</v>
      </c>
      <c r="C13" s="41"/>
      <c r="D13" s="102" t="str">
        <f t="shared" si="0"/>
        <v/>
      </c>
      <c r="E13" s="42" t="str">
        <f>IF(C13&lt;&gt;"", IF(RANK(C13, C$5:C$75)+COUNTIF(C$5:C13, C13)-1=1, 1, ""), "")</f>
        <v/>
      </c>
      <c r="F13" s="43"/>
      <c r="G13" s="102" t="str">
        <f t="shared" si="1"/>
        <v/>
      </c>
      <c r="H13" s="44" t="str">
        <f>IF(F13&lt;&gt;"", IF(RANK(F13, F$5:F$75)+COUNTIF(F$5:F13, F13)-1=1, 1, ""), "")</f>
        <v/>
      </c>
      <c r="I13" s="41"/>
      <c r="J13" s="102" t="str">
        <f t="shared" si="2"/>
        <v/>
      </c>
      <c r="K13" s="42" t="str">
        <f>IF(I13&lt;&gt;"", IF(RANK(I13, I$5:I$75)+COUNTIF(I$5:I13, I13)-1=1, 1, ""), "")</f>
        <v/>
      </c>
      <c r="L13" s="43"/>
      <c r="M13" s="102" t="str">
        <f t="shared" si="3"/>
        <v/>
      </c>
      <c r="N13" s="44" t="str">
        <f>IF(L13&lt;&gt;"", IF(RANK(L13, L$5:L$75)+COUNTIF(L$5:L13, L13)-1=1, 1, ""), "")</f>
        <v/>
      </c>
      <c r="O13" s="41"/>
      <c r="P13" s="102" t="str">
        <f t="shared" si="4"/>
        <v/>
      </c>
      <c r="Q13" s="42" t="str">
        <f>IF(O13&lt;&gt;"", IF(RANK(O13, O$5:O$75)+COUNTIF(O$5:O13, O13)-1=1, 1, ""), "")</f>
        <v/>
      </c>
      <c r="R13" s="43"/>
      <c r="S13" s="102" t="str">
        <f t="shared" si="5"/>
        <v/>
      </c>
      <c r="T13" s="44" t="str">
        <f>IF(R13&lt;&gt;"", IF(RANK(R13, R$5:R$75)+COUNTIF(R$5:R13, R13)-1=1, 1, ""), "")</f>
        <v/>
      </c>
      <c r="U13" s="41"/>
      <c r="V13" s="102" t="str">
        <f t="shared" si="6"/>
        <v/>
      </c>
      <c r="W13" s="42" t="str">
        <f>IF(U13&lt;&gt;"", IF(RANK(U13, U$5:U$75)+COUNTIF(U$5:U13, U13)-1=1, 1, ""), "")</f>
        <v/>
      </c>
      <c r="X13" s="43"/>
      <c r="Y13" s="102" t="str">
        <f t="shared" si="7"/>
        <v/>
      </c>
      <c r="Z13" s="44" t="str">
        <f>IF(X13&lt;&gt;"", IF(RANK(X13, X$5:X$75)+COUNTIF(X$5:X13, X13)-1=1, 1, ""), "")</f>
        <v/>
      </c>
      <c r="AA13" s="41"/>
      <c r="AB13" s="102" t="str">
        <f t="shared" si="8"/>
        <v/>
      </c>
      <c r="AC13" s="42" t="str">
        <f>IF(AA13&lt;&gt;"", IF(RANK(AA13, AA$5:AA$75)+COUNTIF(AA$5:AA13, AA13)-1=1, 1, ""), "")</f>
        <v/>
      </c>
      <c r="AD13" s="41"/>
      <c r="AE13" s="102" t="str">
        <f t="shared" si="9"/>
        <v/>
      </c>
      <c r="AF13" s="42" t="str">
        <f>IF(AD13&lt;&gt;"", IF(RANK(AD13, AD$5:AD$75)+COUNTIF(AD$5:AD13, AD13)-1=1, 1, ""), "")</f>
        <v/>
      </c>
      <c r="AG13" s="41"/>
      <c r="AH13" s="102" t="str">
        <f t="shared" si="10"/>
        <v/>
      </c>
      <c r="AI13" s="42" t="str">
        <f>IF(AG13&lt;&gt;"", IF(RANK(AG13, AG$5:AG$75)+COUNTIF(AG$5:AG13, AG13)-1=1, 1, ""), "")</f>
        <v/>
      </c>
      <c r="AJ13" s="41"/>
      <c r="AK13" s="102" t="str">
        <f t="shared" si="11"/>
        <v/>
      </c>
      <c r="AL13" s="42" t="str">
        <f>IF(AJ13&lt;&gt;"", IF(RANK(AJ13, AJ$5:AJ$75)+COUNTIF(AJ$5:AJ13, AJ13)-1=1, 1, ""), "")</f>
        <v/>
      </c>
      <c r="AM13" s="41"/>
      <c r="AN13" s="102" t="str">
        <f t="shared" si="12"/>
        <v/>
      </c>
      <c r="AO13" s="42" t="str">
        <f>IF(AM13&lt;&gt;"", IF(RANK(AM13, AM$5:AM$75)+COUNTIF(AM$5:AM13, AM13)-1=1, 1, ""), "")</f>
        <v/>
      </c>
      <c r="AP13" s="41"/>
      <c r="AQ13" s="102" t="str">
        <f t="shared" si="13"/>
        <v/>
      </c>
      <c r="AR13" s="42" t="str">
        <f>IF(AP13&lt;&gt;"", IF(RANK(AP13, AP$5:AP$75)+COUNTIF(AP$5:AP13, AP13)-1=1, 1, ""), "")</f>
        <v/>
      </c>
      <c r="AS13" s="43"/>
      <c r="AT13" s="102" t="str">
        <f t="shared" si="14"/>
        <v/>
      </c>
      <c r="AU13" s="44" t="str">
        <f>IF(AS13&lt;&gt;"", IF(RANK(AS13, AS$5:AS$75)+COUNTIF(AS$5:AS13, AS13)-1=1, 1, ""), "")</f>
        <v/>
      </c>
      <c r="AV13" s="41"/>
      <c r="AW13" s="102" t="str">
        <f t="shared" si="15"/>
        <v/>
      </c>
      <c r="AX13" s="42" t="str">
        <f>IF(AV13&lt;&gt;"", IF(RANK(AV13, AV$5:AV$75)+COUNTIF(AV$5:AV13, AV13)-1=1, 1, ""), "")</f>
        <v/>
      </c>
      <c r="AY13" s="41"/>
      <c r="AZ13" s="102" t="str">
        <f t="shared" si="16"/>
        <v/>
      </c>
      <c r="BA13" s="42" t="str">
        <f>IF(AY13&lt;&gt;"", IF(RANK(AY13, AY$5:AY$75)+COUNTIF(AY$5:AY13, AY13)-1=1, 1, ""), "")</f>
        <v/>
      </c>
      <c r="BB13" s="41"/>
      <c r="BC13" s="102" t="str">
        <f t="shared" si="17"/>
        <v/>
      </c>
      <c r="BD13" s="42" t="str">
        <f>IF(BB13&lt;&gt;"", IF(RANK(BB13, BB$5:BB$75)+COUNTIF(BB$5:BB13, BB13)-1=1, 1, ""), "")</f>
        <v/>
      </c>
      <c r="BE13" s="41"/>
      <c r="BF13" s="102" t="str">
        <f t="shared" si="18"/>
        <v/>
      </c>
      <c r="BG13" s="42" t="str">
        <f>IF(BE13&lt;&gt;"", IF(RANK(BE13, BE$5:BE$75)+COUNTIF(BE$5:BE13, BE13)-1=1, 1, ""), "")</f>
        <v/>
      </c>
      <c r="BH13" s="41"/>
      <c r="BI13" s="102" t="str">
        <f t="shared" si="19"/>
        <v/>
      </c>
      <c r="BJ13" s="42" t="str">
        <f>IF(BH13&lt;&gt;"", IF(RANK(BH13, BH$5:BH$75)+COUNTIF(BH$5:BH13, BH13)-1=1, 1, ""), "")</f>
        <v/>
      </c>
      <c r="BK13" s="41"/>
      <c r="BL13" s="102" t="str">
        <f t="shared" si="20"/>
        <v/>
      </c>
      <c r="BM13" s="42" t="str">
        <f>IF(BK13&lt;&gt;"", IF(RANK(BK13, BK$5:BK$75)+COUNTIF(BK$5:BK13, BK13)-1=1, 1, ""), "")</f>
        <v/>
      </c>
      <c r="BN13" s="129" t="str">
        <f t="shared" si="21"/>
        <v/>
      </c>
      <c r="BO13" s="66" t="str">
        <f t="shared" si="22"/>
        <v/>
      </c>
      <c r="BP13" s="60"/>
      <c r="BQ13" s="60" t="str">
        <f t="shared" si="23"/>
        <v/>
      </c>
      <c r="BR13" s="60" t="str">
        <f t="shared" si="24"/>
        <v/>
      </c>
      <c r="BS13" s="60"/>
      <c r="BT13" s="85" t="str">
        <f t="shared" si="25"/>
        <v/>
      </c>
      <c r="BU13" s="60" t="str">
        <f t="shared" si="26"/>
        <v/>
      </c>
      <c r="BV13" s="60" t="str">
        <f t="shared" si="27"/>
        <v/>
      </c>
      <c r="BW13" s="60" t="str">
        <f>IF(BQ13&lt;&gt;"", IF(RANK(BV13, BV$5:BV$75)+COUNTIF(BV$13:BV13, BV13) -1&lt;=(B$80-BR$76-BU$76), RANK(BV13, BV$5:BV$75)+COUNTIF(BV$13:BV13, BV13) -1, ""), "")</f>
        <v/>
      </c>
      <c r="BX13" s="72" t="str">
        <f t="shared" si="28"/>
        <v/>
      </c>
      <c r="BY13" s="66" t="str">
        <f t="shared" si="29"/>
        <v/>
      </c>
      <c r="CA13" s="91" t="str">
        <f>IF(BO13&lt;&gt; "", BO13/BO76, "")</f>
        <v/>
      </c>
      <c r="CB13" s="39" t="str">
        <f t="shared" si="30"/>
        <v/>
      </c>
      <c r="CC13" s="92" t="str">
        <f t="shared" si="31"/>
        <v/>
      </c>
      <c r="CE13" s="65" t="str">
        <f t="shared" si="32"/>
        <v/>
      </c>
      <c r="CF13" s="99" t="str">
        <f t="shared" si="33"/>
        <v/>
      </c>
      <c r="CG13" s="99" t="str">
        <f t="shared" si="34"/>
        <v/>
      </c>
      <c r="CH13" s="100" t="str">
        <f t="shared" si="35"/>
        <v/>
      </c>
    </row>
    <row r="14" spans="1:86" ht="16" x14ac:dyDescent="0.2">
      <c r="A14" s="20" t="s">
        <v>322</v>
      </c>
      <c r="B14" s="33" t="s">
        <v>393</v>
      </c>
      <c r="C14" s="41"/>
      <c r="D14" s="102" t="str">
        <f t="shared" si="0"/>
        <v/>
      </c>
      <c r="E14" s="42" t="str">
        <f>IF(C14&lt;&gt;"", IF(RANK(C14, C$5:C$75)+COUNTIF(C$5:C14, C14)-1=1, 1, ""), "")</f>
        <v/>
      </c>
      <c r="F14" s="43"/>
      <c r="G14" s="102" t="str">
        <f t="shared" si="1"/>
        <v/>
      </c>
      <c r="H14" s="44" t="str">
        <f>IF(F14&lt;&gt;"", IF(RANK(F14, F$5:F$75)+COUNTIF(F$5:F14, F14)-1=1, 1, ""), "")</f>
        <v/>
      </c>
      <c r="I14" s="41"/>
      <c r="J14" s="102" t="str">
        <f t="shared" si="2"/>
        <v/>
      </c>
      <c r="K14" s="42" t="str">
        <f>IF(I14&lt;&gt;"", IF(RANK(I14, I$5:I$75)+COUNTIF(I$5:I14, I14)-1=1, 1, ""), "")</f>
        <v/>
      </c>
      <c r="L14" s="43"/>
      <c r="M14" s="102" t="str">
        <f t="shared" si="3"/>
        <v/>
      </c>
      <c r="N14" s="44" t="str">
        <f>IF(L14&lt;&gt;"", IF(RANK(L14, L$5:L$75)+COUNTIF(L$5:L14, L14)-1=1, 1, ""), "")</f>
        <v/>
      </c>
      <c r="O14" s="41"/>
      <c r="P14" s="102" t="str">
        <f t="shared" si="4"/>
        <v/>
      </c>
      <c r="Q14" s="42" t="str">
        <f>IF(O14&lt;&gt;"", IF(RANK(O14, O$5:O$75)+COUNTIF(O$5:O14, O14)-1=1, 1, ""), "")</f>
        <v/>
      </c>
      <c r="R14" s="43"/>
      <c r="S14" s="102" t="str">
        <f t="shared" si="5"/>
        <v/>
      </c>
      <c r="T14" s="44" t="str">
        <f>IF(R14&lt;&gt;"", IF(RANK(R14, R$5:R$75)+COUNTIF(R$5:R14, R14)-1=1, 1, ""), "")</f>
        <v/>
      </c>
      <c r="U14" s="41"/>
      <c r="V14" s="102" t="str">
        <f t="shared" si="6"/>
        <v/>
      </c>
      <c r="W14" s="42" t="str">
        <f>IF(U14&lt;&gt;"", IF(RANK(U14, U$5:U$75)+COUNTIF(U$5:U14, U14)-1=1, 1, ""), "")</f>
        <v/>
      </c>
      <c r="X14" s="43"/>
      <c r="Y14" s="102" t="str">
        <f t="shared" si="7"/>
        <v/>
      </c>
      <c r="Z14" s="44" t="str">
        <f>IF(X14&lt;&gt;"", IF(RANK(X14, X$5:X$75)+COUNTIF(X$5:X14, X14)-1=1, 1, ""), "")</f>
        <v/>
      </c>
      <c r="AA14" s="41"/>
      <c r="AB14" s="102" t="str">
        <f t="shared" si="8"/>
        <v/>
      </c>
      <c r="AC14" s="42" t="str">
        <f>IF(AA14&lt;&gt;"", IF(RANK(AA14, AA$5:AA$75)+COUNTIF(AA$5:AA14, AA14)-1=1, 1, ""), "")</f>
        <v/>
      </c>
      <c r="AD14" s="41"/>
      <c r="AE14" s="102" t="str">
        <f t="shared" si="9"/>
        <v/>
      </c>
      <c r="AF14" s="42" t="str">
        <f>IF(AD14&lt;&gt;"", IF(RANK(AD14, AD$5:AD$75)+COUNTIF(AD$5:AD14, AD14)-1=1, 1, ""), "")</f>
        <v/>
      </c>
      <c r="AG14" s="41"/>
      <c r="AH14" s="102" t="str">
        <f t="shared" si="10"/>
        <v/>
      </c>
      <c r="AI14" s="42" t="str">
        <f>IF(AG14&lt;&gt;"", IF(RANK(AG14, AG$5:AG$75)+COUNTIF(AG$5:AG14, AG14)-1=1, 1, ""), "")</f>
        <v/>
      </c>
      <c r="AJ14" s="41"/>
      <c r="AK14" s="102" t="str">
        <f t="shared" si="11"/>
        <v/>
      </c>
      <c r="AL14" s="42" t="str">
        <f>IF(AJ14&lt;&gt;"", IF(RANK(AJ14, AJ$5:AJ$75)+COUNTIF(AJ$5:AJ14, AJ14)-1=1, 1, ""), "")</f>
        <v/>
      </c>
      <c r="AM14" s="41"/>
      <c r="AN14" s="102" t="str">
        <f t="shared" si="12"/>
        <v/>
      </c>
      <c r="AO14" s="42" t="str">
        <f>IF(AM14&lt;&gt;"", IF(RANK(AM14, AM$5:AM$75)+COUNTIF(AM$5:AM14, AM14)-1=1, 1, ""), "")</f>
        <v/>
      </c>
      <c r="AP14" s="41"/>
      <c r="AQ14" s="102" t="str">
        <f t="shared" si="13"/>
        <v/>
      </c>
      <c r="AR14" s="42" t="str">
        <f>IF(AP14&lt;&gt;"", IF(RANK(AP14, AP$5:AP$75)+COUNTIF(AP$5:AP14, AP14)-1=1, 1, ""), "")</f>
        <v/>
      </c>
      <c r="AS14" s="43"/>
      <c r="AT14" s="102" t="str">
        <f t="shared" si="14"/>
        <v/>
      </c>
      <c r="AU14" s="44" t="str">
        <f>IF(AS14&lt;&gt;"", IF(RANK(AS14, AS$5:AS$75)+COUNTIF(AS$5:AS14, AS14)-1=1, 1, ""), "")</f>
        <v/>
      </c>
      <c r="AV14" s="41"/>
      <c r="AW14" s="102" t="str">
        <f t="shared" si="15"/>
        <v/>
      </c>
      <c r="AX14" s="42" t="str">
        <f>IF(AV14&lt;&gt;"", IF(RANK(AV14, AV$5:AV$75)+COUNTIF(AV$5:AV14, AV14)-1=1, 1, ""), "")</f>
        <v/>
      </c>
      <c r="AY14" s="41"/>
      <c r="AZ14" s="102" t="str">
        <f t="shared" si="16"/>
        <v/>
      </c>
      <c r="BA14" s="42" t="str">
        <f>IF(AY14&lt;&gt;"", IF(RANK(AY14, AY$5:AY$75)+COUNTIF(AY$5:AY14, AY14)-1=1, 1, ""), "")</f>
        <v/>
      </c>
      <c r="BB14" s="41"/>
      <c r="BC14" s="102" t="str">
        <f t="shared" si="17"/>
        <v/>
      </c>
      <c r="BD14" s="42" t="str">
        <f>IF(BB14&lt;&gt;"", IF(RANK(BB14, BB$5:BB$75)+COUNTIF(BB$5:BB14, BB14)-1=1, 1, ""), "")</f>
        <v/>
      </c>
      <c r="BE14" s="41"/>
      <c r="BF14" s="102" t="str">
        <f t="shared" si="18"/>
        <v/>
      </c>
      <c r="BG14" s="42" t="str">
        <f>IF(BE14&lt;&gt;"", IF(RANK(BE14, BE$5:BE$75)+COUNTIF(BE$5:BE14, BE14)-1=1, 1, ""), "")</f>
        <v/>
      </c>
      <c r="BH14" s="41"/>
      <c r="BI14" s="102" t="str">
        <f t="shared" si="19"/>
        <v/>
      </c>
      <c r="BJ14" s="42" t="str">
        <f>IF(BH14&lt;&gt;"", IF(RANK(BH14, BH$5:BH$75)+COUNTIF(BH$5:BH14, BH14)-1=1, 1, ""), "")</f>
        <v/>
      </c>
      <c r="BK14" s="41"/>
      <c r="BL14" s="102" t="str">
        <f t="shared" si="20"/>
        <v/>
      </c>
      <c r="BM14" s="42" t="str">
        <f>IF(BK14&lt;&gt;"", IF(RANK(BK14, BK$5:BK$75)+COUNTIF(BK$5:BK14, BK14)-1=1, 1, ""), "")</f>
        <v/>
      </c>
      <c r="BN14" s="129" t="str">
        <f t="shared" si="21"/>
        <v/>
      </c>
      <c r="BO14" s="66" t="str">
        <f t="shared" si="22"/>
        <v/>
      </c>
      <c r="BP14" s="60"/>
      <c r="BQ14" s="60" t="str">
        <f t="shared" si="23"/>
        <v/>
      </c>
      <c r="BR14" s="60" t="str">
        <f t="shared" si="24"/>
        <v/>
      </c>
      <c r="BS14" s="60"/>
      <c r="BT14" s="85" t="str">
        <f t="shared" si="25"/>
        <v/>
      </c>
      <c r="BU14" s="60" t="str">
        <f t="shared" si="26"/>
        <v/>
      </c>
      <c r="BV14" s="60" t="str">
        <f t="shared" si="27"/>
        <v/>
      </c>
      <c r="BW14" s="60" t="str">
        <f>IF(BQ14&lt;&gt;"", IF(RANK(BV14, BV$5:BV$75)+COUNTIF(BV$14:BV14, BV14) -1&lt;=(B$80-BR$76-BU$76), RANK(BV14, BV$5:BV$75)+COUNTIF(BV$14:BV14, BV14) -1, ""), "")</f>
        <v/>
      </c>
      <c r="BX14" s="72" t="str">
        <f t="shared" si="28"/>
        <v/>
      </c>
      <c r="BY14" s="66" t="str">
        <f t="shared" si="29"/>
        <v/>
      </c>
      <c r="CA14" s="91" t="str">
        <f>IF(BO14&lt;&gt; "", BO14/BO76, "")</f>
        <v/>
      </c>
      <c r="CB14" s="39" t="str">
        <f t="shared" si="30"/>
        <v/>
      </c>
      <c r="CC14" s="92" t="str">
        <f t="shared" si="31"/>
        <v/>
      </c>
      <c r="CE14" s="65" t="str">
        <f t="shared" si="32"/>
        <v/>
      </c>
      <c r="CF14" s="99" t="str">
        <f t="shared" si="33"/>
        <v/>
      </c>
      <c r="CG14" s="99" t="str">
        <f t="shared" si="34"/>
        <v/>
      </c>
      <c r="CH14" s="100" t="str">
        <f t="shared" si="35"/>
        <v/>
      </c>
    </row>
    <row r="15" spans="1:86" ht="16" x14ac:dyDescent="0.2">
      <c r="A15" s="20" t="s">
        <v>323</v>
      </c>
      <c r="B15" s="33" t="s">
        <v>394</v>
      </c>
      <c r="C15" s="41"/>
      <c r="D15" s="102" t="str">
        <f t="shared" si="0"/>
        <v/>
      </c>
      <c r="E15" s="42" t="str">
        <f>IF(C15&lt;&gt;"", IF(RANK(C15, C$5:C$75)+COUNTIF(C$5:C15, C15)-1=1, 1, ""), "")</f>
        <v/>
      </c>
      <c r="F15" s="43"/>
      <c r="G15" s="102" t="str">
        <f t="shared" si="1"/>
        <v/>
      </c>
      <c r="H15" s="44" t="str">
        <f>IF(F15&lt;&gt;"", IF(RANK(F15, F$5:F$75)+COUNTIF(F$5:F15, F15)-1=1, 1, ""), "")</f>
        <v/>
      </c>
      <c r="I15" s="41"/>
      <c r="J15" s="102" t="str">
        <f t="shared" si="2"/>
        <v/>
      </c>
      <c r="K15" s="42" t="str">
        <f>IF(I15&lt;&gt;"", IF(RANK(I15, I$5:I$75)+COUNTIF(I$5:I15, I15)-1=1, 1, ""), "")</f>
        <v/>
      </c>
      <c r="L15" s="43"/>
      <c r="M15" s="102" t="str">
        <f t="shared" si="3"/>
        <v/>
      </c>
      <c r="N15" s="44" t="str">
        <f>IF(L15&lt;&gt;"", IF(RANK(L15, L$5:L$75)+COUNTIF(L$5:L15, L15)-1=1, 1, ""), "")</f>
        <v/>
      </c>
      <c r="O15" s="41"/>
      <c r="P15" s="102" t="str">
        <f t="shared" si="4"/>
        <v/>
      </c>
      <c r="Q15" s="42" t="str">
        <f>IF(O15&lt;&gt;"", IF(RANK(O15, O$5:O$75)+COUNTIF(O$5:O15, O15)-1=1, 1, ""), "")</f>
        <v/>
      </c>
      <c r="R15" s="43"/>
      <c r="S15" s="102" t="str">
        <f t="shared" si="5"/>
        <v/>
      </c>
      <c r="T15" s="44" t="str">
        <f>IF(R15&lt;&gt;"", IF(RANK(R15, R$5:R$75)+COUNTIF(R$5:R15, R15)-1=1, 1, ""), "")</f>
        <v/>
      </c>
      <c r="U15" s="41"/>
      <c r="V15" s="102" t="str">
        <f t="shared" si="6"/>
        <v/>
      </c>
      <c r="W15" s="42" t="str">
        <f>IF(U15&lt;&gt;"", IF(RANK(U15, U$5:U$75)+COUNTIF(U$5:U15, U15)-1=1, 1, ""), "")</f>
        <v/>
      </c>
      <c r="X15" s="43"/>
      <c r="Y15" s="102" t="str">
        <f t="shared" si="7"/>
        <v/>
      </c>
      <c r="Z15" s="44" t="str">
        <f>IF(X15&lt;&gt;"", IF(RANK(X15, X$5:X$75)+COUNTIF(X$5:X15, X15)-1=1, 1, ""), "")</f>
        <v/>
      </c>
      <c r="AA15" s="41"/>
      <c r="AB15" s="102" t="str">
        <f t="shared" si="8"/>
        <v/>
      </c>
      <c r="AC15" s="42" t="str">
        <f>IF(AA15&lt;&gt;"", IF(RANK(AA15, AA$5:AA$75)+COUNTIF(AA$5:AA15, AA15)-1=1, 1, ""), "")</f>
        <v/>
      </c>
      <c r="AD15" s="41"/>
      <c r="AE15" s="102" t="str">
        <f t="shared" si="9"/>
        <v/>
      </c>
      <c r="AF15" s="42" t="str">
        <f>IF(AD15&lt;&gt;"", IF(RANK(AD15, AD$5:AD$75)+COUNTIF(AD$5:AD15, AD15)-1=1, 1, ""), "")</f>
        <v/>
      </c>
      <c r="AG15" s="41"/>
      <c r="AH15" s="102" t="str">
        <f t="shared" si="10"/>
        <v/>
      </c>
      <c r="AI15" s="42" t="str">
        <f>IF(AG15&lt;&gt;"", IF(RANK(AG15, AG$5:AG$75)+COUNTIF(AG$5:AG15, AG15)-1=1, 1, ""), "")</f>
        <v/>
      </c>
      <c r="AJ15" s="41"/>
      <c r="AK15" s="102" t="str">
        <f t="shared" si="11"/>
        <v/>
      </c>
      <c r="AL15" s="42" t="str">
        <f>IF(AJ15&lt;&gt;"", IF(RANK(AJ15, AJ$5:AJ$75)+COUNTIF(AJ$5:AJ15, AJ15)-1=1, 1, ""), "")</f>
        <v/>
      </c>
      <c r="AM15" s="41"/>
      <c r="AN15" s="102" t="str">
        <f t="shared" si="12"/>
        <v/>
      </c>
      <c r="AO15" s="42" t="str">
        <f>IF(AM15&lt;&gt;"", IF(RANK(AM15, AM$5:AM$75)+COUNTIF(AM$5:AM15, AM15)-1=1, 1, ""), "")</f>
        <v/>
      </c>
      <c r="AP15" s="41"/>
      <c r="AQ15" s="102" t="str">
        <f t="shared" si="13"/>
        <v/>
      </c>
      <c r="AR15" s="42" t="str">
        <f>IF(AP15&lt;&gt;"", IF(RANK(AP15, AP$5:AP$75)+COUNTIF(AP$5:AP15, AP15)-1=1, 1, ""), "")</f>
        <v/>
      </c>
      <c r="AS15" s="43"/>
      <c r="AT15" s="102" t="str">
        <f t="shared" si="14"/>
        <v/>
      </c>
      <c r="AU15" s="44" t="str">
        <f>IF(AS15&lt;&gt;"", IF(RANK(AS15, AS$5:AS$75)+COUNTIF(AS$5:AS15, AS15)-1=1, 1, ""), "")</f>
        <v/>
      </c>
      <c r="AV15" s="41"/>
      <c r="AW15" s="102" t="str">
        <f t="shared" si="15"/>
        <v/>
      </c>
      <c r="AX15" s="42" t="str">
        <f>IF(AV15&lt;&gt;"", IF(RANK(AV15, AV$5:AV$75)+COUNTIF(AV$5:AV15, AV15)-1=1, 1, ""), "")</f>
        <v/>
      </c>
      <c r="AY15" s="41"/>
      <c r="AZ15" s="102" t="str">
        <f t="shared" si="16"/>
        <v/>
      </c>
      <c r="BA15" s="42" t="str">
        <f>IF(AY15&lt;&gt;"", IF(RANK(AY15, AY$5:AY$75)+COUNTIF(AY$5:AY15, AY15)-1=1, 1, ""), "")</f>
        <v/>
      </c>
      <c r="BB15" s="41"/>
      <c r="BC15" s="102" t="str">
        <f t="shared" si="17"/>
        <v/>
      </c>
      <c r="BD15" s="42" t="str">
        <f>IF(BB15&lt;&gt;"", IF(RANK(BB15, BB$5:BB$75)+COUNTIF(BB$5:BB15, BB15)-1=1, 1, ""), "")</f>
        <v/>
      </c>
      <c r="BE15" s="41"/>
      <c r="BF15" s="102" t="str">
        <f t="shared" si="18"/>
        <v/>
      </c>
      <c r="BG15" s="42" t="str">
        <f>IF(BE15&lt;&gt;"", IF(RANK(BE15, BE$5:BE$75)+COUNTIF(BE$5:BE15, BE15)-1=1, 1, ""), "")</f>
        <v/>
      </c>
      <c r="BH15" s="41"/>
      <c r="BI15" s="102" t="str">
        <f t="shared" si="19"/>
        <v/>
      </c>
      <c r="BJ15" s="42" t="str">
        <f>IF(BH15&lt;&gt;"", IF(RANK(BH15, BH$5:BH$75)+COUNTIF(BH$5:BH15, BH15)-1=1, 1, ""), "")</f>
        <v/>
      </c>
      <c r="BK15" s="41"/>
      <c r="BL15" s="102" t="str">
        <f t="shared" si="20"/>
        <v/>
      </c>
      <c r="BM15" s="42" t="str">
        <f>IF(BK15&lt;&gt;"", IF(RANK(BK15, BK$5:BK$75)+COUNTIF(BK$5:BK15, BK15)-1=1, 1, ""), "")</f>
        <v/>
      </c>
      <c r="BN15" s="129" t="str">
        <f t="shared" si="21"/>
        <v/>
      </c>
      <c r="BO15" s="66" t="str">
        <f t="shared" si="22"/>
        <v/>
      </c>
      <c r="BP15" s="60"/>
      <c r="BQ15" s="60" t="str">
        <f t="shared" si="23"/>
        <v/>
      </c>
      <c r="BR15" s="60" t="str">
        <f t="shared" si="24"/>
        <v/>
      </c>
      <c r="BS15" s="60"/>
      <c r="BT15" s="85" t="str">
        <f t="shared" si="25"/>
        <v/>
      </c>
      <c r="BU15" s="60" t="str">
        <f t="shared" si="26"/>
        <v/>
      </c>
      <c r="BV15" s="60" t="str">
        <f t="shared" si="27"/>
        <v/>
      </c>
      <c r="BW15" s="60" t="str">
        <f>IF(BQ15&lt;&gt;"", IF(RANK(BV15, BV$5:BV$75)+COUNTIF(BV$15:BV15, BV15) -1&lt;=(B$80-BR$76-BU$76), RANK(BV15, BV$5:BV$75)+COUNTIF(BV$15:BV15, BV15) -1, ""), "")</f>
        <v/>
      </c>
      <c r="BX15" s="72" t="str">
        <f t="shared" si="28"/>
        <v/>
      </c>
      <c r="BY15" s="66" t="str">
        <f t="shared" si="29"/>
        <v/>
      </c>
      <c r="CA15" s="91" t="str">
        <f>IF(BO15&lt;&gt; "", BO15/BO76, "")</f>
        <v/>
      </c>
      <c r="CB15" s="39" t="str">
        <f t="shared" si="30"/>
        <v/>
      </c>
      <c r="CC15" s="92" t="str">
        <f t="shared" si="31"/>
        <v/>
      </c>
      <c r="CE15" s="65" t="str">
        <f t="shared" si="32"/>
        <v/>
      </c>
      <c r="CF15" s="99" t="str">
        <f t="shared" si="33"/>
        <v/>
      </c>
      <c r="CG15" s="99" t="str">
        <f t="shared" si="34"/>
        <v/>
      </c>
      <c r="CH15" s="100" t="str">
        <f t="shared" si="35"/>
        <v/>
      </c>
    </row>
    <row r="16" spans="1:86" ht="16" x14ac:dyDescent="0.2">
      <c r="A16" s="20" t="s">
        <v>324</v>
      </c>
      <c r="B16" s="33" t="s">
        <v>395</v>
      </c>
      <c r="C16" s="45">
        <v>42</v>
      </c>
      <c r="D16" s="102" t="str">
        <f t="shared" si="0"/>
        <v/>
      </c>
      <c r="E16" s="42" t="str">
        <f>IF(C16&lt;&gt;"", IF(RANK(C16, C$5:C$75)+COUNTIF(C$5:C16, C16)-1=1, 1, ""), "")</f>
        <v/>
      </c>
      <c r="F16" s="46">
        <v>28</v>
      </c>
      <c r="G16" s="102" t="str">
        <f t="shared" si="1"/>
        <v/>
      </c>
      <c r="H16" s="44" t="str">
        <f>IF(F16&lt;&gt;"", IF(RANK(F16, F$5:F$75)+COUNTIF(F$5:F16, F16)-1=1, 1, ""), "")</f>
        <v/>
      </c>
      <c r="I16" s="45">
        <v>13</v>
      </c>
      <c r="J16" s="102" t="str">
        <f t="shared" si="2"/>
        <v/>
      </c>
      <c r="K16" s="42" t="str">
        <f>IF(I16&lt;&gt;"", IF(RANK(I16, I$5:I$75)+COUNTIF(I$5:I16, I16)-1=1, 1, ""), "")</f>
        <v/>
      </c>
      <c r="L16" s="46">
        <v>144</v>
      </c>
      <c r="M16" s="102" t="str">
        <f t="shared" si="3"/>
        <v/>
      </c>
      <c r="N16" s="44" t="str">
        <f>IF(L16&lt;&gt;"", IF(RANK(L16, L$5:L$75)+COUNTIF(L$5:L16, L16)-1=1, 1, ""), "")</f>
        <v/>
      </c>
      <c r="O16" s="45">
        <v>83</v>
      </c>
      <c r="P16" s="102" t="str">
        <f t="shared" si="4"/>
        <v/>
      </c>
      <c r="Q16" s="42" t="str">
        <f>IF(O16&lt;&gt;"", IF(RANK(O16, O$5:O$75)+COUNTIF(O$5:O16, O16)-1=1, 1, ""), "")</f>
        <v/>
      </c>
      <c r="R16" s="46">
        <v>107</v>
      </c>
      <c r="S16" s="102" t="str">
        <f t="shared" si="5"/>
        <v/>
      </c>
      <c r="T16" s="44" t="str">
        <f>IF(R16&lt;&gt;"", IF(RANK(R16, R$5:R$75)+COUNTIF(R$5:R16, R16)-1=1, 1, ""), "")</f>
        <v/>
      </c>
      <c r="U16" s="45">
        <v>116</v>
      </c>
      <c r="V16" s="102" t="str">
        <f t="shared" si="6"/>
        <v/>
      </c>
      <c r="W16" s="42" t="str">
        <f>IF(U16&lt;&gt;"", IF(RANK(U16, U$5:U$75)+COUNTIF(U$5:U16, U16)-1=1, 1, ""), "")</f>
        <v/>
      </c>
      <c r="X16" s="46">
        <v>36</v>
      </c>
      <c r="Y16" s="102" t="str">
        <f t="shared" si="7"/>
        <v/>
      </c>
      <c r="Z16" s="44" t="str">
        <f>IF(X16&lt;&gt;"", IF(RANK(X16, X$5:X$75)+COUNTIF(X$5:X16, X16)-1=1, 1, ""), "")</f>
        <v/>
      </c>
      <c r="AA16" s="45">
        <v>20</v>
      </c>
      <c r="AB16" s="102" t="str">
        <f t="shared" si="8"/>
        <v/>
      </c>
      <c r="AC16" s="42" t="str">
        <f>IF(AA16&lt;&gt;"", IF(RANK(AA16, AA$5:AA$75)+COUNTIF(AA$5:AA16, AA16)-1=1, 1, ""), "")</f>
        <v/>
      </c>
      <c r="AD16" s="45">
        <v>40</v>
      </c>
      <c r="AE16" s="102" t="str">
        <f t="shared" si="9"/>
        <v/>
      </c>
      <c r="AF16" s="42" t="str">
        <f>IF(AD16&lt;&gt;"", IF(RANK(AD16, AD$5:AD$75)+COUNTIF(AD$5:AD16, AD16)-1=1, 1, ""), "")</f>
        <v/>
      </c>
      <c r="AG16" s="45">
        <v>34</v>
      </c>
      <c r="AH16" s="102" t="str">
        <f t="shared" si="10"/>
        <v/>
      </c>
      <c r="AI16" s="42" t="str">
        <f>IF(AG16&lt;&gt;"", IF(RANK(AG16, AG$5:AG$75)+COUNTIF(AG$5:AG16, AG16)-1=1, 1, ""), "")</f>
        <v/>
      </c>
      <c r="AJ16" s="45">
        <v>75</v>
      </c>
      <c r="AK16" s="102" t="str">
        <f t="shared" si="11"/>
        <v/>
      </c>
      <c r="AL16" s="42" t="str">
        <f>IF(AJ16&lt;&gt;"", IF(RANK(AJ16, AJ$5:AJ$75)+COUNTIF(AJ$5:AJ16, AJ16)-1=1, 1, ""), "")</f>
        <v/>
      </c>
      <c r="AM16" s="45">
        <v>85</v>
      </c>
      <c r="AN16" s="102" t="str">
        <f t="shared" si="12"/>
        <v/>
      </c>
      <c r="AO16" s="42" t="str">
        <f>IF(AM16&lt;&gt;"", IF(RANK(AM16, AM$5:AM$75)+COUNTIF(AM$5:AM16, AM16)-1=1, 1, ""), "")</f>
        <v/>
      </c>
      <c r="AP16" s="45">
        <v>72</v>
      </c>
      <c r="AQ16" s="102" t="str">
        <f t="shared" si="13"/>
        <v/>
      </c>
      <c r="AR16" s="42" t="str">
        <f>IF(AP16&lt;&gt;"", IF(RANK(AP16, AP$5:AP$75)+COUNTIF(AP$5:AP16, AP16)-1=1, 1, ""), "")</f>
        <v/>
      </c>
      <c r="AS16" s="46">
        <v>64</v>
      </c>
      <c r="AT16" s="102" t="str">
        <f t="shared" si="14"/>
        <v/>
      </c>
      <c r="AU16" s="44" t="str">
        <f>IF(AS16&lt;&gt;"", IF(RANK(AS16, AS$5:AS$75)+COUNTIF(AS$5:AS16, AS16)-1=1, 1, ""), "")</f>
        <v/>
      </c>
      <c r="AV16" s="45">
        <v>45</v>
      </c>
      <c r="AW16" s="102" t="str">
        <f t="shared" si="15"/>
        <v/>
      </c>
      <c r="AX16" s="42" t="str">
        <f>IF(AV16&lt;&gt;"", IF(RANK(AV16, AV$5:AV$75)+COUNTIF(AV$5:AV16, AV16)-1=1, 1, ""), "")</f>
        <v/>
      </c>
      <c r="AY16" s="45">
        <v>79</v>
      </c>
      <c r="AZ16" s="102" t="str">
        <f t="shared" si="16"/>
        <v/>
      </c>
      <c r="BA16" s="42" t="str">
        <f>IF(AY16&lt;&gt;"", IF(RANK(AY16, AY$5:AY$75)+COUNTIF(AY$5:AY16, AY16)-1=1, 1, ""), "")</f>
        <v/>
      </c>
      <c r="BB16" s="45">
        <v>107</v>
      </c>
      <c r="BC16" s="102" t="str">
        <f t="shared" si="17"/>
        <v/>
      </c>
      <c r="BD16" s="42" t="str">
        <f>IF(BB16&lt;&gt;"", IF(RANK(BB16, BB$5:BB$75)+COUNTIF(BB$5:BB16, BB16)-1=1, 1, ""), "")</f>
        <v/>
      </c>
      <c r="BE16" s="45">
        <v>131</v>
      </c>
      <c r="BF16" s="102" t="str">
        <f t="shared" si="18"/>
        <v/>
      </c>
      <c r="BG16" s="42" t="str">
        <f>IF(BE16&lt;&gt;"", IF(RANK(BE16, BE$5:BE$75)+COUNTIF(BE$5:BE16, BE16)-1=1, 1, ""), "")</f>
        <v/>
      </c>
      <c r="BH16" s="45">
        <v>99</v>
      </c>
      <c r="BI16" s="102" t="str">
        <f t="shared" si="19"/>
        <v/>
      </c>
      <c r="BJ16" s="42" t="str">
        <f>IF(BH16&lt;&gt;"", IF(RANK(BH16, BH$5:BH$75)+COUNTIF(BH$5:BH16, BH16)-1=1, 1, ""), "")</f>
        <v/>
      </c>
      <c r="BK16" s="45">
        <v>61</v>
      </c>
      <c r="BL16" s="102" t="str">
        <f t="shared" si="20"/>
        <v/>
      </c>
      <c r="BM16" s="42" t="str">
        <f>IF(BK16&lt;&gt;"", IF(RANK(BK16, BK$5:BK$75)+COUNTIF(BK$5:BK16, BK16)-1=1, 1, ""), "")</f>
        <v/>
      </c>
      <c r="BN16" s="129" t="str">
        <f t="shared" si="21"/>
        <v/>
      </c>
      <c r="BO16" s="66">
        <f t="shared" si="22"/>
        <v>1481</v>
      </c>
      <c r="BP16" s="60"/>
      <c r="BQ16" s="60" t="str">
        <f t="shared" si="23"/>
        <v/>
      </c>
      <c r="BR16" s="60" t="str">
        <f t="shared" si="24"/>
        <v/>
      </c>
      <c r="BS16" s="60"/>
      <c r="BT16" s="85" t="str">
        <f t="shared" si="25"/>
        <v/>
      </c>
      <c r="BU16" s="60" t="str">
        <f t="shared" si="26"/>
        <v/>
      </c>
      <c r="BV16" s="60" t="str">
        <f t="shared" si="27"/>
        <v/>
      </c>
      <c r="BW16" s="60" t="str">
        <f>IF(BQ16&lt;&gt;"", IF(RANK(BV16, BV$5:BV$75)+COUNTIF(BV$16:BV16, BV16) -1&lt;=(B$80-BR$76-BU$76), RANK(BV16, BV$5:BV$75)+COUNTIF(BV$16:BV16, BV16) -1, ""), "")</f>
        <v/>
      </c>
      <c r="BX16" s="72" t="str">
        <f t="shared" si="28"/>
        <v/>
      </c>
      <c r="BY16" s="66" t="str">
        <f t="shared" si="29"/>
        <v/>
      </c>
      <c r="CA16" s="91">
        <f>IF(BO16&lt;&gt; "", BO16/BO76, "")</f>
        <v>7.524400956579482E-4</v>
      </c>
      <c r="CB16" s="39" t="str">
        <f t="shared" si="30"/>
        <v/>
      </c>
      <c r="CC16" s="92">
        <f t="shared" si="31"/>
        <v>-7.5244009565794798E-4</v>
      </c>
      <c r="CE16" s="65" t="str">
        <f t="shared" si="32"/>
        <v/>
      </c>
      <c r="CF16" s="99" t="str">
        <f t="shared" si="33"/>
        <v/>
      </c>
      <c r="CG16" s="99" t="str">
        <f t="shared" si="34"/>
        <v/>
      </c>
      <c r="CH16" s="100" t="str">
        <f t="shared" si="35"/>
        <v/>
      </c>
    </row>
    <row r="17" spans="1:86" ht="16" x14ac:dyDescent="0.2">
      <c r="A17" s="20" t="s">
        <v>325</v>
      </c>
      <c r="B17" s="33" t="s">
        <v>396</v>
      </c>
      <c r="C17" s="41"/>
      <c r="D17" s="102" t="str">
        <f t="shared" si="0"/>
        <v/>
      </c>
      <c r="E17" s="42" t="str">
        <f>IF(C17&lt;&gt;"", IF(RANK(C17, C$5:C$75)+COUNTIF(C$5:C17, C17)-1=1, 1, ""), "")</f>
        <v/>
      </c>
      <c r="F17" s="43"/>
      <c r="G17" s="102" t="str">
        <f t="shared" si="1"/>
        <v/>
      </c>
      <c r="H17" s="44" t="str">
        <f>IF(F17&lt;&gt;"", IF(RANK(F17, F$5:F$75)+COUNTIF(F$5:F17, F17)-1=1, 1, ""), "")</f>
        <v/>
      </c>
      <c r="I17" s="41"/>
      <c r="J17" s="102" t="str">
        <f t="shared" si="2"/>
        <v/>
      </c>
      <c r="K17" s="42" t="str">
        <f>IF(I17&lt;&gt;"", IF(RANK(I17, I$5:I$75)+COUNTIF(I$5:I17, I17)-1=1, 1, ""), "")</f>
        <v/>
      </c>
      <c r="L17" s="43"/>
      <c r="M17" s="102" t="str">
        <f t="shared" si="3"/>
        <v/>
      </c>
      <c r="N17" s="44" t="str">
        <f>IF(L17&lt;&gt;"", IF(RANK(L17, L$5:L$75)+COUNTIF(L$5:L17, L17)-1=1, 1, ""), "")</f>
        <v/>
      </c>
      <c r="O17" s="41"/>
      <c r="P17" s="102" t="str">
        <f t="shared" si="4"/>
        <v/>
      </c>
      <c r="Q17" s="42" t="str">
        <f>IF(O17&lt;&gt;"", IF(RANK(O17, O$5:O$75)+COUNTIF(O$5:O17, O17)-1=1, 1, ""), "")</f>
        <v/>
      </c>
      <c r="R17" s="43"/>
      <c r="S17" s="102" t="str">
        <f t="shared" si="5"/>
        <v/>
      </c>
      <c r="T17" s="44" t="str">
        <f>IF(R17&lt;&gt;"", IF(RANK(R17, R$5:R$75)+COUNTIF(R$5:R17, R17)-1=1, 1, ""), "")</f>
        <v/>
      </c>
      <c r="U17" s="41"/>
      <c r="V17" s="102" t="str">
        <f t="shared" si="6"/>
        <v/>
      </c>
      <c r="W17" s="42" t="str">
        <f>IF(U17&lt;&gt;"", IF(RANK(U17, U$5:U$75)+COUNTIF(U$5:U17, U17)-1=1, 1, ""), "")</f>
        <v/>
      </c>
      <c r="X17" s="43"/>
      <c r="Y17" s="102" t="str">
        <f t="shared" si="7"/>
        <v/>
      </c>
      <c r="Z17" s="44" t="str">
        <f>IF(X17&lt;&gt;"", IF(RANK(X17, X$5:X$75)+COUNTIF(X$5:X17, X17)-1=1, 1, ""), "")</f>
        <v/>
      </c>
      <c r="AA17" s="41"/>
      <c r="AB17" s="102" t="str">
        <f t="shared" si="8"/>
        <v/>
      </c>
      <c r="AC17" s="42" t="str">
        <f>IF(AA17&lt;&gt;"", IF(RANK(AA17, AA$5:AA$75)+COUNTIF(AA$5:AA17, AA17)-1=1, 1, ""), "")</f>
        <v/>
      </c>
      <c r="AD17" s="41"/>
      <c r="AE17" s="102" t="str">
        <f t="shared" si="9"/>
        <v/>
      </c>
      <c r="AF17" s="42" t="str">
        <f>IF(AD17&lt;&gt;"", IF(RANK(AD17, AD$5:AD$75)+COUNTIF(AD$5:AD17, AD17)-1=1, 1, ""), "")</f>
        <v/>
      </c>
      <c r="AG17" s="41"/>
      <c r="AH17" s="102" t="str">
        <f t="shared" si="10"/>
        <v/>
      </c>
      <c r="AI17" s="42" t="str">
        <f>IF(AG17&lt;&gt;"", IF(RANK(AG17, AG$5:AG$75)+COUNTIF(AG$5:AG17, AG17)-1=1, 1, ""), "")</f>
        <v/>
      </c>
      <c r="AJ17" s="41"/>
      <c r="AK17" s="102" t="str">
        <f t="shared" si="11"/>
        <v/>
      </c>
      <c r="AL17" s="42" t="str">
        <f>IF(AJ17&lt;&gt;"", IF(RANK(AJ17, AJ$5:AJ$75)+COUNTIF(AJ$5:AJ17, AJ17)-1=1, 1, ""), "")</f>
        <v/>
      </c>
      <c r="AM17" s="41"/>
      <c r="AN17" s="102" t="str">
        <f t="shared" si="12"/>
        <v/>
      </c>
      <c r="AO17" s="42" t="str">
        <f>IF(AM17&lt;&gt;"", IF(RANK(AM17, AM$5:AM$75)+COUNTIF(AM$5:AM17, AM17)-1=1, 1, ""), "")</f>
        <v/>
      </c>
      <c r="AP17" s="41"/>
      <c r="AQ17" s="102" t="str">
        <f t="shared" si="13"/>
        <v/>
      </c>
      <c r="AR17" s="42" t="str">
        <f>IF(AP17&lt;&gt;"", IF(RANK(AP17, AP$5:AP$75)+COUNTIF(AP$5:AP17, AP17)-1=1, 1, ""), "")</f>
        <v/>
      </c>
      <c r="AS17" s="43"/>
      <c r="AT17" s="102" t="str">
        <f t="shared" si="14"/>
        <v/>
      </c>
      <c r="AU17" s="44" t="str">
        <f>IF(AS17&lt;&gt;"", IF(RANK(AS17, AS$5:AS$75)+COUNTIF(AS$5:AS17, AS17)-1=1, 1, ""), "")</f>
        <v/>
      </c>
      <c r="AV17" s="41"/>
      <c r="AW17" s="102" t="str">
        <f t="shared" si="15"/>
        <v/>
      </c>
      <c r="AX17" s="42" t="str">
        <f>IF(AV17&lt;&gt;"", IF(RANK(AV17, AV$5:AV$75)+COUNTIF(AV$5:AV17, AV17)-1=1, 1, ""), "")</f>
        <v/>
      </c>
      <c r="AY17" s="41"/>
      <c r="AZ17" s="102" t="str">
        <f t="shared" si="16"/>
        <v/>
      </c>
      <c r="BA17" s="42" t="str">
        <f>IF(AY17&lt;&gt;"", IF(RANK(AY17, AY$5:AY$75)+COUNTIF(AY$5:AY17, AY17)-1=1, 1, ""), "")</f>
        <v/>
      </c>
      <c r="BB17" s="41"/>
      <c r="BC17" s="102" t="str">
        <f t="shared" si="17"/>
        <v/>
      </c>
      <c r="BD17" s="42" t="str">
        <f>IF(BB17&lt;&gt;"", IF(RANK(BB17, BB$5:BB$75)+COUNTIF(BB$5:BB17, BB17)-1=1, 1, ""), "")</f>
        <v/>
      </c>
      <c r="BE17" s="41"/>
      <c r="BF17" s="102" t="str">
        <f t="shared" si="18"/>
        <v/>
      </c>
      <c r="BG17" s="42" t="str">
        <f>IF(BE17&lt;&gt;"", IF(RANK(BE17, BE$5:BE$75)+COUNTIF(BE$5:BE17, BE17)-1=1, 1, ""), "")</f>
        <v/>
      </c>
      <c r="BH17" s="41"/>
      <c r="BI17" s="102" t="str">
        <f t="shared" si="19"/>
        <v/>
      </c>
      <c r="BJ17" s="42" t="str">
        <f>IF(BH17&lt;&gt;"", IF(RANK(BH17, BH$5:BH$75)+COUNTIF(BH$5:BH17, BH17)-1=1, 1, ""), "")</f>
        <v/>
      </c>
      <c r="BK17" s="41"/>
      <c r="BL17" s="102" t="str">
        <f t="shared" si="20"/>
        <v/>
      </c>
      <c r="BM17" s="42" t="str">
        <f>IF(BK17&lt;&gt;"", IF(RANK(BK17, BK$5:BK$75)+COUNTIF(BK$5:BK17, BK17)-1=1, 1, ""), "")</f>
        <v/>
      </c>
      <c r="BN17" s="129" t="str">
        <f t="shared" si="21"/>
        <v/>
      </c>
      <c r="BO17" s="66" t="str">
        <f t="shared" si="22"/>
        <v/>
      </c>
      <c r="BP17" s="60"/>
      <c r="BQ17" s="60" t="str">
        <f t="shared" si="23"/>
        <v/>
      </c>
      <c r="BR17" s="60" t="str">
        <f t="shared" si="24"/>
        <v/>
      </c>
      <c r="BS17" s="60"/>
      <c r="BT17" s="85" t="str">
        <f t="shared" si="25"/>
        <v/>
      </c>
      <c r="BU17" s="60" t="str">
        <f t="shared" si="26"/>
        <v/>
      </c>
      <c r="BV17" s="60" t="str">
        <f t="shared" si="27"/>
        <v/>
      </c>
      <c r="BW17" s="60" t="str">
        <f>IF(BQ17&lt;&gt;"", IF(RANK(BV17, BV$5:BV$75)+COUNTIF(BV$17:BV17, BV17) -1&lt;=(B$80-BR$76-BU$76), RANK(BV17, BV$5:BV$75)+COUNTIF(BV$17:BV17, BV17) -1, ""), "")</f>
        <v/>
      </c>
      <c r="BX17" s="72" t="str">
        <f t="shared" si="28"/>
        <v/>
      </c>
      <c r="BY17" s="66" t="str">
        <f t="shared" si="29"/>
        <v/>
      </c>
      <c r="CA17" s="91" t="str">
        <f>IF(BO17&lt;&gt; "", BO17/BO76, "")</f>
        <v/>
      </c>
      <c r="CB17" s="39" t="str">
        <f t="shared" si="30"/>
        <v/>
      </c>
      <c r="CC17" s="92" t="str">
        <f t="shared" si="31"/>
        <v/>
      </c>
      <c r="CE17" s="65" t="str">
        <f t="shared" si="32"/>
        <v/>
      </c>
      <c r="CF17" s="99" t="str">
        <f t="shared" si="33"/>
        <v/>
      </c>
      <c r="CG17" s="99" t="str">
        <f t="shared" si="34"/>
        <v/>
      </c>
      <c r="CH17" s="100" t="str">
        <f t="shared" si="35"/>
        <v/>
      </c>
    </row>
    <row r="18" spans="1:86" ht="16" x14ac:dyDescent="0.2">
      <c r="A18" s="20" t="s">
        <v>326</v>
      </c>
      <c r="B18" s="33" t="s">
        <v>397</v>
      </c>
      <c r="C18" s="41"/>
      <c r="D18" s="102" t="str">
        <f t="shared" si="0"/>
        <v/>
      </c>
      <c r="E18" s="47" t="str">
        <f>IF(C18&lt;&gt;"", IF(RANK(C18, C$5:C$75)+COUNTIF(C$5:C18, C18)-1=1, 1, ""), "")</f>
        <v/>
      </c>
      <c r="F18" s="43"/>
      <c r="G18" s="102" t="str">
        <f t="shared" si="1"/>
        <v/>
      </c>
      <c r="H18" s="48" t="str">
        <f>IF(F18&lt;&gt;"", IF(RANK(F18, F$5:F$75)+COUNTIF(F$5:F18, F18)-1=1, 1, ""), "")</f>
        <v/>
      </c>
      <c r="I18" s="41"/>
      <c r="J18" s="102" t="str">
        <f t="shared" si="2"/>
        <v/>
      </c>
      <c r="K18" s="47" t="str">
        <f>IF(I18&lt;&gt;"", IF(RANK(I18, I$5:I$75)+COUNTIF(I$5:I18, I18)-1=1, 1, ""), "")</f>
        <v/>
      </c>
      <c r="L18" s="43"/>
      <c r="M18" s="102" t="str">
        <f t="shared" si="3"/>
        <v/>
      </c>
      <c r="N18" s="48" t="str">
        <f>IF(L18&lt;&gt;"", IF(RANK(L18, L$5:L$75)+COUNTIF(L$5:L18, L18)-1=1, 1, ""), "")</f>
        <v/>
      </c>
      <c r="O18" s="41"/>
      <c r="P18" s="102" t="str">
        <f t="shared" si="4"/>
        <v/>
      </c>
      <c r="Q18" s="47" t="str">
        <f>IF(O18&lt;&gt;"", IF(RANK(O18, O$5:O$75)+COUNTIF(O$5:O18, O18)-1=1, 1, ""), "")</f>
        <v/>
      </c>
      <c r="R18" s="43"/>
      <c r="S18" s="102" t="str">
        <f t="shared" si="5"/>
        <v/>
      </c>
      <c r="T18" s="48" t="str">
        <f>IF(R18&lt;&gt;"", IF(RANK(R18, R$5:R$75)+COUNTIF(R$5:R18, R18)-1=1, 1, ""), "")</f>
        <v/>
      </c>
      <c r="U18" s="41"/>
      <c r="V18" s="102" t="str">
        <f t="shared" si="6"/>
        <v/>
      </c>
      <c r="W18" s="47" t="str">
        <f>IF(U18&lt;&gt;"", IF(RANK(U18, U$5:U$75)+COUNTIF(U$5:U18, U18)-1=1, 1, ""), "")</f>
        <v/>
      </c>
      <c r="X18" s="43"/>
      <c r="Y18" s="102" t="str">
        <f t="shared" si="7"/>
        <v/>
      </c>
      <c r="Z18" s="48" t="str">
        <f>IF(X18&lt;&gt;"", IF(RANK(X18, X$5:X$75)+COUNTIF(X$5:X18, X18)-1=1, 1, ""), "")</f>
        <v/>
      </c>
      <c r="AA18" s="41"/>
      <c r="AB18" s="102" t="str">
        <f t="shared" si="8"/>
        <v/>
      </c>
      <c r="AC18" s="47" t="str">
        <f>IF(AA18&lt;&gt;"", IF(RANK(AA18, AA$5:AA$75)+COUNTIF(AA$5:AA18, AA18)-1=1, 1, ""), "")</f>
        <v/>
      </c>
      <c r="AD18" s="41"/>
      <c r="AE18" s="102" t="str">
        <f t="shared" si="9"/>
        <v/>
      </c>
      <c r="AF18" s="47" t="str">
        <f>IF(AD18&lt;&gt;"", IF(RANK(AD18, AD$5:AD$75)+COUNTIF(AD$5:AD18, AD18)-1=1, 1, ""), "")</f>
        <v/>
      </c>
      <c r="AG18" s="41"/>
      <c r="AH18" s="102" t="str">
        <f t="shared" si="10"/>
        <v/>
      </c>
      <c r="AI18" s="47" t="str">
        <f>IF(AG18&lt;&gt;"", IF(RANK(AG18, AG$5:AG$75)+COUNTIF(AG$5:AG18, AG18)-1=1, 1, ""), "")</f>
        <v/>
      </c>
      <c r="AJ18" s="41"/>
      <c r="AK18" s="102" t="str">
        <f t="shared" si="11"/>
        <v/>
      </c>
      <c r="AL18" s="47" t="str">
        <f>IF(AJ18&lt;&gt;"", IF(RANK(AJ18, AJ$5:AJ$75)+COUNTIF(AJ$5:AJ18, AJ18)-1=1, 1, ""), "")</f>
        <v/>
      </c>
      <c r="AM18" s="41"/>
      <c r="AN18" s="102" t="str">
        <f t="shared" si="12"/>
        <v/>
      </c>
      <c r="AO18" s="47" t="str">
        <f>IF(AM18&lt;&gt;"", IF(RANK(AM18, AM$5:AM$75)+COUNTIF(AM$5:AM18, AM18)-1=1, 1, ""), "")</f>
        <v/>
      </c>
      <c r="AP18" s="41"/>
      <c r="AQ18" s="102" t="str">
        <f t="shared" si="13"/>
        <v/>
      </c>
      <c r="AR18" s="47" t="str">
        <f>IF(AP18&lt;&gt;"", IF(RANK(AP18, AP$5:AP$75)+COUNTIF(AP$5:AP18, AP18)-1=1, 1, ""), "")</f>
        <v/>
      </c>
      <c r="AS18" s="43"/>
      <c r="AT18" s="102" t="str">
        <f t="shared" si="14"/>
        <v/>
      </c>
      <c r="AU18" s="48" t="str">
        <f>IF(AS18&lt;&gt;"", IF(RANK(AS18, AS$5:AS$75)+COUNTIF(AS$5:AS18, AS18)-1=1, 1, ""), "")</f>
        <v/>
      </c>
      <c r="AV18" s="41"/>
      <c r="AW18" s="102" t="str">
        <f t="shared" si="15"/>
        <v/>
      </c>
      <c r="AX18" s="47" t="str">
        <f>IF(AV18&lt;&gt;"", IF(RANK(AV18, AV$5:AV$75)+COUNTIF(AV$5:AV18, AV18)-1=1, 1, ""), "")</f>
        <v/>
      </c>
      <c r="AY18" s="41"/>
      <c r="AZ18" s="102" t="str">
        <f t="shared" si="16"/>
        <v/>
      </c>
      <c r="BA18" s="47" t="str">
        <f>IF(AY18&lt;&gt;"", IF(RANK(AY18, AY$5:AY$75)+COUNTIF(AY$5:AY18, AY18)-1=1, 1, ""), "")</f>
        <v/>
      </c>
      <c r="BB18" s="41"/>
      <c r="BC18" s="102" t="str">
        <f t="shared" si="17"/>
        <v/>
      </c>
      <c r="BD18" s="47" t="str">
        <f>IF(BB18&lt;&gt;"", IF(RANK(BB18, BB$5:BB$75)+COUNTIF(BB$5:BB18, BB18)-1=1, 1, ""), "")</f>
        <v/>
      </c>
      <c r="BE18" s="41"/>
      <c r="BF18" s="102" t="str">
        <f t="shared" si="18"/>
        <v/>
      </c>
      <c r="BG18" s="47" t="str">
        <f>IF(BE18&lt;&gt;"", IF(RANK(BE18, BE$5:BE$75)+COUNTIF(BE$5:BE18, BE18)-1=1, 1, ""), "")</f>
        <v/>
      </c>
      <c r="BH18" s="41"/>
      <c r="BI18" s="102" t="str">
        <f t="shared" si="19"/>
        <v/>
      </c>
      <c r="BJ18" s="47" t="str">
        <f>IF(BH18&lt;&gt;"", IF(RANK(BH18, BH$5:BH$75)+COUNTIF(BH$5:BH18, BH18)-1=1, 1, ""), "")</f>
        <v/>
      </c>
      <c r="BK18" s="41"/>
      <c r="BL18" s="102" t="str">
        <f t="shared" si="20"/>
        <v/>
      </c>
      <c r="BM18" s="47" t="str">
        <f>IF(BK18&lt;&gt;"", IF(RANK(BK18, BK$5:BK$75)+COUNTIF(BK$5:BK18, BK18)-1=1, 1, ""), "")</f>
        <v/>
      </c>
      <c r="BN18" s="129" t="str">
        <f t="shared" si="21"/>
        <v/>
      </c>
      <c r="BO18" s="66" t="str">
        <f t="shared" si="22"/>
        <v/>
      </c>
      <c r="BP18" s="60"/>
      <c r="BQ18" s="60" t="str">
        <f t="shared" si="23"/>
        <v/>
      </c>
      <c r="BR18" s="60" t="str">
        <f t="shared" si="24"/>
        <v/>
      </c>
      <c r="BS18" s="60"/>
      <c r="BT18" s="85" t="str">
        <f t="shared" si="25"/>
        <v/>
      </c>
      <c r="BU18" s="60" t="str">
        <f t="shared" si="26"/>
        <v/>
      </c>
      <c r="BV18" s="60" t="str">
        <f t="shared" si="27"/>
        <v/>
      </c>
      <c r="BW18" s="60" t="str">
        <f>IF(BQ18&lt;&gt;"", IF(RANK(BV18, BV$5:BV$75)+COUNTIF(BV$18:BV18, BV18) -1&lt;=(B$80-BR$76-BU$76), RANK(BV18, BV$5:BV$75)+COUNTIF(BV$18:BV18, BV18) -1, ""), "")</f>
        <v/>
      </c>
      <c r="BX18" s="72" t="str">
        <f t="shared" si="28"/>
        <v/>
      </c>
      <c r="BY18" s="66" t="str">
        <f t="shared" si="29"/>
        <v/>
      </c>
      <c r="CA18" s="91" t="str">
        <f>IF(BO18&lt;&gt; "", BO18/BO76, "")</f>
        <v/>
      </c>
      <c r="CB18" s="39" t="str">
        <f t="shared" si="30"/>
        <v/>
      </c>
      <c r="CC18" s="92" t="str">
        <f t="shared" si="31"/>
        <v/>
      </c>
      <c r="CE18" s="65" t="str">
        <f t="shared" si="32"/>
        <v/>
      </c>
      <c r="CF18" s="99" t="str">
        <f t="shared" si="33"/>
        <v/>
      </c>
      <c r="CG18" s="99" t="str">
        <f t="shared" si="34"/>
        <v/>
      </c>
      <c r="CH18" s="100" t="str">
        <f t="shared" si="35"/>
        <v/>
      </c>
    </row>
    <row r="19" spans="1:86" ht="16" x14ac:dyDescent="0.2">
      <c r="A19" s="105" t="s">
        <v>327</v>
      </c>
      <c r="B19" s="106" t="s">
        <v>398</v>
      </c>
      <c r="C19" s="107">
        <v>8195</v>
      </c>
      <c r="D19" s="108" t="str">
        <f t="shared" si="0"/>
        <v/>
      </c>
      <c r="E19" s="109" t="str">
        <f>IF(C19&lt;&gt;"", IF(RANK(C19, C$5:C$75)+COUNTIF(C$5:C19, C19)-1=1, 1, ""), "")</f>
        <v/>
      </c>
      <c r="F19" s="110">
        <v>6564</v>
      </c>
      <c r="G19" s="108" t="str">
        <f t="shared" si="1"/>
        <v/>
      </c>
      <c r="H19" s="111" t="str">
        <f>IF(F19&lt;&gt;"", IF(RANK(F19, F$5:F$75)+COUNTIF(F$5:F19, F19)-1=1, 1, ""), "")</f>
        <v/>
      </c>
      <c r="I19" s="107">
        <v>6268</v>
      </c>
      <c r="J19" s="108" t="str">
        <f t="shared" si="2"/>
        <v/>
      </c>
      <c r="K19" s="109" t="str">
        <f>IF(I19&lt;&gt;"", IF(RANK(I19, I$5:I$75)+COUNTIF(I$5:I19, I19)-1=1, 1, ""), "")</f>
        <v/>
      </c>
      <c r="L19" s="110">
        <v>21332</v>
      </c>
      <c r="M19" s="108" t="str">
        <f t="shared" si="3"/>
        <v/>
      </c>
      <c r="N19" s="111" t="str">
        <f>IF(L19&lt;&gt;"", IF(RANK(L19, L$5:L$75)+COUNTIF(L$5:L19, L19)-1=1, 1, ""), "")</f>
        <v/>
      </c>
      <c r="O19" s="107">
        <v>30094</v>
      </c>
      <c r="P19" s="108">
        <f t="shared" si="4"/>
        <v>0.3617284692589699</v>
      </c>
      <c r="Q19" s="109">
        <f>IF(O19&lt;&gt;"", IF(RANK(O19, O$5:O$75)+COUNTIF(O$5:O19, O19)-1=1, 1, ""), "")</f>
        <v>1</v>
      </c>
      <c r="R19" s="110">
        <v>32865</v>
      </c>
      <c r="S19" s="108">
        <f t="shared" si="5"/>
        <v>0.40841307319497949</v>
      </c>
      <c r="T19" s="111">
        <f>IF(R19&lt;&gt;"", IF(RANK(R19, R$5:R$75)+COUNTIF(R$5:R19, R19)-1=1, 1, ""), "")</f>
        <v>1</v>
      </c>
      <c r="U19" s="107">
        <v>34868</v>
      </c>
      <c r="V19" s="108">
        <f t="shared" si="6"/>
        <v>0.39327769005188362</v>
      </c>
      <c r="W19" s="109">
        <f>IF(U19&lt;&gt;"", IF(RANK(U19, U$5:U$75)+COUNTIF(U$5:U19, U19)-1=1, 1, ""), "")</f>
        <v>1</v>
      </c>
      <c r="X19" s="110">
        <v>11511</v>
      </c>
      <c r="Y19" s="108" t="str">
        <f t="shared" si="7"/>
        <v/>
      </c>
      <c r="Z19" s="111" t="str">
        <f>IF(X19&lt;&gt;"", IF(RANK(X19, X$5:X$75)+COUNTIF(X$5:X19, X19)-1=1, 1, ""), "")</f>
        <v/>
      </c>
      <c r="AA19" s="107">
        <v>8207</v>
      </c>
      <c r="AB19" s="108" t="str">
        <f t="shared" si="8"/>
        <v/>
      </c>
      <c r="AC19" s="109" t="str">
        <f>IF(AA19&lt;&gt;"", IF(RANK(AA19, AA$5:AA$75)+COUNTIF(AA$5:AA19, AA19)-1=1, 1, ""), "")</f>
        <v/>
      </c>
      <c r="AD19" s="107">
        <v>4437</v>
      </c>
      <c r="AE19" s="108" t="str">
        <f t="shared" si="9"/>
        <v/>
      </c>
      <c r="AF19" s="109" t="str">
        <f>IF(AD19&lt;&gt;"", IF(RANK(AD19, AD$5:AD$75)+COUNTIF(AD$5:AD19, AD19)-1=1, 1, ""), "")</f>
        <v/>
      </c>
      <c r="AG19" s="107">
        <v>12944</v>
      </c>
      <c r="AH19" s="108" t="str">
        <f t="shared" si="10"/>
        <v/>
      </c>
      <c r="AI19" s="109" t="str">
        <f>IF(AG19&lt;&gt;"", IF(RANK(AG19, AG$5:AG$75)+COUNTIF(AG$5:AG19, AG19)-1=1, 1, ""), "")</f>
        <v/>
      </c>
      <c r="AJ19" s="107">
        <v>39483</v>
      </c>
      <c r="AK19" s="108">
        <f t="shared" si="11"/>
        <v>0.45258946789243221</v>
      </c>
      <c r="AL19" s="109">
        <f>IF(AJ19&lt;&gt;"", IF(RANK(AJ19, AJ$5:AJ$75)+COUNTIF(AJ$5:AJ19, AJ19)-1=1, 1, ""), "")</f>
        <v>1</v>
      </c>
      <c r="AM19" s="107">
        <v>23594</v>
      </c>
      <c r="AN19" s="108" t="str">
        <f t="shared" si="12"/>
        <v/>
      </c>
      <c r="AO19" s="109" t="str">
        <f>IF(AM19&lt;&gt;"", IF(RANK(AM19, AM$5:AM$75)+COUNTIF(AM$5:AM19, AM19)-1=1, 1, ""), "")</f>
        <v/>
      </c>
      <c r="AP19" s="107">
        <v>14257</v>
      </c>
      <c r="AQ19" s="108" t="str">
        <f t="shared" si="13"/>
        <v/>
      </c>
      <c r="AR19" s="109" t="str">
        <f>IF(AP19&lt;&gt;"", IF(RANK(AP19, AP$5:AP$75)+COUNTIF(AP$5:AP19, AP19)-1=1, 1, ""), "")</f>
        <v/>
      </c>
      <c r="AS19" s="110">
        <v>18226</v>
      </c>
      <c r="AT19" s="108" t="str">
        <f t="shared" si="14"/>
        <v/>
      </c>
      <c r="AU19" s="111" t="str">
        <f>IF(AS19&lt;&gt;"", IF(RANK(AS19, AS$5:AS$75)+COUNTIF(AS$5:AS19, AS19)-1=1, 1, ""), "")</f>
        <v/>
      </c>
      <c r="AV19" s="107">
        <v>12053</v>
      </c>
      <c r="AW19" s="108" t="str">
        <f t="shared" si="15"/>
        <v/>
      </c>
      <c r="AX19" s="109" t="str">
        <f>IF(AV19&lt;&gt;"", IF(RANK(AV19, AV$5:AV$75)+COUNTIF(AV$5:AV19, AV19)-1=1, 1, ""), "")</f>
        <v/>
      </c>
      <c r="AY19" s="107">
        <v>22177</v>
      </c>
      <c r="AZ19" s="108" t="str">
        <f t="shared" si="16"/>
        <v/>
      </c>
      <c r="BA19" s="109" t="str">
        <f>IF(AY19&lt;&gt;"", IF(RANK(AY19, AY$5:AY$75)+COUNTIF(AY$5:AY19, AY19)-1=1, 1, ""), "")</f>
        <v/>
      </c>
      <c r="BB19" s="107">
        <v>18526</v>
      </c>
      <c r="BC19" s="108" t="str">
        <f t="shared" si="17"/>
        <v/>
      </c>
      <c r="BD19" s="109" t="str">
        <f>IF(BB19&lt;&gt;"", IF(RANK(BB19, BB$5:BB$75)+COUNTIF(BB$5:BB19, BB19)-1=1, 1, ""), "")</f>
        <v/>
      </c>
      <c r="BE19" s="107">
        <v>20358</v>
      </c>
      <c r="BF19" s="108" t="str">
        <f t="shared" si="18"/>
        <v/>
      </c>
      <c r="BG19" s="109" t="str">
        <f>IF(BE19&lt;&gt;"", IF(RANK(BE19, BE$5:BE$75)+COUNTIF(BE$5:BE19, BE19)-1=1, 1, ""), "")</f>
        <v/>
      </c>
      <c r="BH19" s="107">
        <v>18538</v>
      </c>
      <c r="BI19" s="108" t="str">
        <f t="shared" si="19"/>
        <v/>
      </c>
      <c r="BJ19" s="109" t="str">
        <f>IF(BH19&lt;&gt;"", IF(RANK(BH19, BH$5:BH$75)+COUNTIF(BH$5:BH19, BH19)-1=1, 1, ""), "")</f>
        <v/>
      </c>
      <c r="BK19" s="107">
        <v>20356</v>
      </c>
      <c r="BL19" s="108" t="str">
        <f t="shared" si="20"/>
        <v/>
      </c>
      <c r="BM19" s="109" t="str">
        <f>IF(BK19&lt;&gt;"", IF(RANK(BK19, BK$5:BK$75)+COUNTIF(BK$5:BK19, BK19)-1=1, 1, ""), "")</f>
        <v/>
      </c>
      <c r="BN19" s="112">
        <f t="shared" si="21"/>
        <v>4</v>
      </c>
      <c r="BO19" s="116">
        <f t="shared" si="22"/>
        <v>384853</v>
      </c>
      <c r="BP19" s="114"/>
      <c r="BQ19" s="114">
        <f t="shared" si="23"/>
        <v>384853</v>
      </c>
      <c r="BR19" s="114" t="str">
        <f t="shared" si="24"/>
        <v/>
      </c>
      <c r="BS19" s="114"/>
      <c r="BT19" s="115">
        <f t="shared" si="25"/>
        <v>9.3072067714631199</v>
      </c>
      <c r="BU19" s="114">
        <f t="shared" si="26"/>
        <v>9</v>
      </c>
      <c r="BV19" s="114">
        <f t="shared" si="27"/>
        <v>12703</v>
      </c>
      <c r="BW19" s="114" t="str">
        <f>IF(BQ19&lt;&gt;"", IF(RANK(BV19, BV$5:BV$75)+COUNTIF(BV$19:BV19, BV19) -1&lt;=(B$80-BR$76-BU$76), RANK(BV19, BV$5:BV$75)+COUNTIF(BV$19:BV19, BV19) -1, ""), "")</f>
        <v/>
      </c>
      <c r="BX19" s="114">
        <f t="shared" si="28"/>
        <v>9</v>
      </c>
      <c r="BY19" s="116">
        <f t="shared" si="29"/>
        <v>5</v>
      </c>
      <c r="CA19" s="117">
        <f>IF(BO19&lt;&gt; "", BO19/BO76, "")</f>
        <v>0.19552925599881724</v>
      </c>
      <c r="CB19" s="118">
        <f t="shared" si="30"/>
        <v>0.21428571428571427</v>
      </c>
      <c r="CC19" s="119">
        <f t="shared" si="31"/>
        <v>1.875645828689701E-2</v>
      </c>
      <c r="CE19" s="120">
        <f t="shared" si="32"/>
        <v>384853</v>
      </c>
      <c r="CF19" s="121">
        <f t="shared" si="33"/>
        <v>0.21645190373266246</v>
      </c>
      <c r="CG19" s="121">
        <f t="shared" si="34"/>
        <v>0.21428571428571427</v>
      </c>
      <c r="CH19" s="122">
        <f t="shared" si="35"/>
        <v>-2.1661894469481857E-3</v>
      </c>
    </row>
    <row r="20" spans="1:86" ht="16" x14ac:dyDescent="0.2">
      <c r="A20" s="20" t="s">
        <v>328</v>
      </c>
      <c r="B20" s="33" t="s">
        <v>399</v>
      </c>
      <c r="C20" s="41"/>
      <c r="D20" s="102" t="str">
        <f t="shared" si="0"/>
        <v/>
      </c>
      <c r="E20" s="42" t="str">
        <f>IF(C20&lt;&gt;"", IF(RANK(C20, C$5:C$75)+COUNTIF(C$5:C20, C20)-1=1, 1, ""), "")</f>
        <v/>
      </c>
      <c r="F20" s="43"/>
      <c r="G20" s="102" t="str">
        <f t="shared" si="1"/>
        <v/>
      </c>
      <c r="H20" s="44" t="str">
        <f>IF(F20&lt;&gt;"", IF(RANK(F20, F$5:F$75)+COUNTIF(F$5:F20, F20)-1=1, 1, ""), "")</f>
        <v/>
      </c>
      <c r="I20" s="41"/>
      <c r="J20" s="102" t="str">
        <f t="shared" si="2"/>
        <v/>
      </c>
      <c r="K20" s="42" t="str">
        <f>IF(I20&lt;&gt;"", IF(RANK(I20, I$5:I$75)+COUNTIF(I$5:I20, I20)-1=1, 1, ""), "")</f>
        <v/>
      </c>
      <c r="L20" s="43"/>
      <c r="M20" s="102" t="str">
        <f t="shared" si="3"/>
        <v/>
      </c>
      <c r="N20" s="44" t="str">
        <f>IF(L20&lt;&gt;"", IF(RANK(L20, L$5:L$75)+COUNTIF(L$5:L20, L20)-1=1, 1, ""), "")</f>
        <v/>
      </c>
      <c r="O20" s="41"/>
      <c r="P20" s="102" t="str">
        <f t="shared" si="4"/>
        <v/>
      </c>
      <c r="Q20" s="42" t="str">
        <f>IF(O20&lt;&gt;"", IF(RANK(O20, O$5:O$75)+COUNTIF(O$5:O20, O20)-1=1, 1, ""), "")</f>
        <v/>
      </c>
      <c r="R20" s="43"/>
      <c r="S20" s="102" t="str">
        <f t="shared" si="5"/>
        <v/>
      </c>
      <c r="T20" s="44" t="str">
        <f>IF(R20&lt;&gt;"", IF(RANK(R20, R$5:R$75)+COUNTIF(R$5:R20, R20)-1=1, 1, ""), "")</f>
        <v/>
      </c>
      <c r="U20" s="41"/>
      <c r="V20" s="102" t="str">
        <f t="shared" si="6"/>
        <v/>
      </c>
      <c r="W20" s="42" t="str">
        <f>IF(U20&lt;&gt;"", IF(RANK(U20, U$5:U$75)+COUNTIF(U$5:U20, U20)-1=1, 1, ""), "")</f>
        <v/>
      </c>
      <c r="X20" s="43"/>
      <c r="Y20" s="102" t="str">
        <f t="shared" si="7"/>
        <v/>
      </c>
      <c r="Z20" s="44" t="str">
        <f>IF(X20&lt;&gt;"", IF(RANK(X20, X$5:X$75)+COUNTIF(X$5:X20, X20)-1=1, 1, ""), "")</f>
        <v/>
      </c>
      <c r="AA20" s="41"/>
      <c r="AB20" s="102" t="str">
        <f t="shared" si="8"/>
        <v/>
      </c>
      <c r="AC20" s="42" t="str">
        <f>IF(AA20&lt;&gt;"", IF(RANK(AA20, AA$5:AA$75)+COUNTIF(AA$5:AA20, AA20)-1=1, 1, ""), "")</f>
        <v/>
      </c>
      <c r="AD20" s="41"/>
      <c r="AE20" s="102" t="str">
        <f t="shared" si="9"/>
        <v/>
      </c>
      <c r="AF20" s="42" t="str">
        <f>IF(AD20&lt;&gt;"", IF(RANK(AD20, AD$5:AD$75)+COUNTIF(AD$5:AD20, AD20)-1=1, 1, ""), "")</f>
        <v/>
      </c>
      <c r="AG20" s="41"/>
      <c r="AH20" s="102" t="str">
        <f t="shared" si="10"/>
        <v/>
      </c>
      <c r="AI20" s="42" t="str">
        <f>IF(AG20&lt;&gt;"", IF(RANK(AG20, AG$5:AG$75)+COUNTIF(AG$5:AG20, AG20)-1=1, 1, ""), "")</f>
        <v/>
      </c>
      <c r="AJ20" s="41"/>
      <c r="AK20" s="102" t="str">
        <f t="shared" si="11"/>
        <v/>
      </c>
      <c r="AL20" s="42" t="str">
        <f>IF(AJ20&lt;&gt;"", IF(RANK(AJ20, AJ$5:AJ$75)+COUNTIF(AJ$5:AJ20, AJ20)-1=1, 1, ""), "")</f>
        <v/>
      </c>
      <c r="AM20" s="41"/>
      <c r="AN20" s="102" t="str">
        <f t="shared" si="12"/>
        <v/>
      </c>
      <c r="AO20" s="42" t="str">
        <f>IF(AM20&lt;&gt;"", IF(RANK(AM20, AM$5:AM$75)+COUNTIF(AM$5:AM20, AM20)-1=1, 1, ""), "")</f>
        <v/>
      </c>
      <c r="AP20" s="41"/>
      <c r="AQ20" s="102" t="str">
        <f t="shared" si="13"/>
        <v/>
      </c>
      <c r="AR20" s="42" t="str">
        <f>IF(AP20&lt;&gt;"", IF(RANK(AP20, AP$5:AP$75)+COUNTIF(AP$5:AP20, AP20)-1=1, 1, ""), "")</f>
        <v/>
      </c>
      <c r="AS20" s="43"/>
      <c r="AT20" s="102" t="str">
        <f t="shared" si="14"/>
        <v/>
      </c>
      <c r="AU20" s="44" t="str">
        <f>IF(AS20&lt;&gt;"", IF(RANK(AS20, AS$5:AS$75)+COUNTIF(AS$5:AS20, AS20)-1=1, 1, ""), "")</f>
        <v/>
      </c>
      <c r="AV20" s="41"/>
      <c r="AW20" s="102" t="str">
        <f t="shared" si="15"/>
        <v/>
      </c>
      <c r="AX20" s="42" t="str">
        <f>IF(AV20&lt;&gt;"", IF(RANK(AV20, AV$5:AV$75)+COUNTIF(AV$5:AV20, AV20)-1=1, 1, ""), "")</f>
        <v/>
      </c>
      <c r="AY20" s="41"/>
      <c r="AZ20" s="102" t="str">
        <f t="shared" si="16"/>
        <v/>
      </c>
      <c r="BA20" s="42" t="str">
        <f>IF(AY20&lt;&gt;"", IF(RANK(AY20, AY$5:AY$75)+COUNTIF(AY$5:AY20, AY20)-1=1, 1, ""), "")</f>
        <v/>
      </c>
      <c r="BB20" s="41"/>
      <c r="BC20" s="102" t="str">
        <f t="shared" si="17"/>
        <v/>
      </c>
      <c r="BD20" s="42" t="str">
        <f>IF(BB20&lt;&gt;"", IF(RANK(BB20, BB$5:BB$75)+COUNTIF(BB$5:BB20, BB20)-1=1, 1, ""), "")</f>
        <v/>
      </c>
      <c r="BE20" s="41"/>
      <c r="BF20" s="102" t="str">
        <f t="shared" si="18"/>
        <v/>
      </c>
      <c r="BG20" s="42" t="str">
        <f>IF(BE20&lt;&gt;"", IF(RANK(BE20, BE$5:BE$75)+COUNTIF(BE$5:BE20, BE20)-1=1, 1, ""), "")</f>
        <v/>
      </c>
      <c r="BH20" s="41"/>
      <c r="BI20" s="102" t="str">
        <f t="shared" si="19"/>
        <v/>
      </c>
      <c r="BJ20" s="42" t="str">
        <f>IF(BH20&lt;&gt;"", IF(RANK(BH20, BH$5:BH$75)+COUNTIF(BH$5:BH20, BH20)-1=1, 1, ""), "")</f>
        <v/>
      </c>
      <c r="BK20" s="41"/>
      <c r="BL20" s="102" t="str">
        <f t="shared" si="20"/>
        <v/>
      </c>
      <c r="BM20" s="42" t="str">
        <f>IF(BK20&lt;&gt;"", IF(RANK(BK20, BK$5:BK$75)+COUNTIF(BK$5:BK20, BK20)-1=1, 1, ""), "")</f>
        <v/>
      </c>
      <c r="BN20" s="129" t="str">
        <f t="shared" si="21"/>
        <v/>
      </c>
      <c r="BO20" s="66" t="str">
        <f t="shared" si="22"/>
        <v/>
      </c>
      <c r="BP20" s="60"/>
      <c r="BQ20" s="60" t="str">
        <f t="shared" si="23"/>
        <v/>
      </c>
      <c r="BR20" s="60" t="str">
        <f t="shared" si="24"/>
        <v/>
      </c>
      <c r="BS20" s="60"/>
      <c r="BT20" s="85" t="str">
        <f t="shared" si="25"/>
        <v/>
      </c>
      <c r="BU20" s="60" t="str">
        <f t="shared" si="26"/>
        <v/>
      </c>
      <c r="BV20" s="60" t="str">
        <f t="shared" si="27"/>
        <v/>
      </c>
      <c r="BW20" s="60" t="str">
        <f>IF(BQ20&lt;&gt;"", IF(RANK(BV20, BV$5:BV$75)+COUNTIF(BV$20:BV20, BV20) -1&lt;=(B$80-BR$76-BU$76), RANK(BV20, BV$5:BV$75)+COUNTIF(BV$20:BV20, BV20) -1, ""), "")</f>
        <v/>
      </c>
      <c r="BX20" s="72" t="str">
        <f t="shared" si="28"/>
        <v/>
      </c>
      <c r="BY20" s="66" t="str">
        <f t="shared" si="29"/>
        <v/>
      </c>
      <c r="CA20" s="91" t="str">
        <f>IF(BO20&lt;&gt; "", BO20/BO76, "")</f>
        <v/>
      </c>
      <c r="CB20" s="39" t="str">
        <f t="shared" si="30"/>
        <v/>
      </c>
      <c r="CC20" s="92" t="str">
        <f t="shared" si="31"/>
        <v/>
      </c>
      <c r="CE20" s="65" t="str">
        <f t="shared" si="32"/>
        <v/>
      </c>
      <c r="CF20" s="99" t="str">
        <f t="shared" si="33"/>
        <v/>
      </c>
      <c r="CG20" s="99" t="str">
        <f t="shared" si="34"/>
        <v/>
      </c>
      <c r="CH20" s="100" t="str">
        <f t="shared" si="35"/>
        <v/>
      </c>
    </row>
    <row r="21" spans="1:86" ht="16" x14ac:dyDescent="0.2">
      <c r="A21" s="20" t="s">
        <v>329</v>
      </c>
      <c r="B21" s="33" t="s">
        <v>400</v>
      </c>
      <c r="C21" s="41"/>
      <c r="D21" s="102" t="str">
        <f t="shared" si="0"/>
        <v/>
      </c>
      <c r="E21" s="47" t="str">
        <f>IF(C21&lt;&gt;"", IF(RANK(C21, C$5:C$75)+COUNTIF(C$5:C21, C21)-1=1, 1, ""), "")</f>
        <v/>
      </c>
      <c r="F21" s="43"/>
      <c r="G21" s="102" t="str">
        <f t="shared" si="1"/>
        <v/>
      </c>
      <c r="H21" s="48" t="str">
        <f>IF(F21&lt;&gt;"", IF(RANK(F21, F$5:F$75)+COUNTIF(F$5:F21, F21)-1=1, 1, ""), "")</f>
        <v/>
      </c>
      <c r="I21" s="41"/>
      <c r="J21" s="102" t="str">
        <f t="shared" si="2"/>
        <v/>
      </c>
      <c r="K21" s="47" t="str">
        <f>IF(I21&lt;&gt;"", IF(RANK(I21, I$5:I$75)+COUNTIF(I$5:I21, I21)-1=1, 1, ""), "")</f>
        <v/>
      </c>
      <c r="L21" s="43"/>
      <c r="M21" s="102" t="str">
        <f t="shared" si="3"/>
        <v/>
      </c>
      <c r="N21" s="48" t="str">
        <f>IF(L21&lt;&gt;"", IF(RANK(L21, L$5:L$75)+COUNTIF(L$5:L21, L21)-1=1, 1, ""), "")</f>
        <v/>
      </c>
      <c r="O21" s="41"/>
      <c r="P21" s="102" t="str">
        <f t="shared" si="4"/>
        <v/>
      </c>
      <c r="Q21" s="47" t="str">
        <f>IF(O21&lt;&gt;"", IF(RANK(O21, O$5:O$75)+COUNTIF(O$5:O21, O21)-1=1, 1, ""), "")</f>
        <v/>
      </c>
      <c r="R21" s="43"/>
      <c r="S21" s="102" t="str">
        <f t="shared" si="5"/>
        <v/>
      </c>
      <c r="T21" s="48" t="str">
        <f>IF(R21&lt;&gt;"", IF(RANK(R21, R$5:R$75)+COUNTIF(R$5:R21, R21)-1=1, 1, ""), "")</f>
        <v/>
      </c>
      <c r="U21" s="41"/>
      <c r="V21" s="102" t="str">
        <f t="shared" si="6"/>
        <v/>
      </c>
      <c r="W21" s="47" t="str">
        <f>IF(U21&lt;&gt;"", IF(RANK(U21, U$5:U$75)+COUNTIF(U$5:U21, U21)-1=1, 1, ""), "")</f>
        <v/>
      </c>
      <c r="X21" s="43"/>
      <c r="Y21" s="102" t="str">
        <f t="shared" si="7"/>
        <v/>
      </c>
      <c r="Z21" s="48" t="str">
        <f>IF(X21&lt;&gt;"", IF(RANK(X21, X$5:X$75)+COUNTIF(X$5:X21, X21)-1=1, 1, ""), "")</f>
        <v/>
      </c>
      <c r="AA21" s="41"/>
      <c r="AB21" s="102" t="str">
        <f t="shared" si="8"/>
        <v/>
      </c>
      <c r="AC21" s="47" t="str">
        <f>IF(AA21&lt;&gt;"", IF(RANK(AA21, AA$5:AA$75)+COUNTIF(AA$5:AA21, AA21)-1=1, 1, ""), "")</f>
        <v/>
      </c>
      <c r="AD21" s="41"/>
      <c r="AE21" s="102" t="str">
        <f t="shared" si="9"/>
        <v/>
      </c>
      <c r="AF21" s="47" t="str">
        <f>IF(AD21&lt;&gt;"", IF(RANK(AD21, AD$5:AD$75)+COUNTIF(AD$5:AD21, AD21)-1=1, 1, ""), "")</f>
        <v/>
      </c>
      <c r="AG21" s="41"/>
      <c r="AH21" s="102" t="str">
        <f t="shared" si="10"/>
        <v/>
      </c>
      <c r="AI21" s="47" t="str">
        <f>IF(AG21&lt;&gt;"", IF(RANK(AG21, AG$5:AG$75)+COUNTIF(AG$5:AG21, AG21)-1=1, 1, ""), "")</f>
        <v/>
      </c>
      <c r="AJ21" s="41"/>
      <c r="AK21" s="102" t="str">
        <f t="shared" si="11"/>
        <v/>
      </c>
      <c r="AL21" s="47" t="str">
        <f>IF(AJ21&lt;&gt;"", IF(RANK(AJ21, AJ$5:AJ$75)+COUNTIF(AJ$5:AJ21, AJ21)-1=1, 1, ""), "")</f>
        <v/>
      </c>
      <c r="AM21" s="41"/>
      <c r="AN21" s="102" t="str">
        <f t="shared" si="12"/>
        <v/>
      </c>
      <c r="AO21" s="47" t="str">
        <f>IF(AM21&lt;&gt;"", IF(RANK(AM21, AM$5:AM$75)+COUNTIF(AM$5:AM21, AM21)-1=1, 1, ""), "")</f>
        <v/>
      </c>
      <c r="AP21" s="41"/>
      <c r="AQ21" s="102" t="str">
        <f t="shared" si="13"/>
        <v/>
      </c>
      <c r="AR21" s="47" t="str">
        <f>IF(AP21&lt;&gt;"", IF(RANK(AP21, AP$5:AP$75)+COUNTIF(AP$5:AP21, AP21)-1=1, 1, ""), "")</f>
        <v/>
      </c>
      <c r="AS21" s="43"/>
      <c r="AT21" s="102" t="str">
        <f t="shared" si="14"/>
        <v/>
      </c>
      <c r="AU21" s="48" t="str">
        <f>IF(AS21&lt;&gt;"", IF(RANK(AS21, AS$5:AS$75)+COUNTIF(AS$5:AS21, AS21)-1=1, 1, ""), "")</f>
        <v/>
      </c>
      <c r="AV21" s="41"/>
      <c r="AW21" s="102" t="str">
        <f t="shared" si="15"/>
        <v/>
      </c>
      <c r="AX21" s="47" t="str">
        <f>IF(AV21&lt;&gt;"", IF(RANK(AV21, AV$5:AV$75)+COUNTIF(AV$5:AV21, AV21)-1=1, 1, ""), "")</f>
        <v/>
      </c>
      <c r="AY21" s="41"/>
      <c r="AZ21" s="102" t="str">
        <f t="shared" si="16"/>
        <v/>
      </c>
      <c r="BA21" s="47" t="str">
        <f>IF(AY21&lt;&gt;"", IF(RANK(AY21, AY$5:AY$75)+COUNTIF(AY$5:AY21, AY21)-1=1, 1, ""), "")</f>
        <v/>
      </c>
      <c r="BB21" s="41"/>
      <c r="BC21" s="102" t="str">
        <f t="shared" si="17"/>
        <v/>
      </c>
      <c r="BD21" s="47" t="str">
        <f>IF(BB21&lt;&gt;"", IF(RANK(BB21, BB$5:BB$75)+COUNTIF(BB$5:BB21, BB21)-1=1, 1, ""), "")</f>
        <v/>
      </c>
      <c r="BE21" s="41"/>
      <c r="BF21" s="102" t="str">
        <f t="shared" si="18"/>
        <v/>
      </c>
      <c r="BG21" s="47" t="str">
        <f>IF(BE21&lt;&gt;"", IF(RANK(BE21, BE$5:BE$75)+COUNTIF(BE$5:BE21, BE21)-1=1, 1, ""), "")</f>
        <v/>
      </c>
      <c r="BH21" s="41"/>
      <c r="BI21" s="102" t="str">
        <f t="shared" si="19"/>
        <v/>
      </c>
      <c r="BJ21" s="47" t="str">
        <f>IF(BH21&lt;&gt;"", IF(RANK(BH21, BH$5:BH$75)+COUNTIF(BH$5:BH21, BH21)-1=1, 1, ""), "")</f>
        <v/>
      </c>
      <c r="BK21" s="41"/>
      <c r="BL21" s="102" t="str">
        <f t="shared" si="20"/>
        <v/>
      </c>
      <c r="BM21" s="47" t="str">
        <f>IF(BK21&lt;&gt;"", IF(RANK(BK21, BK$5:BK$75)+COUNTIF(BK$5:BK21, BK21)-1=1, 1, ""), "")</f>
        <v/>
      </c>
      <c r="BN21" s="129" t="str">
        <f t="shared" si="21"/>
        <v/>
      </c>
      <c r="BO21" s="66" t="str">
        <f t="shared" si="22"/>
        <v/>
      </c>
      <c r="BP21" s="60"/>
      <c r="BQ21" s="60" t="str">
        <f t="shared" si="23"/>
        <v/>
      </c>
      <c r="BR21" s="60" t="str">
        <f t="shared" si="24"/>
        <v/>
      </c>
      <c r="BS21" s="60"/>
      <c r="BT21" s="85" t="str">
        <f t="shared" si="25"/>
        <v/>
      </c>
      <c r="BU21" s="60" t="str">
        <f t="shared" si="26"/>
        <v/>
      </c>
      <c r="BV21" s="60" t="str">
        <f t="shared" si="27"/>
        <v/>
      </c>
      <c r="BW21" s="60" t="str">
        <f>IF(BQ21&lt;&gt;"", IF(RANK(BV21, BV$5:BV$75)+COUNTIF(BV$21:BV21, BV21) -1&lt;=(B$80-BR$76-BU$76), RANK(BV21, BV$5:BV$75)+COUNTIF(BV$21:BV21, BV21) -1, ""), "")</f>
        <v/>
      </c>
      <c r="BX21" s="72" t="str">
        <f t="shared" si="28"/>
        <v/>
      </c>
      <c r="BY21" s="66" t="str">
        <f t="shared" si="29"/>
        <v/>
      </c>
      <c r="CA21" s="91" t="str">
        <f>IF(BO21&lt;&gt; "", BO21/BO76, "")</f>
        <v/>
      </c>
      <c r="CB21" s="39" t="str">
        <f t="shared" si="30"/>
        <v/>
      </c>
      <c r="CC21" s="92" t="str">
        <f t="shared" si="31"/>
        <v/>
      </c>
      <c r="CE21" s="65" t="str">
        <f t="shared" si="32"/>
        <v/>
      </c>
      <c r="CF21" s="99" t="str">
        <f t="shared" si="33"/>
        <v/>
      </c>
      <c r="CG21" s="99" t="str">
        <f t="shared" si="34"/>
        <v/>
      </c>
      <c r="CH21" s="100" t="str">
        <f t="shared" si="35"/>
        <v/>
      </c>
    </row>
    <row r="22" spans="1:86" ht="16" x14ac:dyDescent="0.2">
      <c r="A22" s="20" t="s">
        <v>330</v>
      </c>
      <c r="B22" s="33" t="s">
        <v>401</v>
      </c>
      <c r="C22" s="41"/>
      <c r="D22" s="102" t="str">
        <f t="shared" si="0"/>
        <v/>
      </c>
      <c r="E22" s="47" t="str">
        <f>IF(C22&lt;&gt;"", IF(RANK(C22, C$5:C$75)+COUNTIF(C$5:C22, C22)-1=1, 1, ""), "")</f>
        <v/>
      </c>
      <c r="F22" s="43"/>
      <c r="G22" s="102" t="str">
        <f t="shared" si="1"/>
        <v/>
      </c>
      <c r="H22" s="48" t="str">
        <f>IF(F22&lt;&gt;"", IF(RANK(F22, F$5:F$75)+COUNTIF(F$5:F22, F22)-1=1, 1, ""), "")</f>
        <v/>
      </c>
      <c r="I22" s="41"/>
      <c r="J22" s="102" t="str">
        <f t="shared" si="2"/>
        <v/>
      </c>
      <c r="K22" s="47" t="str">
        <f>IF(I22&lt;&gt;"", IF(RANK(I22, I$5:I$75)+COUNTIF(I$5:I22, I22)-1=1, 1, ""), "")</f>
        <v/>
      </c>
      <c r="L22" s="43"/>
      <c r="M22" s="102" t="str">
        <f t="shared" si="3"/>
        <v/>
      </c>
      <c r="N22" s="48" t="str">
        <f>IF(L22&lt;&gt;"", IF(RANK(L22, L$5:L$75)+COUNTIF(L$5:L22, L22)-1=1, 1, ""), "")</f>
        <v/>
      </c>
      <c r="O22" s="41"/>
      <c r="P22" s="102" t="str">
        <f t="shared" si="4"/>
        <v/>
      </c>
      <c r="Q22" s="47" t="str">
        <f>IF(O22&lt;&gt;"", IF(RANK(O22, O$5:O$75)+COUNTIF(O$5:O22, O22)-1=1, 1, ""), "")</f>
        <v/>
      </c>
      <c r="R22" s="43"/>
      <c r="S22" s="102" t="str">
        <f t="shared" si="5"/>
        <v/>
      </c>
      <c r="T22" s="48" t="str">
        <f>IF(R22&lt;&gt;"", IF(RANK(R22, R$5:R$75)+COUNTIF(R$5:R22, R22)-1=1, 1, ""), "")</f>
        <v/>
      </c>
      <c r="U22" s="41"/>
      <c r="V22" s="102" t="str">
        <f t="shared" si="6"/>
        <v/>
      </c>
      <c r="W22" s="47" t="str">
        <f>IF(U22&lt;&gt;"", IF(RANK(U22, U$5:U$75)+COUNTIF(U$5:U22, U22)-1=1, 1, ""), "")</f>
        <v/>
      </c>
      <c r="X22" s="43"/>
      <c r="Y22" s="102" t="str">
        <f t="shared" si="7"/>
        <v/>
      </c>
      <c r="Z22" s="48" t="str">
        <f>IF(X22&lt;&gt;"", IF(RANK(X22, X$5:X$75)+COUNTIF(X$5:X22, X22)-1=1, 1, ""), "")</f>
        <v/>
      </c>
      <c r="AA22" s="41"/>
      <c r="AB22" s="102" t="str">
        <f t="shared" si="8"/>
        <v/>
      </c>
      <c r="AC22" s="47" t="str">
        <f>IF(AA22&lt;&gt;"", IF(RANK(AA22, AA$5:AA$75)+COUNTIF(AA$5:AA22, AA22)-1=1, 1, ""), "")</f>
        <v/>
      </c>
      <c r="AD22" s="41"/>
      <c r="AE22" s="102" t="str">
        <f t="shared" si="9"/>
        <v/>
      </c>
      <c r="AF22" s="47" t="str">
        <f>IF(AD22&lt;&gt;"", IF(RANK(AD22, AD$5:AD$75)+COUNTIF(AD$5:AD22, AD22)-1=1, 1, ""), "")</f>
        <v/>
      </c>
      <c r="AG22" s="41"/>
      <c r="AH22" s="102" t="str">
        <f t="shared" si="10"/>
        <v/>
      </c>
      <c r="AI22" s="47" t="str">
        <f>IF(AG22&lt;&gt;"", IF(RANK(AG22, AG$5:AG$75)+COUNTIF(AG$5:AG22, AG22)-1=1, 1, ""), "")</f>
        <v/>
      </c>
      <c r="AJ22" s="41"/>
      <c r="AK22" s="102" t="str">
        <f t="shared" si="11"/>
        <v/>
      </c>
      <c r="AL22" s="47" t="str">
        <f>IF(AJ22&lt;&gt;"", IF(RANK(AJ22, AJ$5:AJ$75)+COUNTIF(AJ$5:AJ22, AJ22)-1=1, 1, ""), "")</f>
        <v/>
      </c>
      <c r="AM22" s="41"/>
      <c r="AN22" s="102" t="str">
        <f t="shared" si="12"/>
        <v/>
      </c>
      <c r="AO22" s="47" t="str">
        <f>IF(AM22&lt;&gt;"", IF(RANK(AM22, AM$5:AM$75)+COUNTIF(AM$5:AM22, AM22)-1=1, 1, ""), "")</f>
        <v/>
      </c>
      <c r="AP22" s="41"/>
      <c r="AQ22" s="102" t="str">
        <f t="shared" si="13"/>
        <v/>
      </c>
      <c r="AR22" s="47" t="str">
        <f>IF(AP22&lt;&gt;"", IF(RANK(AP22, AP$5:AP$75)+COUNTIF(AP$5:AP22, AP22)-1=1, 1, ""), "")</f>
        <v/>
      </c>
      <c r="AS22" s="43"/>
      <c r="AT22" s="102" t="str">
        <f t="shared" si="14"/>
        <v/>
      </c>
      <c r="AU22" s="48" t="str">
        <f>IF(AS22&lt;&gt;"", IF(RANK(AS22, AS$5:AS$75)+COUNTIF(AS$5:AS22, AS22)-1=1, 1, ""), "")</f>
        <v/>
      </c>
      <c r="AV22" s="41"/>
      <c r="AW22" s="102" t="str">
        <f t="shared" si="15"/>
        <v/>
      </c>
      <c r="AX22" s="47" t="str">
        <f>IF(AV22&lt;&gt;"", IF(RANK(AV22, AV$5:AV$75)+COUNTIF(AV$5:AV22, AV22)-1=1, 1, ""), "")</f>
        <v/>
      </c>
      <c r="AY22" s="41"/>
      <c r="AZ22" s="102" t="str">
        <f t="shared" si="16"/>
        <v/>
      </c>
      <c r="BA22" s="47" t="str">
        <f>IF(AY22&lt;&gt;"", IF(RANK(AY22, AY$5:AY$75)+COUNTIF(AY$5:AY22, AY22)-1=1, 1, ""), "")</f>
        <v/>
      </c>
      <c r="BB22" s="41"/>
      <c r="BC22" s="102" t="str">
        <f t="shared" si="17"/>
        <v/>
      </c>
      <c r="BD22" s="47" t="str">
        <f>IF(BB22&lt;&gt;"", IF(RANK(BB22, BB$5:BB$75)+COUNTIF(BB$5:BB22, BB22)-1=1, 1, ""), "")</f>
        <v/>
      </c>
      <c r="BE22" s="41"/>
      <c r="BF22" s="102" t="str">
        <f t="shared" si="18"/>
        <v/>
      </c>
      <c r="BG22" s="47" t="str">
        <f>IF(BE22&lt;&gt;"", IF(RANK(BE22, BE$5:BE$75)+COUNTIF(BE$5:BE22, BE22)-1=1, 1, ""), "")</f>
        <v/>
      </c>
      <c r="BH22" s="41"/>
      <c r="BI22" s="102" t="str">
        <f t="shared" si="19"/>
        <v/>
      </c>
      <c r="BJ22" s="47" t="str">
        <f>IF(BH22&lt;&gt;"", IF(RANK(BH22, BH$5:BH$75)+COUNTIF(BH$5:BH22, BH22)-1=1, 1, ""), "")</f>
        <v/>
      </c>
      <c r="BK22" s="41"/>
      <c r="BL22" s="102" t="str">
        <f t="shared" si="20"/>
        <v/>
      </c>
      <c r="BM22" s="47" t="str">
        <f>IF(BK22&lt;&gt;"", IF(RANK(BK22, BK$5:BK$75)+COUNTIF(BK$5:BK22, BK22)-1=1, 1, ""), "")</f>
        <v/>
      </c>
      <c r="BN22" s="129" t="str">
        <f t="shared" si="21"/>
        <v/>
      </c>
      <c r="BO22" s="66" t="str">
        <f t="shared" si="22"/>
        <v/>
      </c>
      <c r="BP22" s="60"/>
      <c r="BQ22" s="60" t="str">
        <f t="shared" si="23"/>
        <v/>
      </c>
      <c r="BR22" s="60" t="str">
        <f t="shared" si="24"/>
        <v/>
      </c>
      <c r="BS22" s="60"/>
      <c r="BT22" s="85" t="str">
        <f t="shared" si="25"/>
        <v/>
      </c>
      <c r="BU22" s="60" t="str">
        <f t="shared" si="26"/>
        <v/>
      </c>
      <c r="BV22" s="60" t="str">
        <f t="shared" si="27"/>
        <v/>
      </c>
      <c r="BW22" s="60" t="str">
        <f>IF(BQ22&lt;&gt;"", IF(RANK(BV22, BV$5:BV$75)+COUNTIF(BV$22:BV22, BV22) -1&lt;=(B$80-BR$76-BU$76), RANK(BV22, BV$5:BV$75)+COUNTIF(BV$22:BV22, BV22) -1, ""), "")</f>
        <v/>
      </c>
      <c r="BX22" s="72" t="str">
        <f t="shared" si="28"/>
        <v/>
      </c>
      <c r="BY22" s="66" t="str">
        <f t="shared" si="29"/>
        <v/>
      </c>
      <c r="CA22" s="91" t="str">
        <f>IF(BO22&lt;&gt; "", BO22/BO76, "")</f>
        <v/>
      </c>
      <c r="CB22" s="39" t="str">
        <f t="shared" si="30"/>
        <v/>
      </c>
      <c r="CC22" s="92" t="str">
        <f t="shared" si="31"/>
        <v/>
      </c>
      <c r="CE22" s="65" t="str">
        <f t="shared" si="32"/>
        <v/>
      </c>
      <c r="CF22" s="99" t="str">
        <f t="shared" si="33"/>
        <v/>
      </c>
      <c r="CG22" s="99" t="str">
        <f t="shared" si="34"/>
        <v/>
      </c>
      <c r="CH22" s="100" t="str">
        <f t="shared" si="35"/>
        <v/>
      </c>
    </row>
    <row r="23" spans="1:86" ht="16" x14ac:dyDescent="0.2">
      <c r="A23" s="20" t="s">
        <v>331</v>
      </c>
      <c r="B23" s="33" t="s">
        <v>402</v>
      </c>
      <c r="C23" s="45">
        <v>125</v>
      </c>
      <c r="D23" s="102" t="str">
        <f t="shared" si="0"/>
        <v/>
      </c>
      <c r="E23" s="42" t="str">
        <f>IF(C23&lt;&gt;"", IF(RANK(C23, C$5:C$75)+COUNTIF(C$5:C23, C23)-1=1, 1, ""), "")</f>
        <v/>
      </c>
      <c r="F23" s="46">
        <v>36</v>
      </c>
      <c r="G23" s="102" t="str">
        <f t="shared" si="1"/>
        <v/>
      </c>
      <c r="H23" s="44" t="str">
        <f>IF(F23&lt;&gt;"", IF(RANK(F23, F$5:F$75)+COUNTIF(F$5:F23, F23)-1=1, 1, ""), "")</f>
        <v/>
      </c>
      <c r="I23" s="45">
        <v>149</v>
      </c>
      <c r="J23" s="102" t="str">
        <f t="shared" si="2"/>
        <v/>
      </c>
      <c r="K23" s="42" t="str">
        <f>IF(I23&lt;&gt;"", IF(RANK(I23, I$5:I$75)+COUNTIF(I$5:I23, I23)-1=1, 1, ""), "")</f>
        <v/>
      </c>
      <c r="L23" s="46">
        <v>198</v>
      </c>
      <c r="M23" s="102" t="str">
        <f t="shared" si="3"/>
        <v/>
      </c>
      <c r="N23" s="44" t="str">
        <f>IF(L23&lt;&gt;"", IF(RANK(L23, L$5:L$75)+COUNTIF(L$5:L23, L23)-1=1, 1, ""), "")</f>
        <v/>
      </c>
      <c r="O23" s="45">
        <v>493</v>
      </c>
      <c r="P23" s="102" t="str">
        <f t="shared" si="4"/>
        <v/>
      </c>
      <c r="Q23" s="42" t="str">
        <f>IF(O23&lt;&gt;"", IF(RANK(O23, O$5:O$75)+COUNTIF(O$5:O23, O23)-1=1, 1, ""), "")</f>
        <v/>
      </c>
      <c r="R23" s="46">
        <v>275</v>
      </c>
      <c r="S23" s="102" t="str">
        <f t="shared" si="5"/>
        <v/>
      </c>
      <c r="T23" s="44" t="str">
        <f>IF(R23&lt;&gt;"", IF(RANK(R23, R$5:R$75)+COUNTIF(R$5:R23, R23)-1=1, 1, ""), "")</f>
        <v/>
      </c>
      <c r="U23" s="45">
        <v>411</v>
      </c>
      <c r="V23" s="102" t="str">
        <f t="shared" si="6"/>
        <v/>
      </c>
      <c r="W23" s="42" t="str">
        <f>IF(U23&lt;&gt;"", IF(RANK(U23, U$5:U$75)+COUNTIF(U$5:U23, U23)-1=1, 1, ""), "")</f>
        <v/>
      </c>
      <c r="X23" s="46">
        <v>448</v>
      </c>
      <c r="Y23" s="102" t="str">
        <f t="shared" si="7"/>
        <v/>
      </c>
      <c r="Z23" s="44" t="str">
        <f>IF(X23&lt;&gt;"", IF(RANK(X23, X$5:X$75)+COUNTIF(X$5:X23, X23)-1=1, 1, ""), "")</f>
        <v/>
      </c>
      <c r="AA23" s="45">
        <v>179</v>
      </c>
      <c r="AB23" s="102" t="str">
        <f t="shared" si="8"/>
        <v/>
      </c>
      <c r="AC23" s="42" t="str">
        <f>IF(AA23&lt;&gt;"", IF(RANK(AA23, AA$5:AA$75)+COUNTIF(AA$5:AA23, AA23)-1=1, 1, ""), "")</f>
        <v/>
      </c>
      <c r="AD23" s="45">
        <v>153</v>
      </c>
      <c r="AE23" s="102" t="str">
        <f t="shared" si="9"/>
        <v/>
      </c>
      <c r="AF23" s="42" t="str">
        <f>IF(AD23&lt;&gt;"", IF(RANK(AD23, AD$5:AD$75)+COUNTIF(AD$5:AD23, AD23)-1=1, 1, ""), "")</f>
        <v/>
      </c>
      <c r="AG23" s="45">
        <v>243</v>
      </c>
      <c r="AH23" s="102" t="str">
        <f t="shared" si="10"/>
        <v/>
      </c>
      <c r="AI23" s="42" t="str">
        <f>IF(AG23&lt;&gt;"", IF(RANK(AG23, AG$5:AG$75)+COUNTIF(AG$5:AG23, AG23)-1=1, 1, ""), "")</f>
        <v/>
      </c>
      <c r="AJ23" s="45">
        <v>560</v>
      </c>
      <c r="AK23" s="102" t="str">
        <f t="shared" si="11"/>
        <v/>
      </c>
      <c r="AL23" s="42" t="str">
        <f>IF(AJ23&lt;&gt;"", IF(RANK(AJ23, AJ$5:AJ$75)+COUNTIF(AJ$5:AJ23, AJ23)-1=1, 1, ""), "")</f>
        <v/>
      </c>
      <c r="AM23" s="45">
        <v>297</v>
      </c>
      <c r="AN23" s="102" t="str">
        <f t="shared" si="12"/>
        <v/>
      </c>
      <c r="AO23" s="42" t="str">
        <f>IF(AM23&lt;&gt;"", IF(RANK(AM23, AM$5:AM$75)+COUNTIF(AM$5:AM23, AM23)-1=1, 1, ""), "")</f>
        <v/>
      </c>
      <c r="AP23" s="45">
        <v>104</v>
      </c>
      <c r="AQ23" s="102" t="str">
        <f t="shared" si="13"/>
        <v/>
      </c>
      <c r="AR23" s="42" t="str">
        <f>IF(AP23&lt;&gt;"", IF(RANK(AP23, AP$5:AP$75)+COUNTIF(AP$5:AP23, AP23)-1=1, 1, ""), "")</f>
        <v/>
      </c>
      <c r="AS23" s="46">
        <v>127</v>
      </c>
      <c r="AT23" s="102" t="str">
        <f t="shared" si="14"/>
        <v/>
      </c>
      <c r="AU23" s="44" t="str">
        <f>IF(AS23&lt;&gt;"", IF(RANK(AS23, AS$5:AS$75)+COUNTIF(AS$5:AS23, AS23)-1=1, 1, ""), "")</f>
        <v/>
      </c>
      <c r="AV23" s="45">
        <v>257</v>
      </c>
      <c r="AW23" s="102" t="str">
        <f t="shared" si="15"/>
        <v/>
      </c>
      <c r="AX23" s="42" t="str">
        <f>IF(AV23&lt;&gt;"", IF(RANK(AV23, AV$5:AV$75)+COUNTIF(AV$5:AV23, AV23)-1=1, 1, ""), "")</f>
        <v/>
      </c>
      <c r="AY23" s="45">
        <v>969</v>
      </c>
      <c r="AZ23" s="102" t="str">
        <f t="shared" si="16"/>
        <v/>
      </c>
      <c r="BA23" s="42" t="str">
        <f>IF(AY23&lt;&gt;"", IF(RANK(AY23, AY$5:AY$75)+COUNTIF(AY$5:AY23, AY23)-1=1, 1, ""), "")</f>
        <v/>
      </c>
      <c r="BB23" s="45">
        <v>89</v>
      </c>
      <c r="BC23" s="102" t="str">
        <f t="shared" si="17"/>
        <v/>
      </c>
      <c r="BD23" s="42" t="str">
        <f>IF(BB23&lt;&gt;"", IF(RANK(BB23, BB$5:BB$75)+COUNTIF(BB$5:BB23, BB23)-1=1, 1, ""), "")</f>
        <v/>
      </c>
      <c r="BE23" s="45">
        <v>76</v>
      </c>
      <c r="BF23" s="102" t="str">
        <f t="shared" si="18"/>
        <v/>
      </c>
      <c r="BG23" s="42" t="str">
        <f>IF(BE23&lt;&gt;"", IF(RANK(BE23, BE$5:BE$75)+COUNTIF(BE$5:BE23, BE23)-1=1, 1, ""), "")</f>
        <v/>
      </c>
      <c r="BH23" s="45">
        <v>118</v>
      </c>
      <c r="BI23" s="102" t="str">
        <f t="shared" si="19"/>
        <v/>
      </c>
      <c r="BJ23" s="42" t="str">
        <f>IF(BH23&lt;&gt;"", IF(RANK(BH23, BH$5:BH$75)+COUNTIF(BH$5:BH23, BH23)-1=1, 1, ""), "")</f>
        <v/>
      </c>
      <c r="BK23" s="45">
        <v>274</v>
      </c>
      <c r="BL23" s="102" t="str">
        <f t="shared" si="20"/>
        <v/>
      </c>
      <c r="BM23" s="42" t="str">
        <f>IF(BK23&lt;&gt;"", IF(RANK(BK23, BK$5:BK$75)+COUNTIF(BK$5:BK23, BK23)-1=1, 1, ""), "")</f>
        <v/>
      </c>
      <c r="BN23" s="129" t="str">
        <f t="shared" si="21"/>
        <v/>
      </c>
      <c r="BO23" s="66">
        <f t="shared" si="22"/>
        <v>5581</v>
      </c>
      <c r="BP23" s="60"/>
      <c r="BQ23" s="60" t="str">
        <f t="shared" si="23"/>
        <v/>
      </c>
      <c r="BR23" s="60" t="str">
        <f t="shared" si="24"/>
        <v/>
      </c>
      <c r="BS23" s="60"/>
      <c r="BT23" s="85" t="str">
        <f t="shared" si="25"/>
        <v/>
      </c>
      <c r="BU23" s="60" t="str">
        <f t="shared" si="26"/>
        <v/>
      </c>
      <c r="BV23" s="60" t="str">
        <f t="shared" si="27"/>
        <v/>
      </c>
      <c r="BW23" s="60" t="str">
        <f>IF(BQ23&lt;&gt;"", IF(RANK(BV23, BV$5:BV$75)+COUNTIF(BV$23:BV23, BV23) -1&lt;=(B$80-BR$76-BU$76), RANK(BV23, BV$5:BV$75)+COUNTIF(BV$23:BV23, BV23) -1, ""), "")</f>
        <v/>
      </c>
      <c r="BX23" s="72" t="str">
        <f t="shared" si="28"/>
        <v/>
      </c>
      <c r="BY23" s="66" t="str">
        <f t="shared" si="29"/>
        <v/>
      </c>
      <c r="CA23" s="91">
        <f>IF(BO23&lt;&gt; "", BO23/BO76, "")</f>
        <v>2.8354950532525377E-3</v>
      </c>
      <c r="CB23" s="39" t="str">
        <f t="shared" si="30"/>
        <v/>
      </c>
      <c r="CC23" s="92">
        <f t="shared" si="31"/>
        <v>-2.8354950532525399E-3</v>
      </c>
      <c r="CE23" s="65" t="str">
        <f t="shared" si="32"/>
        <v/>
      </c>
      <c r="CF23" s="99" t="str">
        <f t="shared" si="33"/>
        <v/>
      </c>
      <c r="CG23" s="99" t="str">
        <f t="shared" si="34"/>
        <v/>
      </c>
      <c r="CH23" s="100" t="str">
        <f t="shared" si="35"/>
        <v/>
      </c>
    </row>
    <row r="24" spans="1:86" ht="16" x14ac:dyDescent="0.2">
      <c r="A24" s="20" t="s">
        <v>332</v>
      </c>
      <c r="B24" s="33" t="s">
        <v>403</v>
      </c>
      <c r="C24" s="45">
        <v>813</v>
      </c>
      <c r="D24" s="102" t="str">
        <f t="shared" si="0"/>
        <v/>
      </c>
      <c r="E24" s="47" t="str">
        <f>IF(C24&lt;&gt;"", IF(RANK(C24, C$5:C$75)+COUNTIF(C$5:C24, C24)-1=1, 1, ""), "")</f>
        <v/>
      </c>
      <c r="F24" s="46">
        <v>5334</v>
      </c>
      <c r="G24" s="102" t="str">
        <f t="shared" si="1"/>
        <v/>
      </c>
      <c r="H24" s="48" t="str">
        <f>IF(F24&lt;&gt;"", IF(RANK(F24, F$5:F$75)+COUNTIF(F$5:F24, F24)-1=1, 1, ""), "")</f>
        <v/>
      </c>
      <c r="I24" s="45">
        <v>4091</v>
      </c>
      <c r="J24" s="102" t="str">
        <f t="shared" si="2"/>
        <v/>
      </c>
      <c r="K24" s="47" t="str">
        <f>IF(I24&lt;&gt;"", IF(RANK(I24, I$5:I$75)+COUNTIF(I$5:I24, I24)-1=1, 1, ""), "")</f>
        <v/>
      </c>
      <c r="L24" s="46">
        <v>6915</v>
      </c>
      <c r="M24" s="102" t="str">
        <f t="shared" si="3"/>
        <v/>
      </c>
      <c r="N24" s="48" t="str">
        <f>IF(L24&lt;&gt;"", IF(RANK(L24, L$5:L$75)+COUNTIF(L$5:L24, L24)-1=1, 1, ""), "")</f>
        <v/>
      </c>
      <c r="O24" s="45">
        <v>2051</v>
      </c>
      <c r="P24" s="102" t="str">
        <f t="shared" si="4"/>
        <v/>
      </c>
      <c r="Q24" s="47" t="str">
        <f>IF(O24&lt;&gt;"", IF(RANK(O24, O$5:O$75)+COUNTIF(O$5:O24, O24)-1=1, 1, ""), "")</f>
        <v/>
      </c>
      <c r="R24" s="46">
        <v>642</v>
      </c>
      <c r="S24" s="102" t="str">
        <f t="shared" si="5"/>
        <v/>
      </c>
      <c r="T24" s="48" t="str">
        <f>IF(R24&lt;&gt;"", IF(RANK(R24, R$5:R$75)+COUNTIF(R$5:R24, R24)-1=1, 1, ""), "")</f>
        <v/>
      </c>
      <c r="U24" s="45">
        <v>1533</v>
      </c>
      <c r="V24" s="102" t="str">
        <f t="shared" si="6"/>
        <v/>
      </c>
      <c r="W24" s="47" t="str">
        <f>IF(U24&lt;&gt;"", IF(RANK(U24, U$5:U$75)+COUNTIF(U$5:U24, U24)-1=1, 1, ""), "")</f>
        <v/>
      </c>
      <c r="X24" s="46">
        <v>169</v>
      </c>
      <c r="Y24" s="102" t="str">
        <f t="shared" si="7"/>
        <v/>
      </c>
      <c r="Z24" s="48" t="str">
        <f>IF(X24&lt;&gt;"", IF(RANK(X24, X$5:X$75)+COUNTIF(X$5:X24, X24)-1=1, 1, ""), "")</f>
        <v/>
      </c>
      <c r="AA24" s="45">
        <v>294</v>
      </c>
      <c r="AB24" s="102" t="str">
        <f t="shared" si="8"/>
        <v/>
      </c>
      <c r="AC24" s="47" t="str">
        <f>IF(AA24&lt;&gt;"", IF(RANK(AA24, AA$5:AA$75)+COUNTIF(AA$5:AA24, AA24)-1=1, 1, ""), "")</f>
        <v/>
      </c>
      <c r="AD24" s="45">
        <v>1527</v>
      </c>
      <c r="AE24" s="102" t="str">
        <f t="shared" si="9"/>
        <v/>
      </c>
      <c r="AF24" s="47" t="str">
        <f>IF(AD24&lt;&gt;"", IF(RANK(AD24, AD$5:AD$75)+COUNTIF(AD$5:AD24, AD24)-1=1, 1, ""), "")</f>
        <v/>
      </c>
      <c r="AG24" s="45">
        <v>353</v>
      </c>
      <c r="AH24" s="102" t="str">
        <f t="shared" si="10"/>
        <v/>
      </c>
      <c r="AI24" s="47" t="str">
        <f>IF(AG24&lt;&gt;"", IF(RANK(AG24, AG$5:AG$75)+COUNTIF(AG$5:AG24, AG24)-1=1, 1, ""), "")</f>
        <v/>
      </c>
      <c r="AJ24" s="45">
        <v>195</v>
      </c>
      <c r="AK24" s="102" t="str">
        <f t="shared" si="11"/>
        <v/>
      </c>
      <c r="AL24" s="47" t="str">
        <f>IF(AJ24&lt;&gt;"", IF(RANK(AJ24, AJ$5:AJ$75)+COUNTIF(AJ$5:AJ24, AJ24)-1=1, 1, ""), "")</f>
        <v/>
      </c>
      <c r="AM24" s="45">
        <v>436</v>
      </c>
      <c r="AN24" s="102" t="str">
        <f t="shared" si="12"/>
        <v/>
      </c>
      <c r="AO24" s="47" t="str">
        <f>IF(AM24&lt;&gt;"", IF(RANK(AM24, AM$5:AM$75)+COUNTIF(AM$5:AM24, AM24)-1=1, 1, ""), "")</f>
        <v/>
      </c>
      <c r="AP24" s="45">
        <v>62</v>
      </c>
      <c r="AQ24" s="102" t="str">
        <f t="shared" si="13"/>
        <v/>
      </c>
      <c r="AR24" s="47" t="str">
        <f>IF(AP24&lt;&gt;"", IF(RANK(AP24, AP$5:AP$75)+COUNTIF(AP$5:AP24, AP24)-1=1, 1, ""), "")</f>
        <v/>
      </c>
      <c r="AS24" s="46">
        <v>323</v>
      </c>
      <c r="AT24" s="102" t="str">
        <f t="shared" si="14"/>
        <v/>
      </c>
      <c r="AU24" s="48" t="str">
        <f>IF(AS24&lt;&gt;"", IF(RANK(AS24, AS$5:AS$75)+COUNTIF(AS$5:AS24, AS24)-1=1, 1, ""), "")</f>
        <v/>
      </c>
      <c r="AV24" s="45">
        <v>283</v>
      </c>
      <c r="AW24" s="102" t="str">
        <f t="shared" si="15"/>
        <v/>
      </c>
      <c r="AX24" s="47" t="str">
        <f>IF(AV24&lt;&gt;"", IF(RANK(AV24, AV$5:AV$75)+COUNTIF(AV$5:AV24, AV24)-1=1, 1, ""), "")</f>
        <v/>
      </c>
      <c r="AY24" s="45">
        <v>272</v>
      </c>
      <c r="AZ24" s="102" t="str">
        <f t="shared" si="16"/>
        <v/>
      </c>
      <c r="BA24" s="47" t="str">
        <f>IF(AY24&lt;&gt;"", IF(RANK(AY24, AY$5:AY$75)+COUNTIF(AY$5:AY24, AY24)-1=1, 1, ""), "")</f>
        <v/>
      </c>
      <c r="BB24" s="45">
        <v>139</v>
      </c>
      <c r="BC24" s="102" t="str">
        <f t="shared" si="17"/>
        <v/>
      </c>
      <c r="BD24" s="47" t="str">
        <f>IF(BB24&lt;&gt;"", IF(RANK(BB24, BB$5:BB$75)+COUNTIF(BB$5:BB24, BB24)-1=1, 1, ""), "")</f>
        <v/>
      </c>
      <c r="BE24" s="45">
        <v>32</v>
      </c>
      <c r="BF24" s="102" t="str">
        <f t="shared" si="18"/>
        <v/>
      </c>
      <c r="BG24" s="47" t="str">
        <f>IF(BE24&lt;&gt;"", IF(RANK(BE24, BE$5:BE$75)+COUNTIF(BE$5:BE24, BE24)-1=1, 1, ""), "")</f>
        <v/>
      </c>
      <c r="BH24" s="45">
        <v>35</v>
      </c>
      <c r="BI24" s="102" t="str">
        <f t="shared" si="19"/>
        <v/>
      </c>
      <c r="BJ24" s="47" t="str">
        <f>IF(BH24&lt;&gt;"", IF(RANK(BH24, BH$5:BH$75)+COUNTIF(BH$5:BH24, BH24)-1=1, 1, ""), "")</f>
        <v/>
      </c>
      <c r="BK24" s="45">
        <v>38</v>
      </c>
      <c r="BL24" s="102" t="str">
        <f t="shared" si="20"/>
        <v/>
      </c>
      <c r="BM24" s="47" t="str">
        <f>IF(BK24&lt;&gt;"", IF(RANK(BK24, BK$5:BK$75)+COUNTIF(BK$5:BK24, BK24)-1=1, 1, ""), "")</f>
        <v/>
      </c>
      <c r="BN24" s="129" t="str">
        <f t="shared" si="21"/>
        <v/>
      </c>
      <c r="BO24" s="66">
        <f t="shared" si="22"/>
        <v>25537</v>
      </c>
      <c r="BP24" s="60"/>
      <c r="BQ24" s="60" t="str">
        <f t="shared" si="23"/>
        <v/>
      </c>
      <c r="BR24" s="60" t="str">
        <f t="shared" si="24"/>
        <v/>
      </c>
      <c r="BS24" s="60"/>
      <c r="BT24" s="85" t="str">
        <f t="shared" si="25"/>
        <v/>
      </c>
      <c r="BU24" s="60" t="str">
        <f t="shared" si="26"/>
        <v/>
      </c>
      <c r="BV24" s="60" t="str">
        <f t="shared" si="27"/>
        <v/>
      </c>
      <c r="BW24" s="60" t="str">
        <f>IF(BQ24&lt;&gt;"", IF(RANK(BV24, BV$5:BV$75)+COUNTIF(BV$24:BV24, BV24) -1&lt;=(B$80-BR$76-BU$76), RANK(BV24, BV$5:BV$75)+COUNTIF(BV$24:BV24, BV24) -1, ""), "")</f>
        <v/>
      </c>
      <c r="BX24" s="72" t="str">
        <f t="shared" si="28"/>
        <v/>
      </c>
      <c r="BY24" s="66" t="str">
        <f t="shared" si="29"/>
        <v/>
      </c>
      <c r="CA24" s="91">
        <f>IF(BO24&lt;&gt; "", BO24/BO76, "")</f>
        <v>1.297438401270562E-2</v>
      </c>
      <c r="CB24" s="39" t="str">
        <f t="shared" si="30"/>
        <v/>
      </c>
      <c r="CC24" s="92">
        <f t="shared" si="31"/>
        <v>-1.2974384012705601E-2</v>
      </c>
      <c r="CE24" s="65" t="str">
        <f t="shared" si="32"/>
        <v/>
      </c>
      <c r="CF24" s="99" t="str">
        <f t="shared" si="33"/>
        <v/>
      </c>
      <c r="CG24" s="99" t="str">
        <f t="shared" si="34"/>
        <v/>
      </c>
      <c r="CH24" s="100" t="str">
        <f t="shared" si="35"/>
        <v/>
      </c>
    </row>
    <row r="25" spans="1:86" ht="16" x14ac:dyDescent="0.2">
      <c r="A25" s="20" t="s">
        <v>333</v>
      </c>
      <c r="B25" s="33" t="s">
        <v>404</v>
      </c>
      <c r="C25" s="41"/>
      <c r="D25" s="102" t="str">
        <f t="shared" si="0"/>
        <v/>
      </c>
      <c r="E25" s="42" t="str">
        <f>IF(C25&lt;&gt;"", IF(RANK(C25, C$5:C$75)+COUNTIF(C$5:C25, C25)-1=1, 1, ""), "")</f>
        <v/>
      </c>
      <c r="F25" s="43"/>
      <c r="G25" s="102" t="str">
        <f t="shared" si="1"/>
        <v/>
      </c>
      <c r="H25" s="44" t="str">
        <f>IF(F25&lt;&gt;"", IF(RANK(F25, F$5:F$75)+COUNTIF(F$5:F25, F25)-1=1, 1, ""), "")</f>
        <v/>
      </c>
      <c r="I25" s="41"/>
      <c r="J25" s="102" t="str">
        <f t="shared" si="2"/>
        <v/>
      </c>
      <c r="K25" s="42" t="str">
        <f>IF(I25&lt;&gt;"", IF(RANK(I25, I$5:I$75)+COUNTIF(I$5:I25, I25)-1=1, 1, ""), "")</f>
        <v/>
      </c>
      <c r="L25" s="43"/>
      <c r="M25" s="102" t="str">
        <f t="shared" si="3"/>
        <v/>
      </c>
      <c r="N25" s="44" t="str">
        <f>IF(L25&lt;&gt;"", IF(RANK(L25, L$5:L$75)+COUNTIF(L$5:L25, L25)-1=1, 1, ""), "")</f>
        <v/>
      </c>
      <c r="O25" s="41"/>
      <c r="P25" s="102" t="str">
        <f t="shared" si="4"/>
        <v/>
      </c>
      <c r="Q25" s="42" t="str">
        <f>IF(O25&lt;&gt;"", IF(RANK(O25, O$5:O$75)+COUNTIF(O$5:O25, O25)-1=1, 1, ""), "")</f>
        <v/>
      </c>
      <c r="R25" s="43"/>
      <c r="S25" s="102" t="str">
        <f t="shared" si="5"/>
        <v/>
      </c>
      <c r="T25" s="44" t="str">
        <f>IF(R25&lt;&gt;"", IF(RANK(R25, R$5:R$75)+COUNTIF(R$5:R25, R25)-1=1, 1, ""), "")</f>
        <v/>
      </c>
      <c r="U25" s="41"/>
      <c r="V25" s="102" t="str">
        <f t="shared" si="6"/>
        <v/>
      </c>
      <c r="W25" s="42" t="str">
        <f>IF(U25&lt;&gt;"", IF(RANK(U25, U$5:U$75)+COUNTIF(U$5:U25, U25)-1=1, 1, ""), "")</f>
        <v/>
      </c>
      <c r="X25" s="43"/>
      <c r="Y25" s="102" t="str">
        <f t="shared" si="7"/>
        <v/>
      </c>
      <c r="Z25" s="44" t="str">
        <f>IF(X25&lt;&gt;"", IF(RANK(X25, X$5:X$75)+COUNTIF(X$5:X25, X25)-1=1, 1, ""), "")</f>
        <v/>
      </c>
      <c r="AA25" s="41"/>
      <c r="AB25" s="102" t="str">
        <f t="shared" si="8"/>
        <v/>
      </c>
      <c r="AC25" s="42" t="str">
        <f>IF(AA25&lt;&gt;"", IF(RANK(AA25, AA$5:AA$75)+COUNTIF(AA$5:AA25, AA25)-1=1, 1, ""), "")</f>
        <v/>
      </c>
      <c r="AD25" s="41"/>
      <c r="AE25" s="102" t="str">
        <f t="shared" si="9"/>
        <v/>
      </c>
      <c r="AF25" s="42" t="str">
        <f>IF(AD25&lt;&gt;"", IF(RANK(AD25, AD$5:AD$75)+COUNTIF(AD$5:AD25, AD25)-1=1, 1, ""), "")</f>
        <v/>
      </c>
      <c r="AG25" s="41"/>
      <c r="AH25" s="102" t="str">
        <f t="shared" si="10"/>
        <v/>
      </c>
      <c r="AI25" s="42" t="str">
        <f>IF(AG25&lt;&gt;"", IF(RANK(AG25, AG$5:AG$75)+COUNTIF(AG$5:AG25, AG25)-1=1, 1, ""), "")</f>
        <v/>
      </c>
      <c r="AJ25" s="41"/>
      <c r="AK25" s="102" t="str">
        <f t="shared" si="11"/>
        <v/>
      </c>
      <c r="AL25" s="42" t="str">
        <f>IF(AJ25&lt;&gt;"", IF(RANK(AJ25, AJ$5:AJ$75)+COUNTIF(AJ$5:AJ25, AJ25)-1=1, 1, ""), "")</f>
        <v/>
      </c>
      <c r="AM25" s="41"/>
      <c r="AN25" s="102" t="str">
        <f t="shared" si="12"/>
        <v/>
      </c>
      <c r="AO25" s="42" t="str">
        <f>IF(AM25&lt;&gt;"", IF(RANK(AM25, AM$5:AM$75)+COUNTIF(AM$5:AM25, AM25)-1=1, 1, ""), "")</f>
        <v/>
      </c>
      <c r="AP25" s="41"/>
      <c r="AQ25" s="102" t="str">
        <f t="shared" si="13"/>
        <v/>
      </c>
      <c r="AR25" s="42" t="str">
        <f>IF(AP25&lt;&gt;"", IF(RANK(AP25, AP$5:AP$75)+COUNTIF(AP$5:AP25, AP25)-1=1, 1, ""), "")</f>
        <v/>
      </c>
      <c r="AS25" s="43"/>
      <c r="AT25" s="102" t="str">
        <f t="shared" si="14"/>
        <v/>
      </c>
      <c r="AU25" s="44" t="str">
        <f>IF(AS25&lt;&gt;"", IF(RANK(AS25, AS$5:AS$75)+COUNTIF(AS$5:AS25, AS25)-1=1, 1, ""), "")</f>
        <v/>
      </c>
      <c r="AV25" s="41"/>
      <c r="AW25" s="102" t="str">
        <f t="shared" si="15"/>
        <v/>
      </c>
      <c r="AX25" s="42" t="str">
        <f>IF(AV25&lt;&gt;"", IF(RANK(AV25, AV$5:AV$75)+COUNTIF(AV$5:AV25, AV25)-1=1, 1, ""), "")</f>
        <v/>
      </c>
      <c r="AY25" s="41"/>
      <c r="AZ25" s="102" t="str">
        <f t="shared" si="16"/>
        <v/>
      </c>
      <c r="BA25" s="42" t="str">
        <f>IF(AY25&lt;&gt;"", IF(RANK(AY25, AY$5:AY$75)+COUNTIF(AY$5:AY25, AY25)-1=1, 1, ""), "")</f>
        <v/>
      </c>
      <c r="BB25" s="41"/>
      <c r="BC25" s="102" t="str">
        <f t="shared" si="17"/>
        <v/>
      </c>
      <c r="BD25" s="42" t="str">
        <f>IF(BB25&lt;&gt;"", IF(RANK(BB25, BB$5:BB$75)+COUNTIF(BB$5:BB25, BB25)-1=1, 1, ""), "")</f>
        <v/>
      </c>
      <c r="BE25" s="41"/>
      <c r="BF25" s="102" t="str">
        <f t="shared" si="18"/>
        <v/>
      </c>
      <c r="BG25" s="42" t="str">
        <f>IF(BE25&lt;&gt;"", IF(RANK(BE25, BE$5:BE$75)+COUNTIF(BE$5:BE25, BE25)-1=1, 1, ""), "")</f>
        <v/>
      </c>
      <c r="BH25" s="41"/>
      <c r="BI25" s="102" t="str">
        <f t="shared" si="19"/>
        <v/>
      </c>
      <c r="BJ25" s="42" t="str">
        <f>IF(BH25&lt;&gt;"", IF(RANK(BH25, BH$5:BH$75)+COUNTIF(BH$5:BH25, BH25)-1=1, 1, ""), "")</f>
        <v/>
      </c>
      <c r="BK25" s="41"/>
      <c r="BL25" s="102" t="str">
        <f t="shared" si="20"/>
        <v/>
      </c>
      <c r="BM25" s="42" t="str">
        <f>IF(BK25&lt;&gt;"", IF(RANK(BK25, BK$5:BK$75)+COUNTIF(BK$5:BK25, BK25)-1=1, 1, ""), "")</f>
        <v/>
      </c>
      <c r="BN25" s="129" t="str">
        <f t="shared" si="21"/>
        <v/>
      </c>
      <c r="BO25" s="66" t="str">
        <f t="shared" si="22"/>
        <v/>
      </c>
      <c r="BP25" s="60"/>
      <c r="BQ25" s="60" t="str">
        <f t="shared" si="23"/>
        <v/>
      </c>
      <c r="BR25" s="60" t="str">
        <f t="shared" si="24"/>
        <v/>
      </c>
      <c r="BS25" s="60"/>
      <c r="BT25" s="85" t="str">
        <f t="shared" si="25"/>
        <v/>
      </c>
      <c r="BU25" s="60" t="str">
        <f t="shared" si="26"/>
        <v/>
      </c>
      <c r="BV25" s="60" t="str">
        <f t="shared" si="27"/>
        <v/>
      </c>
      <c r="BW25" s="60" t="str">
        <f>IF(BQ25&lt;&gt;"", IF(RANK(BV25, BV$5:BV$75)+COUNTIF(BV$25:BV25, BV25) -1&lt;=(B$80-BR$76-BU$76), RANK(BV25, BV$5:BV$75)+COUNTIF(BV$25:BV25, BV25) -1, ""), "")</f>
        <v/>
      </c>
      <c r="BX25" s="72" t="str">
        <f t="shared" si="28"/>
        <v/>
      </c>
      <c r="BY25" s="66" t="str">
        <f t="shared" si="29"/>
        <v/>
      </c>
      <c r="CA25" s="91" t="str">
        <f>IF(BO25&lt;&gt; "", BO25/BO76, "")</f>
        <v/>
      </c>
      <c r="CB25" s="39" t="str">
        <f t="shared" si="30"/>
        <v/>
      </c>
      <c r="CC25" s="92" t="str">
        <f t="shared" si="31"/>
        <v/>
      </c>
      <c r="CE25" s="65" t="str">
        <f t="shared" si="32"/>
        <v/>
      </c>
      <c r="CF25" s="99" t="str">
        <f t="shared" si="33"/>
        <v/>
      </c>
      <c r="CG25" s="99" t="str">
        <f t="shared" si="34"/>
        <v/>
      </c>
      <c r="CH25" s="100" t="str">
        <f t="shared" si="35"/>
        <v/>
      </c>
    </row>
    <row r="26" spans="1:86" ht="16" x14ac:dyDescent="0.2">
      <c r="A26" s="20" t="s">
        <v>334</v>
      </c>
      <c r="B26" s="33" t="s">
        <v>405</v>
      </c>
      <c r="C26" s="45">
        <v>26</v>
      </c>
      <c r="D26" s="102" t="str">
        <f t="shared" si="0"/>
        <v/>
      </c>
      <c r="E26" s="47" t="str">
        <f>IF(C26&lt;&gt;"", IF(RANK(C26, C$5:C$75)+COUNTIF(C$5:C26, C26)-1=1, 1, ""), "")</f>
        <v/>
      </c>
      <c r="F26" s="46">
        <v>139</v>
      </c>
      <c r="G26" s="102" t="str">
        <f t="shared" si="1"/>
        <v/>
      </c>
      <c r="H26" s="48" t="str">
        <f>IF(F26&lt;&gt;"", IF(RANK(F26, F$5:F$75)+COUNTIF(F$5:F26, F26)-1=1, 1, ""), "")</f>
        <v/>
      </c>
      <c r="I26" s="45">
        <v>41</v>
      </c>
      <c r="J26" s="102" t="str">
        <f t="shared" si="2"/>
        <v/>
      </c>
      <c r="K26" s="47" t="str">
        <f>IF(I26&lt;&gt;"", IF(RANK(I26, I$5:I$75)+COUNTIF(I$5:I26, I26)-1=1, 1, ""), "")</f>
        <v/>
      </c>
      <c r="L26" s="46">
        <v>338</v>
      </c>
      <c r="M26" s="102" t="str">
        <f t="shared" si="3"/>
        <v/>
      </c>
      <c r="N26" s="48" t="str">
        <f>IF(L26&lt;&gt;"", IF(RANK(L26, L$5:L$75)+COUNTIF(L$5:L26, L26)-1=1, 1, ""), "")</f>
        <v/>
      </c>
      <c r="O26" s="45">
        <v>84</v>
      </c>
      <c r="P26" s="102" t="str">
        <f t="shared" si="4"/>
        <v/>
      </c>
      <c r="Q26" s="47" t="str">
        <f>IF(O26&lt;&gt;"", IF(RANK(O26, O$5:O$75)+COUNTIF(O$5:O26, O26)-1=1, 1, ""), "")</f>
        <v/>
      </c>
      <c r="R26" s="46">
        <v>187</v>
      </c>
      <c r="S26" s="102" t="str">
        <f t="shared" si="5"/>
        <v/>
      </c>
      <c r="T26" s="48" t="str">
        <f>IF(R26&lt;&gt;"", IF(RANK(R26, R$5:R$75)+COUNTIF(R$5:R26, R26)-1=1, 1, ""), "")</f>
        <v/>
      </c>
      <c r="U26" s="45">
        <v>147</v>
      </c>
      <c r="V26" s="102" t="str">
        <f t="shared" si="6"/>
        <v/>
      </c>
      <c r="W26" s="47" t="str">
        <f>IF(U26&lt;&gt;"", IF(RANK(U26, U$5:U$75)+COUNTIF(U$5:U26, U26)-1=1, 1, ""), "")</f>
        <v/>
      </c>
      <c r="X26" s="46">
        <v>64</v>
      </c>
      <c r="Y26" s="102" t="str">
        <f t="shared" si="7"/>
        <v/>
      </c>
      <c r="Z26" s="48" t="str">
        <f>IF(X26&lt;&gt;"", IF(RANK(X26, X$5:X$75)+COUNTIF(X$5:X26, X26)-1=1, 1, ""), "")</f>
        <v/>
      </c>
      <c r="AA26" s="45">
        <v>48</v>
      </c>
      <c r="AB26" s="102" t="str">
        <f t="shared" si="8"/>
        <v/>
      </c>
      <c r="AC26" s="47" t="str">
        <f>IF(AA26&lt;&gt;"", IF(RANK(AA26, AA$5:AA$75)+COUNTIF(AA$5:AA26, AA26)-1=1, 1, ""), "")</f>
        <v/>
      </c>
      <c r="AD26" s="45">
        <v>116</v>
      </c>
      <c r="AE26" s="102" t="str">
        <f t="shared" si="9"/>
        <v/>
      </c>
      <c r="AF26" s="47" t="str">
        <f>IF(AD26&lt;&gt;"", IF(RANK(AD26, AD$5:AD$75)+COUNTIF(AD$5:AD26, AD26)-1=1, 1, ""), "")</f>
        <v/>
      </c>
      <c r="AG26" s="45">
        <v>108</v>
      </c>
      <c r="AH26" s="102" t="str">
        <f t="shared" si="10"/>
        <v/>
      </c>
      <c r="AI26" s="47" t="str">
        <f>IF(AG26&lt;&gt;"", IF(RANK(AG26, AG$5:AG$75)+COUNTIF(AG$5:AG26, AG26)-1=1, 1, ""), "")</f>
        <v/>
      </c>
      <c r="AJ26" s="45">
        <v>137</v>
      </c>
      <c r="AK26" s="102" t="str">
        <f t="shared" si="11"/>
        <v/>
      </c>
      <c r="AL26" s="47" t="str">
        <f>IF(AJ26&lt;&gt;"", IF(RANK(AJ26, AJ$5:AJ$75)+COUNTIF(AJ$5:AJ26, AJ26)-1=1, 1, ""), "")</f>
        <v/>
      </c>
      <c r="AM26" s="45">
        <v>174</v>
      </c>
      <c r="AN26" s="102" t="str">
        <f t="shared" si="12"/>
        <v/>
      </c>
      <c r="AO26" s="47" t="str">
        <f>IF(AM26&lt;&gt;"", IF(RANK(AM26, AM$5:AM$75)+COUNTIF(AM$5:AM26, AM26)-1=1, 1, ""), "")</f>
        <v/>
      </c>
      <c r="AP26" s="45">
        <v>55</v>
      </c>
      <c r="AQ26" s="102" t="str">
        <f t="shared" si="13"/>
        <v/>
      </c>
      <c r="AR26" s="47" t="str">
        <f>IF(AP26&lt;&gt;"", IF(RANK(AP26, AP$5:AP$75)+COUNTIF(AP$5:AP26, AP26)-1=1, 1, ""), "")</f>
        <v/>
      </c>
      <c r="AS26" s="46">
        <v>64</v>
      </c>
      <c r="AT26" s="102" t="str">
        <f t="shared" si="14"/>
        <v/>
      </c>
      <c r="AU26" s="48" t="str">
        <f>IF(AS26&lt;&gt;"", IF(RANK(AS26, AS$5:AS$75)+COUNTIF(AS$5:AS26, AS26)-1=1, 1, ""), "")</f>
        <v/>
      </c>
      <c r="AV26" s="45">
        <v>41</v>
      </c>
      <c r="AW26" s="102" t="str">
        <f t="shared" si="15"/>
        <v/>
      </c>
      <c r="AX26" s="47" t="str">
        <f>IF(AV26&lt;&gt;"", IF(RANK(AV26, AV$5:AV$75)+COUNTIF(AV$5:AV26, AV26)-1=1, 1, ""), "")</f>
        <v/>
      </c>
      <c r="AY26" s="45">
        <v>371</v>
      </c>
      <c r="AZ26" s="102" t="str">
        <f t="shared" si="16"/>
        <v/>
      </c>
      <c r="BA26" s="47" t="str">
        <f>IF(AY26&lt;&gt;"", IF(RANK(AY26, AY$5:AY$75)+COUNTIF(AY$5:AY26, AY26)-1=1, 1, ""), "")</f>
        <v/>
      </c>
      <c r="BB26" s="45">
        <v>146</v>
      </c>
      <c r="BC26" s="102" t="str">
        <f t="shared" si="17"/>
        <v/>
      </c>
      <c r="BD26" s="47" t="str">
        <f>IF(BB26&lt;&gt;"", IF(RANK(BB26, BB$5:BB$75)+COUNTIF(BB$5:BB26, BB26)-1=1, 1, ""), "")</f>
        <v/>
      </c>
      <c r="BE26" s="45">
        <v>47</v>
      </c>
      <c r="BF26" s="102" t="str">
        <f t="shared" si="18"/>
        <v/>
      </c>
      <c r="BG26" s="47" t="str">
        <f>IF(BE26&lt;&gt;"", IF(RANK(BE26, BE$5:BE$75)+COUNTIF(BE$5:BE26, BE26)-1=1, 1, ""), "")</f>
        <v/>
      </c>
      <c r="BH26" s="45">
        <v>45</v>
      </c>
      <c r="BI26" s="102" t="str">
        <f t="shared" si="19"/>
        <v/>
      </c>
      <c r="BJ26" s="47" t="str">
        <f>IF(BH26&lt;&gt;"", IF(RANK(BH26, BH$5:BH$75)+COUNTIF(BH$5:BH26, BH26)-1=1, 1, ""), "")</f>
        <v/>
      </c>
      <c r="BK26" s="45">
        <v>52</v>
      </c>
      <c r="BL26" s="102" t="str">
        <f t="shared" si="20"/>
        <v/>
      </c>
      <c r="BM26" s="47" t="str">
        <f>IF(BK26&lt;&gt;"", IF(RANK(BK26, BK$5:BK$75)+COUNTIF(BK$5:BK26, BK26)-1=1, 1, ""), "")</f>
        <v/>
      </c>
      <c r="BN26" s="129" t="str">
        <f t="shared" si="21"/>
        <v/>
      </c>
      <c r="BO26" s="66">
        <f t="shared" si="22"/>
        <v>2430</v>
      </c>
      <c r="BP26" s="60"/>
      <c r="BQ26" s="60" t="str">
        <f t="shared" si="23"/>
        <v/>
      </c>
      <c r="BR26" s="60" t="str">
        <f t="shared" si="24"/>
        <v/>
      </c>
      <c r="BS26" s="60"/>
      <c r="BT26" s="85" t="str">
        <f t="shared" si="25"/>
        <v/>
      </c>
      <c r="BU26" s="60" t="str">
        <f t="shared" si="26"/>
        <v/>
      </c>
      <c r="BV26" s="60" t="str">
        <f t="shared" si="27"/>
        <v/>
      </c>
      <c r="BW26" s="60" t="str">
        <f>IF(BQ26&lt;&gt;"", IF(RANK(BV26, BV$5:BV$75)+COUNTIF(BV$26:BV26, BV26) -1&lt;=(B$80-BR$76-BU$76), RANK(BV26, BV$5:BV$75)+COUNTIF(BV$26:BV26, BV26) -1, ""), "")</f>
        <v/>
      </c>
      <c r="BX26" s="72" t="str">
        <f t="shared" si="28"/>
        <v/>
      </c>
      <c r="BY26" s="66" t="str">
        <f t="shared" si="29"/>
        <v/>
      </c>
      <c r="CA26" s="91">
        <f>IF(BO26&lt;&gt; "", BO26/BO76, "")</f>
        <v>1.2345911090133788E-3</v>
      </c>
      <c r="CB26" s="39" t="str">
        <f t="shared" si="30"/>
        <v/>
      </c>
      <c r="CC26" s="92">
        <f t="shared" si="31"/>
        <v>-1.2345911090133801E-3</v>
      </c>
      <c r="CE26" s="65" t="str">
        <f t="shared" si="32"/>
        <v/>
      </c>
      <c r="CF26" s="99" t="str">
        <f t="shared" si="33"/>
        <v/>
      </c>
      <c r="CG26" s="99" t="str">
        <f t="shared" si="34"/>
        <v/>
      </c>
      <c r="CH26" s="100" t="str">
        <f t="shared" si="35"/>
        <v/>
      </c>
    </row>
    <row r="27" spans="1:86" ht="16" x14ac:dyDescent="0.2">
      <c r="A27" s="20" t="s">
        <v>335</v>
      </c>
      <c r="B27" s="33" t="s">
        <v>406</v>
      </c>
      <c r="C27" s="45">
        <v>138</v>
      </c>
      <c r="D27" s="102" t="str">
        <f t="shared" si="0"/>
        <v/>
      </c>
      <c r="E27" s="47" t="str">
        <f>IF(C27&lt;&gt;"", IF(RANK(C27, C$5:C$75)+COUNTIF(C$5:C27, C27)-1=1, 1, ""), "")</f>
        <v/>
      </c>
      <c r="F27" s="46">
        <v>586</v>
      </c>
      <c r="G27" s="102" t="str">
        <f t="shared" si="1"/>
        <v/>
      </c>
      <c r="H27" s="48" t="str">
        <f>IF(F27&lt;&gt;"", IF(RANK(F27, F$5:F$75)+COUNTIF(F$5:F27, F27)-1=1, 1, ""), "")</f>
        <v/>
      </c>
      <c r="I27" s="45">
        <v>735</v>
      </c>
      <c r="J27" s="102" t="str">
        <f t="shared" si="2"/>
        <v/>
      </c>
      <c r="K27" s="47" t="str">
        <f>IF(I27&lt;&gt;"", IF(RANK(I27, I$5:I$75)+COUNTIF(I$5:I27, I27)-1=1, 1, ""), "")</f>
        <v/>
      </c>
      <c r="L27" s="46">
        <v>1093</v>
      </c>
      <c r="M27" s="102" t="str">
        <f t="shared" si="3"/>
        <v/>
      </c>
      <c r="N27" s="48" t="str">
        <f>IF(L27&lt;&gt;"", IF(RANK(L27, L$5:L$75)+COUNTIF(L$5:L27, L27)-1=1, 1, ""), "")</f>
        <v/>
      </c>
      <c r="O27" s="45">
        <v>302</v>
      </c>
      <c r="P27" s="102" t="str">
        <f t="shared" si="4"/>
        <v/>
      </c>
      <c r="Q27" s="47" t="str">
        <f>IF(O27&lt;&gt;"", IF(RANK(O27, O$5:O$75)+COUNTIF(O$5:O27, O27)-1=1, 1, ""), "")</f>
        <v/>
      </c>
      <c r="R27" s="46">
        <v>118</v>
      </c>
      <c r="S27" s="102" t="str">
        <f t="shared" si="5"/>
        <v/>
      </c>
      <c r="T27" s="48" t="str">
        <f>IF(R27&lt;&gt;"", IF(RANK(R27, R$5:R$75)+COUNTIF(R$5:R27, R27)-1=1, 1, ""), "")</f>
        <v/>
      </c>
      <c r="U27" s="45">
        <v>195</v>
      </c>
      <c r="V27" s="102" t="str">
        <f t="shared" si="6"/>
        <v/>
      </c>
      <c r="W27" s="47" t="str">
        <f>IF(U27&lt;&gt;"", IF(RANK(U27, U$5:U$75)+COUNTIF(U$5:U27, U27)-1=1, 1, ""), "")</f>
        <v/>
      </c>
      <c r="X27" s="46">
        <v>101</v>
      </c>
      <c r="Y27" s="102" t="str">
        <f t="shared" si="7"/>
        <v/>
      </c>
      <c r="Z27" s="48" t="str">
        <f>IF(X27&lt;&gt;"", IF(RANK(X27, X$5:X$75)+COUNTIF(X$5:X27, X27)-1=1, 1, ""), "")</f>
        <v/>
      </c>
      <c r="AA27" s="45">
        <v>109</v>
      </c>
      <c r="AB27" s="102" t="str">
        <f t="shared" si="8"/>
        <v/>
      </c>
      <c r="AC27" s="47" t="str">
        <f>IF(AA27&lt;&gt;"", IF(RANK(AA27, AA$5:AA$75)+COUNTIF(AA$5:AA27, AA27)-1=1, 1, ""), "")</f>
        <v/>
      </c>
      <c r="AD27" s="45">
        <v>462</v>
      </c>
      <c r="AE27" s="102" t="str">
        <f t="shared" si="9"/>
        <v/>
      </c>
      <c r="AF27" s="47" t="str">
        <f>IF(AD27&lt;&gt;"", IF(RANK(AD27, AD$5:AD$75)+COUNTIF(AD$5:AD27, AD27)-1=1, 1, ""), "")</f>
        <v/>
      </c>
      <c r="AG27" s="45">
        <v>100</v>
      </c>
      <c r="AH27" s="102" t="str">
        <f t="shared" si="10"/>
        <v/>
      </c>
      <c r="AI27" s="47" t="str">
        <f>IF(AG27&lt;&gt;"", IF(RANK(AG27, AG$5:AG$75)+COUNTIF(AG$5:AG27, AG27)-1=1, 1, ""), "")</f>
        <v/>
      </c>
      <c r="AJ27" s="45">
        <v>174</v>
      </c>
      <c r="AK27" s="102" t="str">
        <f t="shared" si="11"/>
        <v/>
      </c>
      <c r="AL27" s="47" t="str">
        <f>IF(AJ27&lt;&gt;"", IF(RANK(AJ27, AJ$5:AJ$75)+COUNTIF(AJ$5:AJ27, AJ27)-1=1, 1, ""), "")</f>
        <v/>
      </c>
      <c r="AM27" s="45">
        <v>109</v>
      </c>
      <c r="AN27" s="102" t="str">
        <f t="shared" si="12"/>
        <v/>
      </c>
      <c r="AO27" s="47" t="str">
        <f>IF(AM27&lt;&gt;"", IF(RANK(AM27, AM$5:AM$75)+COUNTIF(AM$5:AM27, AM27)-1=1, 1, ""), "")</f>
        <v/>
      </c>
      <c r="AP27" s="45">
        <v>141</v>
      </c>
      <c r="AQ27" s="102" t="str">
        <f t="shared" si="13"/>
        <v/>
      </c>
      <c r="AR27" s="47" t="str">
        <f>IF(AP27&lt;&gt;"", IF(RANK(AP27, AP$5:AP$75)+COUNTIF(AP$5:AP27, AP27)-1=1, 1, ""), "")</f>
        <v/>
      </c>
      <c r="AS27" s="46">
        <v>117</v>
      </c>
      <c r="AT27" s="102" t="str">
        <f t="shared" si="14"/>
        <v/>
      </c>
      <c r="AU27" s="48" t="str">
        <f>IF(AS27&lt;&gt;"", IF(RANK(AS27, AS$5:AS$75)+COUNTIF(AS$5:AS27, AS27)-1=1, 1, ""), "")</f>
        <v/>
      </c>
      <c r="AV27" s="45">
        <v>69</v>
      </c>
      <c r="AW27" s="102" t="str">
        <f t="shared" si="15"/>
        <v/>
      </c>
      <c r="AX27" s="47" t="str">
        <f>IF(AV27&lt;&gt;"", IF(RANK(AV27, AV$5:AV$75)+COUNTIF(AV$5:AV27, AV27)-1=1, 1, ""), "")</f>
        <v/>
      </c>
      <c r="AY27" s="45">
        <v>82</v>
      </c>
      <c r="AZ27" s="102" t="str">
        <f t="shared" si="16"/>
        <v/>
      </c>
      <c r="BA27" s="47" t="str">
        <f>IF(AY27&lt;&gt;"", IF(RANK(AY27, AY$5:AY$75)+COUNTIF(AY$5:AY27, AY27)-1=1, 1, ""), "")</f>
        <v/>
      </c>
      <c r="BB27" s="45">
        <v>153</v>
      </c>
      <c r="BC27" s="102" t="str">
        <f t="shared" si="17"/>
        <v/>
      </c>
      <c r="BD27" s="47" t="str">
        <f>IF(BB27&lt;&gt;"", IF(RANK(BB27, BB$5:BB$75)+COUNTIF(BB$5:BB27, BB27)-1=1, 1, ""), "")</f>
        <v/>
      </c>
      <c r="BE27" s="45">
        <v>113</v>
      </c>
      <c r="BF27" s="102" t="str">
        <f t="shared" si="18"/>
        <v/>
      </c>
      <c r="BG27" s="47" t="str">
        <f>IF(BE27&lt;&gt;"", IF(RANK(BE27, BE$5:BE$75)+COUNTIF(BE$5:BE27, BE27)-1=1, 1, ""), "")</f>
        <v/>
      </c>
      <c r="BH27" s="45">
        <v>78</v>
      </c>
      <c r="BI27" s="102" t="str">
        <f t="shared" si="19"/>
        <v/>
      </c>
      <c r="BJ27" s="47" t="str">
        <f>IF(BH27&lt;&gt;"", IF(RANK(BH27, BH$5:BH$75)+COUNTIF(BH$5:BH27, BH27)-1=1, 1, ""), "")</f>
        <v/>
      </c>
      <c r="BK27" s="45">
        <v>90</v>
      </c>
      <c r="BL27" s="102" t="str">
        <f t="shared" si="20"/>
        <v/>
      </c>
      <c r="BM27" s="47" t="str">
        <f>IF(BK27&lt;&gt;"", IF(RANK(BK27, BK$5:BK$75)+COUNTIF(BK$5:BK27, BK27)-1=1, 1, ""), "")</f>
        <v/>
      </c>
      <c r="BN27" s="129" t="str">
        <f t="shared" si="21"/>
        <v/>
      </c>
      <c r="BO27" s="66">
        <f t="shared" si="22"/>
        <v>5065</v>
      </c>
      <c r="BP27" s="60"/>
      <c r="BQ27" s="60" t="str">
        <f t="shared" si="23"/>
        <v/>
      </c>
      <c r="BR27" s="60" t="str">
        <f t="shared" si="24"/>
        <v/>
      </c>
      <c r="BS27" s="60"/>
      <c r="BT27" s="85" t="str">
        <f t="shared" si="25"/>
        <v/>
      </c>
      <c r="BU27" s="60" t="str">
        <f t="shared" si="26"/>
        <v/>
      </c>
      <c r="BV27" s="60" t="str">
        <f t="shared" si="27"/>
        <v/>
      </c>
      <c r="BW27" s="60" t="str">
        <f>IF(BQ27&lt;&gt;"", IF(RANK(BV27, BV$5:BV$75)+COUNTIF(BV$27:BV27, BV27) -1&lt;=(B$80-BR$76-BU$76), RANK(BV27, BV$5:BV$75)+COUNTIF(BV$27:BV27, BV27) -1, ""), "")</f>
        <v/>
      </c>
      <c r="BX27" s="72" t="str">
        <f t="shared" si="28"/>
        <v/>
      </c>
      <c r="BY27" s="66" t="str">
        <f t="shared" si="29"/>
        <v/>
      </c>
      <c r="CA27" s="91">
        <f>IF(BO27&lt;&gt; "", BO27/BO76, "")</f>
        <v>2.5733349659064872E-3</v>
      </c>
      <c r="CB27" s="39" t="str">
        <f t="shared" si="30"/>
        <v/>
      </c>
      <c r="CC27" s="92">
        <f t="shared" si="31"/>
        <v>-2.5733349659064898E-3</v>
      </c>
      <c r="CE27" s="65" t="str">
        <f t="shared" si="32"/>
        <v/>
      </c>
      <c r="CF27" s="99" t="str">
        <f t="shared" si="33"/>
        <v/>
      </c>
      <c r="CG27" s="99" t="str">
        <f t="shared" si="34"/>
        <v/>
      </c>
      <c r="CH27" s="100" t="str">
        <f t="shared" si="35"/>
        <v/>
      </c>
    </row>
    <row r="28" spans="1:86" ht="16" x14ac:dyDescent="0.2">
      <c r="A28" s="20" t="s">
        <v>336</v>
      </c>
      <c r="B28" s="33" t="s">
        <v>407</v>
      </c>
      <c r="C28" s="45">
        <v>86</v>
      </c>
      <c r="D28" s="102" t="str">
        <f t="shared" si="0"/>
        <v/>
      </c>
      <c r="E28" s="47" t="str">
        <f>IF(C28&lt;&gt;"", IF(RANK(C28, C$5:C$75)+COUNTIF(C$5:C28, C28)-1=1, 1, ""), "")</f>
        <v/>
      </c>
      <c r="F28" s="46">
        <v>67</v>
      </c>
      <c r="G28" s="102" t="str">
        <f t="shared" si="1"/>
        <v/>
      </c>
      <c r="H28" s="48" t="str">
        <f>IF(F28&lt;&gt;"", IF(RANK(F28, F$5:F$75)+COUNTIF(F$5:F28, F28)-1=1, 1, ""), "")</f>
        <v/>
      </c>
      <c r="I28" s="45">
        <v>103</v>
      </c>
      <c r="J28" s="102" t="str">
        <f t="shared" si="2"/>
        <v/>
      </c>
      <c r="K28" s="47" t="str">
        <f>IF(I28&lt;&gt;"", IF(RANK(I28, I$5:I$75)+COUNTIF(I$5:I28, I28)-1=1, 1, ""), "")</f>
        <v/>
      </c>
      <c r="L28" s="46">
        <v>55</v>
      </c>
      <c r="M28" s="102" t="str">
        <f t="shared" si="3"/>
        <v/>
      </c>
      <c r="N28" s="48" t="str">
        <f>IF(L28&lt;&gt;"", IF(RANK(L28, L$5:L$75)+COUNTIF(L$5:L28, L28)-1=1, 1, ""), "")</f>
        <v/>
      </c>
      <c r="O28" s="45">
        <v>65</v>
      </c>
      <c r="P28" s="102" t="str">
        <f t="shared" si="4"/>
        <v/>
      </c>
      <c r="Q28" s="47" t="str">
        <f>IF(O28&lt;&gt;"", IF(RANK(O28, O$5:O$75)+COUNTIF(O$5:O28, O28)-1=1, 1, ""), "")</f>
        <v/>
      </c>
      <c r="R28" s="46">
        <v>55</v>
      </c>
      <c r="S28" s="102" t="str">
        <f t="shared" si="5"/>
        <v/>
      </c>
      <c r="T28" s="48" t="str">
        <f>IF(R28&lt;&gt;"", IF(RANK(R28, R$5:R$75)+COUNTIF(R$5:R28, R28)-1=1, 1, ""), "")</f>
        <v/>
      </c>
      <c r="U28" s="45">
        <v>56</v>
      </c>
      <c r="V28" s="102" t="str">
        <f t="shared" si="6"/>
        <v/>
      </c>
      <c r="W28" s="47" t="str">
        <f>IF(U28&lt;&gt;"", IF(RANK(U28, U$5:U$75)+COUNTIF(U$5:U28, U28)-1=1, 1, ""), "")</f>
        <v/>
      </c>
      <c r="X28" s="46">
        <v>79</v>
      </c>
      <c r="Y28" s="102" t="str">
        <f t="shared" si="7"/>
        <v/>
      </c>
      <c r="Z28" s="48" t="str">
        <f>IF(X28&lt;&gt;"", IF(RANK(X28, X$5:X$75)+COUNTIF(X$5:X28, X28)-1=1, 1, ""), "")</f>
        <v/>
      </c>
      <c r="AA28" s="45">
        <v>69</v>
      </c>
      <c r="AB28" s="102" t="str">
        <f t="shared" si="8"/>
        <v/>
      </c>
      <c r="AC28" s="47" t="str">
        <f>IF(AA28&lt;&gt;"", IF(RANK(AA28, AA$5:AA$75)+COUNTIF(AA$5:AA28, AA28)-1=1, 1, ""), "")</f>
        <v/>
      </c>
      <c r="AD28" s="45">
        <v>196</v>
      </c>
      <c r="AE28" s="102" t="str">
        <f t="shared" si="9"/>
        <v/>
      </c>
      <c r="AF28" s="47" t="str">
        <f>IF(AD28&lt;&gt;"", IF(RANK(AD28, AD$5:AD$75)+COUNTIF(AD$5:AD28, AD28)-1=1, 1, ""), "")</f>
        <v/>
      </c>
      <c r="AG28" s="45">
        <v>53</v>
      </c>
      <c r="AH28" s="102" t="str">
        <f t="shared" si="10"/>
        <v/>
      </c>
      <c r="AI28" s="47" t="str">
        <f>IF(AG28&lt;&gt;"", IF(RANK(AG28, AG$5:AG$75)+COUNTIF(AG$5:AG28, AG28)-1=1, 1, ""), "")</f>
        <v/>
      </c>
      <c r="AJ28" s="45">
        <v>77</v>
      </c>
      <c r="AK28" s="102" t="str">
        <f t="shared" si="11"/>
        <v/>
      </c>
      <c r="AL28" s="47" t="str">
        <f>IF(AJ28&lt;&gt;"", IF(RANK(AJ28, AJ$5:AJ$75)+COUNTIF(AJ$5:AJ28, AJ28)-1=1, 1, ""), "")</f>
        <v/>
      </c>
      <c r="AM28" s="45">
        <v>62</v>
      </c>
      <c r="AN28" s="102" t="str">
        <f t="shared" si="12"/>
        <v/>
      </c>
      <c r="AO28" s="47" t="str">
        <f>IF(AM28&lt;&gt;"", IF(RANK(AM28, AM$5:AM$75)+COUNTIF(AM$5:AM28, AM28)-1=1, 1, ""), "")</f>
        <v/>
      </c>
      <c r="AP28" s="45">
        <v>94</v>
      </c>
      <c r="AQ28" s="102" t="str">
        <f t="shared" si="13"/>
        <v/>
      </c>
      <c r="AR28" s="47" t="str">
        <f>IF(AP28&lt;&gt;"", IF(RANK(AP28, AP$5:AP$75)+COUNTIF(AP$5:AP28, AP28)-1=1, 1, ""), "")</f>
        <v/>
      </c>
      <c r="AS28" s="46">
        <v>82</v>
      </c>
      <c r="AT28" s="102" t="str">
        <f t="shared" si="14"/>
        <v/>
      </c>
      <c r="AU28" s="48" t="str">
        <f>IF(AS28&lt;&gt;"", IF(RANK(AS28, AS$5:AS$75)+COUNTIF(AS$5:AS28, AS28)-1=1, 1, ""), "")</f>
        <v/>
      </c>
      <c r="AV28" s="45">
        <v>99</v>
      </c>
      <c r="AW28" s="102" t="str">
        <f t="shared" si="15"/>
        <v/>
      </c>
      <c r="AX28" s="47" t="str">
        <f>IF(AV28&lt;&gt;"", IF(RANK(AV28, AV$5:AV$75)+COUNTIF(AV$5:AV28, AV28)-1=1, 1, ""), "")</f>
        <v/>
      </c>
      <c r="AY28" s="45">
        <v>112</v>
      </c>
      <c r="AZ28" s="102" t="str">
        <f t="shared" si="16"/>
        <v/>
      </c>
      <c r="BA28" s="47" t="str">
        <f>IF(AY28&lt;&gt;"", IF(RANK(AY28, AY$5:AY$75)+COUNTIF(AY$5:AY28, AY28)-1=1, 1, ""), "")</f>
        <v/>
      </c>
      <c r="BB28" s="45">
        <v>76</v>
      </c>
      <c r="BC28" s="102" t="str">
        <f t="shared" si="17"/>
        <v/>
      </c>
      <c r="BD28" s="47" t="str">
        <f>IF(BB28&lt;&gt;"", IF(RANK(BB28, BB$5:BB$75)+COUNTIF(BB$5:BB28, BB28)-1=1, 1, ""), "")</f>
        <v/>
      </c>
      <c r="BE28" s="45">
        <v>86</v>
      </c>
      <c r="BF28" s="102" t="str">
        <f t="shared" si="18"/>
        <v/>
      </c>
      <c r="BG28" s="47" t="str">
        <f>IF(BE28&lt;&gt;"", IF(RANK(BE28, BE$5:BE$75)+COUNTIF(BE$5:BE28, BE28)-1=1, 1, ""), "")</f>
        <v/>
      </c>
      <c r="BH28" s="45">
        <v>71</v>
      </c>
      <c r="BI28" s="102" t="str">
        <f t="shared" si="19"/>
        <v/>
      </c>
      <c r="BJ28" s="47" t="str">
        <f>IF(BH28&lt;&gt;"", IF(RANK(BH28, BH$5:BH$75)+COUNTIF(BH$5:BH28, BH28)-1=1, 1, ""), "")</f>
        <v/>
      </c>
      <c r="BK28" s="45">
        <v>129</v>
      </c>
      <c r="BL28" s="102" t="str">
        <f t="shared" si="20"/>
        <v/>
      </c>
      <c r="BM28" s="47" t="str">
        <f>IF(BK28&lt;&gt;"", IF(RANK(BK28, BK$5:BK$75)+COUNTIF(BK$5:BK28, BK28)-1=1, 1, ""), "")</f>
        <v/>
      </c>
      <c r="BN28" s="129" t="str">
        <f t="shared" si="21"/>
        <v/>
      </c>
      <c r="BO28" s="66">
        <f t="shared" si="22"/>
        <v>1772</v>
      </c>
      <c r="BP28" s="60"/>
      <c r="BQ28" s="60" t="str">
        <f t="shared" si="23"/>
        <v/>
      </c>
      <c r="BR28" s="60" t="str">
        <f t="shared" si="24"/>
        <v/>
      </c>
      <c r="BS28" s="60"/>
      <c r="BT28" s="85" t="str">
        <f t="shared" si="25"/>
        <v/>
      </c>
      <c r="BU28" s="60" t="str">
        <f t="shared" si="26"/>
        <v/>
      </c>
      <c r="BV28" s="60" t="str">
        <f t="shared" si="27"/>
        <v/>
      </c>
      <c r="BW28" s="60" t="str">
        <f>IF(BQ28&lt;&gt;"", IF(RANK(BV28, BV$5:BV$75)+COUNTIF(BV$28:BV28, BV28) -1&lt;=(B$80-BR$76-BU$76), RANK(BV28, BV$5:BV$75)+COUNTIF(BV$28:BV28, BV28) -1, ""), "")</f>
        <v/>
      </c>
      <c r="BX28" s="72" t="str">
        <f t="shared" si="28"/>
        <v/>
      </c>
      <c r="BY28" s="66" t="str">
        <f t="shared" si="29"/>
        <v/>
      </c>
      <c r="CA28" s="91">
        <f>IF(BO28&lt;&gt; "", BO28/BO76, "")</f>
        <v>9.0028619142868609E-4</v>
      </c>
      <c r="CB28" s="39" t="str">
        <f t="shared" si="30"/>
        <v/>
      </c>
      <c r="CC28" s="92">
        <f t="shared" si="31"/>
        <v>-9.0028619142868598E-4</v>
      </c>
      <c r="CE28" s="65" t="str">
        <f t="shared" si="32"/>
        <v/>
      </c>
      <c r="CF28" s="99" t="str">
        <f t="shared" si="33"/>
        <v/>
      </c>
      <c r="CG28" s="99" t="str">
        <f t="shared" si="34"/>
        <v/>
      </c>
      <c r="CH28" s="100" t="str">
        <f t="shared" si="35"/>
        <v/>
      </c>
    </row>
    <row r="29" spans="1:86" ht="16" x14ac:dyDescent="0.2">
      <c r="A29" s="20" t="s">
        <v>337</v>
      </c>
      <c r="B29" s="33" t="s">
        <v>408</v>
      </c>
      <c r="C29" s="45">
        <v>18</v>
      </c>
      <c r="D29" s="102" t="str">
        <f t="shared" si="0"/>
        <v/>
      </c>
      <c r="E29" s="47" t="str">
        <f>IF(C29&lt;&gt;"", IF(RANK(C29, C$5:C$75)+COUNTIF(C$5:C29, C29)-1=1, 1, ""), "")</f>
        <v/>
      </c>
      <c r="F29" s="46">
        <v>28</v>
      </c>
      <c r="G29" s="102" t="str">
        <f t="shared" si="1"/>
        <v/>
      </c>
      <c r="H29" s="48" t="str">
        <f>IF(F29&lt;&gt;"", IF(RANK(F29, F$5:F$75)+COUNTIF(F$5:F29, F29)-1=1, 1, ""), "")</f>
        <v/>
      </c>
      <c r="I29" s="45">
        <v>26</v>
      </c>
      <c r="J29" s="102" t="str">
        <f t="shared" si="2"/>
        <v/>
      </c>
      <c r="K29" s="47" t="str">
        <f>IF(I29&lt;&gt;"", IF(RANK(I29, I$5:I$75)+COUNTIF(I$5:I29, I29)-1=1, 1, ""), "")</f>
        <v/>
      </c>
      <c r="L29" s="46">
        <v>208</v>
      </c>
      <c r="M29" s="102" t="str">
        <f t="shared" si="3"/>
        <v/>
      </c>
      <c r="N29" s="48" t="str">
        <f>IF(L29&lt;&gt;"", IF(RANK(L29, L$5:L$75)+COUNTIF(L$5:L29, L29)-1=1, 1, ""), "")</f>
        <v/>
      </c>
      <c r="O29" s="45">
        <v>40</v>
      </c>
      <c r="P29" s="102" t="str">
        <f t="shared" si="4"/>
        <v/>
      </c>
      <c r="Q29" s="47" t="str">
        <f>IF(O29&lt;&gt;"", IF(RANK(O29, O$5:O$75)+COUNTIF(O$5:O29, O29)-1=1, 1, ""), "")</f>
        <v/>
      </c>
      <c r="R29" s="46">
        <v>53</v>
      </c>
      <c r="S29" s="102" t="str">
        <f t="shared" si="5"/>
        <v/>
      </c>
      <c r="T29" s="48" t="str">
        <f>IF(R29&lt;&gt;"", IF(RANK(R29, R$5:R$75)+COUNTIF(R$5:R29, R29)-1=1, 1, ""), "")</f>
        <v/>
      </c>
      <c r="U29" s="45">
        <v>41</v>
      </c>
      <c r="V29" s="102" t="str">
        <f t="shared" si="6"/>
        <v/>
      </c>
      <c r="W29" s="47" t="str">
        <f>IF(U29&lt;&gt;"", IF(RANK(U29, U$5:U$75)+COUNTIF(U$5:U29, U29)-1=1, 1, ""), "")</f>
        <v/>
      </c>
      <c r="X29" s="46">
        <v>16</v>
      </c>
      <c r="Y29" s="102" t="str">
        <f t="shared" si="7"/>
        <v/>
      </c>
      <c r="Z29" s="48" t="str">
        <f>IF(X29&lt;&gt;"", IF(RANK(X29, X$5:X$75)+COUNTIF(X$5:X29, X29)-1=1, 1, ""), "")</f>
        <v/>
      </c>
      <c r="AA29" s="45">
        <v>16</v>
      </c>
      <c r="AB29" s="102" t="str">
        <f t="shared" si="8"/>
        <v/>
      </c>
      <c r="AC29" s="47" t="str">
        <f>IF(AA29&lt;&gt;"", IF(RANK(AA29, AA$5:AA$75)+COUNTIF(AA$5:AA29, AA29)-1=1, 1, ""), "")</f>
        <v/>
      </c>
      <c r="AD29" s="45">
        <v>34</v>
      </c>
      <c r="AE29" s="102" t="str">
        <f t="shared" si="9"/>
        <v/>
      </c>
      <c r="AF29" s="47" t="str">
        <f>IF(AD29&lt;&gt;"", IF(RANK(AD29, AD$5:AD$75)+COUNTIF(AD$5:AD29, AD29)-1=1, 1, ""), "")</f>
        <v/>
      </c>
      <c r="AG29" s="45">
        <v>33</v>
      </c>
      <c r="AH29" s="102" t="str">
        <f t="shared" si="10"/>
        <v/>
      </c>
      <c r="AI29" s="47" t="str">
        <f>IF(AG29&lt;&gt;"", IF(RANK(AG29, AG$5:AG$75)+COUNTIF(AG$5:AG29, AG29)-1=1, 1, ""), "")</f>
        <v/>
      </c>
      <c r="AJ29" s="45">
        <v>46</v>
      </c>
      <c r="AK29" s="102" t="str">
        <f t="shared" si="11"/>
        <v/>
      </c>
      <c r="AL29" s="47" t="str">
        <f>IF(AJ29&lt;&gt;"", IF(RANK(AJ29, AJ$5:AJ$75)+COUNTIF(AJ$5:AJ29, AJ29)-1=1, 1, ""), "")</f>
        <v/>
      </c>
      <c r="AM29" s="45">
        <v>28</v>
      </c>
      <c r="AN29" s="102" t="str">
        <f t="shared" si="12"/>
        <v/>
      </c>
      <c r="AO29" s="47" t="str">
        <f>IF(AM29&lt;&gt;"", IF(RANK(AM29, AM$5:AM$75)+COUNTIF(AM$5:AM29, AM29)-1=1, 1, ""), "")</f>
        <v/>
      </c>
      <c r="AP29" s="45">
        <v>28</v>
      </c>
      <c r="AQ29" s="102" t="str">
        <f t="shared" si="13"/>
        <v/>
      </c>
      <c r="AR29" s="47" t="str">
        <f>IF(AP29&lt;&gt;"", IF(RANK(AP29, AP$5:AP$75)+COUNTIF(AP$5:AP29, AP29)-1=1, 1, ""), "")</f>
        <v/>
      </c>
      <c r="AS29" s="46">
        <v>34</v>
      </c>
      <c r="AT29" s="102" t="str">
        <f t="shared" si="14"/>
        <v/>
      </c>
      <c r="AU29" s="48" t="str">
        <f>IF(AS29&lt;&gt;"", IF(RANK(AS29, AS$5:AS$75)+COUNTIF(AS$5:AS29, AS29)-1=1, 1, ""), "")</f>
        <v/>
      </c>
      <c r="AV29" s="45">
        <v>30</v>
      </c>
      <c r="AW29" s="102" t="str">
        <f t="shared" si="15"/>
        <v/>
      </c>
      <c r="AX29" s="47" t="str">
        <f>IF(AV29&lt;&gt;"", IF(RANK(AV29, AV$5:AV$75)+COUNTIF(AV$5:AV29, AV29)-1=1, 1, ""), "")</f>
        <v/>
      </c>
      <c r="AY29" s="45">
        <v>26</v>
      </c>
      <c r="AZ29" s="102" t="str">
        <f t="shared" si="16"/>
        <v/>
      </c>
      <c r="BA29" s="47" t="str">
        <f>IF(AY29&lt;&gt;"", IF(RANK(AY29, AY$5:AY$75)+COUNTIF(AY$5:AY29, AY29)-1=1, 1, ""), "")</f>
        <v/>
      </c>
      <c r="BB29" s="45">
        <v>36</v>
      </c>
      <c r="BC29" s="102" t="str">
        <f t="shared" si="17"/>
        <v/>
      </c>
      <c r="BD29" s="47" t="str">
        <f>IF(BB29&lt;&gt;"", IF(RANK(BB29, BB$5:BB$75)+COUNTIF(BB$5:BB29, BB29)-1=1, 1, ""), "")</f>
        <v/>
      </c>
      <c r="BE29" s="45">
        <v>24</v>
      </c>
      <c r="BF29" s="102" t="str">
        <f t="shared" si="18"/>
        <v/>
      </c>
      <c r="BG29" s="47" t="str">
        <f>IF(BE29&lt;&gt;"", IF(RANK(BE29, BE$5:BE$75)+COUNTIF(BE$5:BE29, BE29)-1=1, 1, ""), "")</f>
        <v/>
      </c>
      <c r="BH29" s="45">
        <v>25</v>
      </c>
      <c r="BI29" s="102" t="str">
        <f t="shared" si="19"/>
        <v/>
      </c>
      <c r="BJ29" s="47" t="str">
        <f>IF(BH29&lt;&gt;"", IF(RANK(BH29, BH$5:BH$75)+COUNTIF(BH$5:BH29, BH29)-1=1, 1, ""), "")</f>
        <v/>
      </c>
      <c r="BK29" s="45">
        <v>23</v>
      </c>
      <c r="BL29" s="102" t="str">
        <f t="shared" si="20"/>
        <v/>
      </c>
      <c r="BM29" s="47" t="str">
        <f>IF(BK29&lt;&gt;"", IF(RANK(BK29, BK$5:BK$75)+COUNTIF(BK$5:BK29, BK29)-1=1, 1, ""), "")</f>
        <v/>
      </c>
      <c r="BN29" s="129" t="str">
        <f t="shared" si="21"/>
        <v/>
      </c>
      <c r="BO29" s="66">
        <f t="shared" si="22"/>
        <v>813</v>
      </c>
      <c r="BP29" s="60"/>
      <c r="BQ29" s="60" t="str">
        <f t="shared" si="23"/>
        <v/>
      </c>
      <c r="BR29" s="60" t="str">
        <f t="shared" si="24"/>
        <v/>
      </c>
      <c r="BS29" s="60"/>
      <c r="BT29" s="85" t="str">
        <f t="shared" si="25"/>
        <v/>
      </c>
      <c r="BU29" s="60" t="str">
        <f t="shared" si="26"/>
        <v/>
      </c>
      <c r="BV29" s="60" t="str">
        <f t="shared" si="27"/>
        <v/>
      </c>
      <c r="BW29" s="60" t="str">
        <f>IF(BQ29&lt;&gt;"", IF(RANK(BV29, BV$5:BV$75)+COUNTIF(BV$29:BV29, BV29) -1&lt;=(B$80-BR$76-BU$76), RANK(BV29, BV$5:BV$75)+COUNTIF(BV$29:BV29, BV29) -1, ""), "")</f>
        <v/>
      </c>
      <c r="BX29" s="72" t="str">
        <f t="shared" si="28"/>
        <v/>
      </c>
      <c r="BY29" s="66" t="str">
        <f t="shared" si="29"/>
        <v/>
      </c>
      <c r="CA29" s="91">
        <f>IF(BO29&lt;&gt; "", BO29/BO76, "")</f>
        <v>4.1305455622546379E-4</v>
      </c>
      <c r="CB29" s="39" t="str">
        <f t="shared" si="30"/>
        <v/>
      </c>
      <c r="CC29" s="92">
        <f t="shared" si="31"/>
        <v>-4.1305455622546401E-4</v>
      </c>
      <c r="CE29" s="65" t="str">
        <f t="shared" si="32"/>
        <v/>
      </c>
      <c r="CF29" s="99" t="str">
        <f t="shared" si="33"/>
        <v/>
      </c>
      <c r="CG29" s="99" t="str">
        <f t="shared" si="34"/>
        <v/>
      </c>
      <c r="CH29" s="100" t="str">
        <f t="shared" si="35"/>
        <v/>
      </c>
    </row>
    <row r="30" spans="1:86" ht="16" x14ac:dyDescent="0.2">
      <c r="A30" s="20" t="s">
        <v>338</v>
      </c>
      <c r="B30" s="33" t="s">
        <v>409</v>
      </c>
      <c r="C30" s="41"/>
      <c r="D30" s="102" t="str">
        <f t="shared" si="0"/>
        <v/>
      </c>
      <c r="E30" s="42" t="str">
        <f>IF(C30&lt;&gt;"", IF(RANK(C30, C$5:C$75)+COUNTIF(C$5:C30, C30)-1=1, 1, ""), "")</f>
        <v/>
      </c>
      <c r="F30" s="43"/>
      <c r="G30" s="102" t="str">
        <f t="shared" si="1"/>
        <v/>
      </c>
      <c r="H30" s="44" t="str">
        <f>IF(F30&lt;&gt;"", IF(RANK(F30, F$5:F$75)+COUNTIF(F$5:F30, F30)-1=1, 1, ""), "")</f>
        <v/>
      </c>
      <c r="I30" s="41"/>
      <c r="J30" s="102" t="str">
        <f t="shared" si="2"/>
        <v/>
      </c>
      <c r="K30" s="42" t="str">
        <f>IF(I30&lt;&gt;"", IF(RANK(I30, I$5:I$75)+COUNTIF(I$5:I30, I30)-1=1, 1, ""), "")</f>
        <v/>
      </c>
      <c r="L30" s="43"/>
      <c r="M30" s="102" t="str">
        <f t="shared" si="3"/>
        <v/>
      </c>
      <c r="N30" s="44" t="str">
        <f>IF(L30&lt;&gt;"", IF(RANK(L30, L$5:L$75)+COUNTIF(L$5:L30, L30)-1=1, 1, ""), "")</f>
        <v/>
      </c>
      <c r="O30" s="41"/>
      <c r="P30" s="102" t="str">
        <f t="shared" si="4"/>
        <v/>
      </c>
      <c r="Q30" s="42" t="str">
        <f>IF(O30&lt;&gt;"", IF(RANK(O30, O$5:O$75)+COUNTIF(O$5:O30, O30)-1=1, 1, ""), "")</f>
        <v/>
      </c>
      <c r="R30" s="43"/>
      <c r="S30" s="102" t="str">
        <f t="shared" si="5"/>
        <v/>
      </c>
      <c r="T30" s="44" t="str">
        <f>IF(R30&lt;&gt;"", IF(RANK(R30, R$5:R$75)+COUNTIF(R$5:R30, R30)-1=1, 1, ""), "")</f>
        <v/>
      </c>
      <c r="U30" s="41"/>
      <c r="V30" s="102" t="str">
        <f t="shared" si="6"/>
        <v/>
      </c>
      <c r="W30" s="42" t="str">
        <f>IF(U30&lt;&gt;"", IF(RANK(U30, U$5:U$75)+COUNTIF(U$5:U30, U30)-1=1, 1, ""), "")</f>
        <v/>
      </c>
      <c r="X30" s="43"/>
      <c r="Y30" s="102" t="str">
        <f t="shared" si="7"/>
        <v/>
      </c>
      <c r="Z30" s="44" t="str">
        <f>IF(X30&lt;&gt;"", IF(RANK(X30, X$5:X$75)+COUNTIF(X$5:X30, X30)-1=1, 1, ""), "")</f>
        <v/>
      </c>
      <c r="AA30" s="41"/>
      <c r="AB30" s="102" t="str">
        <f t="shared" si="8"/>
        <v/>
      </c>
      <c r="AC30" s="42" t="str">
        <f>IF(AA30&lt;&gt;"", IF(RANK(AA30, AA$5:AA$75)+COUNTIF(AA$5:AA30, AA30)-1=1, 1, ""), "")</f>
        <v/>
      </c>
      <c r="AD30" s="41"/>
      <c r="AE30" s="102" t="str">
        <f t="shared" si="9"/>
        <v/>
      </c>
      <c r="AF30" s="42" t="str">
        <f>IF(AD30&lt;&gt;"", IF(RANK(AD30, AD$5:AD$75)+COUNTIF(AD$5:AD30, AD30)-1=1, 1, ""), "")</f>
        <v/>
      </c>
      <c r="AG30" s="41"/>
      <c r="AH30" s="102" t="str">
        <f t="shared" si="10"/>
        <v/>
      </c>
      <c r="AI30" s="42" t="str">
        <f>IF(AG30&lt;&gt;"", IF(RANK(AG30, AG$5:AG$75)+COUNTIF(AG$5:AG30, AG30)-1=1, 1, ""), "")</f>
        <v/>
      </c>
      <c r="AJ30" s="41"/>
      <c r="AK30" s="102" t="str">
        <f t="shared" si="11"/>
        <v/>
      </c>
      <c r="AL30" s="42" t="str">
        <f>IF(AJ30&lt;&gt;"", IF(RANK(AJ30, AJ$5:AJ$75)+COUNTIF(AJ$5:AJ30, AJ30)-1=1, 1, ""), "")</f>
        <v/>
      </c>
      <c r="AM30" s="41"/>
      <c r="AN30" s="102" t="str">
        <f t="shared" si="12"/>
        <v/>
      </c>
      <c r="AO30" s="42" t="str">
        <f>IF(AM30&lt;&gt;"", IF(RANK(AM30, AM$5:AM$75)+COUNTIF(AM$5:AM30, AM30)-1=1, 1, ""), "")</f>
        <v/>
      </c>
      <c r="AP30" s="41"/>
      <c r="AQ30" s="102" t="str">
        <f t="shared" si="13"/>
        <v/>
      </c>
      <c r="AR30" s="42" t="str">
        <f>IF(AP30&lt;&gt;"", IF(RANK(AP30, AP$5:AP$75)+COUNTIF(AP$5:AP30, AP30)-1=1, 1, ""), "")</f>
        <v/>
      </c>
      <c r="AS30" s="43"/>
      <c r="AT30" s="102" t="str">
        <f t="shared" si="14"/>
        <v/>
      </c>
      <c r="AU30" s="44" t="str">
        <f>IF(AS30&lt;&gt;"", IF(RANK(AS30, AS$5:AS$75)+COUNTIF(AS$5:AS30, AS30)-1=1, 1, ""), "")</f>
        <v/>
      </c>
      <c r="AV30" s="41"/>
      <c r="AW30" s="102" t="str">
        <f t="shared" si="15"/>
        <v/>
      </c>
      <c r="AX30" s="42" t="str">
        <f>IF(AV30&lt;&gt;"", IF(RANK(AV30, AV$5:AV$75)+COUNTIF(AV$5:AV30, AV30)-1=1, 1, ""), "")</f>
        <v/>
      </c>
      <c r="AY30" s="41"/>
      <c r="AZ30" s="102" t="str">
        <f t="shared" si="16"/>
        <v/>
      </c>
      <c r="BA30" s="42" t="str">
        <f>IF(AY30&lt;&gt;"", IF(RANK(AY30, AY$5:AY$75)+COUNTIF(AY$5:AY30, AY30)-1=1, 1, ""), "")</f>
        <v/>
      </c>
      <c r="BB30" s="41"/>
      <c r="BC30" s="102" t="str">
        <f t="shared" si="17"/>
        <v/>
      </c>
      <c r="BD30" s="42" t="str">
        <f>IF(BB30&lt;&gt;"", IF(RANK(BB30, BB$5:BB$75)+COUNTIF(BB$5:BB30, BB30)-1=1, 1, ""), "")</f>
        <v/>
      </c>
      <c r="BE30" s="41"/>
      <c r="BF30" s="102" t="str">
        <f t="shared" si="18"/>
        <v/>
      </c>
      <c r="BG30" s="42" t="str">
        <f>IF(BE30&lt;&gt;"", IF(RANK(BE30, BE$5:BE$75)+COUNTIF(BE$5:BE30, BE30)-1=1, 1, ""), "")</f>
        <v/>
      </c>
      <c r="BH30" s="41"/>
      <c r="BI30" s="102" t="str">
        <f t="shared" si="19"/>
        <v/>
      </c>
      <c r="BJ30" s="42" t="str">
        <f>IF(BH30&lt;&gt;"", IF(RANK(BH30, BH$5:BH$75)+COUNTIF(BH$5:BH30, BH30)-1=1, 1, ""), "")</f>
        <v/>
      </c>
      <c r="BK30" s="41"/>
      <c r="BL30" s="102" t="str">
        <f t="shared" si="20"/>
        <v/>
      </c>
      <c r="BM30" s="42" t="str">
        <f>IF(BK30&lt;&gt;"", IF(RANK(BK30, BK$5:BK$75)+COUNTIF(BK$5:BK30, BK30)-1=1, 1, ""), "")</f>
        <v/>
      </c>
      <c r="BN30" s="129" t="str">
        <f t="shared" si="21"/>
        <v/>
      </c>
      <c r="BO30" s="66" t="str">
        <f t="shared" si="22"/>
        <v/>
      </c>
      <c r="BP30" s="60"/>
      <c r="BQ30" s="60" t="str">
        <f t="shared" si="23"/>
        <v/>
      </c>
      <c r="BR30" s="60" t="str">
        <f t="shared" si="24"/>
        <v/>
      </c>
      <c r="BS30" s="60"/>
      <c r="BT30" s="85" t="str">
        <f t="shared" si="25"/>
        <v/>
      </c>
      <c r="BU30" s="60" t="str">
        <f t="shared" si="26"/>
        <v/>
      </c>
      <c r="BV30" s="60" t="str">
        <f t="shared" si="27"/>
        <v/>
      </c>
      <c r="BW30" s="60" t="str">
        <f>IF(BQ30&lt;&gt;"", IF(RANK(BV30, BV$5:BV$75)+COUNTIF(BV$30:BV30, BV30) -1&lt;=(B$80-BR$76-BU$76), RANK(BV30, BV$5:BV$75)+COUNTIF(BV$30:BV30, BV30) -1, ""), "")</f>
        <v/>
      </c>
      <c r="BX30" s="72" t="str">
        <f t="shared" si="28"/>
        <v/>
      </c>
      <c r="BY30" s="66" t="str">
        <f t="shared" si="29"/>
        <v/>
      </c>
      <c r="CA30" s="91" t="str">
        <f>IF(BO30&lt;&gt; "", BO30/BO76, "")</f>
        <v/>
      </c>
      <c r="CB30" s="39" t="str">
        <f t="shared" si="30"/>
        <v/>
      </c>
      <c r="CC30" s="92" t="str">
        <f t="shared" si="31"/>
        <v/>
      </c>
      <c r="CE30" s="65" t="str">
        <f t="shared" si="32"/>
        <v/>
      </c>
      <c r="CF30" s="99" t="str">
        <f t="shared" si="33"/>
        <v/>
      </c>
      <c r="CG30" s="99" t="str">
        <f t="shared" si="34"/>
        <v/>
      </c>
      <c r="CH30" s="100" t="str">
        <f t="shared" si="35"/>
        <v/>
      </c>
    </row>
    <row r="31" spans="1:86" ht="16" x14ac:dyDescent="0.2">
      <c r="A31" s="20" t="s">
        <v>339</v>
      </c>
      <c r="B31" s="33" t="s">
        <v>410</v>
      </c>
      <c r="C31" s="41"/>
      <c r="D31" s="102" t="str">
        <f t="shared" si="0"/>
        <v/>
      </c>
      <c r="E31" s="47" t="str">
        <f>IF(C31&lt;&gt;"", IF(RANK(C31, C$5:C$75)+COUNTIF(C$5:C31, C31)-1=1, 1, ""), "")</f>
        <v/>
      </c>
      <c r="F31" s="43"/>
      <c r="G31" s="102" t="str">
        <f t="shared" si="1"/>
        <v/>
      </c>
      <c r="H31" s="48" t="str">
        <f>IF(F31&lt;&gt;"", IF(RANK(F31, F$5:F$75)+COUNTIF(F$5:F31, F31)-1=1, 1, ""), "")</f>
        <v/>
      </c>
      <c r="I31" s="41"/>
      <c r="J31" s="102" t="str">
        <f t="shared" si="2"/>
        <v/>
      </c>
      <c r="K31" s="47" t="str">
        <f>IF(I31&lt;&gt;"", IF(RANK(I31, I$5:I$75)+COUNTIF(I$5:I31, I31)-1=1, 1, ""), "")</f>
        <v/>
      </c>
      <c r="L31" s="43"/>
      <c r="M31" s="102" t="str">
        <f t="shared" si="3"/>
        <v/>
      </c>
      <c r="N31" s="48" t="str">
        <f>IF(L31&lt;&gt;"", IF(RANK(L31, L$5:L$75)+COUNTIF(L$5:L31, L31)-1=1, 1, ""), "")</f>
        <v/>
      </c>
      <c r="O31" s="41"/>
      <c r="P31" s="102" t="str">
        <f t="shared" si="4"/>
        <v/>
      </c>
      <c r="Q31" s="47" t="str">
        <f>IF(O31&lt;&gt;"", IF(RANK(O31, O$5:O$75)+COUNTIF(O$5:O31, O31)-1=1, 1, ""), "")</f>
        <v/>
      </c>
      <c r="R31" s="43"/>
      <c r="S31" s="102" t="str">
        <f t="shared" si="5"/>
        <v/>
      </c>
      <c r="T31" s="48" t="str">
        <f>IF(R31&lt;&gt;"", IF(RANK(R31, R$5:R$75)+COUNTIF(R$5:R31, R31)-1=1, 1, ""), "")</f>
        <v/>
      </c>
      <c r="U31" s="41"/>
      <c r="V31" s="102" t="str">
        <f t="shared" si="6"/>
        <v/>
      </c>
      <c r="W31" s="47" t="str">
        <f>IF(U31&lt;&gt;"", IF(RANK(U31, U$5:U$75)+COUNTIF(U$5:U31, U31)-1=1, 1, ""), "")</f>
        <v/>
      </c>
      <c r="X31" s="43"/>
      <c r="Y31" s="102" t="str">
        <f t="shared" si="7"/>
        <v/>
      </c>
      <c r="Z31" s="48" t="str">
        <f>IF(X31&lt;&gt;"", IF(RANK(X31, X$5:X$75)+COUNTIF(X$5:X31, X31)-1=1, 1, ""), "")</f>
        <v/>
      </c>
      <c r="AA31" s="41"/>
      <c r="AB31" s="102" t="str">
        <f t="shared" si="8"/>
        <v/>
      </c>
      <c r="AC31" s="47" t="str">
        <f>IF(AA31&lt;&gt;"", IF(RANK(AA31, AA$5:AA$75)+COUNTIF(AA$5:AA31, AA31)-1=1, 1, ""), "")</f>
        <v/>
      </c>
      <c r="AD31" s="41"/>
      <c r="AE31" s="102" t="str">
        <f t="shared" si="9"/>
        <v/>
      </c>
      <c r="AF31" s="47" t="str">
        <f>IF(AD31&lt;&gt;"", IF(RANK(AD31, AD$5:AD$75)+COUNTIF(AD$5:AD31, AD31)-1=1, 1, ""), "")</f>
        <v/>
      </c>
      <c r="AG31" s="41"/>
      <c r="AH31" s="102" t="str">
        <f t="shared" si="10"/>
        <v/>
      </c>
      <c r="AI31" s="47" t="str">
        <f>IF(AG31&lt;&gt;"", IF(RANK(AG31, AG$5:AG$75)+COUNTIF(AG$5:AG31, AG31)-1=1, 1, ""), "")</f>
        <v/>
      </c>
      <c r="AJ31" s="41"/>
      <c r="AK31" s="102" t="str">
        <f t="shared" si="11"/>
        <v/>
      </c>
      <c r="AL31" s="47" t="str">
        <f>IF(AJ31&lt;&gt;"", IF(RANK(AJ31, AJ$5:AJ$75)+COUNTIF(AJ$5:AJ31, AJ31)-1=1, 1, ""), "")</f>
        <v/>
      </c>
      <c r="AM31" s="41"/>
      <c r="AN31" s="102" t="str">
        <f t="shared" si="12"/>
        <v/>
      </c>
      <c r="AO31" s="47" t="str">
        <f>IF(AM31&lt;&gt;"", IF(RANK(AM31, AM$5:AM$75)+COUNTIF(AM$5:AM31, AM31)-1=1, 1, ""), "")</f>
        <v/>
      </c>
      <c r="AP31" s="41"/>
      <c r="AQ31" s="102" t="str">
        <f t="shared" si="13"/>
        <v/>
      </c>
      <c r="AR31" s="47" t="str">
        <f>IF(AP31&lt;&gt;"", IF(RANK(AP31, AP$5:AP$75)+COUNTIF(AP$5:AP31, AP31)-1=1, 1, ""), "")</f>
        <v/>
      </c>
      <c r="AS31" s="43"/>
      <c r="AT31" s="102" t="str">
        <f t="shared" si="14"/>
        <v/>
      </c>
      <c r="AU31" s="48" t="str">
        <f>IF(AS31&lt;&gt;"", IF(RANK(AS31, AS$5:AS$75)+COUNTIF(AS$5:AS31, AS31)-1=1, 1, ""), "")</f>
        <v/>
      </c>
      <c r="AV31" s="41"/>
      <c r="AW31" s="102" t="str">
        <f t="shared" si="15"/>
        <v/>
      </c>
      <c r="AX31" s="47" t="str">
        <f>IF(AV31&lt;&gt;"", IF(RANK(AV31, AV$5:AV$75)+COUNTIF(AV$5:AV31, AV31)-1=1, 1, ""), "")</f>
        <v/>
      </c>
      <c r="AY31" s="41"/>
      <c r="AZ31" s="102" t="str">
        <f t="shared" si="16"/>
        <v/>
      </c>
      <c r="BA31" s="47" t="str">
        <f>IF(AY31&lt;&gt;"", IF(RANK(AY31, AY$5:AY$75)+COUNTIF(AY$5:AY31, AY31)-1=1, 1, ""), "")</f>
        <v/>
      </c>
      <c r="BB31" s="41"/>
      <c r="BC31" s="102" t="str">
        <f t="shared" si="17"/>
        <v/>
      </c>
      <c r="BD31" s="47" t="str">
        <f>IF(BB31&lt;&gt;"", IF(RANK(BB31, BB$5:BB$75)+COUNTIF(BB$5:BB31, BB31)-1=1, 1, ""), "")</f>
        <v/>
      </c>
      <c r="BE31" s="41"/>
      <c r="BF31" s="102" t="str">
        <f t="shared" si="18"/>
        <v/>
      </c>
      <c r="BG31" s="47" t="str">
        <f>IF(BE31&lt;&gt;"", IF(RANK(BE31, BE$5:BE$75)+COUNTIF(BE$5:BE31, BE31)-1=1, 1, ""), "")</f>
        <v/>
      </c>
      <c r="BH31" s="41"/>
      <c r="BI31" s="102" t="str">
        <f t="shared" si="19"/>
        <v/>
      </c>
      <c r="BJ31" s="47" t="str">
        <f>IF(BH31&lt;&gt;"", IF(RANK(BH31, BH$5:BH$75)+COUNTIF(BH$5:BH31, BH31)-1=1, 1, ""), "")</f>
        <v/>
      </c>
      <c r="BK31" s="41"/>
      <c r="BL31" s="102" t="str">
        <f t="shared" si="20"/>
        <v/>
      </c>
      <c r="BM31" s="47" t="str">
        <f>IF(BK31&lt;&gt;"", IF(RANK(BK31, BK$5:BK$75)+COUNTIF(BK$5:BK31, BK31)-1=1, 1, ""), "")</f>
        <v/>
      </c>
      <c r="BN31" s="129" t="str">
        <f t="shared" si="21"/>
        <v/>
      </c>
      <c r="BO31" s="66" t="str">
        <f t="shared" si="22"/>
        <v/>
      </c>
      <c r="BP31" s="60"/>
      <c r="BQ31" s="60" t="str">
        <f t="shared" si="23"/>
        <v/>
      </c>
      <c r="BR31" s="60" t="str">
        <f t="shared" si="24"/>
        <v/>
      </c>
      <c r="BS31" s="60"/>
      <c r="BT31" s="85" t="str">
        <f t="shared" si="25"/>
        <v/>
      </c>
      <c r="BU31" s="60" t="str">
        <f t="shared" si="26"/>
        <v/>
      </c>
      <c r="BV31" s="60" t="str">
        <f t="shared" si="27"/>
        <v/>
      </c>
      <c r="BW31" s="60" t="str">
        <f>IF(BQ31&lt;&gt;"", IF(RANK(BV31, BV$5:BV$75)+COUNTIF(BV$31:BV31, BV31) -1&lt;=(B$80-BR$76-BU$76), RANK(BV31, BV$5:BV$75)+COUNTIF(BV$31:BV31, BV31) -1, ""), "")</f>
        <v/>
      </c>
      <c r="BX31" s="72" t="str">
        <f t="shared" si="28"/>
        <v/>
      </c>
      <c r="BY31" s="66" t="str">
        <f t="shared" si="29"/>
        <v/>
      </c>
      <c r="CA31" s="91" t="str">
        <f>IF(BO31&lt;&gt; "", BO31/BO76, "")</f>
        <v/>
      </c>
      <c r="CB31" s="39" t="str">
        <f t="shared" si="30"/>
        <v/>
      </c>
      <c r="CC31" s="92" t="str">
        <f t="shared" si="31"/>
        <v/>
      </c>
      <c r="CE31" s="65" t="str">
        <f t="shared" si="32"/>
        <v/>
      </c>
      <c r="CF31" s="99" t="str">
        <f t="shared" si="33"/>
        <v/>
      </c>
      <c r="CG31" s="99" t="str">
        <f t="shared" si="34"/>
        <v/>
      </c>
      <c r="CH31" s="100" t="str">
        <f t="shared" si="35"/>
        <v/>
      </c>
    </row>
    <row r="32" spans="1:86" ht="16" x14ac:dyDescent="0.2">
      <c r="A32" s="20" t="s">
        <v>340</v>
      </c>
      <c r="B32" s="33" t="s">
        <v>411</v>
      </c>
      <c r="C32" s="41"/>
      <c r="D32" s="102" t="str">
        <f t="shared" si="0"/>
        <v/>
      </c>
      <c r="E32" s="42" t="str">
        <f>IF(C32&lt;&gt;"", IF(RANK(C32, C$5:C$75)+COUNTIF(C$5:C32, C32)-1=1, 1, ""), "")</f>
        <v/>
      </c>
      <c r="F32" s="43"/>
      <c r="G32" s="102" t="str">
        <f t="shared" si="1"/>
        <v/>
      </c>
      <c r="H32" s="44" t="str">
        <f>IF(F32&lt;&gt;"", IF(RANK(F32, F$5:F$75)+COUNTIF(F$5:F32, F32)-1=1, 1, ""), "")</f>
        <v/>
      </c>
      <c r="I32" s="41"/>
      <c r="J32" s="102" t="str">
        <f t="shared" si="2"/>
        <v/>
      </c>
      <c r="K32" s="42" t="str">
        <f>IF(I32&lt;&gt;"", IF(RANK(I32, I$5:I$75)+COUNTIF(I$5:I32, I32)-1=1, 1, ""), "")</f>
        <v/>
      </c>
      <c r="L32" s="43"/>
      <c r="M32" s="102" t="str">
        <f t="shared" si="3"/>
        <v/>
      </c>
      <c r="N32" s="44" t="str">
        <f>IF(L32&lt;&gt;"", IF(RANK(L32, L$5:L$75)+COUNTIF(L$5:L32, L32)-1=1, 1, ""), "")</f>
        <v/>
      </c>
      <c r="O32" s="41"/>
      <c r="P32" s="102" t="str">
        <f t="shared" si="4"/>
        <v/>
      </c>
      <c r="Q32" s="42" t="str">
        <f>IF(O32&lt;&gt;"", IF(RANK(O32, O$5:O$75)+COUNTIF(O$5:O32, O32)-1=1, 1, ""), "")</f>
        <v/>
      </c>
      <c r="R32" s="43"/>
      <c r="S32" s="102" t="str">
        <f t="shared" si="5"/>
        <v/>
      </c>
      <c r="T32" s="44" t="str">
        <f>IF(R32&lt;&gt;"", IF(RANK(R32, R$5:R$75)+COUNTIF(R$5:R32, R32)-1=1, 1, ""), "")</f>
        <v/>
      </c>
      <c r="U32" s="41"/>
      <c r="V32" s="102" t="str">
        <f t="shared" si="6"/>
        <v/>
      </c>
      <c r="W32" s="42" t="str">
        <f>IF(U32&lt;&gt;"", IF(RANK(U32, U$5:U$75)+COUNTIF(U$5:U32, U32)-1=1, 1, ""), "")</f>
        <v/>
      </c>
      <c r="X32" s="43"/>
      <c r="Y32" s="102" t="str">
        <f t="shared" si="7"/>
        <v/>
      </c>
      <c r="Z32" s="44" t="str">
        <f>IF(X32&lt;&gt;"", IF(RANK(X32, X$5:X$75)+COUNTIF(X$5:X32, X32)-1=1, 1, ""), "")</f>
        <v/>
      </c>
      <c r="AA32" s="41"/>
      <c r="AB32" s="102" t="str">
        <f t="shared" si="8"/>
        <v/>
      </c>
      <c r="AC32" s="42" t="str">
        <f>IF(AA32&lt;&gt;"", IF(RANK(AA32, AA$5:AA$75)+COUNTIF(AA$5:AA32, AA32)-1=1, 1, ""), "")</f>
        <v/>
      </c>
      <c r="AD32" s="41"/>
      <c r="AE32" s="102" t="str">
        <f t="shared" si="9"/>
        <v/>
      </c>
      <c r="AF32" s="42" t="str">
        <f>IF(AD32&lt;&gt;"", IF(RANK(AD32, AD$5:AD$75)+COUNTIF(AD$5:AD32, AD32)-1=1, 1, ""), "")</f>
        <v/>
      </c>
      <c r="AG32" s="41"/>
      <c r="AH32" s="102" t="str">
        <f t="shared" si="10"/>
        <v/>
      </c>
      <c r="AI32" s="42" t="str">
        <f>IF(AG32&lt;&gt;"", IF(RANK(AG32, AG$5:AG$75)+COUNTIF(AG$5:AG32, AG32)-1=1, 1, ""), "")</f>
        <v/>
      </c>
      <c r="AJ32" s="41"/>
      <c r="AK32" s="102" t="str">
        <f t="shared" si="11"/>
        <v/>
      </c>
      <c r="AL32" s="42" t="str">
        <f>IF(AJ32&lt;&gt;"", IF(RANK(AJ32, AJ$5:AJ$75)+COUNTIF(AJ$5:AJ32, AJ32)-1=1, 1, ""), "")</f>
        <v/>
      </c>
      <c r="AM32" s="41"/>
      <c r="AN32" s="102" t="str">
        <f t="shared" si="12"/>
        <v/>
      </c>
      <c r="AO32" s="42" t="str">
        <f>IF(AM32&lt;&gt;"", IF(RANK(AM32, AM$5:AM$75)+COUNTIF(AM$5:AM32, AM32)-1=1, 1, ""), "")</f>
        <v/>
      </c>
      <c r="AP32" s="41"/>
      <c r="AQ32" s="102" t="str">
        <f t="shared" si="13"/>
        <v/>
      </c>
      <c r="AR32" s="42" t="str">
        <f>IF(AP32&lt;&gt;"", IF(RANK(AP32, AP$5:AP$75)+COUNTIF(AP$5:AP32, AP32)-1=1, 1, ""), "")</f>
        <v/>
      </c>
      <c r="AS32" s="43"/>
      <c r="AT32" s="102" t="str">
        <f t="shared" si="14"/>
        <v/>
      </c>
      <c r="AU32" s="44" t="str">
        <f>IF(AS32&lt;&gt;"", IF(RANK(AS32, AS$5:AS$75)+COUNTIF(AS$5:AS32, AS32)-1=1, 1, ""), "")</f>
        <v/>
      </c>
      <c r="AV32" s="41"/>
      <c r="AW32" s="102" t="str">
        <f t="shared" si="15"/>
        <v/>
      </c>
      <c r="AX32" s="42" t="str">
        <f>IF(AV32&lt;&gt;"", IF(RANK(AV32, AV$5:AV$75)+COUNTIF(AV$5:AV32, AV32)-1=1, 1, ""), "")</f>
        <v/>
      </c>
      <c r="AY32" s="41"/>
      <c r="AZ32" s="102" t="str">
        <f t="shared" si="16"/>
        <v/>
      </c>
      <c r="BA32" s="42" t="str">
        <f>IF(AY32&lt;&gt;"", IF(RANK(AY32, AY$5:AY$75)+COUNTIF(AY$5:AY32, AY32)-1=1, 1, ""), "")</f>
        <v/>
      </c>
      <c r="BB32" s="41"/>
      <c r="BC32" s="102" t="str">
        <f t="shared" si="17"/>
        <v/>
      </c>
      <c r="BD32" s="42" t="str">
        <f>IF(BB32&lt;&gt;"", IF(RANK(BB32, BB$5:BB$75)+COUNTIF(BB$5:BB32, BB32)-1=1, 1, ""), "")</f>
        <v/>
      </c>
      <c r="BE32" s="41"/>
      <c r="BF32" s="102" t="str">
        <f t="shared" si="18"/>
        <v/>
      </c>
      <c r="BG32" s="42" t="str">
        <f>IF(BE32&lt;&gt;"", IF(RANK(BE32, BE$5:BE$75)+COUNTIF(BE$5:BE32, BE32)-1=1, 1, ""), "")</f>
        <v/>
      </c>
      <c r="BH32" s="41"/>
      <c r="BI32" s="102" t="str">
        <f t="shared" si="19"/>
        <v/>
      </c>
      <c r="BJ32" s="42" t="str">
        <f>IF(BH32&lt;&gt;"", IF(RANK(BH32, BH$5:BH$75)+COUNTIF(BH$5:BH32, BH32)-1=1, 1, ""), "")</f>
        <v/>
      </c>
      <c r="BK32" s="41"/>
      <c r="BL32" s="102" t="str">
        <f t="shared" si="20"/>
        <v/>
      </c>
      <c r="BM32" s="42" t="str">
        <f>IF(BK32&lt;&gt;"", IF(RANK(BK32, BK$5:BK$75)+COUNTIF(BK$5:BK32, BK32)-1=1, 1, ""), "")</f>
        <v/>
      </c>
      <c r="BN32" s="129" t="str">
        <f t="shared" si="21"/>
        <v/>
      </c>
      <c r="BO32" s="66" t="str">
        <f t="shared" si="22"/>
        <v/>
      </c>
      <c r="BP32" s="60"/>
      <c r="BQ32" s="60" t="str">
        <f t="shared" si="23"/>
        <v/>
      </c>
      <c r="BR32" s="60" t="str">
        <f t="shared" si="24"/>
        <v/>
      </c>
      <c r="BS32" s="60"/>
      <c r="BT32" s="85" t="str">
        <f t="shared" si="25"/>
        <v/>
      </c>
      <c r="BU32" s="60" t="str">
        <f t="shared" si="26"/>
        <v/>
      </c>
      <c r="BV32" s="60" t="str">
        <f t="shared" si="27"/>
        <v/>
      </c>
      <c r="BW32" s="60" t="str">
        <f>IF(BQ32&lt;&gt;"", IF(RANK(BV32, BV$5:BV$75)+COUNTIF(BV$32:BV32, BV32) -1&lt;=(B$80-BR$76-BU$76), RANK(BV32, BV$5:BV$75)+COUNTIF(BV$32:BV32, BV32) -1, ""), "")</f>
        <v/>
      </c>
      <c r="BX32" s="72" t="str">
        <f t="shared" si="28"/>
        <v/>
      </c>
      <c r="BY32" s="66" t="str">
        <f t="shared" si="29"/>
        <v/>
      </c>
      <c r="CA32" s="91" t="str">
        <f>IF(BO32&lt;&gt; "", BO32/BO76, "")</f>
        <v/>
      </c>
      <c r="CB32" s="39" t="str">
        <f t="shared" si="30"/>
        <v/>
      </c>
      <c r="CC32" s="92" t="str">
        <f t="shared" si="31"/>
        <v/>
      </c>
      <c r="CE32" s="65" t="str">
        <f t="shared" si="32"/>
        <v/>
      </c>
      <c r="CF32" s="99" t="str">
        <f t="shared" si="33"/>
        <v/>
      </c>
      <c r="CG32" s="99" t="str">
        <f t="shared" si="34"/>
        <v/>
      </c>
      <c r="CH32" s="100" t="str">
        <f t="shared" si="35"/>
        <v/>
      </c>
    </row>
    <row r="33" spans="1:86" ht="16" x14ac:dyDescent="0.2">
      <c r="A33" s="20" t="s">
        <v>341</v>
      </c>
      <c r="B33" s="33" t="s">
        <v>412</v>
      </c>
      <c r="C33" s="41"/>
      <c r="D33" s="102" t="str">
        <f t="shared" si="0"/>
        <v/>
      </c>
      <c r="E33" s="47" t="str">
        <f>IF(C33&lt;&gt;"", IF(RANK(C33, C$5:C$75)+COUNTIF(C$5:C33, C33)-1=1, 1, ""), "")</f>
        <v/>
      </c>
      <c r="F33" s="43"/>
      <c r="G33" s="102" t="str">
        <f t="shared" si="1"/>
        <v/>
      </c>
      <c r="H33" s="48" t="str">
        <f>IF(F33&lt;&gt;"", IF(RANK(F33, F$5:F$75)+COUNTIF(F$5:F33, F33)-1=1, 1, ""), "")</f>
        <v/>
      </c>
      <c r="I33" s="41"/>
      <c r="J33" s="102" t="str">
        <f t="shared" si="2"/>
        <v/>
      </c>
      <c r="K33" s="47" t="str">
        <f>IF(I33&lt;&gt;"", IF(RANK(I33, I$5:I$75)+COUNTIF(I$5:I33, I33)-1=1, 1, ""), "")</f>
        <v/>
      </c>
      <c r="L33" s="43"/>
      <c r="M33" s="102" t="str">
        <f t="shared" si="3"/>
        <v/>
      </c>
      <c r="N33" s="48" t="str">
        <f>IF(L33&lt;&gt;"", IF(RANK(L33, L$5:L$75)+COUNTIF(L$5:L33, L33)-1=1, 1, ""), "")</f>
        <v/>
      </c>
      <c r="O33" s="41"/>
      <c r="P33" s="102" t="str">
        <f t="shared" si="4"/>
        <v/>
      </c>
      <c r="Q33" s="47" t="str">
        <f>IF(O33&lt;&gt;"", IF(RANK(O33, O$5:O$75)+COUNTIF(O$5:O33, O33)-1=1, 1, ""), "")</f>
        <v/>
      </c>
      <c r="R33" s="43"/>
      <c r="S33" s="102" t="str">
        <f t="shared" si="5"/>
        <v/>
      </c>
      <c r="T33" s="48" t="str">
        <f>IF(R33&lt;&gt;"", IF(RANK(R33, R$5:R$75)+COUNTIF(R$5:R33, R33)-1=1, 1, ""), "")</f>
        <v/>
      </c>
      <c r="U33" s="41"/>
      <c r="V33" s="102" t="str">
        <f t="shared" si="6"/>
        <v/>
      </c>
      <c r="W33" s="47" t="str">
        <f>IF(U33&lt;&gt;"", IF(RANK(U33, U$5:U$75)+COUNTIF(U$5:U33, U33)-1=1, 1, ""), "")</f>
        <v/>
      </c>
      <c r="X33" s="43"/>
      <c r="Y33" s="102" t="str">
        <f t="shared" si="7"/>
        <v/>
      </c>
      <c r="Z33" s="48" t="str">
        <f>IF(X33&lt;&gt;"", IF(RANK(X33, X$5:X$75)+COUNTIF(X$5:X33, X33)-1=1, 1, ""), "")</f>
        <v/>
      </c>
      <c r="AA33" s="41"/>
      <c r="AB33" s="102" t="str">
        <f t="shared" si="8"/>
        <v/>
      </c>
      <c r="AC33" s="47" t="str">
        <f>IF(AA33&lt;&gt;"", IF(RANK(AA33, AA$5:AA$75)+COUNTIF(AA$5:AA33, AA33)-1=1, 1, ""), "")</f>
        <v/>
      </c>
      <c r="AD33" s="41"/>
      <c r="AE33" s="102" t="str">
        <f t="shared" si="9"/>
        <v/>
      </c>
      <c r="AF33" s="47" t="str">
        <f>IF(AD33&lt;&gt;"", IF(RANK(AD33, AD$5:AD$75)+COUNTIF(AD$5:AD33, AD33)-1=1, 1, ""), "")</f>
        <v/>
      </c>
      <c r="AG33" s="41"/>
      <c r="AH33" s="102" t="str">
        <f t="shared" si="10"/>
        <v/>
      </c>
      <c r="AI33" s="47" t="str">
        <f>IF(AG33&lt;&gt;"", IF(RANK(AG33, AG$5:AG$75)+COUNTIF(AG$5:AG33, AG33)-1=1, 1, ""), "")</f>
        <v/>
      </c>
      <c r="AJ33" s="41"/>
      <c r="AK33" s="102" t="str">
        <f t="shared" si="11"/>
        <v/>
      </c>
      <c r="AL33" s="47" t="str">
        <f>IF(AJ33&lt;&gt;"", IF(RANK(AJ33, AJ$5:AJ$75)+COUNTIF(AJ$5:AJ33, AJ33)-1=1, 1, ""), "")</f>
        <v/>
      </c>
      <c r="AM33" s="41"/>
      <c r="AN33" s="102" t="str">
        <f t="shared" si="12"/>
        <v/>
      </c>
      <c r="AO33" s="47" t="str">
        <f>IF(AM33&lt;&gt;"", IF(RANK(AM33, AM$5:AM$75)+COUNTIF(AM$5:AM33, AM33)-1=1, 1, ""), "")</f>
        <v/>
      </c>
      <c r="AP33" s="41"/>
      <c r="AQ33" s="102" t="str">
        <f t="shared" si="13"/>
        <v/>
      </c>
      <c r="AR33" s="47" t="str">
        <f>IF(AP33&lt;&gt;"", IF(RANK(AP33, AP$5:AP$75)+COUNTIF(AP$5:AP33, AP33)-1=1, 1, ""), "")</f>
        <v/>
      </c>
      <c r="AS33" s="43"/>
      <c r="AT33" s="102" t="str">
        <f t="shared" si="14"/>
        <v/>
      </c>
      <c r="AU33" s="48" t="str">
        <f>IF(AS33&lt;&gt;"", IF(RANK(AS33, AS$5:AS$75)+COUNTIF(AS$5:AS33, AS33)-1=1, 1, ""), "")</f>
        <v/>
      </c>
      <c r="AV33" s="41"/>
      <c r="AW33" s="102" t="str">
        <f t="shared" si="15"/>
        <v/>
      </c>
      <c r="AX33" s="47" t="str">
        <f>IF(AV33&lt;&gt;"", IF(RANK(AV33, AV$5:AV$75)+COUNTIF(AV$5:AV33, AV33)-1=1, 1, ""), "")</f>
        <v/>
      </c>
      <c r="AY33" s="41"/>
      <c r="AZ33" s="102" t="str">
        <f t="shared" si="16"/>
        <v/>
      </c>
      <c r="BA33" s="47" t="str">
        <f>IF(AY33&lt;&gt;"", IF(RANK(AY33, AY$5:AY$75)+COUNTIF(AY$5:AY33, AY33)-1=1, 1, ""), "")</f>
        <v/>
      </c>
      <c r="BB33" s="41"/>
      <c r="BC33" s="102" t="str">
        <f t="shared" si="17"/>
        <v/>
      </c>
      <c r="BD33" s="47" t="str">
        <f>IF(BB33&lt;&gt;"", IF(RANK(BB33, BB$5:BB$75)+COUNTIF(BB$5:BB33, BB33)-1=1, 1, ""), "")</f>
        <v/>
      </c>
      <c r="BE33" s="41"/>
      <c r="BF33" s="102" t="str">
        <f t="shared" si="18"/>
        <v/>
      </c>
      <c r="BG33" s="47" t="str">
        <f>IF(BE33&lt;&gt;"", IF(RANK(BE33, BE$5:BE$75)+COUNTIF(BE$5:BE33, BE33)-1=1, 1, ""), "")</f>
        <v/>
      </c>
      <c r="BH33" s="41"/>
      <c r="BI33" s="102" t="str">
        <f t="shared" si="19"/>
        <v/>
      </c>
      <c r="BJ33" s="47" t="str">
        <f>IF(BH33&lt;&gt;"", IF(RANK(BH33, BH$5:BH$75)+COUNTIF(BH$5:BH33, BH33)-1=1, 1, ""), "")</f>
        <v/>
      </c>
      <c r="BK33" s="41"/>
      <c r="BL33" s="102" t="str">
        <f t="shared" si="20"/>
        <v/>
      </c>
      <c r="BM33" s="47" t="str">
        <f>IF(BK33&lt;&gt;"", IF(RANK(BK33, BK$5:BK$75)+COUNTIF(BK$5:BK33, BK33)-1=1, 1, ""), "")</f>
        <v/>
      </c>
      <c r="BN33" s="129" t="str">
        <f t="shared" si="21"/>
        <v/>
      </c>
      <c r="BO33" s="66" t="str">
        <f t="shared" si="22"/>
        <v/>
      </c>
      <c r="BP33" s="60"/>
      <c r="BQ33" s="60" t="str">
        <f t="shared" si="23"/>
        <v/>
      </c>
      <c r="BR33" s="60" t="str">
        <f t="shared" si="24"/>
        <v/>
      </c>
      <c r="BS33" s="60"/>
      <c r="BT33" s="85" t="str">
        <f t="shared" si="25"/>
        <v/>
      </c>
      <c r="BU33" s="60" t="str">
        <f t="shared" si="26"/>
        <v/>
      </c>
      <c r="BV33" s="60" t="str">
        <f t="shared" si="27"/>
        <v/>
      </c>
      <c r="BW33" s="60" t="str">
        <f>IF(BQ33&lt;&gt;"", IF(RANK(BV33, BV$5:BV$75)+COUNTIF(BV$33:BV33, BV33) -1&lt;=(B$80-BR$76-BU$76), RANK(BV33, BV$5:BV$75)+COUNTIF(BV$33:BV33, BV33) -1, ""), "")</f>
        <v/>
      </c>
      <c r="BX33" s="72" t="str">
        <f t="shared" si="28"/>
        <v/>
      </c>
      <c r="BY33" s="66" t="str">
        <f t="shared" si="29"/>
        <v/>
      </c>
      <c r="CA33" s="91" t="str">
        <f>IF(BO33&lt;&gt; "", BO33/BO76, "")</f>
        <v/>
      </c>
      <c r="CB33" s="39" t="str">
        <f t="shared" si="30"/>
        <v/>
      </c>
      <c r="CC33" s="92" t="str">
        <f t="shared" si="31"/>
        <v/>
      </c>
      <c r="CE33" s="65" t="str">
        <f t="shared" si="32"/>
        <v/>
      </c>
      <c r="CF33" s="99" t="str">
        <f t="shared" si="33"/>
        <v/>
      </c>
      <c r="CG33" s="99" t="str">
        <f t="shared" si="34"/>
        <v/>
      </c>
      <c r="CH33" s="100" t="str">
        <f t="shared" si="35"/>
        <v/>
      </c>
    </row>
    <row r="34" spans="1:86" ht="16" x14ac:dyDescent="0.2">
      <c r="A34" s="20" t="s">
        <v>342</v>
      </c>
      <c r="B34" s="33" t="s">
        <v>413</v>
      </c>
      <c r="C34" s="45">
        <v>619</v>
      </c>
      <c r="D34" s="102" t="str">
        <f t="shared" si="0"/>
        <v/>
      </c>
      <c r="E34" s="47" t="str">
        <f>IF(C34&lt;&gt;"", IF(RANK(C34, C$5:C$75)+COUNTIF(C$5:C34, C34)-1=1, 1, ""), "")</f>
        <v/>
      </c>
      <c r="F34" s="46">
        <v>669</v>
      </c>
      <c r="G34" s="102" t="str">
        <f t="shared" si="1"/>
        <v/>
      </c>
      <c r="H34" s="48" t="str">
        <f>IF(F34&lt;&gt;"", IF(RANK(F34, F$5:F$75)+COUNTIF(F$5:F34, F34)-1=1, 1, ""), "")</f>
        <v/>
      </c>
      <c r="I34" s="45">
        <v>1243</v>
      </c>
      <c r="J34" s="102" t="str">
        <f t="shared" si="2"/>
        <v/>
      </c>
      <c r="K34" s="47" t="str">
        <f>IF(I34&lt;&gt;"", IF(RANK(I34, I$5:I$75)+COUNTIF(I$5:I34, I34)-1=1, 1, ""), "")</f>
        <v/>
      </c>
      <c r="L34" s="46">
        <v>421</v>
      </c>
      <c r="M34" s="102" t="str">
        <f t="shared" si="3"/>
        <v/>
      </c>
      <c r="N34" s="48" t="str">
        <f>IF(L34&lt;&gt;"", IF(RANK(L34, L$5:L$75)+COUNTIF(L$5:L34, L34)-1=1, 1, ""), "")</f>
        <v/>
      </c>
      <c r="O34" s="45">
        <v>290</v>
      </c>
      <c r="P34" s="102" t="str">
        <f t="shared" si="4"/>
        <v/>
      </c>
      <c r="Q34" s="47" t="str">
        <f>IF(O34&lt;&gt;"", IF(RANK(O34, O$5:O$75)+COUNTIF(O$5:O34, O34)-1=1, 1, ""), "")</f>
        <v/>
      </c>
      <c r="R34" s="46">
        <v>349</v>
      </c>
      <c r="S34" s="102" t="str">
        <f t="shared" si="5"/>
        <v/>
      </c>
      <c r="T34" s="48" t="str">
        <f>IF(R34&lt;&gt;"", IF(RANK(R34, R$5:R$75)+COUNTIF(R$5:R34, R34)-1=1, 1, ""), "")</f>
        <v/>
      </c>
      <c r="U34" s="45">
        <v>284</v>
      </c>
      <c r="V34" s="102" t="str">
        <f t="shared" si="6"/>
        <v/>
      </c>
      <c r="W34" s="47" t="str">
        <f>IF(U34&lt;&gt;"", IF(RANK(U34, U$5:U$75)+COUNTIF(U$5:U34, U34)-1=1, 1, ""), "")</f>
        <v/>
      </c>
      <c r="X34" s="46">
        <v>500</v>
      </c>
      <c r="Y34" s="102" t="str">
        <f t="shared" si="7"/>
        <v/>
      </c>
      <c r="Z34" s="48" t="str">
        <f>IF(X34&lt;&gt;"", IF(RANK(X34, X$5:X$75)+COUNTIF(X$5:X34, X34)-1=1, 1, ""), "")</f>
        <v/>
      </c>
      <c r="AA34" s="45">
        <v>438</v>
      </c>
      <c r="AB34" s="102" t="str">
        <f t="shared" si="8"/>
        <v/>
      </c>
      <c r="AC34" s="47" t="str">
        <f>IF(AA34&lt;&gt;"", IF(RANK(AA34, AA$5:AA$75)+COUNTIF(AA$5:AA34, AA34)-1=1, 1, ""), "")</f>
        <v/>
      </c>
      <c r="AD34" s="45">
        <v>600</v>
      </c>
      <c r="AE34" s="102" t="str">
        <f t="shared" si="9"/>
        <v/>
      </c>
      <c r="AF34" s="47" t="str">
        <f>IF(AD34&lt;&gt;"", IF(RANK(AD34, AD$5:AD$75)+COUNTIF(AD$5:AD34, AD34)-1=1, 1, ""), "")</f>
        <v/>
      </c>
      <c r="AG34" s="45">
        <v>395</v>
      </c>
      <c r="AH34" s="102" t="str">
        <f t="shared" si="10"/>
        <v/>
      </c>
      <c r="AI34" s="47" t="str">
        <f>IF(AG34&lt;&gt;"", IF(RANK(AG34, AG$5:AG$75)+COUNTIF(AG$5:AG34, AG34)-1=1, 1, ""), "")</f>
        <v/>
      </c>
      <c r="AJ34" s="45">
        <v>318</v>
      </c>
      <c r="AK34" s="102" t="str">
        <f t="shared" si="11"/>
        <v/>
      </c>
      <c r="AL34" s="47" t="str">
        <f>IF(AJ34&lt;&gt;"", IF(RANK(AJ34, AJ$5:AJ$75)+COUNTIF(AJ$5:AJ34, AJ34)-1=1, 1, ""), "")</f>
        <v/>
      </c>
      <c r="AM34" s="45">
        <v>216</v>
      </c>
      <c r="AN34" s="102" t="str">
        <f t="shared" si="12"/>
        <v/>
      </c>
      <c r="AO34" s="47" t="str">
        <f>IF(AM34&lt;&gt;"", IF(RANK(AM34, AM$5:AM$75)+COUNTIF(AM$5:AM34, AM34)-1=1, 1, ""), "")</f>
        <v/>
      </c>
      <c r="AP34" s="45">
        <v>99</v>
      </c>
      <c r="AQ34" s="102" t="str">
        <f t="shared" si="13"/>
        <v/>
      </c>
      <c r="AR34" s="47" t="str">
        <f>IF(AP34&lt;&gt;"", IF(RANK(AP34, AP$5:AP$75)+COUNTIF(AP$5:AP34, AP34)-1=1, 1, ""), "")</f>
        <v/>
      </c>
      <c r="AS34" s="46">
        <v>222</v>
      </c>
      <c r="AT34" s="102" t="str">
        <f t="shared" si="14"/>
        <v/>
      </c>
      <c r="AU34" s="48" t="str">
        <f>IF(AS34&lt;&gt;"", IF(RANK(AS34, AS$5:AS$75)+COUNTIF(AS$5:AS34, AS34)-1=1, 1, ""), "")</f>
        <v/>
      </c>
      <c r="AV34" s="45">
        <v>367</v>
      </c>
      <c r="AW34" s="102" t="str">
        <f t="shared" si="15"/>
        <v/>
      </c>
      <c r="AX34" s="47" t="str">
        <f>IF(AV34&lt;&gt;"", IF(RANK(AV34, AV$5:AV$75)+COUNTIF(AV$5:AV34, AV34)-1=1, 1, ""), "")</f>
        <v/>
      </c>
      <c r="AY34" s="45">
        <v>172</v>
      </c>
      <c r="AZ34" s="102" t="str">
        <f t="shared" si="16"/>
        <v/>
      </c>
      <c r="BA34" s="47" t="str">
        <f>IF(AY34&lt;&gt;"", IF(RANK(AY34, AY$5:AY$75)+COUNTIF(AY$5:AY34, AY34)-1=1, 1, ""), "")</f>
        <v/>
      </c>
      <c r="BB34" s="45">
        <v>118</v>
      </c>
      <c r="BC34" s="102" t="str">
        <f t="shared" si="17"/>
        <v/>
      </c>
      <c r="BD34" s="47" t="str">
        <f>IF(BB34&lt;&gt;"", IF(RANK(BB34, BB$5:BB$75)+COUNTIF(BB$5:BB34, BB34)-1=1, 1, ""), "")</f>
        <v/>
      </c>
      <c r="BE34" s="45">
        <v>95</v>
      </c>
      <c r="BF34" s="102" t="str">
        <f t="shared" si="18"/>
        <v/>
      </c>
      <c r="BG34" s="47" t="str">
        <f>IF(BE34&lt;&gt;"", IF(RANK(BE34, BE$5:BE$75)+COUNTIF(BE$5:BE34, BE34)-1=1, 1, ""), "")</f>
        <v/>
      </c>
      <c r="BH34" s="45">
        <v>464</v>
      </c>
      <c r="BI34" s="102" t="str">
        <f t="shared" si="19"/>
        <v/>
      </c>
      <c r="BJ34" s="47" t="str">
        <f>IF(BH34&lt;&gt;"", IF(RANK(BH34, BH$5:BH$75)+COUNTIF(BH$5:BH34, BH34)-1=1, 1, ""), "")</f>
        <v/>
      </c>
      <c r="BK34" s="45">
        <v>149</v>
      </c>
      <c r="BL34" s="102" t="str">
        <f t="shared" si="20"/>
        <v/>
      </c>
      <c r="BM34" s="47" t="str">
        <f>IF(BK34&lt;&gt;"", IF(RANK(BK34, BK$5:BK$75)+COUNTIF(BK$5:BK34, BK34)-1=1, 1, ""), "")</f>
        <v/>
      </c>
      <c r="BN34" s="129" t="str">
        <f t="shared" si="21"/>
        <v/>
      </c>
      <c r="BO34" s="66">
        <f t="shared" si="22"/>
        <v>8028</v>
      </c>
      <c r="BP34" s="60"/>
      <c r="BQ34" s="60" t="str">
        <f t="shared" si="23"/>
        <v/>
      </c>
      <c r="BR34" s="60" t="str">
        <f t="shared" si="24"/>
        <v/>
      </c>
      <c r="BS34" s="60"/>
      <c r="BT34" s="85" t="str">
        <f t="shared" si="25"/>
        <v/>
      </c>
      <c r="BU34" s="60" t="str">
        <f t="shared" si="26"/>
        <v/>
      </c>
      <c r="BV34" s="60" t="str">
        <f t="shared" si="27"/>
        <v/>
      </c>
      <c r="BW34" s="60" t="str">
        <f>IF(BQ34&lt;&gt;"", IF(RANK(BV34, BV$5:BV$75)+COUNTIF(BV$34:BV34, BV34) -1&lt;=(B$80-BR$76-BU$76), RANK(BV34, BV$5:BV$75)+COUNTIF(BV$34:BV34, BV34) -1, ""), "")</f>
        <v/>
      </c>
      <c r="BX34" s="72" t="str">
        <f t="shared" si="28"/>
        <v/>
      </c>
      <c r="BY34" s="66" t="str">
        <f t="shared" si="29"/>
        <v/>
      </c>
      <c r="CA34" s="91">
        <f>IF(BO34&lt;&gt; "", BO34/BO76, "")</f>
        <v>4.0787232194071628E-3</v>
      </c>
      <c r="CB34" s="39" t="str">
        <f t="shared" si="30"/>
        <v/>
      </c>
      <c r="CC34" s="92">
        <f t="shared" si="31"/>
        <v>-4.0787232194071602E-3</v>
      </c>
      <c r="CE34" s="65" t="str">
        <f t="shared" si="32"/>
        <v/>
      </c>
      <c r="CF34" s="99" t="str">
        <f t="shared" si="33"/>
        <v/>
      </c>
      <c r="CG34" s="99" t="str">
        <f t="shared" si="34"/>
        <v/>
      </c>
      <c r="CH34" s="100" t="str">
        <f t="shared" si="35"/>
        <v/>
      </c>
    </row>
    <row r="35" spans="1:86" ht="16" x14ac:dyDescent="0.2">
      <c r="A35" s="20" t="s">
        <v>343</v>
      </c>
      <c r="B35" s="33" t="s">
        <v>414</v>
      </c>
      <c r="C35" s="45">
        <v>53</v>
      </c>
      <c r="D35" s="102" t="str">
        <f t="shared" si="0"/>
        <v/>
      </c>
      <c r="E35" s="42" t="str">
        <f>IF(C35&lt;&gt;"", IF(RANK(C35, C$5:C$75)+COUNTIF(C$5:C35, C35)-1=1, 1, ""), "")</f>
        <v/>
      </c>
      <c r="F35" s="46">
        <v>136</v>
      </c>
      <c r="G35" s="102" t="str">
        <f t="shared" si="1"/>
        <v/>
      </c>
      <c r="H35" s="44" t="str">
        <f>IF(F35&lt;&gt;"", IF(RANK(F35, F$5:F$75)+COUNTIF(F$5:F35, F35)-1=1, 1, ""), "")</f>
        <v/>
      </c>
      <c r="I35" s="45">
        <v>78</v>
      </c>
      <c r="J35" s="102" t="str">
        <f t="shared" si="2"/>
        <v/>
      </c>
      <c r="K35" s="42" t="str">
        <f>IF(I35&lt;&gt;"", IF(RANK(I35, I$5:I$75)+COUNTIF(I$5:I35, I35)-1=1, 1, ""), "")</f>
        <v/>
      </c>
      <c r="L35" s="46">
        <v>108</v>
      </c>
      <c r="M35" s="102" t="str">
        <f t="shared" si="3"/>
        <v/>
      </c>
      <c r="N35" s="44" t="str">
        <f>IF(L35&lt;&gt;"", IF(RANK(L35, L$5:L$75)+COUNTIF(L$5:L35, L35)-1=1, 1, ""), "")</f>
        <v/>
      </c>
      <c r="O35" s="45">
        <v>81</v>
      </c>
      <c r="P35" s="102" t="str">
        <f t="shared" si="4"/>
        <v/>
      </c>
      <c r="Q35" s="42" t="str">
        <f>IF(O35&lt;&gt;"", IF(RANK(O35, O$5:O$75)+COUNTIF(O$5:O35, O35)-1=1, 1, ""), "")</f>
        <v/>
      </c>
      <c r="R35" s="46">
        <v>99</v>
      </c>
      <c r="S35" s="102" t="str">
        <f t="shared" si="5"/>
        <v/>
      </c>
      <c r="T35" s="44" t="str">
        <f>IF(R35&lt;&gt;"", IF(RANK(R35, R$5:R$75)+COUNTIF(R$5:R35, R35)-1=1, 1, ""), "")</f>
        <v/>
      </c>
      <c r="U35" s="45">
        <v>133</v>
      </c>
      <c r="V35" s="102" t="str">
        <f t="shared" si="6"/>
        <v/>
      </c>
      <c r="W35" s="42" t="str">
        <f>IF(U35&lt;&gt;"", IF(RANK(U35, U$5:U$75)+COUNTIF(U$5:U35, U35)-1=1, 1, ""), "")</f>
        <v/>
      </c>
      <c r="X35" s="46">
        <v>71</v>
      </c>
      <c r="Y35" s="102" t="str">
        <f t="shared" si="7"/>
        <v/>
      </c>
      <c r="Z35" s="44" t="str">
        <f>IF(X35&lt;&gt;"", IF(RANK(X35, X$5:X$75)+COUNTIF(X$5:X35, X35)-1=1, 1, ""), "")</f>
        <v/>
      </c>
      <c r="AA35" s="45">
        <v>58</v>
      </c>
      <c r="AB35" s="102" t="str">
        <f t="shared" si="8"/>
        <v/>
      </c>
      <c r="AC35" s="42" t="str">
        <f>IF(AA35&lt;&gt;"", IF(RANK(AA35, AA$5:AA$75)+COUNTIF(AA$5:AA35, AA35)-1=1, 1, ""), "")</f>
        <v/>
      </c>
      <c r="AD35" s="45">
        <v>88</v>
      </c>
      <c r="AE35" s="102" t="str">
        <f t="shared" si="9"/>
        <v/>
      </c>
      <c r="AF35" s="42" t="str">
        <f>IF(AD35&lt;&gt;"", IF(RANK(AD35, AD$5:AD$75)+COUNTIF(AD$5:AD35, AD35)-1=1, 1, ""), "")</f>
        <v/>
      </c>
      <c r="AG35" s="45">
        <v>60</v>
      </c>
      <c r="AH35" s="102" t="str">
        <f t="shared" si="10"/>
        <v/>
      </c>
      <c r="AI35" s="42" t="str">
        <f>IF(AG35&lt;&gt;"", IF(RANK(AG35, AG$5:AG$75)+COUNTIF(AG$5:AG35, AG35)-1=1, 1, ""), "")</f>
        <v/>
      </c>
      <c r="AJ35" s="45">
        <v>82</v>
      </c>
      <c r="AK35" s="102" t="str">
        <f t="shared" si="11"/>
        <v/>
      </c>
      <c r="AL35" s="42" t="str">
        <f>IF(AJ35&lt;&gt;"", IF(RANK(AJ35, AJ$5:AJ$75)+COUNTIF(AJ$5:AJ35, AJ35)-1=1, 1, ""), "")</f>
        <v/>
      </c>
      <c r="AM35" s="45">
        <v>56</v>
      </c>
      <c r="AN35" s="102" t="str">
        <f t="shared" si="12"/>
        <v/>
      </c>
      <c r="AO35" s="42" t="str">
        <f>IF(AM35&lt;&gt;"", IF(RANK(AM35, AM$5:AM$75)+COUNTIF(AM$5:AM35, AM35)-1=1, 1, ""), "")</f>
        <v/>
      </c>
      <c r="AP35" s="45">
        <v>90</v>
      </c>
      <c r="AQ35" s="102" t="str">
        <f t="shared" si="13"/>
        <v/>
      </c>
      <c r="AR35" s="42" t="str">
        <f>IF(AP35&lt;&gt;"", IF(RANK(AP35, AP$5:AP$75)+COUNTIF(AP$5:AP35, AP35)-1=1, 1, ""), "")</f>
        <v/>
      </c>
      <c r="AS35" s="46">
        <v>82</v>
      </c>
      <c r="AT35" s="102" t="str">
        <f t="shared" si="14"/>
        <v/>
      </c>
      <c r="AU35" s="44" t="str">
        <f>IF(AS35&lt;&gt;"", IF(RANK(AS35, AS$5:AS$75)+COUNTIF(AS$5:AS35, AS35)-1=1, 1, ""), "")</f>
        <v/>
      </c>
      <c r="AV35" s="45">
        <v>72</v>
      </c>
      <c r="AW35" s="102" t="str">
        <f t="shared" si="15"/>
        <v/>
      </c>
      <c r="AX35" s="42" t="str">
        <f>IF(AV35&lt;&gt;"", IF(RANK(AV35, AV$5:AV$75)+COUNTIF(AV$5:AV35, AV35)-1=1, 1, ""), "")</f>
        <v/>
      </c>
      <c r="AY35" s="45">
        <v>68</v>
      </c>
      <c r="AZ35" s="102" t="str">
        <f t="shared" si="16"/>
        <v/>
      </c>
      <c r="BA35" s="42" t="str">
        <f>IF(AY35&lt;&gt;"", IF(RANK(AY35, AY$5:AY$75)+COUNTIF(AY$5:AY35, AY35)-1=1, 1, ""), "")</f>
        <v/>
      </c>
      <c r="BB35" s="45">
        <v>105</v>
      </c>
      <c r="BC35" s="102" t="str">
        <f t="shared" si="17"/>
        <v/>
      </c>
      <c r="BD35" s="42" t="str">
        <f>IF(BB35&lt;&gt;"", IF(RANK(BB35, BB$5:BB$75)+COUNTIF(BB$5:BB35, BB35)-1=1, 1, ""), "")</f>
        <v/>
      </c>
      <c r="BE35" s="45">
        <v>85</v>
      </c>
      <c r="BF35" s="102" t="str">
        <f t="shared" si="18"/>
        <v/>
      </c>
      <c r="BG35" s="42" t="str">
        <f>IF(BE35&lt;&gt;"", IF(RANK(BE35, BE$5:BE$75)+COUNTIF(BE$5:BE35, BE35)-1=1, 1, ""), "")</f>
        <v/>
      </c>
      <c r="BH35" s="45">
        <v>86</v>
      </c>
      <c r="BI35" s="102" t="str">
        <f t="shared" si="19"/>
        <v/>
      </c>
      <c r="BJ35" s="42" t="str">
        <f>IF(BH35&lt;&gt;"", IF(RANK(BH35, BH$5:BH$75)+COUNTIF(BH$5:BH35, BH35)-1=1, 1, ""), "")</f>
        <v/>
      </c>
      <c r="BK35" s="45">
        <v>83</v>
      </c>
      <c r="BL35" s="102" t="str">
        <f t="shared" si="20"/>
        <v/>
      </c>
      <c r="BM35" s="42" t="str">
        <f>IF(BK35&lt;&gt;"", IF(RANK(BK35, BK$5:BK$75)+COUNTIF(BK$5:BK35, BK35)-1=1, 1, ""), "")</f>
        <v/>
      </c>
      <c r="BN35" s="129" t="str">
        <f t="shared" si="21"/>
        <v/>
      </c>
      <c r="BO35" s="66">
        <f t="shared" si="22"/>
        <v>1774</v>
      </c>
      <c r="BP35" s="60"/>
      <c r="BQ35" s="60" t="str">
        <f t="shared" si="23"/>
        <v/>
      </c>
      <c r="BR35" s="60" t="str">
        <f t="shared" si="24"/>
        <v/>
      </c>
      <c r="BS35" s="60"/>
      <c r="BT35" s="85" t="str">
        <f t="shared" si="25"/>
        <v/>
      </c>
      <c r="BU35" s="60" t="str">
        <f t="shared" si="26"/>
        <v/>
      </c>
      <c r="BV35" s="60" t="str">
        <f t="shared" si="27"/>
        <v/>
      </c>
      <c r="BW35" s="60" t="str">
        <f>IF(BQ35&lt;&gt;"", IF(RANK(BV35, BV$5:BV$75)+COUNTIF(BV$35:BV35, BV35) -1&lt;=(B$80-BR$76-BU$76), RANK(BV35, BV$5:BV$75)+COUNTIF(BV$35:BV35, BV35) -1, ""), "")</f>
        <v/>
      </c>
      <c r="BX35" s="72" t="str">
        <f t="shared" si="28"/>
        <v/>
      </c>
      <c r="BY35" s="66" t="str">
        <f t="shared" si="29"/>
        <v/>
      </c>
      <c r="CA35" s="91">
        <f>IF(BO35&lt;&gt; "", BO35/BO76, "")</f>
        <v>9.0130231579824442E-4</v>
      </c>
      <c r="CB35" s="39" t="str">
        <f t="shared" si="30"/>
        <v/>
      </c>
      <c r="CC35" s="92">
        <f t="shared" si="31"/>
        <v>-9.0130231579824398E-4</v>
      </c>
      <c r="CE35" s="65" t="str">
        <f t="shared" si="32"/>
        <v/>
      </c>
      <c r="CF35" s="99" t="str">
        <f t="shared" si="33"/>
        <v/>
      </c>
      <c r="CG35" s="99" t="str">
        <f t="shared" si="34"/>
        <v/>
      </c>
      <c r="CH35" s="100" t="str">
        <f t="shared" si="35"/>
        <v/>
      </c>
    </row>
    <row r="36" spans="1:86" ht="16" x14ac:dyDescent="0.2">
      <c r="A36" s="105" t="s">
        <v>344</v>
      </c>
      <c r="B36" s="106" t="s">
        <v>415</v>
      </c>
      <c r="C36" s="107">
        <v>83624</v>
      </c>
      <c r="D36" s="108">
        <f t="shared" si="0"/>
        <v>0.7892407153980463</v>
      </c>
      <c r="E36" s="109">
        <f>IF(C36&lt;&gt;"", IF(RANK(C36, C$5:C$75)+COUNTIF(C$5:C36, C36)-1=1, 1, ""), "")</f>
        <v>1</v>
      </c>
      <c r="F36" s="110">
        <v>58260</v>
      </c>
      <c r="G36" s="108">
        <f t="shared" si="1"/>
        <v>0.61310826738508162</v>
      </c>
      <c r="H36" s="111">
        <f>IF(F36&lt;&gt;"", IF(RANK(F36, F$5:F$75)+COUNTIF(F$5:F36, F36)-1=1, 1, ""), "")</f>
        <v>1</v>
      </c>
      <c r="I36" s="107">
        <v>64747</v>
      </c>
      <c r="J36" s="108">
        <f t="shared" si="2"/>
        <v>0.65679651044836684</v>
      </c>
      <c r="K36" s="109">
        <f>IF(I36&lt;&gt;"", IF(RANK(I36, I$5:I$75)+COUNTIF(I$5:I36, I36)-1=1, 1, ""), "")</f>
        <v>1</v>
      </c>
      <c r="L36" s="110">
        <v>36889</v>
      </c>
      <c r="M36" s="108">
        <f t="shared" si="3"/>
        <v>0.40129889909055305</v>
      </c>
      <c r="N36" s="111">
        <f>IF(L36&lt;&gt;"", IF(RANK(L36, L$5:L$75)+COUNTIF(L$5:L36, L36)-1=1, 1, ""), "")</f>
        <v>1</v>
      </c>
      <c r="O36" s="107">
        <v>24900</v>
      </c>
      <c r="P36" s="108" t="str">
        <f t="shared" si="4"/>
        <v/>
      </c>
      <c r="Q36" s="109" t="str">
        <f>IF(O36&lt;&gt;"", IF(RANK(O36, O$5:O$75)+COUNTIF(O$5:O36, O36)-1=1, 1, ""), "")</f>
        <v/>
      </c>
      <c r="R36" s="110">
        <v>25497</v>
      </c>
      <c r="S36" s="108" t="str">
        <f t="shared" si="5"/>
        <v/>
      </c>
      <c r="T36" s="111" t="str">
        <f>IF(R36&lt;&gt;"", IF(RANK(R36, R$5:R$75)+COUNTIF(R$5:R36, R36)-1=1, 1, ""), "")</f>
        <v/>
      </c>
      <c r="U36" s="107">
        <v>24200</v>
      </c>
      <c r="V36" s="108" t="str">
        <f t="shared" si="6"/>
        <v/>
      </c>
      <c r="W36" s="109" t="str">
        <f>IF(U36&lt;&gt;"", IF(RANK(U36, U$5:U$75)+COUNTIF(U$5:U36, U36)-1=1, 1, ""), "")</f>
        <v/>
      </c>
      <c r="X36" s="110">
        <v>63774</v>
      </c>
      <c r="Y36" s="108">
        <f t="shared" si="7"/>
        <v>0.68307573664085341</v>
      </c>
      <c r="Z36" s="111">
        <f>IF(X36&lt;&gt;"", IF(RANK(X36, X$5:X$75)+COUNTIF(X$5:X36, X36)-1=1, 1, ""), "")</f>
        <v>1</v>
      </c>
      <c r="AA36" s="107">
        <v>94970</v>
      </c>
      <c r="AB36" s="108">
        <f t="shared" si="8"/>
        <v>0.81969618505092356</v>
      </c>
      <c r="AC36" s="109">
        <f>IF(AA36&lt;&gt;"", IF(RANK(AA36, AA$5:AA$75)+COUNTIF(AA$5:AA36, AA36)-1=1, 1, ""), "")</f>
        <v>1</v>
      </c>
      <c r="AD36" s="107">
        <v>73728</v>
      </c>
      <c r="AE36" s="108">
        <f t="shared" si="9"/>
        <v>0.7042775538276369</v>
      </c>
      <c r="AF36" s="109">
        <f>IF(AD36&lt;&gt;"", IF(RANK(AD36, AD$5:AD$75)+COUNTIF(AD$5:AD36, AD36)-1=1, 1, ""), "")</f>
        <v>1</v>
      </c>
      <c r="AG36" s="107">
        <v>61267</v>
      </c>
      <c r="AH36" s="108">
        <f t="shared" si="10"/>
        <v>0.62889550400328476</v>
      </c>
      <c r="AI36" s="109">
        <f>IF(AG36&lt;&gt;"", IF(RANK(AG36, AG$5:AG$75)+COUNTIF(AG$5:AG36, AG36)-1=1, 1, ""), "")</f>
        <v>1</v>
      </c>
      <c r="AJ36" s="107">
        <v>24390</v>
      </c>
      <c r="AK36" s="108" t="str">
        <f t="shared" si="11"/>
        <v/>
      </c>
      <c r="AL36" s="109" t="str">
        <f>IF(AJ36&lt;&gt;"", IF(RANK(AJ36, AJ$5:AJ$75)+COUNTIF(AJ$5:AJ36, AJ36)-1=1, 1, ""), "")</f>
        <v/>
      </c>
      <c r="AM36" s="107">
        <v>48033</v>
      </c>
      <c r="AN36" s="108">
        <f t="shared" si="12"/>
        <v>0.53710764964385149</v>
      </c>
      <c r="AO36" s="109">
        <f>IF(AM36&lt;&gt;"", IF(RANK(AM36, AM$5:AM$75)+COUNTIF(AM$5:AM36, AM36)-1=1, 1, ""), "")</f>
        <v>1</v>
      </c>
      <c r="AP36" s="107">
        <v>45382</v>
      </c>
      <c r="AQ36" s="108">
        <f t="shared" si="13"/>
        <v>0.51464017599963707</v>
      </c>
      <c r="AR36" s="109">
        <f>IF(AP36&lt;&gt;"", IF(RANK(AP36, AP$5:AP$75)+COUNTIF(AP$5:AP36, AP36)-1=1, 1, ""), "")</f>
        <v>1</v>
      </c>
      <c r="AS36" s="110">
        <v>50997</v>
      </c>
      <c r="AT36" s="108">
        <f t="shared" si="14"/>
        <v>0.55950278122154318</v>
      </c>
      <c r="AU36" s="111">
        <f>IF(AS36&lt;&gt;"", IF(RANK(AS36, AS$5:AS$75)+COUNTIF(AS$5:AS36, AS36)-1=1, 1, ""), "")</f>
        <v>1</v>
      </c>
      <c r="AV36" s="107">
        <v>69705</v>
      </c>
      <c r="AW36" s="108">
        <f t="shared" si="15"/>
        <v>0.69439048444457729</v>
      </c>
      <c r="AX36" s="109">
        <f>IF(AV36&lt;&gt;"", IF(RANK(AV36, AV$5:AV$75)+COUNTIF(AV$5:AV36, AV36)-1=1, 1, ""), "")</f>
        <v>1</v>
      </c>
      <c r="AY36" s="107">
        <v>51798</v>
      </c>
      <c r="AZ36" s="108">
        <f t="shared" si="16"/>
        <v>0.54758808791348201</v>
      </c>
      <c r="BA36" s="109">
        <f>IF(AY36&lt;&gt;"", IF(RANK(AY36, AY$5:AY$75)+COUNTIF(AY$5:AY36, AY36)-1=1, 1, ""), "")</f>
        <v>1</v>
      </c>
      <c r="BB36" s="107">
        <v>41470</v>
      </c>
      <c r="BC36" s="108">
        <f t="shared" si="17"/>
        <v>0.48932730769684596</v>
      </c>
      <c r="BD36" s="109">
        <f>IF(BB36&lt;&gt;"", IF(RANK(BB36, BB$5:BB$75)+COUNTIF(BB$5:BB36, BB36)-1=1, 1, ""), "")</f>
        <v>1</v>
      </c>
      <c r="BE36" s="107">
        <v>52619</v>
      </c>
      <c r="BF36" s="108">
        <f t="shared" si="18"/>
        <v>0.56313142123287674</v>
      </c>
      <c r="BG36" s="109">
        <f>IF(BE36&lt;&gt;"", IF(RANK(BE36, BE$5:BE$75)+COUNTIF(BE$5:BE36, BE36)-1=1, 1, ""), "")</f>
        <v>1</v>
      </c>
      <c r="BH36" s="107">
        <v>39238</v>
      </c>
      <c r="BI36" s="108">
        <f t="shared" si="19"/>
        <v>0.46008629989212513</v>
      </c>
      <c r="BJ36" s="109">
        <f>IF(BH36&lt;&gt;"", IF(RANK(BH36, BH$5:BH$75)+COUNTIF(BH$5:BH36, BH36)-1=1, 1, ""), "")</f>
        <v>1</v>
      </c>
      <c r="BK36" s="107">
        <v>52935</v>
      </c>
      <c r="BL36" s="108">
        <f t="shared" si="20"/>
        <v>0.53642545170802891</v>
      </c>
      <c r="BM36" s="109">
        <f>IF(BK36&lt;&gt;"", IF(RANK(BK36, BK$5:BK$75)+COUNTIF(BK$5:BK36, BK36)-1=1, 1, ""), "")</f>
        <v>1</v>
      </c>
      <c r="BN36" s="112">
        <f t="shared" si="21"/>
        <v>17</v>
      </c>
      <c r="BO36" s="116">
        <f t="shared" si="22"/>
        <v>1088423</v>
      </c>
      <c r="BP36" s="114"/>
      <c r="BQ36" s="114">
        <f t="shared" si="23"/>
        <v>1088423</v>
      </c>
      <c r="BR36" s="114" t="str">
        <f t="shared" si="24"/>
        <v/>
      </c>
      <c r="BS36" s="114"/>
      <c r="BT36" s="115">
        <f t="shared" si="25"/>
        <v>26.322200725513905</v>
      </c>
      <c r="BU36" s="114">
        <f t="shared" si="26"/>
        <v>26</v>
      </c>
      <c r="BV36" s="114">
        <f t="shared" si="27"/>
        <v>13323</v>
      </c>
      <c r="BW36" s="114" t="str">
        <f>IF(BQ36&lt;&gt;"", IF(RANK(BV36, BV$5:BV$75)+COUNTIF(BV$36:BV36, BV36) -1&lt;=(B$80-BR$76-BU$76), RANK(BV36, BV$5:BV$75)+COUNTIF(BV$36:BV36, BV36) -1, ""), "")</f>
        <v/>
      </c>
      <c r="BX36" s="114">
        <f t="shared" si="28"/>
        <v>26</v>
      </c>
      <c r="BY36" s="116">
        <f t="shared" si="29"/>
        <v>9</v>
      </c>
      <c r="CA36" s="117">
        <f>IF(BO36&lt;&gt; "", BO36/BO76, "")</f>
        <v>0.55298656734389662</v>
      </c>
      <c r="CB36" s="118">
        <f t="shared" si="30"/>
        <v>0.61904761904761907</v>
      </c>
      <c r="CC36" s="119">
        <f t="shared" si="31"/>
        <v>6.6061051703722007E-2</v>
      </c>
      <c r="CE36" s="120">
        <f t="shared" si="32"/>
        <v>1088423</v>
      </c>
      <c r="CF36" s="121">
        <f t="shared" si="33"/>
        <v>0.61215900724800298</v>
      </c>
      <c r="CG36" s="121">
        <f t="shared" si="34"/>
        <v>0.61904761904761907</v>
      </c>
      <c r="CH36" s="122">
        <f t="shared" si="35"/>
        <v>6.8886117996160845E-3</v>
      </c>
    </row>
    <row r="37" spans="1:86" ht="16" x14ac:dyDescent="0.2">
      <c r="A37" s="20" t="s">
        <v>345</v>
      </c>
      <c r="B37" s="33" t="s">
        <v>416</v>
      </c>
      <c r="C37" s="41"/>
      <c r="D37" s="102" t="str">
        <f t="shared" ref="D37:D68" si="36">IF(E37=1, C37/C$76,"" )</f>
        <v/>
      </c>
      <c r="E37" s="47" t="str">
        <f>IF(C37&lt;&gt;"", IF(RANK(C37, C$5:C$75)+COUNTIF(C$5:C37, C37)-1=1, 1, ""), "")</f>
        <v/>
      </c>
      <c r="F37" s="43"/>
      <c r="G37" s="102" t="str">
        <f t="shared" ref="G37:G68" si="37">IF(H37=1, F37/F$76,"" )</f>
        <v/>
      </c>
      <c r="H37" s="48" t="str">
        <f>IF(F37&lt;&gt;"", IF(RANK(F37, F$5:F$75)+COUNTIF(F$5:F37, F37)-1=1, 1, ""), "")</f>
        <v/>
      </c>
      <c r="I37" s="41"/>
      <c r="J37" s="102" t="str">
        <f t="shared" ref="J37:J68" si="38">IF(K37=1, I37/I$76,"" )</f>
        <v/>
      </c>
      <c r="K37" s="47" t="str">
        <f>IF(I37&lt;&gt;"", IF(RANK(I37, I$5:I$75)+COUNTIF(I$5:I37, I37)-1=1, 1, ""), "")</f>
        <v/>
      </c>
      <c r="L37" s="43"/>
      <c r="M37" s="102" t="str">
        <f t="shared" ref="M37:M68" si="39">IF(N37=1, L37/L$76,"" )</f>
        <v/>
      </c>
      <c r="N37" s="48" t="str">
        <f>IF(L37&lt;&gt;"", IF(RANK(L37, L$5:L$75)+COUNTIF(L$5:L37, L37)-1=1, 1, ""), "")</f>
        <v/>
      </c>
      <c r="O37" s="41"/>
      <c r="P37" s="102" t="str">
        <f t="shared" ref="P37:P68" si="40">IF(Q37=1, O37/O$76,"" )</f>
        <v/>
      </c>
      <c r="Q37" s="47" t="str">
        <f>IF(O37&lt;&gt;"", IF(RANK(O37, O$5:O$75)+COUNTIF(O$5:O37, O37)-1=1, 1, ""), "")</f>
        <v/>
      </c>
      <c r="R37" s="43"/>
      <c r="S37" s="102" t="str">
        <f t="shared" ref="S37:S68" si="41">IF(T37=1, R37/R$76,"" )</f>
        <v/>
      </c>
      <c r="T37" s="48" t="str">
        <f>IF(R37&lt;&gt;"", IF(RANK(R37, R$5:R$75)+COUNTIF(R$5:R37, R37)-1=1, 1, ""), "")</f>
        <v/>
      </c>
      <c r="U37" s="41"/>
      <c r="V37" s="102" t="str">
        <f t="shared" ref="V37:V68" si="42">IF(W37=1, U37/U$76,"" )</f>
        <v/>
      </c>
      <c r="W37" s="47" t="str">
        <f>IF(U37&lt;&gt;"", IF(RANK(U37, U$5:U$75)+COUNTIF(U$5:U37, U37)-1=1, 1, ""), "")</f>
        <v/>
      </c>
      <c r="X37" s="43"/>
      <c r="Y37" s="102" t="str">
        <f t="shared" ref="Y37:Y68" si="43">IF(Z37=1, X37/X$76,"" )</f>
        <v/>
      </c>
      <c r="Z37" s="48" t="str">
        <f>IF(X37&lt;&gt;"", IF(RANK(X37, X$5:X$75)+COUNTIF(X$5:X37, X37)-1=1, 1, ""), "")</f>
        <v/>
      </c>
      <c r="AA37" s="41"/>
      <c r="AB37" s="102" t="str">
        <f t="shared" ref="AB37:AB68" si="44">IF(AC37=1, AA37/AA$76,"" )</f>
        <v/>
      </c>
      <c r="AC37" s="47" t="str">
        <f>IF(AA37&lt;&gt;"", IF(RANK(AA37, AA$5:AA$75)+COUNTIF(AA$5:AA37, AA37)-1=1, 1, ""), "")</f>
        <v/>
      </c>
      <c r="AD37" s="41"/>
      <c r="AE37" s="102" t="str">
        <f t="shared" ref="AE37:AE68" si="45">IF(AF37=1, AD37/AD$76,"" )</f>
        <v/>
      </c>
      <c r="AF37" s="47" t="str">
        <f>IF(AD37&lt;&gt;"", IF(RANK(AD37, AD$5:AD$75)+COUNTIF(AD$5:AD37, AD37)-1=1, 1, ""), "")</f>
        <v/>
      </c>
      <c r="AG37" s="41"/>
      <c r="AH37" s="102" t="str">
        <f t="shared" ref="AH37:AH68" si="46">IF(AI37=1, AG37/AG$76,"" )</f>
        <v/>
      </c>
      <c r="AI37" s="47" t="str">
        <f>IF(AG37&lt;&gt;"", IF(RANK(AG37, AG$5:AG$75)+COUNTIF(AG$5:AG37, AG37)-1=1, 1, ""), "")</f>
        <v/>
      </c>
      <c r="AJ37" s="41"/>
      <c r="AK37" s="102" t="str">
        <f t="shared" ref="AK37:AK68" si="47">IF(AL37=1, AJ37/AJ$76,"" )</f>
        <v/>
      </c>
      <c r="AL37" s="47" t="str">
        <f>IF(AJ37&lt;&gt;"", IF(RANK(AJ37, AJ$5:AJ$75)+COUNTIF(AJ$5:AJ37, AJ37)-1=1, 1, ""), "")</f>
        <v/>
      </c>
      <c r="AM37" s="41"/>
      <c r="AN37" s="102" t="str">
        <f t="shared" ref="AN37:AN68" si="48">IF(AO37=1, AM37/AM$76,"" )</f>
        <v/>
      </c>
      <c r="AO37" s="47" t="str">
        <f>IF(AM37&lt;&gt;"", IF(RANK(AM37, AM$5:AM$75)+COUNTIF(AM$5:AM37, AM37)-1=1, 1, ""), "")</f>
        <v/>
      </c>
      <c r="AP37" s="41"/>
      <c r="AQ37" s="102" t="str">
        <f t="shared" ref="AQ37:AQ68" si="49">IF(AR37=1, AP37/AP$76,"" )</f>
        <v/>
      </c>
      <c r="AR37" s="47" t="str">
        <f>IF(AP37&lt;&gt;"", IF(RANK(AP37, AP$5:AP$75)+COUNTIF(AP$5:AP37, AP37)-1=1, 1, ""), "")</f>
        <v/>
      </c>
      <c r="AS37" s="43"/>
      <c r="AT37" s="102" t="str">
        <f t="shared" ref="AT37:AT68" si="50">IF(AU37=1, AS37/AS$76,"" )</f>
        <v/>
      </c>
      <c r="AU37" s="48" t="str">
        <f>IF(AS37&lt;&gt;"", IF(RANK(AS37, AS$5:AS$75)+COUNTIF(AS$5:AS37, AS37)-1=1, 1, ""), "")</f>
        <v/>
      </c>
      <c r="AV37" s="41"/>
      <c r="AW37" s="102" t="str">
        <f t="shared" ref="AW37:AW68" si="51">IF(AX37=1, AV37/AV$76,"" )</f>
        <v/>
      </c>
      <c r="AX37" s="47" t="str">
        <f>IF(AV37&lt;&gt;"", IF(RANK(AV37, AV$5:AV$75)+COUNTIF(AV$5:AV37, AV37)-1=1, 1, ""), "")</f>
        <v/>
      </c>
      <c r="AY37" s="41"/>
      <c r="AZ37" s="102" t="str">
        <f t="shared" ref="AZ37:AZ68" si="52">IF(BA37=1, AY37/AY$76,"" )</f>
        <v/>
      </c>
      <c r="BA37" s="47" t="str">
        <f>IF(AY37&lt;&gt;"", IF(RANK(AY37, AY$5:AY$75)+COUNTIF(AY$5:AY37, AY37)-1=1, 1, ""), "")</f>
        <v/>
      </c>
      <c r="BB37" s="41"/>
      <c r="BC37" s="102" t="str">
        <f t="shared" ref="BC37:BC68" si="53">IF(BD37=1, BB37/BB$76,"" )</f>
        <v/>
      </c>
      <c r="BD37" s="47" t="str">
        <f>IF(BB37&lt;&gt;"", IF(RANK(BB37, BB$5:BB$75)+COUNTIF(BB$5:BB37, BB37)-1=1, 1, ""), "")</f>
        <v/>
      </c>
      <c r="BE37" s="41"/>
      <c r="BF37" s="102" t="str">
        <f t="shared" ref="BF37:BF68" si="54">IF(BG37=1, BE37/BE$76,"" )</f>
        <v/>
      </c>
      <c r="BG37" s="47" t="str">
        <f>IF(BE37&lt;&gt;"", IF(RANK(BE37, BE$5:BE$75)+COUNTIF(BE$5:BE37, BE37)-1=1, 1, ""), "")</f>
        <v/>
      </c>
      <c r="BH37" s="41"/>
      <c r="BI37" s="102" t="str">
        <f t="shared" ref="BI37:BI68" si="55">IF(BJ37=1, BH37/BH$76,"" )</f>
        <v/>
      </c>
      <c r="BJ37" s="47" t="str">
        <f>IF(BH37&lt;&gt;"", IF(RANK(BH37, BH$5:BH$75)+COUNTIF(BH$5:BH37, BH37)-1=1, 1, ""), "")</f>
        <v/>
      </c>
      <c r="BK37" s="41"/>
      <c r="BL37" s="102" t="str">
        <f t="shared" ref="BL37:BL68" si="56">IF(BM37=1, BK37/BK$76,"" )</f>
        <v/>
      </c>
      <c r="BM37" s="47" t="str">
        <f>IF(BK37&lt;&gt;"", IF(RANK(BK37, BK$5:BK$75)+COUNTIF(BK$5:BK37, BK37)-1=1, 1, ""), "")</f>
        <v/>
      </c>
      <c r="BN37" s="129" t="str">
        <f t="shared" ref="BN37:BN68" si="57">IF(_xlfn.NUMBERVALUE(E37)+_xlfn.NUMBERVALUE(H37)+_xlfn.NUMBERVALUE(K37)+_xlfn.NUMBERVALUE(N37)+_xlfn.NUMBERVALUE(Q37)+_xlfn.NUMBERVALUE(T37)+_xlfn.NUMBERVALUE(W37)+_xlfn.NUMBERVALUE(Z37)+_xlfn.NUMBERVALUE(AC37)+_xlfn.NUMBERVALUE(AF37)+_xlfn.NUMBERVALUE(AI37)+_xlfn.NUMBERVALUE(AL37)+_xlfn.NUMBERVALUE(AO37)+_xlfn.NUMBERVALUE(AR37)+_xlfn.NUMBERVALUE(AU37)+_xlfn.NUMBERVALUE(AX37)+_xlfn.NUMBERVALUE(BA37)+_xlfn.NUMBERVALUE(BD37)+_xlfn.NUMBERVALUE(BG37)+_xlfn.NUMBERVALUE(BJ37)+_xlfn.NUMBERVALUE(BM37)&lt;&gt;0, _xlfn.NUMBERVALUE(E37)+_xlfn.NUMBERVALUE(H37)+_xlfn.NUMBERVALUE(K37)+_xlfn.NUMBERVALUE(N37)+_xlfn.NUMBERVALUE(Q37)+_xlfn.NUMBERVALUE(T37)+_xlfn.NUMBERVALUE(W37)+_xlfn.NUMBERVALUE(Z37)+_xlfn.NUMBERVALUE(AC37)+_xlfn.NUMBERVALUE(AF37)+_xlfn.NUMBERVALUE(AI37)+_xlfn.NUMBERVALUE(AL37)+_xlfn.NUMBERVALUE(AO37)+_xlfn.NUMBERVALUE(AR37)+_xlfn.NUMBERVALUE(AU37)+_xlfn.NUMBERVALUE(AX37)+_xlfn.NUMBERVALUE(BA37)+_xlfn.NUMBERVALUE(BD37)+_xlfn.NUMBERVALUE(BG37)+_xlfn.NUMBERVALUE(BJ37)+_xlfn.NUMBERVALUE(BM37), "")</f>
        <v/>
      </c>
      <c r="BO37" s="66" t="str">
        <f t="shared" ref="BO37:BO68" si="58">IF(_xlfn.NUMBERVALUE(C37)+_xlfn.NUMBERVALUE(F37)+_xlfn.NUMBERVALUE(I37)+_xlfn.NUMBERVALUE(L37)+_xlfn.NUMBERVALUE(O37)+_xlfn.NUMBERVALUE(R37)+_xlfn.NUMBERVALUE(U37)+_xlfn.NUMBERVALUE(X37)+_xlfn.NUMBERVALUE(AA37)+_xlfn.NUMBERVALUE(AD37)+_xlfn.NUMBERVALUE(AG37)+_xlfn.NUMBERVALUE(AJ37)+_xlfn.NUMBERVALUE(AM37)+_xlfn.NUMBERVALUE(AP37)+_xlfn.NUMBERVALUE(AS37)+_xlfn.NUMBERVALUE(AV37)+_xlfn.NUMBERVALUE(AY37)+_xlfn.NUMBERVALUE(BB37)+_xlfn.NUMBERVALUE(BE37)+_xlfn.NUMBERVALUE(BH37)+_xlfn.NUMBERVALUE(BK37)&lt;&gt;0, _xlfn.NUMBERVALUE(C37)+_xlfn.NUMBERVALUE(F37)+_xlfn.NUMBERVALUE(I37)+_xlfn.NUMBERVALUE(L37)+_xlfn.NUMBERVALUE(O37)+_xlfn.NUMBERVALUE(R37)+_xlfn.NUMBERVALUE(U37)+_xlfn.NUMBERVALUE(X37)+_xlfn.NUMBERVALUE(AA37)+_xlfn.NUMBERVALUE(AD37)+_xlfn.NUMBERVALUE(AG37)+_xlfn.NUMBERVALUE(AJ37)+_xlfn.NUMBERVALUE(AM37)+_xlfn.NUMBERVALUE(AP37)+_xlfn.NUMBERVALUE(AS37)+_xlfn.NUMBERVALUE(AV37)+_xlfn.NUMBERVALUE(AY37)+_xlfn.NUMBERVALUE(BB37)+_xlfn.NUMBERVALUE(BE37)+_xlfn.NUMBERVALUE(BH37)+_xlfn.NUMBERVALUE(BK37), "")</f>
        <v/>
      </c>
      <c r="BP37" s="60"/>
      <c r="BQ37" s="60" t="str">
        <f t="shared" ref="BQ37:BQ68" si="59">IF(BO37&gt;=BP$76, BO37, "")</f>
        <v/>
      </c>
      <c r="BR37" s="60" t="str">
        <f t="shared" ref="BR37:BR68" si="60">IF(AND(BN37&lt;&gt; "", BQ37= ""),BN37, "")</f>
        <v/>
      </c>
      <c r="BS37" s="60"/>
      <c r="BT37" s="85" t="str">
        <f t="shared" ref="BT37:BT68" si="61">IF(BQ37&lt;&gt;"", BQ37/BS$76, "")</f>
        <v/>
      </c>
      <c r="BU37" s="60" t="str">
        <f t="shared" ref="BU37:BU68" si="62">IF(BT37&lt;&gt;"", _xlfn.FLOOR.MATH(BT37), "")</f>
        <v/>
      </c>
      <c r="BV37" s="60" t="str">
        <f t="shared" ref="BV37:BV68" si="63">IF(BQ37&lt;&gt;"", BQ37-BU37*BS$76, "")</f>
        <v/>
      </c>
      <c r="BW37" s="60" t="str">
        <f>IF(BQ37&lt;&gt;"", IF(RANK(BV37, BV$5:BV$75)+COUNTIF(BV$37:BV37, BV37) -1&lt;=(B$80-BR$76-BU$76), RANK(BV37, BV$5:BV$75)+COUNTIF(BV$37:BV37, BV37) -1, ""), "")</f>
        <v/>
      </c>
      <c r="BX37" s="72" t="str">
        <f t="shared" ref="BX37:BX68" si="64">IF(_xlfn.NUMBERVALUE(IF(BW37&lt;&gt; "", BU37+1, BU37)) + _xlfn.NUMBERVALUE(BR37)&lt;&gt;0, _xlfn.NUMBERVALUE(IF(BW37&lt;&gt; "", BU37+1, BU37)) + _xlfn.NUMBERVALUE(BR37), "")</f>
        <v/>
      </c>
      <c r="BY37" s="66" t="str">
        <f t="shared" ref="BY37:BY68" si="65">IF(_xlfn.NUMBERVALUE(BX37)-_xlfn.NUMBERVALUE(BN37)&lt;&gt;0, _xlfn.NUMBERVALUE(BX37)-_xlfn.NUMBERVALUE(BN37), "")</f>
        <v/>
      </c>
      <c r="CA37" s="91" t="str">
        <f>IF(BO37&lt;&gt; "", BO37/BO76, "")</f>
        <v/>
      </c>
      <c r="CB37" s="39" t="str">
        <f t="shared" ref="CB37:CB68" si="66">IF(BX37&lt;&gt; "", BX37/BX$76, "")</f>
        <v/>
      </c>
      <c r="CC37" s="92" t="str">
        <f t="shared" ref="CC37:CC68" si="67">IF(_xlfn.NUMBERVALUE(CB37)-_xlfn.NUMBERVALUE(CA37)&lt;&gt; 0, _xlfn.NUMBERVALUE(CB37)-_xlfn.NUMBERVALUE(CA37), "")</f>
        <v/>
      </c>
      <c r="CE37" s="65" t="str">
        <f t="shared" si="32"/>
        <v/>
      </c>
      <c r="CF37" s="99" t="str">
        <f t="shared" si="33"/>
        <v/>
      </c>
      <c r="CG37" s="99" t="str">
        <f t="shared" si="34"/>
        <v/>
      </c>
      <c r="CH37" s="100" t="str">
        <f t="shared" si="35"/>
        <v/>
      </c>
    </row>
    <row r="38" spans="1:86" ht="16" x14ac:dyDescent="0.2">
      <c r="A38" s="105" t="s">
        <v>346</v>
      </c>
      <c r="B38" s="106" t="s">
        <v>417</v>
      </c>
      <c r="C38" s="107">
        <v>3578</v>
      </c>
      <c r="D38" s="108" t="str">
        <f t="shared" si="36"/>
        <v/>
      </c>
      <c r="E38" s="109" t="str">
        <f>IF(C38&lt;&gt;"", IF(RANK(C38, C$5:C$75)+COUNTIF(C$5:C38, C38)-1=1, 1, ""), "")</f>
        <v/>
      </c>
      <c r="F38" s="110">
        <v>2468</v>
      </c>
      <c r="G38" s="108" t="str">
        <f t="shared" si="37"/>
        <v/>
      </c>
      <c r="H38" s="111" t="str">
        <f>IF(F38&lt;&gt;"", IF(RANK(F38, F$5:F$75)+COUNTIF(F$5:F38, F38)-1=1, 1, ""), "")</f>
        <v/>
      </c>
      <c r="I38" s="107">
        <v>7475</v>
      </c>
      <c r="J38" s="108" t="str">
        <f t="shared" si="38"/>
        <v/>
      </c>
      <c r="K38" s="109" t="str">
        <f>IF(I38&lt;&gt;"", IF(RANK(I38, I$5:I$75)+COUNTIF(I$5:I38, I38)-1=1, 1, ""), "")</f>
        <v/>
      </c>
      <c r="L38" s="110">
        <v>6158</v>
      </c>
      <c r="M38" s="108" t="str">
        <f t="shared" si="39"/>
        <v/>
      </c>
      <c r="N38" s="111" t="str">
        <f>IF(L38&lt;&gt;"", IF(RANK(L38, L$5:L$75)+COUNTIF(L$5:L38, L38)-1=1, 1, ""), "")</f>
        <v/>
      </c>
      <c r="O38" s="107">
        <v>8274</v>
      </c>
      <c r="P38" s="108" t="str">
        <f t="shared" si="40"/>
        <v/>
      </c>
      <c r="Q38" s="109" t="str">
        <f>IF(O38&lt;&gt;"", IF(RANK(O38, O$5:O$75)+COUNTIF(O$5:O38, O38)-1=1, 1, ""), "")</f>
        <v/>
      </c>
      <c r="R38" s="110">
        <v>9386</v>
      </c>
      <c r="S38" s="108" t="str">
        <f t="shared" si="41"/>
        <v/>
      </c>
      <c r="T38" s="111" t="str">
        <f>IF(R38&lt;&gt;"", IF(RANK(R38, R$5:R$75)+COUNTIF(R$5:R38, R38)-1=1, 1, ""), "")</f>
        <v/>
      </c>
      <c r="U38" s="107">
        <v>10416</v>
      </c>
      <c r="V38" s="108" t="str">
        <f t="shared" si="42"/>
        <v/>
      </c>
      <c r="W38" s="109" t="str">
        <f>IF(U38&lt;&gt;"", IF(RANK(U38, U$5:U$75)+COUNTIF(U$5:U38, U38)-1=1, 1, ""), "")</f>
        <v/>
      </c>
      <c r="X38" s="110">
        <v>5196</v>
      </c>
      <c r="Y38" s="108" t="str">
        <f t="shared" si="43"/>
        <v/>
      </c>
      <c r="Z38" s="111" t="str">
        <f>IF(X38&lt;&gt;"", IF(RANK(X38, X$5:X$75)+COUNTIF(X$5:X38, X38)-1=1, 1, ""), "")</f>
        <v/>
      </c>
      <c r="AA38" s="107">
        <v>3193</v>
      </c>
      <c r="AB38" s="108" t="str">
        <f t="shared" si="44"/>
        <v/>
      </c>
      <c r="AC38" s="109" t="str">
        <f>IF(AA38&lt;&gt;"", IF(RANK(AA38, AA$5:AA$75)+COUNTIF(AA$5:AA38, AA38)-1=1, 1, ""), "")</f>
        <v/>
      </c>
      <c r="AD38" s="107">
        <v>4578</v>
      </c>
      <c r="AE38" s="108" t="str">
        <f t="shared" si="45"/>
        <v/>
      </c>
      <c r="AF38" s="109" t="str">
        <f>IF(AD38&lt;&gt;"", IF(RANK(AD38, AD$5:AD$75)+COUNTIF(AD$5:AD38, AD38)-1=1, 1, ""), "")</f>
        <v/>
      </c>
      <c r="AG38" s="107">
        <v>4468</v>
      </c>
      <c r="AH38" s="108" t="str">
        <f t="shared" si="46"/>
        <v/>
      </c>
      <c r="AI38" s="109" t="str">
        <f>IF(AG38&lt;&gt;"", IF(RANK(AG38, AG$5:AG$75)+COUNTIF(AG$5:AG38, AG38)-1=1, 1, ""), "")</f>
        <v/>
      </c>
      <c r="AJ38" s="107">
        <v>9981</v>
      </c>
      <c r="AK38" s="108" t="str">
        <f t="shared" si="47"/>
        <v/>
      </c>
      <c r="AL38" s="109" t="str">
        <f>IF(AJ38&lt;&gt;"", IF(RANK(AJ38, AJ$5:AJ$75)+COUNTIF(AJ$5:AJ38, AJ38)-1=1, 1, ""), "")</f>
        <v/>
      </c>
      <c r="AM38" s="107">
        <v>6036</v>
      </c>
      <c r="AN38" s="108" t="str">
        <f t="shared" si="48"/>
        <v/>
      </c>
      <c r="AO38" s="109" t="str">
        <f>IF(AM38&lt;&gt;"", IF(RANK(AM38, AM$5:AM$75)+COUNTIF(AM$5:AM38, AM38)-1=1, 1, ""), "")</f>
        <v/>
      </c>
      <c r="AP38" s="107">
        <v>3008</v>
      </c>
      <c r="AQ38" s="108" t="str">
        <f t="shared" si="49"/>
        <v/>
      </c>
      <c r="AR38" s="109" t="str">
        <f>IF(AP38&lt;&gt;"", IF(RANK(AP38, AP$5:AP$75)+COUNTIF(AP$5:AP38, AP38)-1=1, 1, ""), "")</f>
        <v/>
      </c>
      <c r="AS38" s="110">
        <v>2627</v>
      </c>
      <c r="AT38" s="108" t="str">
        <f t="shared" si="50"/>
        <v/>
      </c>
      <c r="AU38" s="111" t="str">
        <f>IF(AS38&lt;&gt;"", IF(RANK(AS38, AS$5:AS$75)+COUNTIF(AS$5:AS38, AS38)-1=1, 1, ""), "")</f>
        <v/>
      </c>
      <c r="AV38" s="107">
        <v>3063</v>
      </c>
      <c r="AW38" s="108" t="str">
        <f t="shared" si="51"/>
        <v/>
      </c>
      <c r="AX38" s="109" t="str">
        <f>IF(AV38&lt;&gt;"", IF(RANK(AV38, AV$5:AV$75)+COUNTIF(AV$5:AV38, AV38)-1=1, 1, ""), "")</f>
        <v/>
      </c>
      <c r="AY38" s="107">
        <v>3199</v>
      </c>
      <c r="AZ38" s="108" t="str">
        <f t="shared" si="52"/>
        <v/>
      </c>
      <c r="BA38" s="109" t="str">
        <f>IF(AY38&lt;&gt;"", IF(RANK(AY38, AY$5:AY$75)+COUNTIF(AY$5:AY38, AY38)-1=1, 1, ""), "")</f>
        <v/>
      </c>
      <c r="BB38" s="107">
        <v>2565</v>
      </c>
      <c r="BC38" s="108" t="str">
        <f t="shared" si="53"/>
        <v/>
      </c>
      <c r="BD38" s="109" t="str">
        <f>IF(BB38&lt;&gt;"", IF(RANK(BB38, BB$5:BB$75)+COUNTIF(BB$5:BB38, BB38)-1=1, 1, ""), "")</f>
        <v/>
      </c>
      <c r="BE38" s="107">
        <v>2262</v>
      </c>
      <c r="BF38" s="108" t="str">
        <f t="shared" si="54"/>
        <v/>
      </c>
      <c r="BG38" s="109" t="str">
        <f>IF(BE38&lt;&gt;"", IF(RANK(BE38, BE$5:BE$75)+COUNTIF(BE$5:BE38, BE38)-1=1, 1, ""), "")</f>
        <v/>
      </c>
      <c r="BH38" s="107">
        <v>2440</v>
      </c>
      <c r="BI38" s="108" t="str">
        <f t="shared" si="55"/>
        <v/>
      </c>
      <c r="BJ38" s="109" t="str">
        <f>IF(BH38&lt;&gt;"", IF(RANK(BH38, BH$5:BH$75)+COUNTIF(BH$5:BH38, BH38)-1=1, 1, ""), "")</f>
        <v/>
      </c>
      <c r="BK38" s="107">
        <v>3983</v>
      </c>
      <c r="BL38" s="108" t="str">
        <f t="shared" si="56"/>
        <v/>
      </c>
      <c r="BM38" s="109" t="str">
        <f>IF(BK38&lt;&gt;"", IF(RANK(BK38, BK$5:BK$75)+COUNTIF(BK$5:BK38, BK38)-1=1, 1, ""), "")</f>
        <v/>
      </c>
      <c r="BN38" s="112" t="str">
        <f t="shared" si="57"/>
        <v/>
      </c>
      <c r="BO38" s="116">
        <f t="shared" si="58"/>
        <v>104354</v>
      </c>
      <c r="BP38" s="114"/>
      <c r="BQ38" s="114">
        <f t="shared" si="59"/>
        <v>104354</v>
      </c>
      <c r="BR38" s="114" t="str">
        <f t="shared" si="60"/>
        <v/>
      </c>
      <c r="BS38" s="114"/>
      <c r="BT38" s="115">
        <f t="shared" si="61"/>
        <v>2.5236759371221282</v>
      </c>
      <c r="BU38" s="114">
        <f t="shared" si="62"/>
        <v>2</v>
      </c>
      <c r="BV38" s="114">
        <f t="shared" si="63"/>
        <v>21654</v>
      </c>
      <c r="BW38" s="114" t="str">
        <f>IF(BQ38&lt;&gt;"", IF(RANK(BV38, BV$5:BV$75)+COUNTIF(BV$38:BV38, BV38) -1&lt;=(B$80-BR$76-BU$76), RANK(BV38, BV$5:BV$75)+COUNTIF(BV$38:BV38, BV38) -1, ""), "")</f>
        <v/>
      </c>
      <c r="BX38" s="114">
        <f t="shared" si="64"/>
        <v>2</v>
      </c>
      <c r="BY38" s="116">
        <f t="shared" si="65"/>
        <v>2</v>
      </c>
      <c r="CA38" s="117">
        <f>IF(BO38&lt;&gt; "", BO38/BO76, "")</f>
        <v>5.3018321230445323E-2</v>
      </c>
      <c r="CB38" s="118">
        <f t="shared" si="66"/>
        <v>4.7619047619047616E-2</v>
      </c>
      <c r="CC38" s="119">
        <f t="shared" si="67"/>
        <v>-5.3992736113976994E-3</v>
      </c>
      <c r="CE38" s="120">
        <f t="shared" si="32"/>
        <v>104354</v>
      </c>
      <c r="CF38" s="121">
        <f t="shared" si="33"/>
        <v>5.8691557457310348E-2</v>
      </c>
      <c r="CG38" s="121">
        <f t="shared" si="34"/>
        <v>4.7619047619047616E-2</v>
      </c>
      <c r="CH38" s="122">
        <f t="shared" si="35"/>
        <v>-1.1072509838262731E-2</v>
      </c>
    </row>
    <row r="39" spans="1:86" ht="16" x14ac:dyDescent="0.2">
      <c r="A39" s="20" t="s">
        <v>347</v>
      </c>
      <c r="B39" s="33" t="s">
        <v>418</v>
      </c>
      <c r="C39" s="41"/>
      <c r="D39" s="102" t="str">
        <f t="shared" si="36"/>
        <v/>
      </c>
      <c r="E39" s="42" t="str">
        <f>IF(C39&lt;&gt;"", IF(RANK(C39, C$5:C$75)+COUNTIF(C$5:C39, C39)-1=1, 1, ""), "")</f>
        <v/>
      </c>
      <c r="F39" s="43"/>
      <c r="G39" s="102" t="str">
        <f t="shared" si="37"/>
        <v/>
      </c>
      <c r="H39" s="44" t="str">
        <f>IF(F39&lt;&gt;"", IF(RANK(F39, F$5:F$75)+COUNTIF(F$5:F39, F39)-1=1, 1, ""), "")</f>
        <v/>
      </c>
      <c r="I39" s="41"/>
      <c r="J39" s="102" t="str">
        <f t="shared" si="38"/>
        <v/>
      </c>
      <c r="K39" s="42" t="str">
        <f>IF(I39&lt;&gt;"", IF(RANK(I39, I$5:I$75)+COUNTIF(I$5:I39, I39)-1=1, 1, ""), "")</f>
        <v/>
      </c>
      <c r="L39" s="43"/>
      <c r="M39" s="102" t="str">
        <f t="shared" si="39"/>
        <v/>
      </c>
      <c r="N39" s="44" t="str">
        <f>IF(L39&lt;&gt;"", IF(RANK(L39, L$5:L$75)+COUNTIF(L$5:L39, L39)-1=1, 1, ""), "")</f>
        <v/>
      </c>
      <c r="O39" s="41"/>
      <c r="P39" s="102" t="str">
        <f t="shared" si="40"/>
        <v/>
      </c>
      <c r="Q39" s="42" t="str">
        <f>IF(O39&lt;&gt;"", IF(RANK(O39, O$5:O$75)+COUNTIF(O$5:O39, O39)-1=1, 1, ""), "")</f>
        <v/>
      </c>
      <c r="R39" s="43"/>
      <c r="S39" s="102" t="str">
        <f t="shared" si="41"/>
        <v/>
      </c>
      <c r="T39" s="44" t="str">
        <f>IF(R39&lt;&gt;"", IF(RANK(R39, R$5:R$75)+COUNTIF(R$5:R39, R39)-1=1, 1, ""), "")</f>
        <v/>
      </c>
      <c r="U39" s="41"/>
      <c r="V39" s="102" t="str">
        <f t="shared" si="42"/>
        <v/>
      </c>
      <c r="W39" s="42" t="str">
        <f>IF(U39&lt;&gt;"", IF(RANK(U39, U$5:U$75)+COUNTIF(U$5:U39, U39)-1=1, 1, ""), "")</f>
        <v/>
      </c>
      <c r="X39" s="43"/>
      <c r="Y39" s="102" t="str">
        <f t="shared" si="43"/>
        <v/>
      </c>
      <c r="Z39" s="44" t="str">
        <f>IF(X39&lt;&gt;"", IF(RANK(X39, X$5:X$75)+COUNTIF(X$5:X39, X39)-1=1, 1, ""), "")</f>
        <v/>
      </c>
      <c r="AA39" s="41"/>
      <c r="AB39" s="102" t="str">
        <f t="shared" si="44"/>
        <v/>
      </c>
      <c r="AC39" s="42" t="str">
        <f>IF(AA39&lt;&gt;"", IF(RANK(AA39, AA$5:AA$75)+COUNTIF(AA$5:AA39, AA39)-1=1, 1, ""), "")</f>
        <v/>
      </c>
      <c r="AD39" s="41"/>
      <c r="AE39" s="102" t="str">
        <f t="shared" si="45"/>
        <v/>
      </c>
      <c r="AF39" s="42" t="str">
        <f>IF(AD39&lt;&gt;"", IF(RANK(AD39, AD$5:AD$75)+COUNTIF(AD$5:AD39, AD39)-1=1, 1, ""), "")</f>
        <v/>
      </c>
      <c r="AG39" s="41"/>
      <c r="AH39" s="102" t="str">
        <f t="shared" si="46"/>
        <v/>
      </c>
      <c r="AI39" s="42" t="str">
        <f>IF(AG39&lt;&gt;"", IF(RANK(AG39, AG$5:AG$75)+COUNTIF(AG$5:AG39, AG39)-1=1, 1, ""), "")</f>
        <v/>
      </c>
      <c r="AJ39" s="41"/>
      <c r="AK39" s="102" t="str">
        <f t="shared" si="47"/>
        <v/>
      </c>
      <c r="AL39" s="42" t="str">
        <f>IF(AJ39&lt;&gt;"", IF(RANK(AJ39, AJ$5:AJ$75)+COUNTIF(AJ$5:AJ39, AJ39)-1=1, 1, ""), "")</f>
        <v/>
      </c>
      <c r="AM39" s="41"/>
      <c r="AN39" s="102" t="str">
        <f t="shared" si="48"/>
        <v/>
      </c>
      <c r="AO39" s="42" t="str">
        <f>IF(AM39&lt;&gt;"", IF(RANK(AM39, AM$5:AM$75)+COUNTIF(AM$5:AM39, AM39)-1=1, 1, ""), "")</f>
        <v/>
      </c>
      <c r="AP39" s="41"/>
      <c r="AQ39" s="102" t="str">
        <f t="shared" si="49"/>
        <v/>
      </c>
      <c r="AR39" s="42" t="str">
        <f>IF(AP39&lt;&gt;"", IF(RANK(AP39, AP$5:AP$75)+COUNTIF(AP$5:AP39, AP39)-1=1, 1, ""), "")</f>
        <v/>
      </c>
      <c r="AS39" s="43"/>
      <c r="AT39" s="102" t="str">
        <f t="shared" si="50"/>
        <v/>
      </c>
      <c r="AU39" s="44" t="str">
        <f>IF(AS39&lt;&gt;"", IF(RANK(AS39, AS$5:AS$75)+COUNTIF(AS$5:AS39, AS39)-1=1, 1, ""), "")</f>
        <v/>
      </c>
      <c r="AV39" s="41"/>
      <c r="AW39" s="102" t="str">
        <f t="shared" si="51"/>
        <v/>
      </c>
      <c r="AX39" s="42" t="str">
        <f>IF(AV39&lt;&gt;"", IF(RANK(AV39, AV$5:AV$75)+COUNTIF(AV$5:AV39, AV39)-1=1, 1, ""), "")</f>
        <v/>
      </c>
      <c r="AY39" s="41"/>
      <c r="AZ39" s="102" t="str">
        <f t="shared" si="52"/>
        <v/>
      </c>
      <c r="BA39" s="42" t="str">
        <f>IF(AY39&lt;&gt;"", IF(RANK(AY39, AY$5:AY$75)+COUNTIF(AY$5:AY39, AY39)-1=1, 1, ""), "")</f>
        <v/>
      </c>
      <c r="BB39" s="41"/>
      <c r="BC39" s="102" t="str">
        <f t="shared" si="53"/>
        <v/>
      </c>
      <c r="BD39" s="42" t="str">
        <f>IF(BB39&lt;&gt;"", IF(RANK(BB39, BB$5:BB$75)+COUNTIF(BB$5:BB39, BB39)-1=1, 1, ""), "")</f>
        <v/>
      </c>
      <c r="BE39" s="41"/>
      <c r="BF39" s="102" t="str">
        <f t="shared" si="54"/>
        <v/>
      </c>
      <c r="BG39" s="42" t="str">
        <f>IF(BE39&lt;&gt;"", IF(RANK(BE39, BE$5:BE$75)+COUNTIF(BE$5:BE39, BE39)-1=1, 1, ""), "")</f>
        <v/>
      </c>
      <c r="BH39" s="41"/>
      <c r="BI39" s="102" t="str">
        <f t="shared" si="55"/>
        <v/>
      </c>
      <c r="BJ39" s="42" t="str">
        <f>IF(BH39&lt;&gt;"", IF(RANK(BH39, BH$5:BH$75)+COUNTIF(BH$5:BH39, BH39)-1=1, 1, ""), "")</f>
        <v/>
      </c>
      <c r="BK39" s="41"/>
      <c r="BL39" s="102" t="str">
        <f t="shared" si="56"/>
        <v/>
      </c>
      <c r="BM39" s="42" t="str">
        <f>IF(BK39&lt;&gt;"", IF(RANK(BK39, BK$5:BK$75)+COUNTIF(BK$5:BK39, BK39)-1=1, 1, ""), "")</f>
        <v/>
      </c>
      <c r="BN39" s="129" t="str">
        <f t="shared" si="57"/>
        <v/>
      </c>
      <c r="BO39" s="66" t="str">
        <f t="shared" si="58"/>
        <v/>
      </c>
      <c r="BP39" s="60"/>
      <c r="BQ39" s="60" t="str">
        <f t="shared" si="59"/>
        <v/>
      </c>
      <c r="BR39" s="60" t="str">
        <f t="shared" si="60"/>
        <v/>
      </c>
      <c r="BS39" s="60"/>
      <c r="BT39" s="85" t="str">
        <f t="shared" si="61"/>
        <v/>
      </c>
      <c r="BU39" s="60" t="str">
        <f t="shared" si="62"/>
        <v/>
      </c>
      <c r="BV39" s="60" t="str">
        <f t="shared" si="63"/>
        <v/>
      </c>
      <c r="BW39" s="60" t="str">
        <f>IF(BQ39&lt;&gt;"", IF(RANK(BV39, BV$5:BV$75)+COUNTIF(BV$39:BV39, BV39) -1&lt;=(B$80-BR$76-BU$76), RANK(BV39, BV$5:BV$75)+COUNTIF(BV$39:BV39, BV39) -1, ""), "")</f>
        <v/>
      </c>
      <c r="BX39" s="72" t="str">
        <f t="shared" si="64"/>
        <v/>
      </c>
      <c r="BY39" s="66" t="str">
        <f t="shared" si="65"/>
        <v/>
      </c>
      <c r="CA39" s="91" t="str">
        <f>IF(BO39&lt;&gt; "", BO39/BO76, "")</f>
        <v/>
      </c>
      <c r="CB39" s="39" t="str">
        <f t="shared" si="66"/>
        <v/>
      </c>
      <c r="CC39" s="92" t="str">
        <f t="shared" si="67"/>
        <v/>
      </c>
      <c r="CE39" s="65" t="str">
        <f t="shared" si="32"/>
        <v/>
      </c>
      <c r="CF39" s="99" t="str">
        <f t="shared" si="33"/>
        <v/>
      </c>
      <c r="CG39" s="99" t="str">
        <f t="shared" si="34"/>
        <v/>
      </c>
      <c r="CH39" s="100" t="str">
        <f t="shared" si="35"/>
        <v/>
      </c>
    </row>
    <row r="40" spans="1:86" ht="16" x14ac:dyDescent="0.2">
      <c r="A40" s="20" t="s">
        <v>348</v>
      </c>
      <c r="B40" s="33" t="s">
        <v>419</v>
      </c>
      <c r="C40" s="41"/>
      <c r="D40" s="102" t="str">
        <f t="shared" si="36"/>
        <v/>
      </c>
      <c r="E40" s="42" t="str">
        <f>IF(C40&lt;&gt;"", IF(RANK(C40, C$5:C$75)+COUNTIF(C$5:C40, C40)-1=1, 1, ""), "")</f>
        <v/>
      </c>
      <c r="F40" s="43"/>
      <c r="G40" s="102" t="str">
        <f t="shared" si="37"/>
        <v/>
      </c>
      <c r="H40" s="44" t="str">
        <f>IF(F40&lt;&gt;"", IF(RANK(F40, F$5:F$75)+COUNTIF(F$5:F40, F40)-1=1, 1, ""), "")</f>
        <v/>
      </c>
      <c r="I40" s="41"/>
      <c r="J40" s="102" t="str">
        <f t="shared" si="38"/>
        <v/>
      </c>
      <c r="K40" s="42" t="str">
        <f>IF(I40&lt;&gt;"", IF(RANK(I40, I$5:I$75)+COUNTIF(I$5:I40, I40)-1=1, 1, ""), "")</f>
        <v/>
      </c>
      <c r="L40" s="43"/>
      <c r="M40" s="102" t="str">
        <f t="shared" si="39"/>
        <v/>
      </c>
      <c r="N40" s="44" t="str">
        <f>IF(L40&lt;&gt;"", IF(RANK(L40, L$5:L$75)+COUNTIF(L$5:L40, L40)-1=1, 1, ""), "")</f>
        <v/>
      </c>
      <c r="O40" s="41"/>
      <c r="P40" s="102" t="str">
        <f t="shared" si="40"/>
        <v/>
      </c>
      <c r="Q40" s="42" t="str">
        <f>IF(O40&lt;&gt;"", IF(RANK(O40, O$5:O$75)+COUNTIF(O$5:O40, O40)-1=1, 1, ""), "")</f>
        <v/>
      </c>
      <c r="R40" s="43"/>
      <c r="S40" s="102" t="str">
        <f t="shared" si="41"/>
        <v/>
      </c>
      <c r="T40" s="44" t="str">
        <f>IF(R40&lt;&gt;"", IF(RANK(R40, R$5:R$75)+COUNTIF(R$5:R40, R40)-1=1, 1, ""), "")</f>
        <v/>
      </c>
      <c r="U40" s="41"/>
      <c r="V40" s="102" t="str">
        <f t="shared" si="42"/>
        <v/>
      </c>
      <c r="W40" s="42" t="str">
        <f>IF(U40&lt;&gt;"", IF(RANK(U40, U$5:U$75)+COUNTIF(U$5:U40, U40)-1=1, 1, ""), "")</f>
        <v/>
      </c>
      <c r="X40" s="43"/>
      <c r="Y40" s="102" t="str">
        <f t="shared" si="43"/>
        <v/>
      </c>
      <c r="Z40" s="44" t="str">
        <f>IF(X40&lt;&gt;"", IF(RANK(X40, X$5:X$75)+COUNTIF(X$5:X40, X40)-1=1, 1, ""), "")</f>
        <v/>
      </c>
      <c r="AA40" s="41"/>
      <c r="AB40" s="102" t="str">
        <f t="shared" si="44"/>
        <v/>
      </c>
      <c r="AC40" s="42" t="str">
        <f>IF(AA40&lt;&gt;"", IF(RANK(AA40, AA$5:AA$75)+COUNTIF(AA$5:AA40, AA40)-1=1, 1, ""), "")</f>
        <v/>
      </c>
      <c r="AD40" s="41"/>
      <c r="AE40" s="102" t="str">
        <f t="shared" si="45"/>
        <v/>
      </c>
      <c r="AF40" s="42" t="str">
        <f>IF(AD40&lt;&gt;"", IF(RANK(AD40, AD$5:AD$75)+COUNTIF(AD$5:AD40, AD40)-1=1, 1, ""), "")</f>
        <v/>
      </c>
      <c r="AG40" s="41"/>
      <c r="AH40" s="102" t="str">
        <f t="shared" si="46"/>
        <v/>
      </c>
      <c r="AI40" s="42" t="str">
        <f>IF(AG40&lt;&gt;"", IF(RANK(AG40, AG$5:AG$75)+COUNTIF(AG$5:AG40, AG40)-1=1, 1, ""), "")</f>
        <v/>
      </c>
      <c r="AJ40" s="41"/>
      <c r="AK40" s="102" t="str">
        <f t="shared" si="47"/>
        <v/>
      </c>
      <c r="AL40" s="42" t="str">
        <f>IF(AJ40&lt;&gt;"", IF(RANK(AJ40, AJ$5:AJ$75)+COUNTIF(AJ$5:AJ40, AJ40)-1=1, 1, ""), "")</f>
        <v/>
      </c>
      <c r="AM40" s="41"/>
      <c r="AN40" s="102" t="str">
        <f t="shared" si="48"/>
        <v/>
      </c>
      <c r="AO40" s="42" t="str">
        <f>IF(AM40&lt;&gt;"", IF(RANK(AM40, AM$5:AM$75)+COUNTIF(AM$5:AM40, AM40)-1=1, 1, ""), "")</f>
        <v/>
      </c>
      <c r="AP40" s="41"/>
      <c r="AQ40" s="102" t="str">
        <f t="shared" si="49"/>
        <v/>
      </c>
      <c r="AR40" s="42" t="str">
        <f>IF(AP40&lt;&gt;"", IF(RANK(AP40, AP$5:AP$75)+COUNTIF(AP$5:AP40, AP40)-1=1, 1, ""), "")</f>
        <v/>
      </c>
      <c r="AS40" s="43"/>
      <c r="AT40" s="102" t="str">
        <f t="shared" si="50"/>
        <v/>
      </c>
      <c r="AU40" s="44" t="str">
        <f>IF(AS40&lt;&gt;"", IF(RANK(AS40, AS$5:AS$75)+COUNTIF(AS$5:AS40, AS40)-1=1, 1, ""), "")</f>
        <v/>
      </c>
      <c r="AV40" s="41"/>
      <c r="AW40" s="102" t="str">
        <f t="shared" si="51"/>
        <v/>
      </c>
      <c r="AX40" s="42" t="str">
        <f>IF(AV40&lt;&gt;"", IF(RANK(AV40, AV$5:AV$75)+COUNTIF(AV$5:AV40, AV40)-1=1, 1, ""), "")</f>
        <v/>
      </c>
      <c r="AY40" s="41"/>
      <c r="AZ40" s="102" t="str">
        <f t="shared" si="52"/>
        <v/>
      </c>
      <c r="BA40" s="42" t="str">
        <f>IF(AY40&lt;&gt;"", IF(RANK(AY40, AY$5:AY$75)+COUNTIF(AY$5:AY40, AY40)-1=1, 1, ""), "")</f>
        <v/>
      </c>
      <c r="BB40" s="41"/>
      <c r="BC40" s="102" t="str">
        <f t="shared" si="53"/>
        <v/>
      </c>
      <c r="BD40" s="42" t="str">
        <f>IF(BB40&lt;&gt;"", IF(RANK(BB40, BB$5:BB$75)+COUNTIF(BB$5:BB40, BB40)-1=1, 1, ""), "")</f>
        <v/>
      </c>
      <c r="BE40" s="41"/>
      <c r="BF40" s="102" t="str">
        <f t="shared" si="54"/>
        <v/>
      </c>
      <c r="BG40" s="42" t="str">
        <f>IF(BE40&lt;&gt;"", IF(RANK(BE40, BE$5:BE$75)+COUNTIF(BE$5:BE40, BE40)-1=1, 1, ""), "")</f>
        <v/>
      </c>
      <c r="BH40" s="41"/>
      <c r="BI40" s="102" t="str">
        <f t="shared" si="55"/>
        <v/>
      </c>
      <c r="BJ40" s="42" t="str">
        <f>IF(BH40&lt;&gt;"", IF(RANK(BH40, BH$5:BH$75)+COUNTIF(BH$5:BH40, BH40)-1=1, 1, ""), "")</f>
        <v/>
      </c>
      <c r="BK40" s="41"/>
      <c r="BL40" s="102" t="str">
        <f t="shared" si="56"/>
        <v/>
      </c>
      <c r="BM40" s="42" t="str">
        <f>IF(BK40&lt;&gt;"", IF(RANK(BK40, BK$5:BK$75)+COUNTIF(BK$5:BK40, BK40)-1=1, 1, ""), "")</f>
        <v/>
      </c>
      <c r="BN40" s="129" t="str">
        <f t="shared" si="57"/>
        <v/>
      </c>
      <c r="BO40" s="66" t="str">
        <f t="shared" si="58"/>
        <v/>
      </c>
      <c r="BP40" s="60"/>
      <c r="BQ40" s="60" t="str">
        <f t="shared" si="59"/>
        <v/>
      </c>
      <c r="BR40" s="60" t="str">
        <f t="shared" si="60"/>
        <v/>
      </c>
      <c r="BS40" s="60"/>
      <c r="BT40" s="85" t="str">
        <f t="shared" si="61"/>
        <v/>
      </c>
      <c r="BU40" s="60" t="str">
        <f t="shared" si="62"/>
        <v/>
      </c>
      <c r="BV40" s="60" t="str">
        <f t="shared" si="63"/>
        <v/>
      </c>
      <c r="BW40" s="60" t="str">
        <f>IF(BQ40&lt;&gt;"", IF(RANK(BV40, BV$5:BV$75)+COUNTIF(BV$40:BV40, BV40) -1&lt;=(B$80-BR$76-BU$76), RANK(BV40, BV$5:BV$75)+COUNTIF(BV$40:BV40, BV40) -1, ""), "")</f>
        <v/>
      </c>
      <c r="BX40" s="72" t="str">
        <f t="shared" si="64"/>
        <v/>
      </c>
      <c r="BY40" s="66" t="str">
        <f t="shared" si="65"/>
        <v/>
      </c>
      <c r="CA40" s="91" t="str">
        <f>IF(BO40&lt;&gt; "", BO40/BO76, "")</f>
        <v/>
      </c>
      <c r="CB40" s="39" t="str">
        <f t="shared" si="66"/>
        <v/>
      </c>
      <c r="CC40" s="92" t="str">
        <f t="shared" si="67"/>
        <v/>
      </c>
      <c r="CE40" s="65" t="str">
        <f t="shared" si="32"/>
        <v/>
      </c>
      <c r="CF40" s="99" t="str">
        <f t="shared" si="33"/>
        <v/>
      </c>
      <c r="CG40" s="99" t="str">
        <f t="shared" si="34"/>
        <v/>
      </c>
      <c r="CH40" s="100" t="str">
        <f t="shared" si="35"/>
        <v/>
      </c>
    </row>
    <row r="41" spans="1:86" ht="16" x14ac:dyDescent="0.2">
      <c r="A41" s="20" t="s">
        <v>349</v>
      </c>
      <c r="B41" s="33" t="s">
        <v>420</v>
      </c>
      <c r="C41" s="45">
        <v>902</v>
      </c>
      <c r="D41" s="102" t="str">
        <f t="shared" si="36"/>
        <v/>
      </c>
      <c r="E41" s="42" t="str">
        <f>IF(C41&lt;&gt;"", IF(RANK(C41, C$5:C$75)+COUNTIF(C$5:C41, C41)-1=1, 1, ""), "")</f>
        <v/>
      </c>
      <c r="F41" s="46">
        <v>1589</v>
      </c>
      <c r="G41" s="102" t="str">
        <f t="shared" si="37"/>
        <v/>
      </c>
      <c r="H41" s="44" t="str">
        <f>IF(F41&lt;&gt;"", IF(RANK(F41, F$5:F$75)+COUNTIF(F$5:F41, F41)-1=1, 1, ""), "")</f>
        <v/>
      </c>
      <c r="I41" s="45">
        <v>2264</v>
      </c>
      <c r="J41" s="102" t="str">
        <f t="shared" si="38"/>
        <v/>
      </c>
      <c r="K41" s="42" t="str">
        <f>IF(I41&lt;&gt;"", IF(RANK(I41, I$5:I$75)+COUNTIF(I$5:I41, I41)-1=1, 1, ""), "")</f>
        <v/>
      </c>
      <c r="L41" s="46">
        <v>1357</v>
      </c>
      <c r="M41" s="102" t="str">
        <f t="shared" si="39"/>
        <v/>
      </c>
      <c r="N41" s="44" t="str">
        <f>IF(L41&lt;&gt;"", IF(RANK(L41, L$5:L$75)+COUNTIF(L$5:L41, L41)-1=1, 1, ""), "")</f>
        <v/>
      </c>
      <c r="O41" s="45">
        <v>1108</v>
      </c>
      <c r="P41" s="102" t="str">
        <f t="shared" si="40"/>
        <v/>
      </c>
      <c r="Q41" s="42" t="str">
        <f>IF(O41&lt;&gt;"", IF(RANK(O41, O$5:O$75)+COUNTIF(O$5:O41, O41)-1=1, 1, ""), "")</f>
        <v/>
      </c>
      <c r="R41" s="46">
        <v>819</v>
      </c>
      <c r="S41" s="102" t="str">
        <f t="shared" si="41"/>
        <v/>
      </c>
      <c r="T41" s="44" t="str">
        <f>IF(R41&lt;&gt;"", IF(RANK(R41, R$5:R$75)+COUNTIF(R$5:R41, R41)-1=1, 1, ""), "")</f>
        <v/>
      </c>
      <c r="U41" s="45">
        <v>988</v>
      </c>
      <c r="V41" s="102" t="str">
        <f t="shared" si="42"/>
        <v/>
      </c>
      <c r="W41" s="42" t="str">
        <f>IF(U41&lt;&gt;"", IF(RANK(U41, U$5:U$75)+COUNTIF(U$5:U41, U41)-1=1, 1, ""), "")</f>
        <v/>
      </c>
      <c r="X41" s="46">
        <v>520</v>
      </c>
      <c r="Y41" s="102" t="str">
        <f t="shared" si="43"/>
        <v/>
      </c>
      <c r="Z41" s="44" t="str">
        <f>IF(X41&lt;&gt;"", IF(RANK(X41, X$5:X$75)+COUNTIF(X$5:X41, X41)-1=1, 1, ""), "")</f>
        <v/>
      </c>
      <c r="AA41" s="45">
        <v>519</v>
      </c>
      <c r="AB41" s="102" t="str">
        <f t="shared" si="44"/>
        <v/>
      </c>
      <c r="AC41" s="42" t="str">
        <f>IF(AA41&lt;&gt;"", IF(RANK(AA41, AA$5:AA$75)+COUNTIF(AA$5:AA41, AA41)-1=1, 1, ""), "")</f>
        <v/>
      </c>
      <c r="AD41" s="45">
        <v>1211</v>
      </c>
      <c r="AE41" s="102" t="str">
        <f t="shared" si="45"/>
        <v/>
      </c>
      <c r="AF41" s="42" t="str">
        <f>IF(AD41&lt;&gt;"", IF(RANK(AD41, AD$5:AD$75)+COUNTIF(AD$5:AD41, AD41)-1=1, 1, ""), "")</f>
        <v/>
      </c>
      <c r="AG41" s="45">
        <v>737</v>
      </c>
      <c r="AH41" s="102" t="str">
        <f t="shared" si="46"/>
        <v/>
      </c>
      <c r="AI41" s="42" t="str">
        <f>IF(AG41&lt;&gt;"", IF(RANK(AG41, AG$5:AG$75)+COUNTIF(AG$5:AG41, AG41)-1=1, 1, ""), "")</f>
        <v/>
      </c>
      <c r="AJ41" s="45">
        <v>343</v>
      </c>
      <c r="AK41" s="102" t="str">
        <f t="shared" si="47"/>
        <v/>
      </c>
      <c r="AL41" s="42" t="str">
        <f>IF(AJ41&lt;&gt;"", IF(RANK(AJ41, AJ$5:AJ$75)+COUNTIF(AJ$5:AJ41, AJ41)-1=1, 1, ""), "")</f>
        <v/>
      </c>
      <c r="AM41" s="45">
        <v>346</v>
      </c>
      <c r="AN41" s="102" t="str">
        <f t="shared" si="48"/>
        <v/>
      </c>
      <c r="AO41" s="42" t="str">
        <f>IF(AM41&lt;&gt;"", IF(RANK(AM41, AM$5:AM$75)+COUNTIF(AM$5:AM41, AM41)-1=1, 1, ""), "")</f>
        <v/>
      </c>
      <c r="AP41" s="45">
        <v>2069</v>
      </c>
      <c r="AQ41" s="102" t="str">
        <f t="shared" si="49"/>
        <v/>
      </c>
      <c r="AR41" s="42" t="str">
        <f>IF(AP41&lt;&gt;"", IF(RANK(AP41, AP$5:AP$75)+COUNTIF(AP$5:AP41, AP41)-1=1, 1, ""), "")</f>
        <v/>
      </c>
      <c r="AS41" s="46">
        <v>760</v>
      </c>
      <c r="AT41" s="102" t="str">
        <f t="shared" si="50"/>
        <v/>
      </c>
      <c r="AU41" s="44" t="str">
        <f>IF(AS41&lt;&gt;"", IF(RANK(AS41, AS$5:AS$75)+COUNTIF(AS$5:AS41, AS41)-1=1, 1, ""), "")</f>
        <v/>
      </c>
      <c r="AV41" s="45">
        <v>1129</v>
      </c>
      <c r="AW41" s="102" t="str">
        <f t="shared" si="51"/>
        <v/>
      </c>
      <c r="AX41" s="42" t="str">
        <f>IF(AV41&lt;&gt;"", IF(RANK(AV41, AV$5:AV$75)+COUNTIF(AV$5:AV41, AV41)-1=1, 1, ""), "")</f>
        <v/>
      </c>
      <c r="AY41" s="45">
        <v>2224</v>
      </c>
      <c r="AZ41" s="102" t="str">
        <f t="shared" si="52"/>
        <v/>
      </c>
      <c r="BA41" s="42" t="str">
        <f>IF(AY41&lt;&gt;"", IF(RANK(AY41, AY$5:AY$75)+COUNTIF(AY$5:AY41, AY41)-1=1, 1, ""), "")</f>
        <v/>
      </c>
      <c r="BB41" s="45">
        <v>1479</v>
      </c>
      <c r="BC41" s="102" t="str">
        <f t="shared" si="53"/>
        <v/>
      </c>
      <c r="BD41" s="42" t="str">
        <f>IF(BB41&lt;&gt;"", IF(RANK(BB41, BB$5:BB$75)+COUNTIF(BB$5:BB41, BB41)-1=1, 1, ""), "")</f>
        <v/>
      </c>
      <c r="BE41" s="45">
        <v>416</v>
      </c>
      <c r="BF41" s="102" t="str">
        <f t="shared" si="54"/>
        <v/>
      </c>
      <c r="BG41" s="42" t="str">
        <f>IF(BE41&lt;&gt;"", IF(RANK(BE41, BE$5:BE$75)+COUNTIF(BE$5:BE41, BE41)-1=1, 1, ""), "")</f>
        <v/>
      </c>
      <c r="BH41" s="45">
        <v>926</v>
      </c>
      <c r="BI41" s="102" t="str">
        <f t="shared" si="55"/>
        <v/>
      </c>
      <c r="BJ41" s="42" t="str">
        <f>IF(BH41&lt;&gt;"", IF(RANK(BH41, BH$5:BH$75)+COUNTIF(BH$5:BH41, BH41)-1=1, 1, ""), "")</f>
        <v/>
      </c>
      <c r="BK41" s="45">
        <v>501</v>
      </c>
      <c r="BL41" s="102" t="str">
        <f t="shared" si="56"/>
        <v/>
      </c>
      <c r="BM41" s="42" t="str">
        <f>IF(BK41&lt;&gt;"", IF(RANK(BK41, BK$5:BK$75)+COUNTIF(BK$5:BK41, BK41)-1=1, 1, ""), "")</f>
        <v/>
      </c>
      <c r="BN41" s="129" t="str">
        <f t="shared" si="57"/>
        <v/>
      </c>
      <c r="BO41" s="66">
        <f t="shared" si="58"/>
        <v>22207</v>
      </c>
      <c r="BP41" s="60"/>
      <c r="BQ41" s="60" t="str">
        <f t="shared" si="59"/>
        <v/>
      </c>
      <c r="BR41" s="60" t="str">
        <f t="shared" si="60"/>
        <v/>
      </c>
      <c r="BS41" s="60"/>
      <c r="BT41" s="85" t="str">
        <f t="shared" si="61"/>
        <v/>
      </c>
      <c r="BU41" s="60" t="str">
        <f t="shared" si="62"/>
        <v/>
      </c>
      <c r="BV41" s="60" t="str">
        <f t="shared" si="63"/>
        <v/>
      </c>
      <c r="BW41" s="60" t="str">
        <f>IF(BQ41&lt;&gt;"", IF(RANK(BV41, BV$5:BV$75)+COUNTIF(BV$41:BV41, BV41) -1&lt;=(B$80-BR$76-BU$76), RANK(BV41, BV$5:BV$75)+COUNTIF(BV$41:BV41, BV41) -1, ""), "")</f>
        <v/>
      </c>
      <c r="BX41" s="72" t="str">
        <f t="shared" si="64"/>
        <v/>
      </c>
      <c r="BY41" s="66" t="str">
        <f t="shared" si="65"/>
        <v/>
      </c>
      <c r="CA41" s="91">
        <f>IF(BO41&lt;&gt; "", BO41/BO76, "")</f>
        <v>1.1282536937390989E-2</v>
      </c>
      <c r="CB41" s="39" t="str">
        <f t="shared" si="66"/>
        <v/>
      </c>
      <c r="CC41" s="92">
        <f t="shared" si="67"/>
        <v>-1.1282536937390999E-2</v>
      </c>
      <c r="CE41" s="65" t="str">
        <f t="shared" si="32"/>
        <v/>
      </c>
      <c r="CF41" s="99" t="str">
        <f t="shared" si="33"/>
        <v/>
      </c>
      <c r="CG41" s="99" t="str">
        <f t="shared" si="34"/>
        <v/>
      </c>
      <c r="CH41" s="100" t="str">
        <f t="shared" si="35"/>
        <v/>
      </c>
    </row>
    <row r="42" spans="1:86" ht="16" x14ac:dyDescent="0.2">
      <c r="A42" s="20" t="s">
        <v>350</v>
      </c>
      <c r="B42" s="33" t="s">
        <v>421</v>
      </c>
      <c r="C42" s="41"/>
      <c r="D42" s="102" t="str">
        <f t="shared" si="36"/>
        <v/>
      </c>
      <c r="E42" s="47" t="str">
        <f>IF(C42&lt;&gt;"", IF(RANK(C42, C$5:C$75)+COUNTIF(C$5:C42, C42)-1=1, 1, ""), "")</f>
        <v/>
      </c>
      <c r="F42" s="43"/>
      <c r="G42" s="102" t="str">
        <f t="shared" si="37"/>
        <v/>
      </c>
      <c r="H42" s="48" t="str">
        <f>IF(F42&lt;&gt;"", IF(RANK(F42, F$5:F$75)+COUNTIF(F$5:F42, F42)-1=1, 1, ""), "")</f>
        <v/>
      </c>
      <c r="I42" s="41"/>
      <c r="J42" s="102" t="str">
        <f t="shared" si="38"/>
        <v/>
      </c>
      <c r="K42" s="47" t="str">
        <f>IF(I42&lt;&gt;"", IF(RANK(I42, I$5:I$75)+COUNTIF(I$5:I42, I42)-1=1, 1, ""), "")</f>
        <v/>
      </c>
      <c r="L42" s="43"/>
      <c r="M42" s="102" t="str">
        <f t="shared" si="39"/>
        <v/>
      </c>
      <c r="N42" s="48" t="str">
        <f>IF(L42&lt;&gt;"", IF(RANK(L42, L$5:L$75)+COUNTIF(L$5:L42, L42)-1=1, 1, ""), "")</f>
        <v/>
      </c>
      <c r="O42" s="41"/>
      <c r="P42" s="102" t="str">
        <f t="shared" si="40"/>
        <v/>
      </c>
      <c r="Q42" s="47" t="str">
        <f>IF(O42&lt;&gt;"", IF(RANK(O42, O$5:O$75)+COUNTIF(O$5:O42, O42)-1=1, 1, ""), "")</f>
        <v/>
      </c>
      <c r="R42" s="43"/>
      <c r="S42" s="102" t="str">
        <f t="shared" si="41"/>
        <v/>
      </c>
      <c r="T42" s="48" t="str">
        <f>IF(R42&lt;&gt;"", IF(RANK(R42, R$5:R$75)+COUNTIF(R$5:R42, R42)-1=1, 1, ""), "")</f>
        <v/>
      </c>
      <c r="U42" s="41"/>
      <c r="V42" s="102" t="str">
        <f t="shared" si="42"/>
        <v/>
      </c>
      <c r="W42" s="47" t="str">
        <f>IF(U42&lt;&gt;"", IF(RANK(U42, U$5:U$75)+COUNTIF(U$5:U42, U42)-1=1, 1, ""), "")</f>
        <v/>
      </c>
      <c r="X42" s="43"/>
      <c r="Y42" s="102" t="str">
        <f t="shared" si="43"/>
        <v/>
      </c>
      <c r="Z42" s="48" t="str">
        <f>IF(X42&lt;&gt;"", IF(RANK(X42, X$5:X$75)+COUNTIF(X$5:X42, X42)-1=1, 1, ""), "")</f>
        <v/>
      </c>
      <c r="AA42" s="41"/>
      <c r="AB42" s="102" t="str">
        <f t="shared" si="44"/>
        <v/>
      </c>
      <c r="AC42" s="47" t="str">
        <f>IF(AA42&lt;&gt;"", IF(RANK(AA42, AA$5:AA$75)+COUNTIF(AA$5:AA42, AA42)-1=1, 1, ""), "")</f>
        <v/>
      </c>
      <c r="AD42" s="41"/>
      <c r="AE42" s="102" t="str">
        <f t="shared" si="45"/>
        <v/>
      </c>
      <c r="AF42" s="47" t="str">
        <f>IF(AD42&lt;&gt;"", IF(RANK(AD42, AD$5:AD$75)+COUNTIF(AD$5:AD42, AD42)-1=1, 1, ""), "")</f>
        <v/>
      </c>
      <c r="AG42" s="41"/>
      <c r="AH42" s="102" t="str">
        <f t="shared" si="46"/>
        <v/>
      </c>
      <c r="AI42" s="47" t="str">
        <f>IF(AG42&lt;&gt;"", IF(RANK(AG42, AG$5:AG$75)+COUNTIF(AG$5:AG42, AG42)-1=1, 1, ""), "")</f>
        <v/>
      </c>
      <c r="AJ42" s="41"/>
      <c r="AK42" s="102" t="str">
        <f t="shared" si="47"/>
        <v/>
      </c>
      <c r="AL42" s="47" t="str">
        <f>IF(AJ42&lt;&gt;"", IF(RANK(AJ42, AJ$5:AJ$75)+COUNTIF(AJ$5:AJ42, AJ42)-1=1, 1, ""), "")</f>
        <v/>
      </c>
      <c r="AM42" s="41"/>
      <c r="AN42" s="102" t="str">
        <f t="shared" si="48"/>
        <v/>
      </c>
      <c r="AO42" s="47" t="str">
        <f>IF(AM42&lt;&gt;"", IF(RANK(AM42, AM$5:AM$75)+COUNTIF(AM$5:AM42, AM42)-1=1, 1, ""), "")</f>
        <v/>
      </c>
      <c r="AP42" s="41"/>
      <c r="AQ42" s="102" t="str">
        <f t="shared" si="49"/>
        <v/>
      </c>
      <c r="AR42" s="47" t="str">
        <f>IF(AP42&lt;&gt;"", IF(RANK(AP42, AP$5:AP$75)+COUNTIF(AP$5:AP42, AP42)-1=1, 1, ""), "")</f>
        <v/>
      </c>
      <c r="AS42" s="43"/>
      <c r="AT42" s="102" t="str">
        <f t="shared" si="50"/>
        <v/>
      </c>
      <c r="AU42" s="48" t="str">
        <f>IF(AS42&lt;&gt;"", IF(RANK(AS42, AS$5:AS$75)+COUNTIF(AS$5:AS42, AS42)-1=1, 1, ""), "")</f>
        <v/>
      </c>
      <c r="AV42" s="41"/>
      <c r="AW42" s="102" t="str">
        <f t="shared" si="51"/>
        <v/>
      </c>
      <c r="AX42" s="47" t="str">
        <f>IF(AV42&lt;&gt;"", IF(RANK(AV42, AV$5:AV$75)+COUNTIF(AV$5:AV42, AV42)-1=1, 1, ""), "")</f>
        <v/>
      </c>
      <c r="AY42" s="41"/>
      <c r="AZ42" s="102" t="str">
        <f t="shared" si="52"/>
        <v/>
      </c>
      <c r="BA42" s="47" t="str">
        <f>IF(AY42&lt;&gt;"", IF(RANK(AY42, AY$5:AY$75)+COUNTIF(AY$5:AY42, AY42)-1=1, 1, ""), "")</f>
        <v/>
      </c>
      <c r="BB42" s="41"/>
      <c r="BC42" s="102" t="str">
        <f t="shared" si="53"/>
        <v/>
      </c>
      <c r="BD42" s="47" t="str">
        <f>IF(BB42&lt;&gt;"", IF(RANK(BB42, BB$5:BB$75)+COUNTIF(BB$5:BB42, BB42)-1=1, 1, ""), "")</f>
        <v/>
      </c>
      <c r="BE42" s="41"/>
      <c r="BF42" s="102" t="str">
        <f t="shared" si="54"/>
        <v/>
      </c>
      <c r="BG42" s="47" t="str">
        <f>IF(BE42&lt;&gt;"", IF(RANK(BE42, BE$5:BE$75)+COUNTIF(BE$5:BE42, BE42)-1=1, 1, ""), "")</f>
        <v/>
      </c>
      <c r="BH42" s="41"/>
      <c r="BI42" s="102" t="str">
        <f t="shared" si="55"/>
        <v/>
      </c>
      <c r="BJ42" s="47" t="str">
        <f>IF(BH42&lt;&gt;"", IF(RANK(BH42, BH$5:BH$75)+COUNTIF(BH$5:BH42, BH42)-1=1, 1, ""), "")</f>
        <v/>
      </c>
      <c r="BK42" s="41"/>
      <c r="BL42" s="102" t="str">
        <f t="shared" si="56"/>
        <v/>
      </c>
      <c r="BM42" s="47" t="str">
        <f>IF(BK42&lt;&gt;"", IF(RANK(BK42, BK$5:BK$75)+COUNTIF(BK$5:BK42, BK42)-1=1, 1, ""), "")</f>
        <v/>
      </c>
      <c r="BN42" s="129" t="str">
        <f t="shared" si="57"/>
        <v/>
      </c>
      <c r="BO42" s="66" t="str">
        <f t="shared" si="58"/>
        <v/>
      </c>
      <c r="BP42" s="60"/>
      <c r="BQ42" s="60" t="str">
        <f t="shared" si="59"/>
        <v/>
      </c>
      <c r="BR42" s="60" t="str">
        <f t="shared" si="60"/>
        <v/>
      </c>
      <c r="BS42" s="60"/>
      <c r="BT42" s="85" t="str">
        <f t="shared" si="61"/>
        <v/>
      </c>
      <c r="BU42" s="60" t="str">
        <f t="shared" si="62"/>
        <v/>
      </c>
      <c r="BV42" s="60" t="str">
        <f t="shared" si="63"/>
        <v/>
      </c>
      <c r="BW42" s="60" t="str">
        <f>IF(BQ42&lt;&gt;"", IF(RANK(BV42, BV$5:BV$75)+COUNTIF(BV$42:BV42, BV42) -1&lt;=(B$80-BR$76-BU$76), RANK(BV42, BV$5:BV$75)+COUNTIF(BV$42:BV42, BV42) -1, ""), "")</f>
        <v/>
      </c>
      <c r="BX42" s="72" t="str">
        <f t="shared" si="64"/>
        <v/>
      </c>
      <c r="BY42" s="66" t="str">
        <f t="shared" si="65"/>
        <v/>
      </c>
      <c r="CA42" s="91" t="str">
        <f>IF(BO42&lt;&gt; "", BO42/BO76, "")</f>
        <v/>
      </c>
      <c r="CB42" s="39" t="str">
        <f t="shared" si="66"/>
        <v/>
      </c>
      <c r="CC42" s="92" t="str">
        <f t="shared" si="67"/>
        <v/>
      </c>
      <c r="CE42" s="65" t="str">
        <f t="shared" si="32"/>
        <v/>
      </c>
      <c r="CF42" s="99" t="str">
        <f t="shared" si="33"/>
        <v/>
      </c>
      <c r="CG42" s="99" t="str">
        <f t="shared" si="34"/>
        <v/>
      </c>
      <c r="CH42" s="100" t="str">
        <f t="shared" si="35"/>
        <v/>
      </c>
    </row>
    <row r="43" spans="1:86" ht="16" x14ac:dyDescent="0.2">
      <c r="A43" s="20" t="s">
        <v>351</v>
      </c>
      <c r="B43" s="33" t="s">
        <v>422</v>
      </c>
      <c r="C43" s="45">
        <v>42</v>
      </c>
      <c r="D43" s="102" t="str">
        <f t="shared" si="36"/>
        <v/>
      </c>
      <c r="E43" s="47" t="str">
        <f>IF(C43&lt;&gt;"", IF(RANK(C43, C$5:C$75)+COUNTIF(C$5:C43, C43)-1=1, 1, ""), "")</f>
        <v/>
      </c>
      <c r="F43" s="46">
        <v>40</v>
      </c>
      <c r="G43" s="102" t="str">
        <f t="shared" si="37"/>
        <v/>
      </c>
      <c r="H43" s="48" t="str">
        <f>IF(F43&lt;&gt;"", IF(RANK(F43, F$5:F$75)+COUNTIF(F$5:F43, F43)-1=1, 1, ""), "")</f>
        <v/>
      </c>
      <c r="I43" s="45">
        <v>48</v>
      </c>
      <c r="J43" s="102" t="str">
        <f t="shared" si="38"/>
        <v/>
      </c>
      <c r="K43" s="47" t="str">
        <f>IF(I43&lt;&gt;"", IF(RANK(I43, I$5:I$75)+COUNTIF(I$5:I43, I43)-1=1, 1, ""), "")</f>
        <v/>
      </c>
      <c r="L43" s="46">
        <v>39</v>
      </c>
      <c r="M43" s="102" t="str">
        <f t="shared" si="39"/>
        <v/>
      </c>
      <c r="N43" s="48" t="str">
        <f>IF(L43&lt;&gt;"", IF(RANK(L43, L$5:L$75)+COUNTIF(L$5:L43, L43)-1=1, 1, ""), "")</f>
        <v/>
      </c>
      <c r="O43" s="45">
        <v>46</v>
      </c>
      <c r="P43" s="102" t="str">
        <f t="shared" si="40"/>
        <v/>
      </c>
      <c r="Q43" s="47" t="str">
        <f>IF(O43&lt;&gt;"", IF(RANK(O43, O$5:O$75)+COUNTIF(O$5:O43, O43)-1=1, 1, ""), "")</f>
        <v/>
      </c>
      <c r="R43" s="46">
        <v>21</v>
      </c>
      <c r="S43" s="102" t="str">
        <f t="shared" si="41"/>
        <v/>
      </c>
      <c r="T43" s="48" t="str">
        <f>IF(R43&lt;&gt;"", IF(RANK(R43, R$5:R$75)+COUNTIF(R$5:R43, R43)-1=1, 1, ""), "")</f>
        <v/>
      </c>
      <c r="U43" s="45">
        <v>34</v>
      </c>
      <c r="V43" s="102" t="str">
        <f t="shared" si="42"/>
        <v/>
      </c>
      <c r="W43" s="47" t="str">
        <f>IF(U43&lt;&gt;"", IF(RANK(U43, U$5:U$75)+COUNTIF(U$5:U43, U43)-1=1, 1, ""), "")</f>
        <v/>
      </c>
      <c r="X43" s="46">
        <v>28</v>
      </c>
      <c r="Y43" s="102" t="str">
        <f t="shared" si="43"/>
        <v/>
      </c>
      <c r="Z43" s="48" t="str">
        <f>IF(X43&lt;&gt;"", IF(RANK(X43, X$5:X$75)+COUNTIF(X$5:X43, X43)-1=1, 1, ""), "")</f>
        <v/>
      </c>
      <c r="AA43" s="45">
        <v>44</v>
      </c>
      <c r="AB43" s="102" t="str">
        <f t="shared" si="44"/>
        <v/>
      </c>
      <c r="AC43" s="47" t="str">
        <f>IF(AA43&lt;&gt;"", IF(RANK(AA43, AA$5:AA$75)+COUNTIF(AA$5:AA43, AA43)-1=1, 1, ""), "")</f>
        <v/>
      </c>
      <c r="AD43" s="45">
        <v>73</v>
      </c>
      <c r="AE43" s="102" t="str">
        <f t="shared" si="45"/>
        <v/>
      </c>
      <c r="AF43" s="47" t="str">
        <f>IF(AD43&lt;&gt;"", IF(RANK(AD43, AD$5:AD$75)+COUNTIF(AD$5:AD43, AD43)-1=1, 1, ""), "")</f>
        <v/>
      </c>
      <c r="AG43" s="45">
        <v>36</v>
      </c>
      <c r="AH43" s="102" t="str">
        <f t="shared" si="46"/>
        <v/>
      </c>
      <c r="AI43" s="47" t="str">
        <f>IF(AG43&lt;&gt;"", IF(RANK(AG43, AG$5:AG$75)+COUNTIF(AG$5:AG43, AG43)-1=1, 1, ""), "")</f>
        <v/>
      </c>
      <c r="AJ43" s="45">
        <v>36</v>
      </c>
      <c r="AK43" s="102" t="str">
        <f t="shared" si="47"/>
        <v/>
      </c>
      <c r="AL43" s="47" t="str">
        <f>IF(AJ43&lt;&gt;"", IF(RANK(AJ43, AJ$5:AJ$75)+COUNTIF(AJ$5:AJ43, AJ43)-1=1, 1, ""), "")</f>
        <v/>
      </c>
      <c r="AM43" s="45">
        <v>26</v>
      </c>
      <c r="AN43" s="102" t="str">
        <f t="shared" si="48"/>
        <v/>
      </c>
      <c r="AO43" s="47" t="str">
        <f>IF(AM43&lt;&gt;"", IF(RANK(AM43, AM$5:AM$75)+COUNTIF(AM$5:AM43, AM43)-1=1, 1, ""), "")</f>
        <v/>
      </c>
      <c r="AP43" s="45">
        <v>25</v>
      </c>
      <c r="AQ43" s="102" t="str">
        <f t="shared" si="49"/>
        <v/>
      </c>
      <c r="AR43" s="47" t="str">
        <f>IF(AP43&lt;&gt;"", IF(RANK(AP43, AP$5:AP$75)+COUNTIF(AP$5:AP43, AP43)-1=1, 1, ""), "")</f>
        <v/>
      </c>
      <c r="AS43" s="46">
        <v>34</v>
      </c>
      <c r="AT43" s="102" t="str">
        <f t="shared" si="50"/>
        <v/>
      </c>
      <c r="AU43" s="48" t="str">
        <f>IF(AS43&lt;&gt;"", IF(RANK(AS43, AS$5:AS$75)+COUNTIF(AS$5:AS43, AS43)-1=1, 1, ""), "")</f>
        <v/>
      </c>
      <c r="AV43" s="45">
        <v>40</v>
      </c>
      <c r="AW43" s="102" t="str">
        <f t="shared" si="51"/>
        <v/>
      </c>
      <c r="AX43" s="47" t="str">
        <f>IF(AV43&lt;&gt;"", IF(RANK(AV43, AV$5:AV$75)+COUNTIF(AV$5:AV43, AV43)-1=1, 1, ""), "")</f>
        <v/>
      </c>
      <c r="AY43" s="45">
        <v>37</v>
      </c>
      <c r="AZ43" s="102" t="str">
        <f t="shared" si="52"/>
        <v/>
      </c>
      <c r="BA43" s="47" t="str">
        <f>IF(AY43&lt;&gt;"", IF(RANK(AY43, AY$5:AY$75)+COUNTIF(AY$5:AY43, AY43)-1=1, 1, ""), "")</f>
        <v/>
      </c>
      <c r="BB43" s="45">
        <v>81</v>
      </c>
      <c r="BC43" s="102" t="str">
        <f t="shared" si="53"/>
        <v/>
      </c>
      <c r="BD43" s="47" t="str">
        <f>IF(BB43&lt;&gt;"", IF(RANK(BB43, BB$5:BB$75)+COUNTIF(BB$5:BB43, BB43)-1=1, 1, ""), "")</f>
        <v/>
      </c>
      <c r="BE43" s="45">
        <v>21</v>
      </c>
      <c r="BF43" s="102" t="str">
        <f t="shared" si="54"/>
        <v/>
      </c>
      <c r="BG43" s="47" t="str">
        <f>IF(BE43&lt;&gt;"", IF(RANK(BE43, BE$5:BE$75)+COUNTIF(BE$5:BE43, BE43)-1=1, 1, ""), "")</f>
        <v/>
      </c>
      <c r="BH43" s="45">
        <v>37</v>
      </c>
      <c r="BI43" s="102" t="str">
        <f t="shared" si="55"/>
        <v/>
      </c>
      <c r="BJ43" s="47" t="str">
        <f>IF(BH43&lt;&gt;"", IF(RANK(BH43, BH$5:BH$75)+COUNTIF(BH$5:BH43, BH43)-1=1, 1, ""), "")</f>
        <v/>
      </c>
      <c r="BK43" s="45">
        <v>36</v>
      </c>
      <c r="BL43" s="102" t="str">
        <f t="shared" si="56"/>
        <v/>
      </c>
      <c r="BM43" s="47" t="str">
        <f>IF(BK43&lt;&gt;"", IF(RANK(BK43, BK$5:BK$75)+COUNTIF(BK$5:BK43, BK43)-1=1, 1, ""), "")</f>
        <v/>
      </c>
      <c r="BN43" s="129" t="str">
        <f t="shared" si="57"/>
        <v/>
      </c>
      <c r="BO43" s="66">
        <f t="shared" si="58"/>
        <v>824</v>
      </c>
      <c r="BP43" s="60"/>
      <c r="BQ43" s="60" t="str">
        <f t="shared" si="59"/>
        <v/>
      </c>
      <c r="BR43" s="60" t="str">
        <f t="shared" si="60"/>
        <v/>
      </c>
      <c r="BS43" s="60"/>
      <c r="BT43" s="85" t="str">
        <f t="shared" si="61"/>
        <v/>
      </c>
      <c r="BU43" s="60" t="str">
        <f t="shared" si="62"/>
        <v/>
      </c>
      <c r="BV43" s="60" t="str">
        <f t="shared" si="63"/>
        <v/>
      </c>
      <c r="BW43" s="60" t="str">
        <f>IF(BQ43&lt;&gt;"", IF(RANK(BV43, BV$5:BV$75)+COUNTIF(BV$43:BV43, BV43) -1&lt;=(B$80-BR$76-BU$76), RANK(BV43, BV$5:BV$75)+COUNTIF(BV$43:BV43, BV43) -1, ""), "")</f>
        <v/>
      </c>
      <c r="BX43" s="72" t="str">
        <f t="shared" si="64"/>
        <v/>
      </c>
      <c r="BY43" s="66" t="str">
        <f t="shared" si="65"/>
        <v/>
      </c>
      <c r="CA43" s="91">
        <f>IF(BO43&lt;&gt; "", BO43/BO76, "")</f>
        <v>4.1864324025803461E-4</v>
      </c>
      <c r="CB43" s="39" t="str">
        <f t="shared" si="66"/>
        <v/>
      </c>
      <c r="CC43" s="92">
        <f t="shared" si="67"/>
        <v>-4.1864324025803499E-4</v>
      </c>
      <c r="CE43" s="65" t="str">
        <f t="shared" si="32"/>
        <v/>
      </c>
      <c r="CF43" s="99" t="str">
        <f t="shared" si="33"/>
        <v/>
      </c>
      <c r="CG43" s="99" t="str">
        <f t="shared" si="34"/>
        <v/>
      </c>
      <c r="CH43" s="100" t="str">
        <f t="shared" si="35"/>
        <v/>
      </c>
    </row>
    <row r="44" spans="1:86" ht="16" x14ac:dyDescent="0.2">
      <c r="A44" s="20" t="s">
        <v>352</v>
      </c>
      <c r="B44" s="33" t="s">
        <v>423</v>
      </c>
      <c r="C44" s="41"/>
      <c r="D44" s="102" t="str">
        <f t="shared" si="36"/>
        <v/>
      </c>
      <c r="E44" s="47" t="str">
        <f>IF(C44&lt;&gt;"", IF(RANK(C44, C$5:C$75)+COUNTIF(C$5:C44, C44)-1=1, 1, ""), "")</f>
        <v/>
      </c>
      <c r="F44" s="43"/>
      <c r="G44" s="102" t="str">
        <f t="shared" si="37"/>
        <v/>
      </c>
      <c r="H44" s="48" t="str">
        <f>IF(F44&lt;&gt;"", IF(RANK(F44, F$5:F$75)+COUNTIF(F$5:F44, F44)-1=1, 1, ""), "")</f>
        <v/>
      </c>
      <c r="I44" s="41"/>
      <c r="J44" s="102" t="str">
        <f t="shared" si="38"/>
        <v/>
      </c>
      <c r="K44" s="47" t="str">
        <f>IF(I44&lt;&gt;"", IF(RANK(I44, I$5:I$75)+COUNTIF(I$5:I44, I44)-1=1, 1, ""), "")</f>
        <v/>
      </c>
      <c r="L44" s="43"/>
      <c r="M44" s="102" t="str">
        <f t="shared" si="39"/>
        <v/>
      </c>
      <c r="N44" s="48" t="str">
        <f>IF(L44&lt;&gt;"", IF(RANK(L44, L$5:L$75)+COUNTIF(L$5:L44, L44)-1=1, 1, ""), "")</f>
        <v/>
      </c>
      <c r="O44" s="41"/>
      <c r="P44" s="102" t="str">
        <f t="shared" si="40"/>
        <v/>
      </c>
      <c r="Q44" s="47" t="str">
        <f>IF(O44&lt;&gt;"", IF(RANK(O44, O$5:O$75)+COUNTIF(O$5:O44, O44)-1=1, 1, ""), "")</f>
        <v/>
      </c>
      <c r="R44" s="43"/>
      <c r="S44" s="102" t="str">
        <f t="shared" si="41"/>
        <v/>
      </c>
      <c r="T44" s="48" t="str">
        <f>IF(R44&lt;&gt;"", IF(RANK(R44, R$5:R$75)+COUNTIF(R$5:R44, R44)-1=1, 1, ""), "")</f>
        <v/>
      </c>
      <c r="U44" s="41"/>
      <c r="V44" s="102" t="str">
        <f t="shared" si="42"/>
        <v/>
      </c>
      <c r="W44" s="47" t="str">
        <f>IF(U44&lt;&gt;"", IF(RANK(U44, U$5:U$75)+COUNTIF(U$5:U44, U44)-1=1, 1, ""), "")</f>
        <v/>
      </c>
      <c r="X44" s="43"/>
      <c r="Y44" s="102" t="str">
        <f t="shared" si="43"/>
        <v/>
      </c>
      <c r="Z44" s="48" t="str">
        <f>IF(X44&lt;&gt;"", IF(RANK(X44, X$5:X$75)+COUNTIF(X$5:X44, X44)-1=1, 1, ""), "")</f>
        <v/>
      </c>
      <c r="AA44" s="41"/>
      <c r="AB44" s="102" t="str">
        <f t="shared" si="44"/>
        <v/>
      </c>
      <c r="AC44" s="47" t="str">
        <f>IF(AA44&lt;&gt;"", IF(RANK(AA44, AA$5:AA$75)+COUNTIF(AA$5:AA44, AA44)-1=1, 1, ""), "")</f>
        <v/>
      </c>
      <c r="AD44" s="41"/>
      <c r="AE44" s="102" t="str">
        <f t="shared" si="45"/>
        <v/>
      </c>
      <c r="AF44" s="47" t="str">
        <f>IF(AD44&lt;&gt;"", IF(RANK(AD44, AD$5:AD$75)+COUNTIF(AD$5:AD44, AD44)-1=1, 1, ""), "")</f>
        <v/>
      </c>
      <c r="AG44" s="41"/>
      <c r="AH44" s="102" t="str">
        <f t="shared" si="46"/>
        <v/>
      </c>
      <c r="AI44" s="47" t="str">
        <f>IF(AG44&lt;&gt;"", IF(RANK(AG44, AG$5:AG$75)+COUNTIF(AG$5:AG44, AG44)-1=1, 1, ""), "")</f>
        <v/>
      </c>
      <c r="AJ44" s="41"/>
      <c r="AK44" s="102" t="str">
        <f t="shared" si="47"/>
        <v/>
      </c>
      <c r="AL44" s="47" t="str">
        <f>IF(AJ44&lt;&gt;"", IF(RANK(AJ44, AJ$5:AJ$75)+COUNTIF(AJ$5:AJ44, AJ44)-1=1, 1, ""), "")</f>
        <v/>
      </c>
      <c r="AM44" s="41"/>
      <c r="AN44" s="102" t="str">
        <f t="shared" si="48"/>
        <v/>
      </c>
      <c r="AO44" s="47" t="str">
        <f>IF(AM44&lt;&gt;"", IF(RANK(AM44, AM$5:AM$75)+COUNTIF(AM$5:AM44, AM44)-1=1, 1, ""), "")</f>
        <v/>
      </c>
      <c r="AP44" s="41"/>
      <c r="AQ44" s="102" t="str">
        <f t="shared" si="49"/>
        <v/>
      </c>
      <c r="AR44" s="47" t="str">
        <f>IF(AP44&lt;&gt;"", IF(RANK(AP44, AP$5:AP$75)+COUNTIF(AP$5:AP44, AP44)-1=1, 1, ""), "")</f>
        <v/>
      </c>
      <c r="AS44" s="43"/>
      <c r="AT44" s="102" t="str">
        <f t="shared" si="50"/>
        <v/>
      </c>
      <c r="AU44" s="48" t="str">
        <f>IF(AS44&lt;&gt;"", IF(RANK(AS44, AS$5:AS$75)+COUNTIF(AS$5:AS44, AS44)-1=1, 1, ""), "")</f>
        <v/>
      </c>
      <c r="AV44" s="41"/>
      <c r="AW44" s="102" t="str">
        <f t="shared" si="51"/>
        <v/>
      </c>
      <c r="AX44" s="47" t="str">
        <f>IF(AV44&lt;&gt;"", IF(RANK(AV44, AV$5:AV$75)+COUNTIF(AV$5:AV44, AV44)-1=1, 1, ""), "")</f>
        <v/>
      </c>
      <c r="AY44" s="41"/>
      <c r="AZ44" s="102" t="str">
        <f t="shared" si="52"/>
        <v/>
      </c>
      <c r="BA44" s="47" t="str">
        <f>IF(AY44&lt;&gt;"", IF(RANK(AY44, AY$5:AY$75)+COUNTIF(AY$5:AY44, AY44)-1=1, 1, ""), "")</f>
        <v/>
      </c>
      <c r="BB44" s="41"/>
      <c r="BC44" s="102" t="str">
        <f t="shared" si="53"/>
        <v/>
      </c>
      <c r="BD44" s="47" t="str">
        <f>IF(BB44&lt;&gt;"", IF(RANK(BB44, BB$5:BB$75)+COUNTIF(BB$5:BB44, BB44)-1=1, 1, ""), "")</f>
        <v/>
      </c>
      <c r="BE44" s="41"/>
      <c r="BF44" s="102" t="str">
        <f t="shared" si="54"/>
        <v/>
      </c>
      <c r="BG44" s="47" t="str">
        <f>IF(BE44&lt;&gt;"", IF(RANK(BE44, BE$5:BE$75)+COUNTIF(BE$5:BE44, BE44)-1=1, 1, ""), "")</f>
        <v/>
      </c>
      <c r="BH44" s="41"/>
      <c r="BI44" s="102" t="str">
        <f t="shared" si="55"/>
        <v/>
      </c>
      <c r="BJ44" s="47" t="str">
        <f>IF(BH44&lt;&gt;"", IF(RANK(BH44, BH$5:BH$75)+COUNTIF(BH$5:BH44, BH44)-1=1, 1, ""), "")</f>
        <v/>
      </c>
      <c r="BK44" s="41"/>
      <c r="BL44" s="102" t="str">
        <f t="shared" si="56"/>
        <v/>
      </c>
      <c r="BM44" s="47" t="str">
        <f>IF(BK44&lt;&gt;"", IF(RANK(BK44, BK$5:BK$75)+COUNTIF(BK$5:BK44, BK44)-1=1, 1, ""), "")</f>
        <v/>
      </c>
      <c r="BN44" s="129" t="str">
        <f t="shared" si="57"/>
        <v/>
      </c>
      <c r="BO44" s="66" t="str">
        <f t="shared" si="58"/>
        <v/>
      </c>
      <c r="BP44" s="60"/>
      <c r="BQ44" s="60" t="str">
        <f t="shared" si="59"/>
        <v/>
      </c>
      <c r="BR44" s="60" t="str">
        <f t="shared" si="60"/>
        <v/>
      </c>
      <c r="BS44" s="60"/>
      <c r="BT44" s="85" t="str">
        <f t="shared" si="61"/>
        <v/>
      </c>
      <c r="BU44" s="60" t="str">
        <f t="shared" si="62"/>
        <v/>
      </c>
      <c r="BV44" s="60" t="str">
        <f t="shared" si="63"/>
        <v/>
      </c>
      <c r="BW44" s="60" t="str">
        <f>IF(BQ44&lt;&gt;"", IF(RANK(BV44, BV$5:BV$75)+COUNTIF(BV$44:BV44, BV44) -1&lt;=(B$80-BR$76-BU$76), RANK(BV44, BV$5:BV$75)+COUNTIF(BV$44:BV44, BV44) -1, ""), "")</f>
        <v/>
      </c>
      <c r="BX44" s="72" t="str">
        <f t="shared" si="64"/>
        <v/>
      </c>
      <c r="BY44" s="66" t="str">
        <f t="shared" si="65"/>
        <v/>
      </c>
      <c r="CA44" s="91" t="str">
        <f>IF(BO44&lt;&gt; "", BO44/BO76, "")</f>
        <v/>
      </c>
      <c r="CB44" s="39" t="str">
        <f t="shared" si="66"/>
        <v/>
      </c>
      <c r="CC44" s="92" t="str">
        <f t="shared" si="67"/>
        <v/>
      </c>
      <c r="CE44" s="65" t="str">
        <f t="shared" si="32"/>
        <v/>
      </c>
      <c r="CF44" s="99" t="str">
        <f t="shared" si="33"/>
        <v/>
      </c>
      <c r="CG44" s="99" t="str">
        <f t="shared" si="34"/>
        <v/>
      </c>
      <c r="CH44" s="100" t="str">
        <f t="shared" si="35"/>
        <v/>
      </c>
    </row>
    <row r="45" spans="1:86" ht="16" x14ac:dyDescent="0.2">
      <c r="A45" s="20" t="s">
        <v>353</v>
      </c>
      <c r="B45" s="33" t="s">
        <v>263</v>
      </c>
      <c r="C45" s="41"/>
      <c r="D45" s="102" t="str">
        <f t="shared" si="36"/>
        <v/>
      </c>
      <c r="E45" s="47" t="str">
        <f>IF(C45&lt;&gt;"", IF(RANK(C45, C$5:C$75)+COUNTIF(C$5:C45, C45)-1=1, 1, ""), "")</f>
        <v/>
      </c>
      <c r="F45" s="43"/>
      <c r="G45" s="102" t="str">
        <f t="shared" si="37"/>
        <v/>
      </c>
      <c r="H45" s="48" t="str">
        <f>IF(F45&lt;&gt;"", IF(RANK(F45, F$5:F$75)+COUNTIF(F$5:F45, F45)-1=1, 1, ""), "")</f>
        <v/>
      </c>
      <c r="I45" s="41"/>
      <c r="J45" s="102" t="str">
        <f t="shared" si="38"/>
        <v/>
      </c>
      <c r="K45" s="47" t="str">
        <f>IF(I45&lt;&gt;"", IF(RANK(I45, I$5:I$75)+COUNTIF(I$5:I45, I45)-1=1, 1, ""), "")</f>
        <v/>
      </c>
      <c r="L45" s="43"/>
      <c r="M45" s="102" t="str">
        <f t="shared" si="39"/>
        <v/>
      </c>
      <c r="N45" s="48" t="str">
        <f>IF(L45&lt;&gt;"", IF(RANK(L45, L$5:L$75)+COUNTIF(L$5:L45, L45)-1=1, 1, ""), "")</f>
        <v/>
      </c>
      <c r="O45" s="41"/>
      <c r="P45" s="102" t="str">
        <f t="shared" si="40"/>
        <v/>
      </c>
      <c r="Q45" s="47" t="str">
        <f>IF(O45&lt;&gt;"", IF(RANK(O45, O$5:O$75)+COUNTIF(O$5:O45, O45)-1=1, 1, ""), "")</f>
        <v/>
      </c>
      <c r="R45" s="43"/>
      <c r="S45" s="102" t="str">
        <f t="shared" si="41"/>
        <v/>
      </c>
      <c r="T45" s="48" t="str">
        <f>IF(R45&lt;&gt;"", IF(RANK(R45, R$5:R$75)+COUNTIF(R$5:R45, R45)-1=1, 1, ""), "")</f>
        <v/>
      </c>
      <c r="U45" s="41"/>
      <c r="V45" s="102" t="str">
        <f t="shared" si="42"/>
        <v/>
      </c>
      <c r="W45" s="47" t="str">
        <f>IF(U45&lt;&gt;"", IF(RANK(U45, U$5:U$75)+COUNTIF(U$5:U45, U45)-1=1, 1, ""), "")</f>
        <v/>
      </c>
      <c r="X45" s="43"/>
      <c r="Y45" s="102" t="str">
        <f t="shared" si="43"/>
        <v/>
      </c>
      <c r="Z45" s="48" t="str">
        <f>IF(X45&lt;&gt;"", IF(RANK(X45, X$5:X$75)+COUNTIF(X$5:X45, X45)-1=1, 1, ""), "")</f>
        <v/>
      </c>
      <c r="AA45" s="41"/>
      <c r="AB45" s="102" t="str">
        <f t="shared" si="44"/>
        <v/>
      </c>
      <c r="AC45" s="47" t="str">
        <f>IF(AA45&lt;&gt;"", IF(RANK(AA45, AA$5:AA$75)+COUNTIF(AA$5:AA45, AA45)-1=1, 1, ""), "")</f>
        <v/>
      </c>
      <c r="AD45" s="41"/>
      <c r="AE45" s="102" t="str">
        <f t="shared" si="45"/>
        <v/>
      </c>
      <c r="AF45" s="47" t="str">
        <f>IF(AD45&lt;&gt;"", IF(RANK(AD45, AD$5:AD$75)+COUNTIF(AD$5:AD45, AD45)-1=1, 1, ""), "")</f>
        <v/>
      </c>
      <c r="AG45" s="41"/>
      <c r="AH45" s="102" t="str">
        <f t="shared" si="46"/>
        <v/>
      </c>
      <c r="AI45" s="47" t="str">
        <f>IF(AG45&lt;&gt;"", IF(RANK(AG45, AG$5:AG$75)+COUNTIF(AG$5:AG45, AG45)-1=1, 1, ""), "")</f>
        <v/>
      </c>
      <c r="AJ45" s="41"/>
      <c r="AK45" s="102" t="str">
        <f t="shared" si="47"/>
        <v/>
      </c>
      <c r="AL45" s="47" t="str">
        <f>IF(AJ45&lt;&gt;"", IF(RANK(AJ45, AJ$5:AJ$75)+COUNTIF(AJ$5:AJ45, AJ45)-1=1, 1, ""), "")</f>
        <v/>
      </c>
      <c r="AM45" s="41"/>
      <c r="AN45" s="102" t="str">
        <f t="shared" si="48"/>
        <v/>
      </c>
      <c r="AO45" s="47" t="str">
        <f>IF(AM45&lt;&gt;"", IF(RANK(AM45, AM$5:AM$75)+COUNTIF(AM$5:AM45, AM45)-1=1, 1, ""), "")</f>
        <v/>
      </c>
      <c r="AP45" s="41"/>
      <c r="AQ45" s="102" t="str">
        <f t="shared" si="49"/>
        <v/>
      </c>
      <c r="AR45" s="47" t="str">
        <f>IF(AP45&lt;&gt;"", IF(RANK(AP45, AP$5:AP$75)+COUNTIF(AP$5:AP45, AP45)-1=1, 1, ""), "")</f>
        <v/>
      </c>
      <c r="AS45" s="43"/>
      <c r="AT45" s="102" t="str">
        <f t="shared" si="50"/>
        <v/>
      </c>
      <c r="AU45" s="48" t="str">
        <f>IF(AS45&lt;&gt;"", IF(RANK(AS45, AS$5:AS$75)+COUNTIF(AS$5:AS45, AS45)-1=1, 1, ""), "")</f>
        <v/>
      </c>
      <c r="AV45" s="41"/>
      <c r="AW45" s="102" t="str">
        <f t="shared" si="51"/>
        <v/>
      </c>
      <c r="AX45" s="47" t="str">
        <f>IF(AV45&lt;&gt;"", IF(RANK(AV45, AV$5:AV$75)+COUNTIF(AV$5:AV45, AV45)-1=1, 1, ""), "")</f>
        <v/>
      </c>
      <c r="AY45" s="41"/>
      <c r="AZ45" s="102" t="str">
        <f t="shared" si="52"/>
        <v/>
      </c>
      <c r="BA45" s="47" t="str">
        <f>IF(AY45&lt;&gt;"", IF(RANK(AY45, AY$5:AY$75)+COUNTIF(AY$5:AY45, AY45)-1=1, 1, ""), "")</f>
        <v/>
      </c>
      <c r="BB45" s="41"/>
      <c r="BC45" s="102" t="str">
        <f t="shared" si="53"/>
        <v/>
      </c>
      <c r="BD45" s="47" t="str">
        <f>IF(BB45&lt;&gt;"", IF(RANK(BB45, BB$5:BB$75)+COUNTIF(BB$5:BB45, BB45)-1=1, 1, ""), "")</f>
        <v/>
      </c>
      <c r="BE45" s="41"/>
      <c r="BF45" s="102" t="str">
        <f t="shared" si="54"/>
        <v/>
      </c>
      <c r="BG45" s="47" t="str">
        <f>IF(BE45&lt;&gt;"", IF(RANK(BE45, BE$5:BE$75)+COUNTIF(BE$5:BE45, BE45)-1=1, 1, ""), "")</f>
        <v/>
      </c>
      <c r="BH45" s="41"/>
      <c r="BI45" s="102" t="str">
        <f t="shared" si="55"/>
        <v/>
      </c>
      <c r="BJ45" s="47" t="str">
        <f>IF(BH45&lt;&gt;"", IF(RANK(BH45, BH$5:BH$75)+COUNTIF(BH$5:BH45, BH45)-1=1, 1, ""), "")</f>
        <v/>
      </c>
      <c r="BK45" s="41"/>
      <c r="BL45" s="102" t="str">
        <f t="shared" si="56"/>
        <v/>
      </c>
      <c r="BM45" s="47" t="str">
        <f>IF(BK45&lt;&gt;"", IF(RANK(BK45, BK$5:BK$75)+COUNTIF(BK$5:BK45, BK45)-1=1, 1, ""), "")</f>
        <v/>
      </c>
      <c r="BN45" s="129" t="str">
        <f t="shared" si="57"/>
        <v/>
      </c>
      <c r="BO45" s="66" t="str">
        <f t="shared" si="58"/>
        <v/>
      </c>
      <c r="BP45" s="60"/>
      <c r="BQ45" s="60" t="str">
        <f t="shared" si="59"/>
        <v/>
      </c>
      <c r="BR45" s="60" t="str">
        <f t="shared" si="60"/>
        <v/>
      </c>
      <c r="BS45" s="60"/>
      <c r="BT45" s="85" t="str">
        <f t="shared" si="61"/>
        <v/>
      </c>
      <c r="BU45" s="60" t="str">
        <f t="shared" si="62"/>
        <v/>
      </c>
      <c r="BV45" s="60" t="str">
        <f t="shared" si="63"/>
        <v/>
      </c>
      <c r="BW45" s="60" t="str">
        <f>IF(BQ45&lt;&gt;"", IF(RANK(BV45, BV$5:BV$75)+COUNTIF(BV$45:BV45, BV45) -1&lt;=(B$80-BR$76-BU$76), RANK(BV45, BV$5:BV$75)+COUNTIF(BV$45:BV45, BV45) -1, ""), "")</f>
        <v/>
      </c>
      <c r="BX45" s="72" t="str">
        <f t="shared" si="64"/>
        <v/>
      </c>
      <c r="BY45" s="66" t="str">
        <f t="shared" si="65"/>
        <v/>
      </c>
      <c r="CA45" s="91" t="str">
        <f>IF(BO45&lt;&gt; "", BO45/BO76, "")</f>
        <v/>
      </c>
      <c r="CB45" s="39" t="str">
        <f t="shared" si="66"/>
        <v/>
      </c>
      <c r="CC45" s="92" t="str">
        <f t="shared" si="67"/>
        <v/>
      </c>
      <c r="CE45" s="65" t="str">
        <f t="shared" si="32"/>
        <v/>
      </c>
      <c r="CF45" s="99" t="str">
        <f t="shared" si="33"/>
        <v/>
      </c>
      <c r="CG45" s="99" t="str">
        <f t="shared" si="34"/>
        <v/>
      </c>
      <c r="CH45" s="100" t="str">
        <f t="shared" si="35"/>
        <v/>
      </c>
    </row>
    <row r="46" spans="1:86" ht="16" x14ac:dyDescent="0.2">
      <c r="A46" s="20" t="s">
        <v>354</v>
      </c>
      <c r="B46" s="33" t="s">
        <v>424</v>
      </c>
      <c r="C46" s="45">
        <v>16</v>
      </c>
      <c r="D46" s="102" t="str">
        <f t="shared" si="36"/>
        <v/>
      </c>
      <c r="E46" s="42" t="str">
        <f>IF(C46&lt;&gt;"", IF(RANK(C46, C$5:C$75)+COUNTIF(C$5:C46, C46)-1=1, 1, ""), "")</f>
        <v/>
      </c>
      <c r="F46" s="46">
        <v>21</v>
      </c>
      <c r="G46" s="102" t="str">
        <f t="shared" si="37"/>
        <v/>
      </c>
      <c r="H46" s="44" t="str">
        <f>IF(F46&lt;&gt;"", IF(RANK(F46, F$5:F$75)+COUNTIF(F$5:F46, F46)-1=1, 1, ""), "")</f>
        <v/>
      </c>
      <c r="I46" s="45">
        <v>10</v>
      </c>
      <c r="J46" s="102" t="str">
        <f t="shared" si="38"/>
        <v/>
      </c>
      <c r="K46" s="42" t="str">
        <f>IF(I46&lt;&gt;"", IF(RANK(I46, I$5:I$75)+COUNTIF(I$5:I46, I46)-1=1, 1, ""), "")</f>
        <v/>
      </c>
      <c r="L46" s="46">
        <v>24</v>
      </c>
      <c r="M46" s="102" t="str">
        <f t="shared" si="39"/>
        <v/>
      </c>
      <c r="N46" s="44" t="str">
        <f>IF(L46&lt;&gt;"", IF(RANK(L46, L$5:L$75)+COUNTIF(L$5:L46, L46)-1=1, 1, ""), "")</f>
        <v/>
      </c>
      <c r="O46" s="45">
        <v>19</v>
      </c>
      <c r="P46" s="102" t="str">
        <f t="shared" si="40"/>
        <v/>
      </c>
      <c r="Q46" s="42" t="str">
        <f>IF(O46&lt;&gt;"", IF(RANK(O46, O$5:O$75)+COUNTIF(O$5:O46, O46)-1=1, 1, ""), "")</f>
        <v/>
      </c>
      <c r="R46" s="46">
        <v>4</v>
      </c>
      <c r="S46" s="102" t="str">
        <f t="shared" si="41"/>
        <v/>
      </c>
      <c r="T46" s="44" t="str">
        <f>IF(R46&lt;&gt;"", IF(RANK(R46, R$5:R$75)+COUNTIF(R$5:R46, R46)-1=1, 1, ""), "")</f>
        <v/>
      </c>
      <c r="U46" s="45">
        <v>241</v>
      </c>
      <c r="V46" s="102" t="str">
        <f t="shared" si="42"/>
        <v/>
      </c>
      <c r="W46" s="42" t="str">
        <f>IF(U46&lt;&gt;"", IF(RANK(U46, U$5:U$75)+COUNTIF(U$5:U46, U46)-1=1, 1, ""), "")</f>
        <v/>
      </c>
      <c r="X46" s="46">
        <v>7</v>
      </c>
      <c r="Y46" s="102" t="str">
        <f t="shared" si="43"/>
        <v/>
      </c>
      <c r="Z46" s="44" t="str">
        <f>IF(X46&lt;&gt;"", IF(RANK(X46, X$5:X$75)+COUNTIF(X$5:X46, X46)-1=1, 1, ""), "")</f>
        <v/>
      </c>
      <c r="AA46" s="45">
        <v>7</v>
      </c>
      <c r="AB46" s="102" t="str">
        <f t="shared" si="44"/>
        <v/>
      </c>
      <c r="AC46" s="42" t="str">
        <f>IF(AA46&lt;&gt;"", IF(RANK(AA46, AA$5:AA$75)+COUNTIF(AA$5:AA46, AA46)-1=1, 1, ""), "")</f>
        <v/>
      </c>
      <c r="AD46" s="45">
        <v>18</v>
      </c>
      <c r="AE46" s="102" t="str">
        <f t="shared" si="45"/>
        <v/>
      </c>
      <c r="AF46" s="42" t="str">
        <f>IF(AD46&lt;&gt;"", IF(RANK(AD46, AD$5:AD$75)+COUNTIF(AD$5:AD46, AD46)-1=1, 1, ""), "")</f>
        <v/>
      </c>
      <c r="AG46" s="45">
        <v>13</v>
      </c>
      <c r="AH46" s="102" t="str">
        <f t="shared" si="46"/>
        <v/>
      </c>
      <c r="AI46" s="42" t="str">
        <f>IF(AG46&lt;&gt;"", IF(RANK(AG46, AG$5:AG$75)+COUNTIF(AG$5:AG46, AG46)-1=1, 1, ""), "")</f>
        <v/>
      </c>
      <c r="AJ46" s="45">
        <v>6</v>
      </c>
      <c r="AK46" s="102" t="str">
        <f t="shared" si="47"/>
        <v/>
      </c>
      <c r="AL46" s="42" t="str">
        <f>IF(AJ46&lt;&gt;"", IF(RANK(AJ46, AJ$5:AJ$75)+COUNTIF(AJ$5:AJ46, AJ46)-1=1, 1, ""), "")</f>
        <v/>
      </c>
      <c r="AM46" s="45">
        <v>12</v>
      </c>
      <c r="AN46" s="102" t="str">
        <f t="shared" si="48"/>
        <v/>
      </c>
      <c r="AO46" s="42" t="str">
        <f>IF(AM46&lt;&gt;"", IF(RANK(AM46, AM$5:AM$75)+COUNTIF(AM$5:AM46, AM46)-1=1, 1, ""), "")</f>
        <v/>
      </c>
      <c r="AP46" s="45">
        <v>12</v>
      </c>
      <c r="AQ46" s="102" t="str">
        <f t="shared" si="49"/>
        <v/>
      </c>
      <c r="AR46" s="42" t="str">
        <f>IF(AP46&lt;&gt;"", IF(RANK(AP46, AP$5:AP$75)+COUNTIF(AP$5:AP46, AP46)-1=1, 1, ""), "")</f>
        <v/>
      </c>
      <c r="AS46" s="46">
        <v>16</v>
      </c>
      <c r="AT46" s="102" t="str">
        <f t="shared" si="50"/>
        <v/>
      </c>
      <c r="AU46" s="44" t="str">
        <f>IF(AS46&lt;&gt;"", IF(RANK(AS46, AS$5:AS$75)+COUNTIF(AS$5:AS46, AS46)-1=1, 1, ""), "")</f>
        <v/>
      </c>
      <c r="AV46" s="45">
        <v>16</v>
      </c>
      <c r="AW46" s="102" t="str">
        <f t="shared" si="51"/>
        <v/>
      </c>
      <c r="AX46" s="42" t="str">
        <f>IF(AV46&lt;&gt;"", IF(RANK(AV46, AV$5:AV$75)+COUNTIF(AV$5:AV46, AV46)-1=1, 1, ""), "")</f>
        <v/>
      </c>
      <c r="AY46" s="45">
        <v>1356</v>
      </c>
      <c r="AZ46" s="102" t="str">
        <f t="shared" si="52"/>
        <v/>
      </c>
      <c r="BA46" s="42" t="str">
        <f>IF(AY46&lt;&gt;"", IF(RANK(AY46, AY$5:AY$75)+COUNTIF(AY$5:AY46, AY46)-1=1, 1, ""), "")</f>
        <v/>
      </c>
      <c r="BB46" s="45">
        <v>26</v>
      </c>
      <c r="BC46" s="102" t="str">
        <f t="shared" si="53"/>
        <v/>
      </c>
      <c r="BD46" s="42" t="str">
        <f>IF(BB46&lt;&gt;"", IF(RANK(BB46, BB$5:BB$75)+COUNTIF(BB$5:BB46, BB46)-1=1, 1, ""), "")</f>
        <v/>
      </c>
      <c r="BE46" s="45">
        <v>21</v>
      </c>
      <c r="BF46" s="102" t="str">
        <f t="shared" si="54"/>
        <v/>
      </c>
      <c r="BG46" s="42" t="str">
        <f>IF(BE46&lt;&gt;"", IF(RANK(BE46, BE$5:BE$75)+COUNTIF(BE$5:BE46, BE46)-1=1, 1, ""), "")</f>
        <v/>
      </c>
      <c r="BH46" s="45">
        <v>11</v>
      </c>
      <c r="BI46" s="102" t="str">
        <f t="shared" si="55"/>
        <v/>
      </c>
      <c r="BJ46" s="42" t="str">
        <f>IF(BH46&lt;&gt;"", IF(RANK(BH46, BH$5:BH$75)+COUNTIF(BH$5:BH46, BH46)-1=1, 1, ""), "")</f>
        <v/>
      </c>
      <c r="BK46" s="45">
        <v>9</v>
      </c>
      <c r="BL46" s="102" t="str">
        <f t="shared" si="56"/>
        <v/>
      </c>
      <c r="BM46" s="42" t="str">
        <f>IF(BK46&lt;&gt;"", IF(RANK(BK46, BK$5:BK$75)+COUNTIF(BK$5:BK46, BK46)-1=1, 1, ""), "")</f>
        <v/>
      </c>
      <c r="BN46" s="129" t="str">
        <f t="shared" si="57"/>
        <v/>
      </c>
      <c r="BO46" s="66">
        <f t="shared" si="58"/>
        <v>1865</v>
      </c>
      <c r="BP46" s="60"/>
      <c r="BQ46" s="60" t="str">
        <f t="shared" si="59"/>
        <v/>
      </c>
      <c r="BR46" s="60" t="str">
        <f t="shared" si="60"/>
        <v/>
      </c>
      <c r="BS46" s="60"/>
      <c r="BT46" s="85" t="str">
        <f t="shared" si="61"/>
        <v/>
      </c>
      <c r="BU46" s="60" t="str">
        <f t="shared" si="62"/>
        <v/>
      </c>
      <c r="BV46" s="60" t="str">
        <f t="shared" si="63"/>
        <v/>
      </c>
      <c r="BW46" s="60" t="str">
        <f>IF(BQ46&lt;&gt;"", IF(RANK(BV46, BV$5:BV$75)+COUNTIF(BV$46:BV46, BV46) -1&lt;=(B$80-BR$76-BU$76), RANK(BV46, BV$5:BV$75)+COUNTIF(BV$46:BV46, BV46) -1, ""), "")</f>
        <v/>
      </c>
      <c r="BX46" s="72" t="str">
        <f t="shared" si="64"/>
        <v/>
      </c>
      <c r="BY46" s="66" t="str">
        <f t="shared" si="65"/>
        <v/>
      </c>
      <c r="CA46" s="91">
        <f>IF(BO46&lt;&gt; "", BO46/BO76, "")</f>
        <v>9.4753597461314876E-4</v>
      </c>
      <c r="CB46" s="39" t="str">
        <f t="shared" si="66"/>
        <v/>
      </c>
      <c r="CC46" s="92">
        <f t="shared" si="67"/>
        <v>-9.4753597461314897E-4</v>
      </c>
      <c r="CE46" s="65" t="str">
        <f t="shared" si="32"/>
        <v/>
      </c>
      <c r="CF46" s="99" t="str">
        <f t="shared" si="33"/>
        <v/>
      </c>
      <c r="CG46" s="99" t="str">
        <f t="shared" si="34"/>
        <v/>
      </c>
      <c r="CH46" s="100" t="str">
        <f t="shared" si="35"/>
        <v/>
      </c>
    </row>
    <row r="47" spans="1:86" ht="16" x14ac:dyDescent="0.2">
      <c r="A47" s="105" t="s">
        <v>355</v>
      </c>
      <c r="B47" s="106" t="s">
        <v>425</v>
      </c>
      <c r="C47" s="107">
        <v>925</v>
      </c>
      <c r="D47" s="108" t="str">
        <f t="shared" si="36"/>
        <v/>
      </c>
      <c r="E47" s="109" t="str">
        <f>IF(C47&lt;&gt;"", IF(RANK(C47, C$5:C$75)+COUNTIF(C$5:C47, C47)-1=1, 1, ""), "")</f>
        <v/>
      </c>
      <c r="F47" s="110">
        <v>6860</v>
      </c>
      <c r="G47" s="108" t="str">
        <f t="shared" si="37"/>
        <v/>
      </c>
      <c r="H47" s="111" t="str">
        <f>IF(F47&lt;&gt;"", IF(RANK(F47, F$5:F$75)+COUNTIF(F$5:F47, F47)-1=1, 1, ""), "")</f>
        <v/>
      </c>
      <c r="I47" s="107">
        <v>2496</v>
      </c>
      <c r="J47" s="108" t="str">
        <f t="shared" si="38"/>
        <v/>
      </c>
      <c r="K47" s="109" t="str">
        <f>IF(I47&lt;&gt;"", IF(RANK(I47, I$5:I$75)+COUNTIF(I$5:I47, I47)-1=1, 1, ""), "")</f>
        <v/>
      </c>
      <c r="L47" s="110">
        <v>7529</v>
      </c>
      <c r="M47" s="108" t="str">
        <f t="shared" si="39"/>
        <v/>
      </c>
      <c r="N47" s="111" t="str">
        <f>IF(L47&lt;&gt;"", IF(RANK(L47, L$5:L$75)+COUNTIF(L$5:L47, L47)-1=1, 1, ""), "")</f>
        <v/>
      </c>
      <c r="O47" s="107">
        <v>7761</v>
      </c>
      <c r="P47" s="108" t="str">
        <f t="shared" si="40"/>
        <v/>
      </c>
      <c r="Q47" s="109" t="str">
        <f>IF(O47&lt;&gt;"", IF(RANK(O47, O$5:O$75)+COUNTIF(O$5:O47, O47)-1=1, 1, ""), "")</f>
        <v/>
      </c>
      <c r="R47" s="110">
        <v>1479</v>
      </c>
      <c r="S47" s="108" t="str">
        <f t="shared" si="41"/>
        <v/>
      </c>
      <c r="T47" s="111" t="str">
        <f>IF(R47&lt;&gt;"", IF(RANK(R47, R$5:R$75)+COUNTIF(R$5:R47, R47)-1=1, 1, ""), "")</f>
        <v/>
      </c>
      <c r="U47" s="107">
        <v>6638</v>
      </c>
      <c r="V47" s="108" t="str">
        <f t="shared" si="42"/>
        <v/>
      </c>
      <c r="W47" s="109" t="str">
        <f>IF(U47&lt;&gt;"", IF(RANK(U47, U$5:U$75)+COUNTIF(U$5:U47, U47)-1=1, 1, ""), "")</f>
        <v/>
      </c>
      <c r="X47" s="110">
        <v>1721</v>
      </c>
      <c r="Y47" s="108" t="str">
        <f t="shared" si="43"/>
        <v/>
      </c>
      <c r="Z47" s="111" t="str">
        <f>IF(X47&lt;&gt;"", IF(RANK(X47, X$5:X$75)+COUNTIF(X$5:X47, X47)-1=1, 1, ""), "")</f>
        <v/>
      </c>
      <c r="AA47" s="107">
        <v>321</v>
      </c>
      <c r="AB47" s="108" t="str">
        <f t="shared" si="44"/>
        <v/>
      </c>
      <c r="AC47" s="109" t="str">
        <f>IF(AA47&lt;&gt;"", IF(RANK(AA47, AA$5:AA$75)+COUNTIF(AA$5:AA47, AA47)-1=1, 1, ""), "")</f>
        <v/>
      </c>
      <c r="AD47" s="107">
        <v>3005</v>
      </c>
      <c r="AE47" s="108" t="str">
        <f t="shared" si="45"/>
        <v/>
      </c>
      <c r="AF47" s="109" t="str">
        <f>IF(AD47&lt;&gt;"", IF(RANK(AD47, AD$5:AD$75)+COUNTIF(AD$5:AD47, AD47)-1=1, 1, ""), "")</f>
        <v/>
      </c>
      <c r="AG47" s="107">
        <v>2453</v>
      </c>
      <c r="AH47" s="108" t="str">
        <f t="shared" si="46"/>
        <v/>
      </c>
      <c r="AI47" s="109" t="str">
        <f>IF(AG47&lt;&gt;"", IF(RANK(AG47, AG$5:AG$75)+COUNTIF(AG$5:AG47, AG47)-1=1, 1, ""), "")</f>
        <v/>
      </c>
      <c r="AJ47" s="107">
        <v>1255</v>
      </c>
      <c r="AK47" s="108" t="str">
        <f t="shared" si="47"/>
        <v/>
      </c>
      <c r="AL47" s="109" t="str">
        <f>IF(AJ47&lt;&gt;"", IF(RANK(AJ47, AJ$5:AJ$75)+COUNTIF(AJ$5:AJ47, AJ47)-1=1, 1, ""), "")</f>
        <v/>
      </c>
      <c r="AM47" s="107">
        <v>1050</v>
      </c>
      <c r="AN47" s="108" t="str">
        <f t="shared" si="48"/>
        <v/>
      </c>
      <c r="AO47" s="109" t="str">
        <f>IF(AM47&lt;&gt;"", IF(RANK(AM47, AM$5:AM$75)+COUNTIF(AM$5:AM47, AM47)-1=1, 1, ""), "")</f>
        <v/>
      </c>
      <c r="AP47" s="107">
        <v>304</v>
      </c>
      <c r="AQ47" s="108" t="str">
        <f t="shared" si="49"/>
        <v/>
      </c>
      <c r="AR47" s="109" t="str">
        <f>IF(AP47&lt;&gt;"", IF(RANK(AP47, AP$5:AP$75)+COUNTIF(AP$5:AP47, AP47)-1=1, 1, ""), "")</f>
        <v/>
      </c>
      <c r="AS47" s="110">
        <v>567</v>
      </c>
      <c r="AT47" s="108" t="str">
        <f t="shared" si="50"/>
        <v/>
      </c>
      <c r="AU47" s="111" t="str">
        <f>IF(AS47&lt;&gt;"", IF(RANK(AS47, AS$5:AS$75)+COUNTIF(AS$5:AS47, AS47)-1=1, 1, ""), "")</f>
        <v/>
      </c>
      <c r="AV47" s="107">
        <v>560</v>
      </c>
      <c r="AW47" s="108" t="str">
        <f t="shared" si="51"/>
        <v/>
      </c>
      <c r="AX47" s="109" t="str">
        <f>IF(AV47&lt;&gt;"", IF(RANK(AV47, AV$5:AV$75)+COUNTIF(AV$5:AV47, AV47)-1=1, 1, ""), "")</f>
        <v/>
      </c>
      <c r="AY47" s="107">
        <v>842</v>
      </c>
      <c r="AZ47" s="108" t="str">
        <f t="shared" si="52"/>
        <v/>
      </c>
      <c r="BA47" s="109" t="str">
        <f>IF(AY47&lt;&gt;"", IF(RANK(AY47, AY$5:AY$75)+COUNTIF(AY$5:AY47, AY47)-1=1, 1, ""), "")</f>
        <v/>
      </c>
      <c r="BB47" s="107">
        <v>329</v>
      </c>
      <c r="BC47" s="108" t="str">
        <f t="shared" si="53"/>
        <v/>
      </c>
      <c r="BD47" s="109" t="str">
        <f>IF(BB47&lt;&gt;"", IF(RANK(BB47, BB$5:BB$75)+COUNTIF(BB$5:BB47, BB47)-1=1, 1, ""), "")</f>
        <v/>
      </c>
      <c r="BE47" s="107">
        <v>236</v>
      </c>
      <c r="BF47" s="108" t="str">
        <f t="shared" si="54"/>
        <v/>
      </c>
      <c r="BG47" s="109" t="str">
        <f>IF(BE47&lt;&gt;"", IF(RANK(BE47, BE$5:BE$75)+COUNTIF(BE$5:BE47, BE47)-1=1, 1, ""), "")</f>
        <v/>
      </c>
      <c r="BH47" s="107">
        <v>189</v>
      </c>
      <c r="BI47" s="108" t="str">
        <f t="shared" si="55"/>
        <v/>
      </c>
      <c r="BJ47" s="109" t="str">
        <f>IF(BH47&lt;&gt;"", IF(RANK(BH47, BH$5:BH$75)+COUNTIF(BH$5:BH47, BH47)-1=1, 1, ""), "")</f>
        <v/>
      </c>
      <c r="BK47" s="107">
        <v>250</v>
      </c>
      <c r="BL47" s="108" t="str">
        <f t="shared" si="56"/>
        <v/>
      </c>
      <c r="BM47" s="109" t="str">
        <f>IF(BK47&lt;&gt;"", IF(RANK(BK47, BK$5:BK$75)+COUNTIF(BK$5:BK47, BK47)-1=1, 1, ""), "")</f>
        <v/>
      </c>
      <c r="BN47" s="112" t="str">
        <f t="shared" si="57"/>
        <v/>
      </c>
      <c r="BO47" s="116">
        <f t="shared" si="58"/>
        <v>46770</v>
      </c>
      <c r="BP47" s="114"/>
      <c r="BQ47" s="114">
        <f t="shared" si="59"/>
        <v>46770</v>
      </c>
      <c r="BR47" s="114" t="str">
        <f t="shared" si="60"/>
        <v/>
      </c>
      <c r="BS47" s="114"/>
      <c r="BT47" s="115">
        <f t="shared" si="61"/>
        <v>1.1310761789600967</v>
      </c>
      <c r="BU47" s="114">
        <f t="shared" si="62"/>
        <v>1</v>
      </c>
      <c r="BV47" s="114">
        <f t="shared" si="63"/>
        <v>5420</v>
      </c>
      <c r="BW47" s="114" t="str">
        <f>IF(BQ47&lt;&gt;"", IF(RANK(BV47, BV$5:BV$75)+COUNTIF(BV$47:BV47, BV47) -1&lt;=(B$80-BR$76-BU$76), RANK(BV47, BV$5:BV$75)+COUNTIF(BV$47:BV47, BV47) -1, ""), "")</f>
        <v/>
      </c>
      <c r="BX47" s="114">
        <f t="shared" si="64"/>
        <v>1</v>
      </c>
      <c r="BY47" s="116">
        <f t="shared" si="65"/>
        <v>1</v>
      </c>
      <c r="CA47" s="117">
        <f>IF(BO47&lt;&gt; "", BO47/BO76, "")</f>
        <v>2.37620683821217E-2</v>
      </c>
      <c r="CB47" s="118">
        <f t="shared" si="66"/>
        <v>2.3809523809523808E-2</v>
      </c>
      <c r="CC47" s="119">
        <f t="shared" si="67"/>
        <v>4.7455427402101624E-5</v>
      </c>
      <c r="CE47" s="120">
        <f t="shared" si="32"/>
        <v>46770</v>
      </c>
      <c r="CF47" s="121">
        <f t="shared" si="33"/>
        <v>2.630473333344582E-2</v>
      </c>
      <c r="CG47" s="121">
        <f t="shared" si="34"/>
        <v>2.3809523809523808E-2</v>
      </c>
      <c r="CH47" s="122">
        <f t="shared" si="35"/>
        <v>-2.4952095239220116E-3</v>
      </c>
    </row>
    <row r="48" spans="1:86" ht="16" x14ac:dyDescent="0.2">
      <c r="A48" s="20" t="s">
        <v>356</v>
      </c>
      <c r="B48" s="33" t="s">
        <v>426</v>
      </c>
      <c r="C48" s="41"/>
      <c r="D48" s="102" t="str">
        <f t="shared" si="36"/>
        <v/>
      </c>
      <c r="E48" s="47" t="str">
        <f>IF(C48&lt;&gt;"", IF(RANK(C48, C$5:C$75)+COUNTIF(C$5:C48, C48)-1=1, 1, ""), "")</f>
        <v/>
      </c>
      <c r="F48" s="43"/>
      <c r="G48" s="102" t="str">
        <f t="shared" si="37"/>
        <v/>
      </c>
      <c r="H48" s="48" t="str">
        <f>IF(F48&lt;&gt;"", IF(RANK(F48, F$5:F$75)+COUNTIF(F$5:F48, F48)-1=1, 1, ""), "")</f>
        <v/>
      </c>
      <c r="I48" s="41"/>
      <c r="J48" s="102" t="str">
        <f t="shared" si="38"/>
        <v/>
      </c>
      <c r="K48" s="47" t="str">
        <f>IF(I48&lt;&gt;"", IF(RANK(I48, I$5:I$75)+COUNTIF(I$5:I48, I48)-1=1, 1, ""), "")</f>
        <v/>
      </c>
      <c r="L48" s="43"/>
      <c r="M48" s="102" t="str">
        <f t="shared" si="39"/>
        <v/>
      </c>
      <c r="N48" s="48" t="str">
        <f>IF(L48&lt;&gt;"", IF(RANK(L48, L$5:L$75)+COUNTIF(L$5:L48, L48)-1=1, 1, ""), "")</f>
        <v/>
      </c>
      <c r="O48" s="41"/>
      <c r="P48" s="102" t="str">
        <f t="shared" si="40"/>
        <v/>
      </c>
      <c r="Q48" s="47" t="str">
        <f>IF(O48&lt;&gt;"", IF(RANK(O48, O$5:O$75)+COUNTIF(O$5:O48, O48)-1=1, 1, ""), "")</f>
        <v/>
      </c>
      <c r="R48" s="43"/>
      <c r="S48" s="102" t="str">
        <f t="shared" si="41"/>
        <v/>
      </c>
      <c r="T48" s="48" t="str">
        <f>IF(R48&lt;&gt;"", IF(RANK(R48, R$5:R$75)+COUNTIF(R$5:R48, R48)-1=1, 1, ""), "")</f>
        <v/>
      </c>
      <c r="U48" s="41"/>
      <c r="V48" s="102" t="str">
        <f t="shared" si="42"/>
        <v/>
      </c>
      <c r="W48" s="47" t="str">
        <f>IF(U48&lt;&gt;"", IF(RANK(U48, U$5:U$75)+COUNTIF(U$5:U48, U48)-1=1, 1, ""), "")</f>
        <v/>
      </c>
      <c r="X48" s="43"/>
      <c r="Y48" s="102" t="str">
        <f t="shared" si="43"/>
        <v/>
      </c>
      <c r="Z48" s="48" t="str">
        <f>IF(X48&lt;&gt;"", IF(RANK(X48, X$5:X$75)+COUNTIF(X$5:X48, X48)-1=1, 1, ""), "")</f>
        <v/>
      </c>
      <c r="AA48" s="41"/>
      <c r="AB48" s="102" t="str">
        <f t="shared" si="44"/>
        <v/>
      </c>
      <c r="AC48" s="47" t="str">
        <f>IF(AA48&lt;&gt;"", IF(RANK(AA48, AA$5:AA$75)+COUNTIF(AA$5:AA48, AA48)-1=1, 1, ""), "")</f>
        <v/>
      </c>
      <c r="AD48" s="41"/>
      <c r="AE48" s="102" t="str">
        <f t="shared" si="45"/>
        <v/>
      </c>
      <c r="AF48" s="47" t="str">
        <f>IF(AD48&lt;&gt;"", IF(RANK(AD48, AD$5:AD$75)+COUNTIF(AD$5:AD48, AD48)-1=1, 1, ""), "")</f>
        <v/>
      </c>
      <c r="AG48" s="41"/>
      <c r="AH48" s="102" t="str">
        <f t="shared" si="46"/>
        <v/>
      </c>
      <c r="AI48" s="47" t="str">
        <f>IF(AG48&lt;&gt;"", IF(RANK(AG48, AG$5:AG$75)+COUNTIF(AG$5:AG48, AG48)-1=1, 1, ""), "")</f>
        <v/>
      </c>
      <c r="AJ48" s="41"/>
      <c r="AK48" s="102" t="str">
        <f t="shared" si="47"/>
        <v/>
      </c>
      <c r="AL48" s="47" t="str">
        <f>IF(AJ48&lt;&gt;"", IF(RANK(AJ48, AJ$5:AJ$75)+COUNTIF(AJ$5:AJ48, AJ48)-1=1, 1, ""), "")</f>
        <v/>
      </c>
      <c r="AM48" s="41"/>
      <c r="AN48" s="102" t="str">
        <f t="shared" si="48"/>
        <v/>
      </c>
      <c r="AO48" s="47" t="str">
        <f>IF(AM48&lt;&gt;"", IF(RANK(AM48, AM$5:AM$75)+COUNTIF(AM$5:AM48, AM48)-1=1, 1, ""), "")</f>
        <v/>
      </c>
      <c r="AP48" s="41"/>
      <c r="AQ48" s="102" t="str">
        <f t="shared" si="49"/>
        <v/>
      </c>
      <c r="AR48" s="47" t="str">
        <f>IF(AP48&lt;&gt;"", IF(RANK(AP48, AP$5:AP$75)+COUNTIF(AP$5:AP48, AP48)-1=1, 1, ""), "")</f>
        <v/>
      </c>
      <c r="AS48" s="43"/>
      <c r="AT48" s="102" t="str">
        <f t="shared" si="50"/>
        <v/>
      </c>
      <c r="AU48" s="48" t="str">
        <f>IF(AS48&lt;&gt;"", IF(RANK(AS48, AS$5:AS$75)+COUNTIF(AS$5:AS48, AS48)-1=1, 1, ""), "")</f>
        <v/>
      </c>
      <c r="AV48" s="41"/>
      <c r="AW48" s="102" t="str">
        <f t="shared" si="51"/>
        <v/>
      </c>
      <c r="AX48" s="47" t="str">
        <f>IF(AV48&lt;&gt;"", IF(RANK(AV48, AV$5:AV$75)+COUNTIF(AV$5:AV48, AV48)-1=1, 1, ""), "")</f>
        <v/>
      </c>
      <c r="AY48" s="41"/>
      <c r="AZ48" s="102" t="str">
        <f t="shared" si="52"/>
        <v/>
      </c>
      <c r="BA48" s="47" t="str">
        <f>IF(AY48&lt;&gt;"", IF(RANK(AY48, AY$5:AY$75)+COUNTIF(AY$5:AY48, AY48)-1=1, 1, ""), "")</f>
        <v/>
      </c>
      <c r="BB48" s="41"/>
      <c r="BC48" s="102" t="str">
        <f t="shared" si="53"/>
        <v/>
      </c>
      <c r="BD48" s="47" t="str">
        <f>IF(BB48&lt;&gt;"", IF(RANK(BB48, BB$5:BB$75)+COUNTIF(BB$5:BB48, BB48)-1=1, 1, ""), "")</f>
        <v/>
      </c>
      <c r="BE48" s="41"/>
      <c r="BF48" s="102" t="str">
        <f t="shared" si="54"/>
        <v/>
      </c>
      <c r="BG48" s="47" t="str">
        <f>IF(BE48&lt;&gt;"", IF(RANK(BE48, BE$5:BE$75)+COUNTIF(BE$5:BE48, BE48)-1=1, 1, ""), "")</f>
        <v/>
      </c>
      <c r="BH48" s="41"/>
      <c r="BI48" s="102" t="str">
        <f t="shared" si="55"/>
        <v/>
      </c>
      <c r="BJ48" s="47" t="str">
        <f>IF(BH48&lt;&gt;"", IF(RANK(BH48, BH$5:BH$75)+COUNTIF(BH$5:BH48, BH48)-1=1, 1, ""), "")</f>
        <v/>
      </c>
      <c r="BK48" s="41"/>
      <c r="BL48" s="102" t="str">
        <f t="shared" si="56"/>
        <v/>
      </c>
      <c r="BM48" s="47" t="str">
        <f>IF(BK48&lt;&gt;"", IF(RANK(BK48, BK$5:BK$75)+COUNTIF(BK$5:BK48, BK48)-1=1, 1, ""), "")</f>
        <v/>
      </c>
      <c r="BN48" s="129" t="str">
        <f t="shared" si="57"/>
        <v/>
      </c>
      <c r="BO48" s="66" t="str">
        <f t="shared" si="58"/>
        <v/>
      </c>
      <c r="BP48" s="60"/>
      <c r="BQ48" s="60" t="str">
        <f t="shared" si="59"/>
        <v/>
      </c>
      <c r="BR48" s="60" t="str">
        <f t="shared" si="60"/>
        <v/>
      </c>
      <c r="BS48" s="60"/>
      <c r="BT48" s="85" t="str">
        <f t="shared" si="61"/>
        <v/>
      </c>
      <c r="BU48" s="60" t="str">
        <f t="shared" si="62"/>
        <v/>
      </c>
      <c r="BV48" s="60" t="str">
        <f t="shared" si="63"/>
        <v/>
      </c>
      <c r="BW48" s="60" t="str">
        <f>IF(BQ48&lt;&gt;"", IF(RANK(BV48, BV$5:BV$75)+COUNTIF(BV$48:BV48, BV48) -1&lt;=(B$80-BR$76-BU$76), RANK(BV48, BV$5:BV$75)+COUNTIF(BV$48:BV48, BV48) -1, ""), "")</f>
        <v/>
      </c>
      <c r="BX48" s="72" t="str">
        <f t="shared" si="64"/>
        <v/>
      </c>
      <c r="BY48" s="66" t="str">
        <f t="shared" si="65"/>
        <v/>
      </c>
      <c r="CA48" s="91" t="str">
        <f>IF(BO48&lt;&gt; "", BO48/BO76, "")</f>
        <v/>
      </c>
      <c r="CB48" s="39" t="str">
        <f t="shared" si="66"/>
        <v/>
      </c>
      <c r="CC48" s="92" t="str">
        <f t="shared" si="67"/>
        <v/>
      </c>
      <c r="CE48" s="65" t="str">
        <f t="shared" si="32"/>
        <v/>
      </c>
      <c r="CF48" s="99" t="str">
        <f t="shared" si="33"/>
        <v/>
      </c>
      <c r="CG48" s="99" t="str">
        <f t="shared" si="34"/>
        <v/>
      </c>
      <c r="CH48" s="100" t="str">
        <f t="shared" si="35"/>
        <v/>
      </c>
    </row>
    <row r="49" spans="1:86" ht="16" x14ac:dyDescent="0.2">
      <c r="A49" s="20" t="s">
        <v>357</v>
      </c>
      <c r="B49" s="33" t="s">
        <v>427</v>
      </c>
      <c r="C49" s="41"/>
      <c r="D49" s="102" t="str">
        <f t="shared" si="36"/>
        <v/>
      </c>
      <c r="E49" s="47" t="str">
        <f>IF(C49&lt;&gt;"", IF(RANK(C49, C$5:C$75)+COUNTIF(C$5:C49, C49)-1=1, 1, ""), "")</f>
        <v/>
      </c>
      <c r="F49" s="43"/>
      <c r="G49" s="102" t="str">
        <f t="shared" si="37"/>
        <v/>
      </c>
      <c r="H49" s="48" t="str">
        <f>IF(F49&lt;&gt;"", IF(RANK(F49, F$5:F$75)+COUNTIF(F$5:F49, F49)-1=1, 1, ""), "")</f>
        <v/>
      </c>
      <c r="I49" s="41"/>
      <c r="J49" s="102" t="str">
        <f t="shared" si="38"/>
        <v/>
      </c>
      <c r="K49" s="47" t="str">
        <f>IF(I49&lt;&gt;"", IF(RANK(I49, I$5:I$75)+COUNTIF(I$5:I49, I49)-1=1, 1, ""), "")</f>
        <v/>
      </c>
      <c r="L49" s="43"/>
      <c r="M49" s="102" t="str">
        <f t="shared" si="39"/>
        <v/>
      </c>
      <c r="N49" s="48" t="str">
        <f>IF(L49&lt;&gt;"", IF(RANK(L49, L$5:L$75)+COUNTIF(L$5:L49, L49)-1=1, 1, ""), "")</f>
        <v/>
      </c>
      <c r="O49" s="41"/>
      <c r="P49" s="102" t="str">
        <f t="shared" si="40"/>
        <v/>
      </c>
      <c r="Q49" s="47" t="str">
        <f>IF(O49&lt;&gt;"", IF(RANK(O49, O$5:O$75)+COUNTIF(O$5:O49, O49)-1=1, 1, ""), "")</f>
        <v/>
      </c>
      <c r="R49" s="43"/>
      <c r="S49" s="102" t="str">
        <f t="shared" si="41"/>
        <v/>
      </c>
      <c r="T49" s="48" t="str">
        <f>IF(R49&lt;&gt;"", IF(RANK(R49, R$5:R$75)+COUNTIF(R$5:R49, R49)-1=1, 1, ""), "")</f>
        <v/>
      </c>
      <c r="U49" s="41"/>
      <c r="V49" s="102" t="str">
        <f t="shared" si="42"/>
        <v/>
      </c>
      <c r="W49" s="47" t="str">
        <f>IF(U49&lt;&gt;"", IF(RANK(U49, U$5:U$75)+COUNTIF(U$5:U49, U49)-1=1, 1, ""), "")</f>
        <v/>
      </c>
      <c r="X49" s="43"/>
      <c r="Y49" s="102" t="str">
        <f t="shared" si="43"/>
        <v/>
      </c>
      <c r="Z49" s="48" t="str">
        <f>IF(X49&lt;&gt;"", IF(RANK(X49, X$5:X$75)+COUNTIF(X$5:X49, X49)-1=1, 1, ""), "")</f>
        <v/>
      </c>
      <c r="AA49" s="41"/>
      <c r="AB49" s="102" t="str">
        <f t="shared" si="44"/>
        <v/>
      </c>
      <c r="AC49" s="47" t="str">
        <f>IF(AA49&lt;&gt;"", IF(RANK(AA49, AA$5:AA$75)+COUNTIF(AA$5:AA49, AA49)-1=1, 1, ""), "")</f>
        <v/>
      </c>
      <c r="AD49" s="41"/>
      <c r="AE49" s="102" t="str">
        <f t="shared" si="45"/>
        <v/>
      </c>
      <c r="AF49" s="47" t="str">
        <f>IF(AD49&lt;&gt;"", IF(RANK(AD49, AD$5:AD$75)+COUNTIF(AD$5:AD49, AD49)-1=1, 1, ""), "")</f>
        <v/>
      </c>
      <c r="AG49" s="41"/>
      <c r="AH49" s="102" t="str">
        <f t="shared" si="46"/>
        <v/>
      </c>
      <c r="AI49" s="47" t="str">
        <f>IF(AG49&lt;&gt;"", IF(RANK(AG49, AG$5:AG$75)+COUNTIF(AG$5:AG49, AG49)-1=1, 1, ""), "")</f>
        <v/>
      </c>
      <c r="AJ49" s="41"/>
      <c r="AK49" s="102" t="str">
        <f t="shared" si="47"/>
        <v/>
      </c>
      <c r="AL49" s="47" t="str">
        <f>IF(AJ49&lt;&gt;"", IF(RANK(AJ49, AJ$5:AJ$75)+COUNTIF(AJ$5:AJ49, AJ49)-1=1, 1, ""), "")</f>
        <v/>
      </c>
      <c r="AM49" s="41"/>
      <c r="AN49" s="102" t="str">
        <f t="shared" si="48"/>
        <v/>
      </c>
      <c r="AO49" s="47" t="str">
        <f>IF(AM49&lt;&gt;"", IF(RANK(AM49, AM$5:AM$75)+COUNTIF(AM$5:AM49, AM49)-1=1, 1, ""), "")</f>
        <v/>
      </c>
      <c r="AP49" s="41"/>
      <c r="AQ49" s="102" t="str">
        <f t="shared" si="49"/>
        <v/>
      </c>
      <c r="AR49" s="47" t="str">
        <f>IF(AP49&lt;&gt;"", IF(RANK(AP49, AP$5:AP$75)+COUNTIF(AP$5:AP49, AP49)-1=1, 1, ""), "")</f>
        <v/>
      </c>
      <c r="AS49" s="43"/>
      <c r="AT49" s="102" t="str">
        <f t="shared" si="50"/>
        <v/>
      </c>
      <c r="AU49" s="48" t="str">
        <f>IF(AS49&lt;&gt;"", IF(RANK(AS49, AS$5:AS$75)+COUNTIF(AS$5:AS49, AS49)-1=1, 1, ""), "")</f>
        <v/>
      </c>
      <c r="AV49" s="41"/>
      <c r="AW49" s="102" t="str">
        <f t="shared" si="51"/>
        <v/>
      </c>
      <c r="AX49" s="47" t="str">
        <f>IF(AV49&lt;&gt;"", IF(RANK(AV49, AV$5:AV$75)+COUNTIF(AV$5:AV49, AV49)-1=1, 1, ""), "")</f>
        <v/>
      </c>
      <c r="AY49" s="41"/>
      <c r="AZ49" s="102" t="str">
        <f t="shared" si="52"/>
        <v/>
      </c>
      <c r="BA49" s="47" t="str">
        <f>IF(AY49&lt;&gt;"", IF(RANK(AY49, AY$5:AY$75)+COUNTIF(AY$5:AY49, AY49)-1=1, 1, ""), "")</f>
        <v/>
      </c>
      <c r="BB49" s="41"/>
      <c r="BC49" s="102" t="str">
        <f t="shared" si="53"/>
        <v/>
      </c>
      <c r="BD49" s="47" t="str">
        <f>IF(BB49&lt;&gt;"", IF(RANK(BB49, BB$5:BB$75)+COUNTIF(BB$5:BB49, BB49)-1=1, 1, ""), "")</f>
        <v/>
      </c>
      <c r="BE49" s="41"/>
      <c r="BF49" s="102" t="str">
        <f t="shared" si="54"/>
        <v/>
      </c>
      <c r="BG49" s="47" t="str">
        <f>IF(BE49&lt;&gt;"", IF(RANK(BE49, BE$5:BE$75)+COUNTIF(BE$5:BE49, BE49)-1=1, 1, ""), "")</f>
        <v/>
      </c>
      <c r="BH49" s="41"/>
      <c r="BI49" s="102" t="str">
        <f t="shared" si="55"/>
        <v/>
      </c>
      <c r="BJ49" s="47" t="str">
        <f>IF(BH49&lt;&gt;"", IF(RANK(BH49, BH$5:BH$75)+COUNTIF(BH$5:BH49, BH49)-1=1, 1, ""), "")</f>
        <v/>
      </c>
      <c r="BK49" s="41"/>
      <c r="BL49" s="102" t="str">
        <f t="shared" si="56"/>
        <v/>
      </c>
      <c r="BM49" s="47" t="str">
        <f>IF(BK49&lt;&gt;"", IF(RANK(BK49, BK$5:BK$75)+COUNTIF(BK$5:BK49, BK49)-1=1, 1, ""), "")</f>
        <v/>
      </c>
      <c r="BN49" s="129" t="str">
        <f t="shared" si="57"/>
        <v/>
      </c>
      <c r="BO49" s="66" t="str">
        <f t="shared" si="58"/>
        <v/>
      </c>
      <c r="BP49" s="60"/>
      <c r="BQ49" s="60" t="str">
        <f t="shared" si="59"/>
        <v/>
      </c>
      <c r="BR49" s="60" t="str">
        <f t="shared" si="60"/>
        <v/>
      </c>
      <c r="BS49" s="60"/>
      <c r="BT49" s="85" t="str">
        <f t="shared" si="61"/>
        <v/>
      </c>
      <c r="BU49" s="60" t="str">
        <f t="shared" si="62"/>
        <v/>
      </c>
      <c r="BV49" s="60" t="str">
        <f t="shared" si="63"/>
        <v/>
      </c>
      <c r="BW49" s="60" t="str">
        <f>IF(BQ49&lt;&gt;"", IF(RANK(BV49, BV$5:BV$75)+COUNTIF(BV$49:BV49, BV49) -1&lt;=(B$80-BR$76-BU$76), RANK(BV49, BV$5:BV$75)+COUNTIF(BV$49:BV49, BV49) -1, ""), "")</f>
        <v/>
      </c>
      <c r="BX49" s="72" t="str">
        <f t="shared" si="64"/>
        <v/>
      </c>
      <c r="BY49" s="66" t="str">
        <f t="shared" si="65"/>
        <v/>
      </c>
      <c r="CA49" s="91" t="str">
        <f>IF(BO49&lt;&gt; "", BO49/BO76, "")</f>
        <v/>
      </c>
      <c r="CB49" s="39" t="str">
        <f t="shared" si="66"/>
        <v/>
      </c>
      <c r="CC49" s="92" t="str">
        <f t="shared" si="67"/>
        <v/>
      </c>
      <c r="CE49" s="65" t="str">
        <f t="shared" si="32"/>
        <v/>
      </c>
      <c r="CF49" s="99" t="str">
        <f t="shared" si="33"/>
        <v/>
      </c>
      <c r="CG49" s="99" t="str">
        <f t="shared" si="34"/>
        <v/>
      </c>
      <c r="CH49" s="100" t="str">
        <f t="shared" si="35"/>
        <v/>
      </c>
    </row>
    <row r="50" spans="1:86" ht="16" x14ac:dyDescent="0.2">
      <c r="A50" s="20" t="s">
        <v>358</v>
      </c>
      <c r="B50" s="33" t="s">
        <v>428</v>
      </c>
      <c r="C50" s="41"/>
      <c r="D50" s="102" t="str">
        <f t="shared" si="36"/>
        <v/>
      </c>
      <c r="E50" s="42" t="str">
        <f>IF(C50&lt;&gt;"", IF(RANK(C50, C$5:C$75)+COUNTIF(C$5:C50, C50)-1=1, 1, ""), "")</f>
        <v/>
      </c>
      <c r="F50" s="43"/>
      <c r="G50" s="102" t="str">
        <f t="shared" si="37"/>
        <v/>
      </c>
      <c r="H50" s="44" t="str">
        <f>IF(F50&lt;&gt;"", IF(RANK(F50, F$5:F$75)+COUNTIF(F$5:F50, F50)-1=1, 1, ""), "")</f>
        <v/>
      </c>
      <c r="I50" s="41"/>
      <c r="J50" s="102" t="str">
        <f t="shared" si="38"/>
        <v/>
      </c>
      <c r="K50" s="42" t="str">
        <f>IF(I50&lt;&gt;"", IF(RANK(I50, I$5:I$75)+COUNTIF(I$5:I50, I50)-1=1, 1, ""), "")</f>
        <v/>
      </c>
      <c r="L50" s="43"/>
      <c r="M50" s="102" t="str">
        <f t="shared" si="39"/>
        <v/>
      </c>
      <c r="N50" s="44" t="str">
        <f>IF(L50&lt;&gt;"", IF(RANK(L50, L$5:L$75)+COUNTIF(L$5:L50, L50)-1=1, 1, ""), "")</f>
        <v/>
      </c>
      <c r="O50" s="41"/>
      <c r="P50" s="102" t="str">
        <f t="shared" si="40"/>
        <v/>
      </c>
      <c r="Q50" s="42" t="str">
        <f>IF(O50&lt;&gt;"", IF(RANK(O50, O$5:O$75)+COUNTIF(O$5:O50, O50)-1=1, 1, ""), "")</f>
        <v/>
      </c>
      <c r="R50" s="43"/>
      <c r="S50" s="102" t="str">
        <f t="shared" si="41"/>
        <v/>
      </c>
      <c r="T50" s="44" t="str">
        <f>IF(R50&lt;&gt;"", IF(RANK(R50, R$5:R$75)+COUNTIF(R$5:R50, R50)-1=1, 1, ""), "")</f>
        <v/>
      </c>
      <c r="U50" s="41"/>
      <c r="V50" s="102" t="str">
        <f t="shared" si="42"/>
        <v/>
      </c>
      <c r="W50" s="42" t="str">
        <f>IF(U50&lt;&gt;"", IF(RANK(U50, U$5:U$75)+COUNTIF(U$5:U50, U50)-1=1, 1, ""), "")</f>
        <v/>
      </c>
      <c r="X50" s="43"/>
      <c r="Y50" s="102" t="str">
        <f t="shared" si="43"/>
        <v/>
      </c>
      <c r="Z50" s="44" t="str">
        <f>IF(X50&lt;&gt;"", IF(RANK(X50, X$5:X$75)+COUNTIF(X$5:X50, X50)-1=1, 1, ""), "")</f>
        <v/>
      </c>
      <c r="AA50" s="41"/>
      <c r="AB50" s="102" t="str">
        <f t="shared" si="44"/>
        <v/>
      </c>
      <c r="AC50" s="42" t="str">
        <f>IF(AA50&lt;&gt;"", IF(RANK(AA50, AA$5:AA$75)+COUNTIF(AA$5:AA50, AA50)-1=1, 1, ""), "")</f>
        <v/>
      </c>
      <c r="AD50" s="41"/>
      <c r="AE50" s="102" t="str">
        <f t="shared" si="45"/>
        <v/>
      </c>
      <c r="AF50" s="42" t="str">
        <f>IF(AD50&lt;&gt;"", IF(RANK(AD50, AD$5:AD$75)+COUNTIF(AD$5:AD50, AD50)-1=1, 1, ""), "")</f>
        <v/>
      </c>
      <c r="AG50" s="41"/>
      <c r="AH50" s="102" t="str">
        <f t="shared" si="46"/>
        <v/>
      </c>
      <c r="AI50" s="42" t="str">
        <f>IF(AG50&lt;&gt;"", IF(RANK(AG50, AG$5:AG$75)+COUNTIF(AG$5:AG50, AG50)-1=1, 1, ""), "")</f>
        <v/>
      </c>
      <c r="AJ50" s="41"/>
      <c r="AK50" s="102" t="str">
        <f t="shared" si="47"/>
        <v/>
      </c>
      <c r="AL50" s="42" t="str">
        <f>IF(AJ50&lt;&gt;"", IF(RANK(AJ50, AJ$5:AJ$75)+COUNTIF(AJ$5:AJ50, AJ50)-1=1, 1, ""), "")</f>
        <v/>
      </c>
      <c r="AM50" s="41"/>
      <c r="AN50" s="102" t="str">
        <f t="shared" si="48"/>
        <v/>
      </c>
      <c r="AO50" s="42" t="str">
        <f>IF(AM50&lt;&gt;"", IF(RANK(AM50, AM$5:AM$75)+COUNTIF(AM$5:AM50, AM50)-1=1, 1, ""), "")</f>
        <v/>
      </c>
      <c r="AP50" s="41"/>
      <c r="AQ50" s="102" t="str">
        <f t="shared" si="49"/>
        <v/>
      </c>
      <c r="AR50" s="42" t="str">
        <f>IF(AP50&lt;&gt;"", IF(RANK(AP50, AP$5:AP$75)+COUNTIF(AP$5:AP50, AP50)-1=1, 1, ""), "")</f>
        <v/>
      </c>
      <c r="AS50" s="43"/>
      <c r="AT50" s="102" t="str">
        <f t="shared" si="50"/>
        <v/>
      </c>
      <c r="AU50" s="44" t="str">
        <f>IF(AS50&lt;&gt;"", IF(RANK(AS50, AS$5:AS$75)+COUNTIF(AS$5:AS50, AS50)-1=1, 1, ""), "")</f>
        <v/>
      </c>
      <c r="AV50" s="41"/>
      <c r="AW50" s="102" t="str">
        <f t="shared" si="51"/>
        <v/>
      </c>
      <c r="AX50" s="42" t="str">
        <f>IF(AV50&lt;&gt;"", IF(RANK(AV50, AV$5:AV$75)+COUNTIF(AV$5:AV50, AV50)-1=1, 1, ""), "")</f>
        <v/>
      </c>
      <c r="AY50" s="41"/>
      <c r="AZ50" s="102" t="str">
        <f t="shared" si="52"/>
        <v/>
      </c>
      <c r="BA50" s="42" t="str">
        <f>IF(AY50&lt;&gt;"", IF(RANK(AY50, AY$5:AY$75)+COUNTIF(AY$5:AY50, AY50)-1=1, 1, ""), "")</f>
        <v/>
      </c>
      <c r="BB50" s="41"/>
      <c r="BC50" s="102" t="str">
        <f t="shared" si="53"/>
        <v/>
      </c>
      <c r="BD50" s="42" t="str">
        <f>IF(BB50&lt;&gt;"", IF(RANK(BB50, BB$5:BB$75)+COUNTIF(BB$5:BB50, BB50)-1=1, 1, ""), "")</f>
        <v/>
      </c>
      <c r="BE50" s="41"/>
      <c r="BF50" s="102" t="str">
        <f t="shared" si="54"/>
        <v/>
      </c>
      <c r="BG50" s="42" t="str">
        <f>IF(BE50&lt;&gt;"", IF(RANK(BE50, BE$5:BE$75)+COUNTIF(BE$5:BE50, BE50)-1=1, 1, ""), "")</f>
        <v/>
      </c>
      <c r="BH50" s="41"/>
      <c r="BI50" s="102" t="str">
        <f t="shared" si="55"/>
        <v/>
      </c>
      <c r="BJ50" s="42" t="str">
        <f>IF(BH50&lt;&gt;"", IF(RANK(BH50, BH$5:BH$75)+COUNTIF(BH$5:BH50, BH50)-1=1, 1, ""), "")</f>
        <v/>
      </c>
      <c r="BK50" s="41"/>
      <c r="BL50" s="102" t="str">
        <f t="shared" si="56"/>
        <v/>
      </c>
      <c r="BM50" s="42" t="str">
        <f>IF(BK50&lt;&gt;"", IF(RANK(BK50, BK$5:BK$75)+COUNTIF(BK$5:BK50, BK50)-1=1, 1, ""), "")</f>
        <v/>
      </c>
      <c r="BN50" s="129" t="str">
        <f t="shared" si="57"/>
        <v/>
      </c>
      <c r="BO50" s="66" t="str">
        <f t="shared" si="58"/>
        <v/>
      </c>
      <c r="BP50" s="60"/>
      <c r="BQ50" s="60" t="str">
        <f t="shared" si="59"/>
        <v/>
      </c>
      <c r="BR50" s="60" t="str">
        <f t="shared" si="60"/>
        <v/>
      </c>
      <c r="BS50" s="60"/>
      <c r="BT50" s="85" t="str">
        <f t="shared" si="61"/>
        <v/>
      </c>
      <c r="BU50" s="60" t="str">
        <f t="shared" si="62"/>
        <v/>
      </c>
      <c r="BV50" s="60" t="str">
        <f t="shared" si="63"/>
        <v/>
      </c>
      <c r="BW50" s="60" t="str">
        <f>IF(BQ50&lt;&gt;"", IF(RANK(BV50, BV$5:BV$75)+COUNTIF(BV$50:BV50, BV50) -1&lt;=(B$80-BR$76-BU$76), RANK(BV50, BV$5:BV$75)+COUNTIF(BV$50:BV50, BV50) -1, ""), "")</f>
        <v/>
      </c>
      <c r="BX50" s="72" t="str">
        <f t="shared" si="64"/>
        <v/>
      </c>
      <c r="BY50" s="66" t="str">
        <f t="shared" si="65"/>
        <v/>
      </c>
      <c r="CA50" s="91" t="str">
        <f>IF(BO50&lt;&gt; "", BO50/BO76, "")</f>
        <v/>
      </c>
      <c r="CB50" s="39" t="str">
        <f t="shared" si="66"/>
        <v/>
      </c>
      <c r="CC50" s="92" t="str">
        <f t="shared" si="67"/>
        <v/>
      </c>
      <c r="CE50" s="65" t="str">
        <f t="shared" si="32"/>
        <v/>
      </c>
      <c r="CF50" s="99" t="str">
        <f t="shared" si="33"/>
        <v/>
      </c>
      <c r="CG50" s="99" t="str">
        <f t="shared" si="34"/>
        <v/>
      </c>
      <c r="CH50" s="100" t="str">
        <f t="shared" si="35"/>
        <v/>
      </c>
    </row>
    <row r="51" spans="1:86" ht="16" x14ac:dyDescent="0.2">
      <c r="A51" s="20" t="s">
        <v>359</v>
      </c>
      <c r="B51" s="33" t="s">
        <v>429</v>
      </c>
      <c r="C51" s="45">
        <v>11</v>
      </c>
      <c r="D51" s="102" t="str">
        <f t="shared" si="36"/>
        <v/>
      </c>
      <c r="E51" s="47" t="str">
        <f>IF(C51&lt;&gt;"", IF(RANK(C51, C$5:C$75)+COUNTIF(C$5:C51, C51)-1=1, 1, ""), "")</f>
        <v/>
      </c>
      <c r="F51" s="46">
        <v>12</v>
      </c>
      <c r="G51" s="102" t="str">
        <f t="shared" si="37"/>
        <v/>
      </c>
      <c r="H51" s="48" t="str">
        <f>IF(F51&lt;&gt;"", IF(RANK(F51, F$5:F$75)+COUNTIF(F$5:F51, F51)-1=1, 1, ""), "")</f>
        <v/>
      </c>
      <c r="I51" s="45">
        <v>10</v>
      </c>
      <c r="J51" s="102" t="str">
        <f t="shared" si="38"/>
        <v/>
      </c>
      <c r="K51" s="47" t="str">
        <f>IF(I51&lt;&gt;"", IF(RANK(I51, I$5:I$75)+COUNTIF(I$5:I51, I51)-1=1, 1, ""), "")</f>
        <v/>
      </c>
      <c r="L51" s="46">
        <v>53</v>
      </c>
      <c r="M51" s="102" t="str">
        <f t="shared" si="39"/>
        <v/>
      </c>
      <c r="N51" s="48" t="str">
        <f>IF(L51&lt;&gt;"", IF(RANK(L51, L$5:L$75)+COUNTIF(L$5:L51, L51)-1=1, 1, ""), "")</f>
        <v/>
      </c>
      <c r="O51" s="45">
        <v>11</v>
      </c>
      <c r="P51" s="102" t="str">
        <f t="shared" si="40"/>
        <v/>
      </c>
      <c r="Q51" s="47" t="str">
        <f>IF(O51&lt;&gt;"", IF(RANK(O51, O$5:O$75)+COUNTIF(O$5:O51, O51)-1=1, 1, ""), "")</f>
        <v/>
      </c>
      <c r="R51" s="46">
        <v>41</v>
      </c>
      <c r="S51" s="102" t="str">
        <f t="shared" si="41"/>
        <v/>
      </c>
      <c r="T51" s="48" t="str">
        <f>IF(R51&lt;&gt;"", IF(RANK(R51, R$5:R$75)+COUNTIF(R$5:R51, R51)-1=1, 1, ""), "")</f>
        <v/>
      </c>
      <c r="U51" s="45">
        <v>29</v>
      </c>
      <c r="V51" s="102" t="str">
        <f t="shared" si="42"/>
        <v/>
      </c>
      <c r="W51" s="47" t="str">
        <f>IF(U51&lt;&gt;"", IF(RANK(U51, U$5:U$75)+COUNTIF(U$5:U51, U51)-1=1, 1, ""), "")</f>
        <v/>
      </c>
      <c r="X51" s="46">
        <v>19</v>
      </c>
      <c r="Y51" s="102" t="str">
        <f t="shared" si="43"/>
        <v/>
      </c>
      <c r="Z51" s="48" t="str">
        <f>IF(X51&lt;&gt;"", IF(RANK(X51, X$5:X$75)+COUNTIF(X$5:X51, X51)-1=1, 1, ""), "")</f>
        <v/>
      </c>
      <c r="AA51" s="45">
        <v>12</v>
      </c>
      <c r="AB51" s="102" t="str">
        <f t="shared" si="44"/>
        <v/>
      </c>
      <c r="AC51" s="47" t="str">
        <f>IF(AA51&lt;&gt;"", IF(RANK(AA51, AA$5:AA$75)+COUNTIF(AA$5:AA51, AA51)-1=1, 1, ""), "")</f>
        <v/>
      </c>
      <c r="AD51" s="45">
        <v>43</v>
      </c>
      <c r="AE51" s="102" t="str">
        <f t="shared" si="45"/>
        <v/>
      </c>
      <c r="AF51" s="47" t="str">
        <f>IF(AD51&lt;&gt;"", IF(RANK(AD51, AD$5:AD$75)+COUNTIF(AD$5:AD51, AD51)-1=1, 1, ""), "")</f>
        <v/>
      </c>
      <c r="AG51" s="45">
        <v>17</v>
      </c>
      <c r="AH51" s="102" t="str">
        <f t="shared" si="46"/>
        <v/>
      </c>
      <c r="AI51" s="47" t="str">
        <f>IF(AG51&lt;&gt;"", IF(RANK(AG51, AG$5:AG$75)+COUNTIF(AG$5:AG51, AG51)-1=1, 1, ""), "")</f>
        <v/>
      </c>
      <c r="AJ51" s="45">
        <v>36</v>
      </c>
      <c r="AK51" s="102" t="str">
        <f t="shared" si="47"/>
        <v/>
      </c>
      <c r="AL51" s="47" t="str">
        <f>IF(AJ51&lt;&gt;"", IF(RANK(AJ51, AJ$5:AJ$75)+COUNTIF(AJ$5:AJ51, AJ51)-1=1, 1, ""), "")</f>
        <v/>
      </c>
      <c r="AM51" s="45">
        <v>8</v>
      </c>
      <c r="AN51" s="102" t="str">
        <f t="shared" si="48"/>
        <v/>
      </c>
      <c r="AO51" s="47" t="str">
        <f>IF(AM51&lt;&gt;"", IF(RANK(AM51, AM$5:AM$75)+COUNTIF(AM$5:AM51, AM51)-1=1, 1, ""), "")</f>
        <v/>
      </c>
      <c r="AP51" s="45">
        <v>14</v>
      </c>
      <c r="AQ51" s="102" t="str">
        <f t="shared" si="49"/>
        <v/>
      </c>
      <c r="AR51" s="47" t="str">
        <f>IF(AP51&lt;&gt;"", IF(RANK(AP51, AP$5:AP$75)+COUNTIF(AP$5:AP51, AP51)-1=1, 1, ""), "")</f>
        <v/>
      </c>
      <c r="AS51" s="46">
        <v>32</v>
      </c>
      <c r="AT51" s="102" t="str">
        <f t="shared" si="50"/>
        <v/>
      </c>
      <c r="AU51" s="48" t="str">
        <f>IF(AS51&lt;&gt;"", IF(RANK(AS51, AS$5:AS$75)+COUNTIF(AS$5:AS51, AS51)-1=1, 1, ""), "")</f>
        <v/>
      </c>
      <c r="AV51" s="45">
        <v>31</v>
      </c>
      <c r="AW51" s="102" t="str">
        <f t="shared" si="51"/>
        <v/>
      </c>
      <c r="AX51" s="47" t="str">
        <f>IF(AV51&lt;&gt;"", IF(RANK(AV51, AV$5:AV$75)+COUNTIF(AV$5:AV51, AV51)-1=1, 1, ""), "")</f>
        <v/>
      </c>
      <c r="AY51" s="45">
        <v>13</v>
      </c>
      <c r="AZ51" s="102" t="str">
        <f t="shared" si="52"/>
        <v/>
      </c>
      <c r="BA51" s="47" t="str">
        <f>IF(AY51&lt;&gt;"", IF(RANK(AY51, AY$5:AY$75)+COUNTIF(AY$5:AY51, AY51)-1=1, 1, ""), "")</f>
        <v/>
      </c>
      <c r="BB51" s="45">
        <v>22</v>
      </c>
      <c r="BC51" s="102" t="str">
        <f t="shared" si="53"/>
        <v/>
      </c>
      <c r="BD51" s="47" t="str">
        <f>IF(BB51&lt;&gt;"", IF(RANK(BB51, BB$5:BB$75)+COUNTIF(BB$5:BB51, BB51)-1=1, 1, ""), "")</f>
        <v/>
      </c>
      <c r="BE51" s="45">
        <v>10</v>
      </c>
      <c r="BF51" s="102" t="str">
        <f t="shared" si="54"/>
        <v/>
      </c>
      <c r="BG51" s="47" t="str">
        <f>IF(BE51&lt;&gt;"", IF(RANK(BE51, BE$5:BE$75)+COUNTIF(BE$5:BE51, BE51)-1=1, 1, ""), "")</f>
        <v/>
      </c>
      <c r="BH51" s="45">
        <v>13</v>
      </c>
      <c r="BI51" s="102" t="str">
        <f t="shared" si="55"/>
        <v/>
      </c>
      <c r="BJ51" s="47" t="str">
        <f>IF(BH51&lt;&gt;"", IF(RANK(BH51, BH$5:BH$75)+COUNTIF(BH$5:BH51, BH51)-1=1, 1, ""), "")</f>
        <v/>
      </c>
      <c r="BK51" s="45">
        <v>19</v>
      </c>
      <c r="BL51" s="102" t="str">
        <f t="shared" si="56"/>
        <v/>
      </c>
      <c r="BM51" s="47" t="str">
        <f>IF(BK51&lt;&gt;"", IF(RANK(BK51, BK$5:BK$75)+COUNTIF(BK$5:BK51, BK51)-1=1, 1, ""), "")</f>
        <v/>
      </c>
      <c r="BN51" s="129" t="str">
        <f t="shared" si="57"/>
        <v/>
      </c>
      <c r="BO51" s="66">
        <f t="shared" si="58"/>
        <v>456</v>
      </c>
      <c r="BP51" s="60"/>
      <c r="BQ51" s="60" t="str">
        <f t="shared" si="59"/>
        <v/>
      </c>
      <c r="BR51" s="60" t="str">
        <f t="shared" si="60"/>
        <v/>
      </c>
      <c r="BS51" s="60"/>
      <c r="BT51" s="85" t="str">
        <f t="shared" si="61"/>
        <v/>
      </c>
      <c r="BU51" s="60" t="str">
        <f t="shared" si="62"/>
        <v/>
      </c>
      <c r="BV51" s="60" t="str">
        <f t="shared" si="63"/>
        <v/>
      </c>
      <c r="BW51" s="60" t="str">
        <f>IF(BQ51&lt;&gt;"", IF(RANK(BV51, BV$5:BV$75)+COUNTIF(BV$51:BV51, BV51) -1&lt;=(B$80-BR$76-BU$76), RANK(BV51, BV$5:BV$75)+COUNTIF(BV$51:BV51, BV51) -1, ""), "")</f>
        <v/>
      </c>
      <c r="BX51" s="72" t="str">
        <f t="shared" si="64"/>
        <v/>
      </c>
      <c r="BY51" s="66" t="str">
        <f t="shared" si="65"/>
        <v/>
      </c>
      <c r="CA51" s="91">
        <f>IF(BO51&lt;&gt; "", BO51/BO76, "")</f>
        <v>2.316763562593007E-4</v>
      </c>
      <c r="CB51" s="39" t="str">
        <f t="shared" si="66"/>
        <v/>
      </c>
      <c r="CC51" s="92">
        <f t="shared" si="67"/>
        <v>-2.31676356259301E-4</v>
      </c>
      <c r="CE51" s="65" t="str">
        <f t="shared" si="32"/>
        <v/>
      </c>
      <c r="CF51" s="99" t="str">
        <f t="shared" si="33"/>
        <v/>
      </c>
      <c r="CG51" s="99" t="str">
        <f t="shared" si="34"/>
        <v/>
      </c>
      <c r="CH51" s="100" t="str">
        <f t="shared" si="35"/>
        <v/>
      </c>
    </row>
    <row r="52" spans="1:86" ht="16" x14ac:dyDescent="0.2">
      <c r="A52" s="20" t="s">
        <v>360</v>
      </c>
      <c r="B52" s="33" t="s">
        <v>430</v>
      </c>
      <c r="C52" s="45">
        <v>185</v>
      </c>
      <c r="D52" s="102" t="str">
        <f t="shared" si="36"/>
        <v/>
      </c>
      <c r="E52" s="42" t="str">
        <f>IF(C52&lt;&gt;"", IF(RANK(C52, C$5:C$75)+COUNTIF(C$5:C52, C52)-1=1, 1, ""), "")</f>
        <v/>
      </c>
      <c r="F52" s="46">
        <v>132</v>
      </c>
      <c r="G52" s="102" t="str">
        <f t="shared" si="37"/>
        <v/>
      </c>
      <c r="H52" s="44" t="str">
        <f>IF(F52&lt;&gt;"", IF(RANK(F52, F$5:F$75)+COUNTIF(F$5:F52, F52)-1=1, 1, ""), "")</f>
        <v/>
      </c>
      <c r="I52" s="45">
        <v>265</v>
      </c>
      <c r="J52" s="102" t="str">
        <f t="shared" si="38"/>
        <v/>
      </c>
      <c r="K52" s="42" t="str">
        <f>IF(I52&lt;&gt;"", IF(RANK(I52, I$5:I$75)+COUNTIF(I$5:I52, I52)-1=1, 1, ""), "")</f>
        <v/>
      </c>
      <c r="L52" s="46">
        <v>547</v>
      </c>
      <c r="M52" s="102" t="str">
        <f t="shared" si="39"/>
        <v/>
      </c>
      <c r="N52" s="44" t="str">
        <f>IF(L52&lt;&gt;"", IF(RANK(L52, L$5:L$75)+COUNTIF(L$5:L52, L52)-1=1, 1, ""), "")</f>
        <v/>
      </c>
      <c r="O52" s="45">
        <v>369</v>
      </c>
      <c r="P52" s="102" t="str">
        <f t="shared" si="40"/>
        <v/>
      </c>
      <c r="Q52" s="42" t="str">
        <f>IF(O52&lt;&gt;"", IF(RANK(O52, O$5:O$75)+COUNTIF(O$5:O52, O52)-1=1, 1, ""), "")</f>
        <v/>
      </c>
      <c r="R52" s="46">
        <v>677</v>
      </c>
      <c r="S52" s="102" t="str">
        <f t="shared" si="41"/>
        <v/>
      </c>
      <c r="T52" s="44" t="str">
        <f>IF(R52&lt;&gt;"", IF(RANK(R52, R$5:R$75)+COUNTIF(R$5:R52, R52)-1=1, 1, ""), "")</f>
        <v/>
      </c>
      <c r="U52" s="45">
        <v>765</v>
      </c>
      <c r="V52" s="102" t="str">
        <f t="shared" si="42"/>
        <v/>
      </c>
      <c r="W52" s="42" t="str">
        <f>IF(U52&lt;&gt;"", IF(RANK(U52, U$5:U$75)+COUNTIF(U$5:U52, U52)-1=1, 1, ""), "")</f>
        <v/>
      </c>
      <c r="X52" s="46">
        <v>104</v>
      </c>
      <c r="Y52" s="102" t="str">
        <f t="shared" si="43"/>
        <v/>
      </c>
      <c r="Z52" s="44" t="str">
        <f>IF(X52&lt;&gt;"", IF(RANK(X52, X$5:X$75)+COUNTIF(X$5:X52, X52)-1=1, 1, ""), "")</f>
        <v/>
      </c>
      <c r="AA52" s="45">
        <v>64</v>
      </c>
      <c r="AB52" s="102" t="str">
        <f t="shared" si="44"/>
        <v/>
      </c>
      <c r="AC52" s="42" t="str">
        <f>IF(AA52&lt;&gt;"", IF(RANK(AA52, AA$5:AA$75)+COUNTIF(AA$5:AA52, AA52)-1=1, 1, ""), "")</f>
        <v/>
      </c>
      <c r="AD52" s="45">
        <v>349</v>
      </c>
      <c r="AE52" s="102" t="str">
        <f t="shared" si="45"/>
        <v/>
      </c>
      <c r="AF52" s="42" t="str">
        <f>IF(AD52&lt;&gt;"", IF(RANK(AD52, AD$5:AD$75)+COUNTIF(AD$5:AD52, AD52)-1=1, 1, ""), "")</f>
        <v/>
      </c>
      <c r="AG52" s="45">
        <v>170</v>
      </c>
      <c r="AH52" s="102" t="str">
        <f t="shared" si="46"/>
        <v/>
      </c>
      <c r="AI52" s="42" t="str">
        <f>IF(AG52&lt;&gt;"", IF(RANK(AG52, AG$5:AG$75)+COUNTIF(AG$5:AG52, AG52)-1=1, 1, ""), "")</f>
        <v/>
      </c>
      <c r="AJ52" s="45">
        <v>477</v>
      </c>
      <c r="AK52" s="102" t="str">
        <f t="shared" si="47"/>
        <v/>
      </c>
      <c r="AL52" s="42" t="str">
        <f>IF(AJ52&lt;&gt;"", IF(RANK(AJ52, AJ$5:AJ$75)+COUNTIF(AJ$5:AJ52, AJ52)-1=1, 1, ""), "")</f>
        <v/>
      </c>
      <c r="AM52" s="45">
        <v>187</v>
      </c>
      <c r="AN52" s="102" t="str">
        <f t="shared" si="48"/>
        <v/>
      </c>
      <c r="AO52" s="42" t="str">
        <f>IF(AM52&lt;&gt;"", IF(RANK(AM52, AM$5:AM$75)+COUNTIF(AM$5:AM52, AM52)-1=1, 1, ""), "")</f>
        <v/>
      </c>
      <c r="AP52" s="45">
        <v>143</v>
      </c>
      <c r="AQ52" s="102" t="str">
        <f t="shared" si="49"/>
        <v/>
      </c>
      <c r="AR52" s="42" t="str">
        <f>IF(AP52&lt;&gt;"", IF(RANK(AP52, AP$5:AP$75)+COUNTIF(AP$5:AP52, AP52)-1=1, 1, ""), "")</f>
        <v/>
      </c>
      <c r="AS52" s="46">
        <v>479</v>
      </c>
      <c r="AT52" s="102" t="str">
        <f t="shared" si="50"/>
        <v/>
      </c>
      <c r="AU52" s="44" t="str">
        <f>IF(AS52&lt;&gt;"", IF(RANK(AS52, AS$5:AS$75)+COUNTIF(AS$5:AS52, AS52)-1=1, 1, ""), "")</f>
        <v/>
      </c>
      <c r="AV52" s="45">
        <v>361</v>
      </c>
      <c r="AW52" s="102" t="str">
        <f t="shared" si="51"/>
        <v/>
      </c>
      <c r="AX52" s="42" t="str">
        <f>IF(AV52&lt;&gt;"", IF(RANK(AV52, AV$5:AV$75)+COUNTIF(AV$5:AV52, AV52)-1=1, 1, ""), "")</f>
        <v/>
      </c>
      <c r="AY52" s="45">
        <v>89</v>
      </c>
      <c r="AZ52" s="102" t="str">
        <f t="shared" si="52"/>
        <v/>
      </c>
      <c r="BA52" s="42" t="str">
        <f>IF(AY52&lt;&gt;"", IF(RANK(AY52, AY$5:AY$75)+COUNTIF(AY$5:AY52, AY52)-1=1, 1, ""), "")</f>
        <v/>
      </c>
      <c r="BB52" s="45">
        <v>212</v>
      </c>
      <c r="BC52" s="102" t="str">
        <f t="shared" si="53"/>
        <v/>
      </c>
      <c r="BD52" s="42" t="str">
        <f>IF(BB52&lt;&gt;"", IF(RANK(BB52, BB$5:BB$75)+COUNTIF(BB$5:BB52, BB52)-1=1, 1, ""), "")</f>
        <v/>
      </c>
      <c r="BE52" s="45">
        <v>137</v>
      </c>
      <c r="BF52" s="102" t="str">
        <f t="shared" si="54"/>
        <v/>
      </c>
      <c r="BG52" s="42" t="str">
        <f>IF(BE52&lt;&gt;"", IF(RANK(BE52, BE$5:BE$75)+COUNTIF(BE$5:BE52, BE52)-1=1, 1, ""), "")</f>
        <v/>
      </c>
      <c r="BH52" s="45">
        <v>204</v>
      </c>
      <c r="BI52" s="102" t="str">
        <f t="shared" si="55"/>
        <v/>
      </c>
      <c r="BJ52" s="42" t="str">
        <f>IF(BH52&lt;&gt;"", IF(RANK(BH52, BH$5:BH$75)+COUNTIF(BH$5:BH52, BH52)-1=1, 1, ""), "")</f>
        <v/>
      </c>
      <c r="BK52" s="45">
        <v>235</v>
      </c>
      <c r="BL52" s="102" t="str">
        <f t="shared" si="56"/>
        <v/>
      </c>
      <c r="BM52" s="42" t="str">
        <f>IF(BK52&lt;&gt;"", IF(RANK(BK52, BK$5:BK$75)+COUNTIF(BK$5:BK52, BK52)-1=1, 1, ""), "")</f>
        <v/>
      </c>
      <c r="BN52" s="129" t="str">
        <f t="shared" si="57"/>
        <v/>
      </c>
      <c r="BO52" s="66">
        <f t="shared" si="58"/>
        <v>6151</v>
      </c>
      <c r="BP52" s="60"/>
      <c r="BQ52" s="60" t="str">
        <f t="shared" si="59"/>
        <v/>
      </c>
      <c r="BR52" s="60" t="str">
        <f t="shared" si="60"/>
        <v/>
      </c>
      <c r="BS52" s="60"/>
      <c r="BT52" s="85" t="str">
        <f t="shared" si="61"/>
        <v/>
      </c>
      <c r="BU52" s="60" t="str">
        <f t="shared" si="62"/>
        <v/>
      </c>
      <c r="BV52" s="60" t="str">
        <f t="shared" si="63"/>
        <v/>
      </c>
      <c r="BW52" s="60" t="str">
        <f>IF(BQ52&lt;&gt;"", IF(RANK(BV52, BV$5:BV$75)+COUNTIF(BV$52:BV52, BV52) -1&lt;=(B$80-BR$76-BU$76), RANK(BV52, BV$5:BV$75)+COUNTIF(BV$52:BV52, BV52) -1, ""), "")</f>
        <v/>
      </c>
      <c r="BX52" s="72" t="str">
        <f t="shared" si="64"/>
        <v/>
      </c>
      <c r="BY52" s="66" t="str">
        <f t="shared" si="65"/>
        <v/>
      </c>
      <c r="CA52" s="91">
        <f>IF(BO52&lt;&gt; "", BO52/BO76, "")</f>
        <v>3.125090498576664E-3</v>
      </c>
      <c r="CB52" s="39" t="str">
        <f t="shared" si="66"/>
        <v/>
      </c>
      <c r="CC52" s="92">
        <f t="shared" si="67"/>
        <v>-3.1250904985766601E-3</v>
      </c>
      <c r="CE52" s="65" t="str">
        <f t="shared" si="32"/>
        <v/>
      </c>
      <c r="CF52" s="99" t="str">
        <f t="shared" si="33"/>
        <v/>
      </c>
      <c r="CG52" s="99" t="str">
        <f t="shared" si="34"/>
        <v/>
      </c>
      <c r="CH52" s="100" t="str">
        <f t="shared" si="35"/>
        <v/>
      </c>
    </row>
    <row r="53" spans="1:86" ht="16" x14ac:dyDescent="0.2">
      <c r="A53" s="105" t="s">
        <v>361</v>
      </c>
      <c r="B53" s="106" t="s">
        <v>431</v>
      </c>
      <c r="C53" s="107">
        <v>1335</v>
      </c>
      <c r="D53" s="108" t="str">
        <f t="shared" si="36"/>
        <v/>
      </c>
      <c r="E53" s="109" t="str">
        <f>IF(C53&lt;&gt;"", IF(RANK(C53, C$5:C$75)+COUNTIF(C$5:C53, C53)-1=1, 1, ""), "")</f>
        <v/>
      </c>
      <c r="F53" s="110">
        <v>4611</v>
      </c>
      <c r="G53" s="108" t="str">
        <f t="shared" si="37"/>
        <v/>
      </c>
      <c r="H53" s="111" t="str">
        <f>IF(F53&lt;&gt;"", IF(RANK(F53, F$5:F$75)+COUNTIF(F$5:F53, F53)-1=1, 1, ""), "")</f>
        <v/>
      </c>
      <c r="I53" s="107">
        <v>2212</v>
      </c>
      <c r="J53" s="108" t="str">
        <f t="shared" si="38"/>
        <v/>
      </c>
      <c r="K53" s="109" t="str">
        <f>IF(I53&lt;&gt;"", IF(RANK(I53, I$5:I$75)+COUNTIF(I$5:I53, I53)-1=1, 1, ""), "")</f>
        <v/>
      </c>
      <c r="L53" s="110">
        <v>4128</v>
      </c>
      <c r="M53" s="108" t="str">
        <f t="shared" si="39"/>
        <v/>
      </c>
      <c r="N53" s="111" t="str">
        <f>IF(L53&lt;&gt;"", IF(RANK(L53, L$5:L$75)+COUNTIF(L$5:L53, L53)-1=1, 1, ""), "")</f>
        <v/>
      </c>
      <c r="O53" s="107">
        <v>3200</v>
      </c>
      <c r="P53" s="108" t="str">
        <f t="shared" si="40"/>
        <v/>
      </c>
      <c r="Q53" s="109" t="str">
        <f>IF(O53&lt;&gt;"", IF(RANK(O53, O$5:O$75)+COUNTIF(O$5:O53, O53)-1=1, 1, ""), "")</f>
        <v/>
      </c>
      <c r="R53" s="110">
        <v>4237</v>
      </c>
      <c r="S53" s="108" t="str">
        <f t="shared" si="41"/>
        <v/>
      </c>
      <c r="T53" s="111" t="str">
        <f>IF(R53&lt;&gt;"", IF(RANK(R53, R$5:R$75)+COUNTIF(R$5:R53, R53)-1=1, 1, ""), "")</f>
        <v/>
      </c>
      <c r="U53" s="107">
        <v>3267</v>
      </c>
      <c r="V53" s="108" t="str">
        <f t="shared" si="42"/>
        <v/>
      </c>
      <c r="W53" s="109" t="str">
        <f>IF(U53&lt;&gt;"", IF(RANK(U53, U$5:U$75)+COUNTIF(U$5:U53, U53)-1=1, 1, ""), "")</f>
        <v/>
      </c>
      <c r="X53" s="110">
        <v>4254</v>
      </c>
      <c r="Y53" s="108" t="str">
        <f t="shared" si="43"/>
        <v/>
      </c>
      <c r="Z53" s="111" t="str">
        <f>IF(X53&lt;&gt;"", IF(RANK(X53, X$5:X$75)+COUNTIF(X$5:X53, X53)-1=1, 1, ""), "")</f>
        <v/>
      </c>
      <c r="AA53" s="107">
        <v>1355</v>
      </c>
      <c r="AB53" s="108" t="str">
        <f t="shared" si="44"/>
        <v/>
      </c>
      <c r="AC53" s="109" t="str">
        <f>IF(AA53&lt;&gt;"", IF(RANK(AA53, AA$5:AA$75)+COUNTIF(AA$5:AA53, AA53)-1=1, 1, ""), "")</f>
        <v/>
      </c>
      <c r="AD53" s="107">
        <v>8301</v>
      </c>
      <c r="AE53" s="108" t="str">
        <f t="shared" si="45"/>
        <v/>
      </c>
      <c r="AF53" s="109" t="str">
        <f>IF(AD53&lt;&gt;"", IF(RANK(AD53, AD$5:AD$75)+COUNTIF(AD$5:AD53, AD53)-1=1, 1, ""), "")</f>
        <v/>
      </c>
      <c r="AG53" s="107">
        <v>9232</v>
      </c>
      <c r="AH53" s="108" t="str">
        <f t="shared" si="46"/>
        <v/>
      </c>
      <c r="AI53" s="109" t="str">
        <f>IF(AG53&lt;&gt;"", IF(RANK(AG53, AG$5:AG$75)+COUNTIF(AG$5:AG53, AG53)-1=1, 1, ""), "")</f>
        <v/>
      </c>
      <c r="AJ53" s="107">
        <v>5189</v>
      </c>
      <c r="AK53" s="108" t="str">
        <f t="shared" si="47"/>
        <v/>
      </c>
      <c r="AL53" s="109" t="str">
        <f>IF(AJ53&lt;&gt;"", IF(RANK(AJ53, AJ$5:AJ$75)+COUNTIF(AJ$5:AJ53, AJ53)-1=1, 1, ""), "")</f>
        <v/>
      </c>
      <c r="AM53" s="107">
        <v>4302</v>
      </c>
      <c r="AN53" s="108" t="str">
        <f t="shared" si="48"/>
        <v/>
      </c>
      <c r="AO53" s="109" t="str">
        <f>IF(AM53&lt;&gt;"", IF(RANK(AM53, AM$5:AM$75)+COUNTIF(AM$5:AM53, AM53)-1=1, 1, ""), "")</f>
        <v/>
      </c>
      <c r="AP53" s="107">
        <v>17896</v>
      </c>
      <c r="AQ53" s="108" t="str">
        <f t="shared" si="49"/>
        <v/>
      </c>
      <c r="AR53" s="109" t="str">
        <f>IF(AP53&lt;&gt;"", IF(RANK(AP53, AP$5:AP$75)+COUNTIF(AP$5:AP53, AP53)-1=1, 1, ""), "")</f>
        <v/>
      </c>
      <c r="AS53" s="110">
        <v>11504</v>
      </c>
      <c r="AT53" s="108" t="str">
        <f t="shared" si="50"/>
        <v/>
      </c>
      <c r="AU53" s="111" t="str">
        <f>IF(AS53&lt;&gt;"", IF(RANK(AS53, AS$5:AS$75)+COUNTIF(AS$5:AS53, AS53)-1=1, 1, ""), "")</f>
        <v/>
      </c>
      <c r="AV53" s="107">
        <v>6287</v>
      </c>
      <c r="AW53" s="108" t="str">
        <f t="shared" si="51"/>
        <v/>
      </c>
      <c r="AX53" s="109" t="str">
        <f>IF(AV53&lt;&gt;"", IF(RANK(AV53, AV$5:AV$75)+COUNTIF(AV$5:AV53, AV53)-1=1, 1, ""), "")</f>
        <v/>
      </c>
      <c r="AY53" s="107">
        <v>5276</v>
      </c>
      <c r="AZ53" s="108" t="str">
        <f t="shared" si="52"/>
        <v/>
      </c>
      <c r="BA53" s="109" t="str">
        <f>IF(AY53&lt;&gt;"", IF(RANK(AY53, AY$5:AY$75)+COUNTIF(AY$5:AY53, AY53)-1=1, 1, ""), "")</f>
        <v/>
      </c>
      <c r="BB53" s="107">
        <v>14362</v>
      </c>
      <c r="BC53" s="108" t="str">
        <f t="shared" si="53"/>
        <v/>
      </c>
      <c r="BD53" s="109" t="str">
        <f>IF(BB53&lt;&gt;"", IF(RANK(BB53, BB$5:BB$75)+COUNTIF(BB$5:BB53, BB53)-1=1, 1, ""), "")</f>
        <v/>
      </c>
      <c r="BE53" s="107">
        <v>11030</v>
      </c>
      <c r="BF53" s="108" t="str">
        <f t="shared" si="54"/>
        <v/>
      </c>
      <c r="BG53" s="109" t="str">
        <f>IF(BE53&lt;&gt;"", IF(RANK(BE53, BE$5:BE$75)+COUNTIF(BE$5:BE53, BE53)-1=1, 1, ""), "")</f>
        <v/>
      </c>
      <c r="BH53" s="107">
        <v>17713</v>
      </c>
      <c r="BI53" s="108" t="str">
        <f t="shared" si="55"/>
        <v/>
      </c>
      <c r="BJ53" s="109" t="str">
        <f>IF(BH53&lt;&gt;"", IF(RANK(BH53, BH$5:BH$75)+COUNTIF(BH$5:BH53, BH53)-1=1, 1, ""), "")</f>
        <v/>
      </c>
      <c r="BK53" s="107">
        <v>13916</v>
      </c>
      <c r="BL53" s="108" t="str">
        <f t="shared" si="56"/>
        <v/>
      </c>
      <c r="BM53" s="109" t="str">
        <f>IF(BK53&lt;&gt;"", IF(RANK(BK53, BK$5:BK$75)+COUNTIF(BK$5:BK53, BK53)-1=1, 1, ""), "")</f>
        <v/>
      </c>
      <c r="BN53" s="112" t="str">
        <f t="shared" si="57"/>
        <v/>
      </c>
      <c r="BO53" s="116">
        <f t="shared" si="58"/>
        <v>153607</v>
      </c>
      <c r="BP53" s="114"/>
      <c r="BQ53" s="114">
        <f t="shared" si="59"/>
        <v>153607</v>
      </c>
      <c r="BR53" s="114" t="str">
        <f t="shared" si="60"/>
        <v/>
      </c>
      <c r="BS53" s="114"/>
      <c r="BT53" s="115">
        <f t="shared" si="61"/>
        <v>3.714800483675937</v>
      </c>
      <c r="BU53" s="114">
        <f t="shared" si="62"/>
        <v>3</v>
      </c>
      <c r="BV53" s="114">
        <f t="shared" si="63"/>
        <v>29557</v>
      </c>
      <c r="BW53" s="114">
        <f>IF(BQ53&lt;&gt;"", IF(RANK(BV53, BV$5:BV$75)+COUNTIF(BV$53:BV53, BV53) -1&lt;=(B$80-BR$76-BU$76), RANK(BV53, BV$5:BV$75)+COUNTIF(BV$53:BV53, BV53) -1, ""), "")</f>
        <v>1</v>
      </c>
      <c r="BX53" s="114">
        <f t="shared" si="64"/>
        <v>4</v>
      </c>
      <c r="BY53" s="116">
        <f t="shared" si="65"/>
        <v>4</v>
      </c>
      <c r="CA53" s="117">
        <f>IF(BO53&lt;&gt; "", BO53/BO76, "")</f>
        <v>7.8041908017373693E-2</v>
      </c>
      <c r="CB53" s="118">
        <f t="shared" si="66"/>
        <v>9.5238095238095233E-2</v>
      </c>
      <c r="CC53" s="119">
        <f t="shared" si="67"/>
        <v>1.7196187220721498E-2</v>
      </c>
      <c r="CE53" s="120">
        <f t="shared" si="32"/>
        <v>153607</v>
      </c>
      <c r="CF53" s="121">
        <f t="shared" si="33"/>
        <v>8.6392798228578399E-2</v>
      </c>
      <c r="CG53" s="121">
        <f t="shared" si="34"/>
        <v>9.5238095238095233E-2</v>
      </c>
      <c r="CH53" s="122">
        <f t="shared" si="35"/>
        <v>8.8452970095168337E-3</v>
      </c>
    </row>
    <row r="54" spans="1:86" ht="16" x14ac:dyDescent="0.2">
      <c r="A54" s="20" t="s">
        <v>362</v>
      </c>
      <c r="B54" s="33" t="s">
        <v>432</v>
      </c>
      <c r="C54" s="41"/>
      <c r="D54" s="102" t="str">
        <f t="shared" si="36"/>
        <v/>
      </c>
      <c r="E54" s="47" t="str">
        <f>IF(C54&lt;&gt;"", IF(RANK(C54, C$5:C$75)+COUNTIF(C$5:C54, C54)-1=1, 1, ""), "")</f>
        <v/>
      </c>
      <c r="F54" s="43"/>
      <c r="G54" s="102" t="str">
        <f t="shared" si="37"/>
        <v/>
      </c>
      <c r="H54" s="48" t="str">
        <f>IF(F54&lt;&gt;"", IF(RANK(F54, F$5:F$75)+COUNTIF(F$5:F54, F54)-1=1, 1, ""), "")</f>
        <v/>
      </c>
      <c r="I54" s="41"/>
      <c r="J54" s="102" t="str">
        <f t="shared" si="38"/>
        <v/>
      </c>
      <c r="K54" s="47" t="str">
        <f>IF(I54&lt;&gt;"", IF(RANK(I54, I$5:I$75)+COUNTIF(I$5:I54, I54)-1=1, 1, ""), "")</f>
        <v/>
      </c>
      <c r="L54" s="43"/>
      <c r="M54" s="102" t="str">
        <f t="shared" si="39"/>
        <v/>
      </c>
      <c r="N54" s="48" t="str">
        <f>IF(L54&lt;&gt;"", IF(RANK(L54, L$5:L$75)+COUNTIF(L$5:L54, L54)-1=1, 1, ""), "")</f>
        <v/>
      </c>
      <c r="O54" s="41"/>
      <c r="P54" s="102" t="str">
        <f t="shared" si="40"/>
        <v/>
      </c>
      <c r="Q54" s="47" t="str">
        <f>IF(O54&lt;&gt;"", IF(RANK(O54, O$5:O$75)+COUNTIF(O$5:O54, O54)-1=1, 1, ""), "")</f>
        <v/>
      </c>
      <c r="R54" s="43"/>
      <c r="S54" s="102" t="str">
        <f t="shared" si="41"/>
        <v/>
      </c>
      <c r="T54" s="48" t="str">
        <f>IF(R54&lt;&gt;"", IF(RANK(R54, R$5:R$75)+COUNTIF(R$5:R54, R54)-1=1, 1, ""), "")</f>
        <v/>
      </c>
      <c r="U54" s="41"/>
      <c r="V54" s="102" t="str">
        <f t="shared" si="42"/>
        <v/>
      </c>
      <c r="W54" s="47" t="str">
        <f>IF(U54&lt;&gt;"", IF(RANK(U54, U$5:U$75)+COUNTIF(U$5:U54, U54)-1=1, 1, ""), "")</f>
        <v/>
      </c>
      <c r="X54" s="43"/>
      <c r="Y54" s="102" t="str">
        <f t="shared" si="43"/>
        <v/>
      </c>
      <c r="Z54" s="48" t="str">
        <f>IF(X54&lt;&gt;"", IF(RANK(X54, X$5:X$75)+COUNTIF(X$5:X54, X54)-1=1, 1, ""), "")</f>
        <v/>
      </c>
      <c r="AA54" s="41"/>
      <c r="AB54" s="102" t="str">
        <f t="shared" si="44"/>
        <v/>
      </c>
      <c r="AC54" s="47" t="str">
        <f>IF(AA54&lt;&gt;"", IF(RANK(AA54, AA$5:AA$75)+COUNTIF(AA$5:AA54, AA54)-1=1, 1, ""), "")</f>
        <v/>
      </c>
      <c r="AD54" s="41"/>
      <c r="AE54" s="102" t="str">
        <f t="shared" si="45"/>
        <v/>
      </c>
      <c r="AF54" s="47" t="str">
        <f>IF(AD54&lt;&gt;"", IF(RANK(AD54, AD$5:AD$75)+COUNTIF(AD$5:AD54, AD54)-1=1, 1, ""), "")</f>
        <v/>
      </c>
      <c r="AG54" s="41"/>
      <c r="AH54" s="102" t="str">
        <f t="shared" si="46"/>
        <v/>
      </c>
      <c r="AI54" s="47" t="str">
        <f>IF(AG54&lt;&gt;"", IF(RANK(AG54, AG$5:AG$75)+COUNTIF(AG$5:AG54, AG54)-1=1, 1, ""), "")</f>
        <v/>
      </c>
      <c r="AJ54" s="41"/>
      <c r="AK54" s="102" t="str">
        <f t="shared" si="47"/>
        <v/>
      </c>
      <c r="AL54" s="47" t="str">
        <f>IF(AJ54&lt;&gt;"", IF(RANK(AJ54, AJ$5:AJ$75)+COUNTIF(AJ$5:AJ54, AJ54)-1=1, 1, ""), "")</f>
        <v/>
      </c>
      <c r="AM54" s="41"/>
      <c r="AN54" s="102" t="str">
        <f t="shared" si="48"/>
        <v/>
      </c>
      <c r="AO54" s="47" t="str">
        <f>IF(AM54&lt;&gt;"", IF(RANK(AM54, AM$5:AM$75)+COUNTIF(AM$5:AM54, AM54)-1=1, 1, ""), "")</f>
        <v/>
      </c>
      <c r="AP54" s="41"/>
      <c r="AQ54" s="102" t="str">
        <f t="shared" si="49"/>
        <v/>
      </c>
      <c r="AR54" s="47" t="str">
        <f>IF(AP54&lt;&gt;"", IF(RANK(AP54, AP$5:AP$75)+COUNTIF(AP$5:AP54, AP54)-1=1, 1, ""), "")</f>
        <v/>
      </c>
      <c r="AS54" s="43"/>
      <c r="AT54" s="102" t="str">
        <f t="shared" si="50"/>
        <v/>
      </c>
      <c r="AU54" s="48" t="str">
        <f>IF(AS54&lt;&gt;"", IF(RANK(AS54, AS$5:AS$75)+COUNTIF(AS$5:AS54, AS54)-1=1, 1, ""), "")</f>
        <v/>
      </c>
      <c r="AV54" s="41"/>
      <c r="AW54" s="102" t="str">
        <f t="shared" si="51"/>
        <v/>
      </c>
      <c r="AX54" s="47" t="str">
        <f>IF(AV54&lt;&gt;"", IF(RANK(AV54, AV$5:AV$75)+COUNTIF(AV$5:AV54, AV54)-1=1, 1, ""), "")</f>
        <v/>
      </c>
      <c r="AY54" s="41"/>
      <c r="AZ54" s="102" t="str">
        <f t="shared" si="52"/>
        <v/>
      </c>
      <c r="BA54" s="47" t="str">
        <f>IF(AY54&lt;&gt;"", IF(RANK(AY54, AY$5:AY$75)+COUNTIF(AY$5:AY54, AY54)-1=1, 1, ""), "")</f>
        <v/>
      </c>
      <c r="BB54" s="41"/>
      <c r="BC54" s="102" t="str">
        <f t="shared" si="53"/>
        <v/>
      </c>
      <c r="BD54" s="47" t="str">
        <f>IF(BB54&lt;&gt;"", IF(RANK(BB54, BB$5:BB$75)+COUNTIF(BB$5:BB54, BB54)-1=1, 1, ""), "")</f>
        <v/>
      </c>
      <c r="BE54" s="41"/>
      <c r="BF54" s="102" t="str">
        <f t="shared" si="54"/>
        <v/>
      </c>
      <c r="BG54" s="47" t="str">
        <f>IF(BE54&lt;&gt;"", IF(RANK(BE54, BE$5:BE$75)+COUNTIF(BE$5:BE54, BE54)-1=1, 1, ""), "")</f>
        <v/>
      </c>
      <c r="BH54" s="41"/>
      <c r="BI54" s="102" t="str">
        <f t="shared" si="55"/>
        <v/>
      </c>
      <c r="BJ54" s="47" t="str">
        <f>IF(BH54&lt;&gt;"", IF(RANK(BH54, BH$5:BH$75)+COUNTIF(BH$5:BH54, BH54)-1=1, 1, ""), "")</f>
        <v/>
      </c>
      <c r="BK54" s="41"/>
      <c r="BL54" s="102" t="str">
        <f t="shared" si="56"/>
        <v/>
      </c>
      <c r="BM54" s="47" t="str">
        <f>IF(BK54&lt;&gt;"", IF(RANK(BK54, BK$5:BK$75)+COUNTIF(BK$5:BK54, BK54)-1=1, 1, ""), "")</f>
        <v/>
      </c>
      <c r="BN54" s="129" t="str">
        <f t="shared" si="57"/>
        <v/>
      </c>
      <c r="BO54" s="66" t="str">
        <f t="shared" si="58"/>
        <v/>
      </c>
      <c r="BP54" s="60"/>
      <c r="BQ54" s="60" t="str">
        <f t="shared" si="59"/>
        <v/>
      </c>
      <c r="BR54" s="60" t="str">
        <f t="shared" si="60"/>
        <v/>
      </c>
      <c r="BS54" s="60"/>
      <c r="BT54" s="85" t="str">
        <f t="shared" si="61"/>
        <v/>
      </c>
      <c r="BU54" s="60" t="str">
        <f t="shared" si="62"/>
        <v/>
      </c>
      <c r="BV54" s="60" t="str">
        <f t="shared" si="63"/>
        <v/>
      </c>
      <c r="BW54" s="60" t="str">
        <f>IF(BQ54&lt;&gt;"", IF(RANK(BV54, BV$5:BV$75)+COUNTIF(BV$54:BV54, BV54) -1&lt;=(B$80-BR$76-BU$76), RANK(BV54, BV$5:BV$75)+COUNTIF(BV$54:BV54, BV54) -1, ""), "")</f>
        <v/>
      </c>
      <c r="BX54" s="72" t="str">
        <f t="shared" si="64"/>
        <v/>
      </c>
      <c r="BY54" s="66" t="str">
        <f t="shared" si="65"/>
        <v/>
      </c>
      <c r="CA54" s="91" t="str">
        <f>IF(BO54&lt;&gt; "", BO54/BO76, "")</f>
        <v/>
      </c>
      <c r="CB54" s="39" t="str">
        <f t="shared" si="66"/>
        <v/>
      </c>
      <c r="CC54" s="92" t="str">
        <f t="shared" si="67"/>
        <v/>
      </c>
      <c r="CE54" s="65" t="str">
        <f t="shared" si="32"/>
        <v/>
      </c>
      <c r="CF54" s="99" t="str">
        <f t="shared" si="33"/>
        <v/>
      </c>
      <c r="CG54" s="99" t="str">
        <f t="shared" si="34"/>
        <v/>
      </c>
      <c r="CH54" s="100" t="str">
        <f t="shared" si="35"/>
        <v/>
      </c>
    </row>
    <row r="55" spans="1:86" ht="16" x14ac:dyDescent="0.2">
      <c r="A55" s="20" t="s">
        <v>363</v>
      </c>
      <c r="B55" s="33" t="s">
        <v>433</v>
      </c>
      <c r="C55" s="45">
        <v>29</v>
      </c>
      <c r="D55" s="102" t="str">
        <f t="shared" si="36"/>
        <v/>
      </c>
      <c r="E55" s="47" t="str">
        <f>IF(C55&lt;&gt;"", IF(RANK(C55, C$5:C$75)+COUNTIF(C$5:C55, C55)-1=1, 1, ""), "")</f>
        <v/>
      </c>
      <c r="F55" s="46">
        <v>343</v>
      </c>
      <c r="G55" s="102" t="str">
        <f t="shared" si="37"/>
        <v/>
      </c>
      <c r="H55" s="48" t="str">
        <f>IF(F55&lt;&gt;"", IF(RANK(F55, F$5:F$75)+COUNTIF(F$5:F55, F55)-1=1, 1, ""), "")</f>
        <v/>
      </c>
      <c r="I55" s="45">
        <v>114</v>
      </c>
      <c r="J55" s="102" t="str">
        <f t="shared" si="38"/>
        <v/>
      </c>
      <c r="K55" s="47" t="str">
        <f>IF(I55&lt;&gt;"", IF(RANK(I55, I$5:I$75)+COUNTIF(I$5:I55, I55)-1=1, 1, ""), "")</f>
        <v/>
      </c>
      <c r="L55" s="46">
        <v>318</v>
      </c>
      <c r="M55" s="102" t="str">
        <f t="shared" si="39"/>
        <v/>
      </c>
      <c r="N55" s="48" t="str">
        <f>IF(L55&lt;&gt;"", IF(RANK(L55, L$5:L$75)+COUNTIF(L$5:L55, L55)-1=1, 1, ""), "")</f>
        <v/>
      </c>
      <c r="O55" s="45">
        <v>64</v>
      </c>
      <c r="P55" s="102" t="str">
        <f t="shared" si="40"/>
        <v/>
      </c>
      <c r="Q55" s="47" t="str">
        <f>IF(O55&lt;&gt;"", IF(RANK(O55, O$5:O$75)+COUNTIF(O$5:O55, O55)-1=1, 1, ""), "")</f>
        <v/>
      </c>
      <c r="R55" s="46">
        <v>306</v>
      </c>
      <c r="S55" s="102" t="str">
        <f t="shared" si="41"/>
        <v/>
      </c>
      <c r="T55" s="48" t="str">
        <f>IF(R55&lt;&gt;"", IF(RANK(R55, R$5:R$75)+COUNTIF(R$5:R55, R55)-1=1, 1, ""), "")</f>
        <v/>
      </c>
      <c r="U55" s="45">
        <v>182</v>
      </c>
      <c r="V55" s="102" t="str">
        <f t="shared" si="42"/>
        <v/>
      </c>
      <c r="W55" s="47" t="str">
        <f>IF(U55&lt;&gt;"", IF(RANK(U55, U$5:U$75)+COUNTIF(U$5:U55, U55)-1=1, 1, ""), "")</f>
        <v/>
      </c>
      <c r="X55" s="46">
        <v>46</v>
      </c>
      <c r="Y55" s="102" t="str">
        <f t="shared" si="43"/>
        <v/>
      </c>
      <c r="Z55" s="48" t="str">
        <f>IF(X55&lt;&gt;"", IF(RANK(X55, X$5:X$75)+COUNTIF(X$5:X55, X55)-1=1, 1, ""), "")</f>
        <v/>
      </c>
      <c r="AA55" s="45">
        <v>23</v>
      </c>
      <c r="AB55" s="102" t="str">
        <f t="shared" si="44"/>
        <v/>
      </c>
      <c r="AC55" s="47" t="str">
        <f>IF(AA55&lt;&gt;"", IF(RANK(AA55, AA$5:AA$75)+COUNTIF(AA$5:AA55, AA55)-1=1, 1, ""), "")</f>
        <v/>
      </c>
      <c r="AD55" s="45">
        <v>269</v>
      </c>
      <c r="AE55" s="102" t="str">
        <f t="shared" si="45"/>
        <v/>
      </c>
      <c r="AF55" s="47" t="str">
        <f>IF(AD55&lt;&gt;"", IF(RANK(AD55, AD$5:AD$75)+COUNTIF(AD$5:AD55, AD55)-1=1, 1, ""), "")</f>
        <v/>
      </c>
      <c r="AG55" s="45">
        <v>259</v>
      </c>
      <c r="AH55" s="102" t="str">
        <f t="shared" si="46"/>
        <v/>
      </c>
      <c r="AI55" s="47" t="str">
        <f>IF(AG55&lt;&gt;"", IF(RANK(AG55, AG$5:AG$75)+COUNTIF(AG$5:AG55, AG55)-1=1, 1, ""), "")</f>
        <v/>
      </c>
      <c r="AJ55" s="45">
        <v>209</v>
      </c>
      <c r="AK55" s="102" t="str">
        <f t="shared" si="47"/>
        <v/>
      </c>
      <c r="AL55" s="47" t="str">
        <f>IF(AJ55&lt;&gt;"", IF(RANK(AJ55, AJ$5:AJ$75)+COUNTIF(AJ$5:AJ55, AJ55)-1=1, 1, ""), "")</f>
        <v/>
      </c>
      <c r="AM55" s="45">
        <v>111</v>
      </c>
      <c r="AN55" s="102" t="str">
        <f t="shared" si="48"/>
        <v/>
      </c>
      <c r="AO55" s="47" t="str">
        <f>IF(AM55&lt;&gt;"", IF(RANK(AM55, AM$5:AM$75)+COUNTIF(AM$5:AM55, AM55)-1=1, 1, ""), "")</f>
        <v/>
      </c>
      <c r="AP55" s="45">
        <v>157</v>
      </c>
      <c r="AQ55" s="102" t="str">
        <f t="shared" si="49"/>
        <v/>
      </c>
      <c r="AR55" s="47" t="str">
        <f>IF(AP55&lt;&gt;"", IF(RANK(AP55, AP$5:AP$75)+COUNTIF(AP$5:AP55, AP55)-1=1, 1, ""), "")</f>
        <v/>
      </c>
      <c r="AS55" s="46">
        <v>584</v>
      </c>
      <c r="AT55" s="102" t="str">
        <f t="shared" si="50"/>
        <v/>
      </c>
      <c r="AU55" s="48" t="str">
        <f>IF(AS55&lt;&gt;"", IF(RANK(AS55, AS$5:AS$75)+COUNTIF(AS$5:AS55, AS55)-1=1, 1, ""), "")</f>
        <v/>
      </c>
      <c r="AV55" s="45">
        <v>708</v>
      </c>
      <c r="AW55" s="102" t="str">
        <f t="shared" si="51"/>
        <v/>
      </c>
      <c r="AX55" s="47" t="str">
        <f>IF(AV55&lt;&gt;"", IF(RANK(AV55, AV$5:AV$75)+COUNTIF(AV$5:AV55, AV55)-1=1, 1, ""), "")</f>
        <v/>
      </c>
      <c r="AY55" s="45">
        <v>220</v>
      </c>
      <c r="AZ55" s="102" t="str">
        <f t="shared" si="52"/>
        <v/>
      </c>
      <c r="BA55" s="47" t="str">
        <f>IF(AY55&lt;&gt;"", IF(RANK(AY55, AY$5:AY$75)+COUNTIF(AY$5:AY55, AY55)-1=1, 1, ""), "")</f>
        <v/>
      </c>
      <c r="BB55" s="45">
        <v>745</v>
      </c>
      <c r="BC55" s="102" t="str">
        <f t="shared" si="53"/>
        <v/>
      </c>
      <c r="BD55" s="47" t="str">
        <f>IF(BB55&lt;&gt;"", IF(RANK(BB55, BB$5:BB$75)+COUNTIF(BB$5:BB55, BB55)-1=1, 1, ""), "")</f>
        <v/>
      </c>
      <c r="BE55" s="45">
        <v>61</v>
      </c>
      <c r="BF55" s="102" t="str">
        <f t="shared" si="54"/>
        <v/>
      </c>
      <c r="BG55" s="47" t="str">
        <f>IF(BE55&lt;&gt;"", IF(RANK(BE55, BE$5:BE$75)+COUNTIF(BE$5:BE55, BE55)-1=1, 1, ""), "")</f>
        <v/>
      </c>
      <c r="BH55" s="45">
        <v>284</v>
      </c>
      <c r="BI55" s="102" t="str">
        <f t="shared" si="55"/>
        <v/>
      </c>
      <c r="BJ55" s="47" t="str">
        <f>IF(BH55&lt;&gt;"", IF(RANK(BH55, BH$5:BH$75)+COUNTIF(BH$5:BH55, BH55)-1=1, 1, ""), "")</f>
        <v/>
      </c>
      <c r="BK55" s="45">
        <v>42</v>
      </c>
      <c r="BL55" s="102" t="str">
        <f t="shared" si="56"/>
        <v/>
      </c>
      <c r="BM55" s="47" t="str">
        <f>IF(BK55&lt;&gt;"", IF(RANK(BK55, BK$5:BK$75)+COUNTIF(BK$5:BK55, BK55)-1=1, 1, ""), "")</f>
        <v/>
      </c>
      <c r="BN55" s="129" t="str">
        <f t="shared" si="57"/>
        <v/>
      </c>
      <c r="BO55" s="66">
        <f t="shared" si="58"/>
        <v>5074</v>
      </c>
      <c r="BP55" s="60"/>
      <c r="BQ55" s="60" t="str">
        <f t="shared" si="59"/>
        <v/>
      </c>
      <c r="BR55" s="60" t="str">
        <f t="shared" si="60"/>
        <v/>
      </c>
      <c r="BS55" s="60"/>
      <c r="BT55" s="85" t="str">
        <f t="shared" si="61"/>
        <v/>
      </c>
      <c r="BU55" s="60" t="str">
        <f t="shared" si="62"/>
        <v/>
      </c>
      <c r="BV55" s="60" t="str">
        <f t="shared" si="63"/>
        <v/>
      </c>
      <c r="BW55" s="60" t="str">
        <f>IF(BQ55&lt;&gt;"", IF(RANK(BV55, BV$5:BV$75)+COUNTIF(BV$55:BV55, BV55) -1&lt;=(B$80-BR$76-BU$76), RANK(BV55, BV$5:BV$75)+COUNTIF(BV$55:BV55, BV55) -1, ""), "")</f>
        <v/>
      </c>
      <c r="BX55" s="72" t="str">
        <f t="shared" si="64"/>
        <v/>
      </c>
      <c r="BY55" s="66" t="str">
        <f t="shared" si="65"/>
        <v/>
      </c>
      <c r="CA55" s="91">
        <f>IF(BO55&lt;&gt; "", BO55/BO76, "")</f>
        <v>2.5779075255694998E-3</v>
      </c>
      <c r="CB55" s="39" t="str">
        <f t="shared" si="66"/>
        <v/>
      </c>
      <c r="CC55" s="92">
        <f t="shared" si="67"/>
        <v>-2.5779075255695002E-3</v>
      </c>
      <c r="CE55" s="65" t="str">
        <f t="shared" si="32"/>
        <v/>
      </c>
      <c r="CF55" s="99" t="str">
        <f t="shared" si="33"/>
        <v/>
      </c>
      <c r="CG55" s="99" t="str">
        <f t="shared" si="34"/>
        <v/>
      </c>
      <c r="CH55" s="100" t="str">
        <f t="shared" si="35"/>
        <v/>
      </c>
    </row>
    <row r="56" spans="1:86" ht="16" x14ac:dyDescent="0.2">
      <c r="A56" s="20" t="s">
        <v>364</v>
      </c>
      <c r="B56" s="33" t="s">
        <v>434</v>
      </c>
      <c r="C56" s="45">
        <v>349</v>
      </c>
      <c r="D56" s="102" t="str">
        <f t="shared" si="36"/>
        <v/>
      </c>
      <c r="E56" s="42" t="str">
        <f>IF(C56&lt;&gt;"", IF(RANK(C56, C$5:C$75)+COUNTIF(C$5:C56, C56)-1=1, 1, ""), "")</f>
        <v/>
      </c>
      <c r="F56" s="46">
        <v>114</v>
      </c>
      <c r="G56" s="102" t="str">
        <f t="shared" si="37"/>
        <v/>
      </c>
      <c r="H56" s="44" t="str">
        <f>IF(F56&lt;&gt;"", IF(RANK(F56, F$5:F$75)+COUNTIF(F$5:F56, F56)-1=1, 1, ""), "")</f>
        <v/>
      </c>
      <c r="I56" s="45">
        <v>289</v>
      </c>
      <c r="J56" s="102" t="str">
        <f t="shared" si="38"/>
        <v/>
      </c>
      <c r="K56" s="42" t="str">
        <f>IF(I56&lt;&gt;"", IF(RANK(I56, I$5:I$75)+COUNTIF(I$5:I56, I56)-1=1, 1, ""), "")</f>
        <v/>
      </c>
      <c r="L56" s="46">
        <v>53</v>
      </c>
      <c r="M56" s="102" t="str">
        <f t="shared" si="39"/>
        <v/>
      </c>
      <c r="N56" s="44" t="str">
        <f>IF(L56&lt;&gt;"", IF(RANK(L56, L$5:L$75)+COUNTIF(L$5:L56, L56)-1=1, 1, ""), "")</f>
        <v/>
      </c>
      <c r="O56" s="45">
        <v>27</v>
      </c>
      <c r="P56" s="102" t="str">
        <f t="shared" si="40"/>
        <v/>
      </c>
      <c r="Q56" s="42" t="str">
        <f>IF(O56&lt;&gt;"", IF(RANK(O56, O$5:O$75)+COUNTIF(O$5:O56, O56)-1=1, 1, ""), "")</f>
        <v/>
      </c>
      <c r="R56" s="46">
        <v>47</v>
      </c>
      <c r="S56" s="102" t="str">
        <f t="shared" si="41"/>
        <v/>
      </c>
      <c r="T56" s="44" t="str">
        <f>IF(R56&lt;&gt;"", IF(RANK(R56, R$5:R$75)+COUNTIF(R$5:R56, R56)-1=1, 1, ""), "")</f>
        <v/>
      </c>
      <c r="U56" s="45">
        <v>46</v>
      </c>
      <c r="V56" s="102" t="str">
        <f t="shared" si="42"/>
        <v/>
      </c>
      <c r="W56" s="42" t="str">
        <f>IF(U56&lt;&gt;"", IF(RANK(U56, U$5:U$75)+COUNTIF(U$5:U56, U56)-1=1, 1, ""), "")</f>
        <v/>
      </c>
      <c r="X56" s="46">
        <v>323</v>
      </c>
      <c r="Y56" s="102" t="str">
        <f t="shared" si="43"/>
        <v/>
      </c>
      <c r="Z56" s="44" t="str">
        <f>IF(X56&lt;&gt;"", IF(RANK(X56, X$5:X$75)+COUNTIF(X$5:X56, X56)-1=1, 1, ""), "")</f>
        <v/>
      </c>
      <c r="AA56" s="45">
        <v>539</v>
      </c>
      <c r="AB56" s="102" t="str">
        <f t="shared" si="44"/>
        <v/>
      </c>
      <c r="AC56" s="42" t="str">
        <f>IF(AA56&lt;&gt;"", IF(RANK(AA56, AA$5:AA$75)+COUNTIF(AA$5:AA56, AA56)-1=1, 1, ""), "")</f>
        <v/>
      </c>
      <c r="AD56" s="45">
        <v>293</v>
      </c>
      <c r="AE56" s="102" t="str">
        <f t="shared" si="45"/>
        <v/>
      </c>
      <c r="AF56" s="42" t="str">
        <f>IF(AD56&lt;&gt;"", IF(RANK(AD56, AD$5:AD$75)+COUNTIF(AD$5:AD56, AD56)-1=1, 1, ""), "")</f>
        <v/>
      </c>
      <c r="AG56" s="45">
        <v>199</v>
      </c>
      <c r="AH56" s="102" t="str">
        <f t="shared" si="46"/>
        <v/>
      </c>
      <c r="AI56" s="42" t="str">
        <f>IF(AG56&lt;&gt;"", IF(RANK(AG56, AG$5:AG$75)+COUNTIF(AG$5:AG56, AG56)-1=1, 1, ""), "")</f>
        <v/>
      </c>
      <c r="AJ56" s="45">
        <v>74</v>
      </c>
      <c r="AK56" s="102" t="str">
        <f t="shared" si="47"/>
        <v/>
      </c>
      <c r="AL56" s="42" t="str">
        <f>IF(AJ56&lt;&gt;"", IF(RANK(AJ56, AJ$5:AJ$75)+COUNTIF(AJ$5:AJ56, AJ56)-1=1, 1, ""), "")</f>
        <v/>
      </c>
      <c r="AM56" s="45">
        <v>188</v>
      </c>
      <c r="AN56" s="102" t="str">
        <f t="shared" si="48"/>
        <v/>
      </c>
      <c r="AO56" s="42" t="str">
        <f>IF(AM56&lt;&gt;"", IF(RANK(AM56, AM$5:AM$75)+COUNTIF(AM$5:AM56, AM56)-1=1, 1, ""), "")</f>
        <v/>
      </c>
      <c r="AP56" s="45">
        <v>242</v>
      </c>
      <c r="AQ56" s="102" t="str">
        <f t="shared" si="49"/>
        <v/>
      </c>
      <c r="AR56" s="42" t="str">
        <f>IF(AP56&lt;&gt;"", IF(RANK(AP56, AP$5:AP$75)+COUNTIF(AP$5:AP56, AP56)-1=1, 1, ""), "")</f>
        <v/>
      </c>
      <c r="AS56" s="46">
        <v>307</v>
      </c>
      <c r="AT56" s="102" t="str">
        <f t="shared" si="50"/>
        <v/>
      </c>
      <c r="AU56" s="44" t="str">
        <f>IF(AS56&lt;&gt;"", IF(RANK(AS56, AS$5:AS$75)+COUNTIF(AS$5:AS56, AS56)-1=1, 1, ""), "")</f>
        <v/>
      </c>
      <c r="AV56" s="45">
        <v>258</v>
      </c>
      <c r="AW56" s="102" t="str">
        <f t="shared" si="51"/>
        <v/>
      </c>
      <c r="AX56" s="42" t="str">
        <f>IF(AV56&lt;&gt;"", IF(RANK(AV56, AV$5:AV$75)+COUNTIF(AV$5:AV56, AV56)-1=1, 1, ""), "")</f>
        <v/>
      </c>
      <c r="AY56" s="45">
        <v>360</v>
      </c>
      <c r="AZ56" s="102" t="str">
        <f t="shared" si="52"/>
        <v/>
      </c>
      <c r="BA56" s="42" t="str">
        <f>IF(AY56&lt;&gt;"", IF(RANK(AY56, AY$5:AY$75)+COUNTIF(AY$5:AY56, AY56)-1=1, 1, ""), "")</f>
        <v/>
      </c>
      <c r="BB56" s="45">
        <v>127</v>
      </c>
      <c r="BC56" s="102" t="str">
        <f t="shared" si="53"/>
        <v/>
      </c>
      <c r="BD56" s="42" t="str">
        <f>IF(BB56&lt;&gt;"", IF(RANK(BB56, BB$5:BB$75)+COUNTIF(BB$5:BB56, BB56)-1=1, 1, ""), "")</f>
        <v/>
      </c>
      <c r="BE56" s="45">
        <v>483</v>
      </c>
      <c r="BF56" s="102" t="str">
        <f t="shared" si="54"/>
        <v/>
      </c>
      <c r="BG56" s="42" t="str">
        <f>IF(BE56&lt;&gt;"", IF(RANK(BE56, BE$5:BE$75)+COUNTIF(BE$5:BE56, BE56)-1=1, 1, ""), "")</f>
        <v/>
      </c>
      <c r="BH56" s="45">
        <v>245</v>
      </c>
      <c r="BI56" s="102" t="str">
        <f t="shared" si="55"/>
        <v/>
      </c>
      <c r="BJ56" s="42" t="str">
        <f>IF(BH56&lt;&gt;"", IF(RANK(BH56, BH$5:BH$75)+COUNTIF(BH$5:BH56, BH56)-1=1, 1, ""), "")</f>
        <v/>
      </c>
      <c r="BK56" s="45">
        <v>547</v>
      </c>
      <c r="BL56" s="102" t="str">
        <f t="shared" si="56"/>
        <v/>
      </c>
      <c r="BM56" s="42" t="str">
        <f>IF(BK56&lt;&gt;"", IF(RANK(BK56, BK$5:BK$75)+COUNTIF(BK$5:BK56, BK56)-1=1, 1, ""), "")</f>
        <v/>
      </c>
      <c r="BN56" s="129" t="str">
        <f t="shared" si="57"/>
        <v/>
      </c>
      <c r="BO56" s="66">
        <f t="shared" si="58"/>
        <v>5110</v>
      </c>
      <c r="BP56" s="60"/>
      <c r="BQ56" s="60" t="str">
        <f t="shared" si="59"/>
        <v/>
      </c>
      <c r="BR56" s="60" t="str">
        <f t="shared" si="60"/>
        <v/>
      </c>
      <c r="BS56" s="60"/>
      <c r="BT56" s="85" t="str">
        <f t="shared" si="61"/>
        <v/>
      </c>
      <c r="BU56" s="60" t="str">
        <f t="shared" si="62"/>
        <v/>
      </c>
      <c r="BV56" s="60" t="str">
        <f t="shared" si="63"/>
        <v/>
      </c>
      <c r="BW56" s="60" t="str">
        <f>IF(BQ56&lt;&gt;"", IF(RANK(BV56, BV$5:BV$75)+COUNTIF(BV$56:BV56, BV56) -1&lt;=(B$80-BR$76-BU$76), RANK(BV56, BV$5:BV$75)+COUNTIF(BV$56:BV56, BV56) -1, ""), "")</f>
        <v/>
      </c>
      <c r="BX56" s="72" t="str">
        <f t="shared" si="64"/>
        <v/>
      </c>
      <c r="BY56" s="66" t="str">
        <f t="shared" si="65"/>
        <v/>
      </c>
      <c r="CA56" s="91">
        <f>IF(BO56&lt;&gt; "", BO56/BO76, "")</f>
        <v>2.5961977642215495E-3</v>
      </c>
      <c r="CB56" s="39" t="str">
        <f t="shared" si="66"/>
        <v/>
      </c>
      <c r="CC56" s="92">
        <f t="shared" si="67"/>
        <v>-2.5961977642215499E-3</v>
      </c>
      <c r="CE56" s="65" t="str">
        <f t="shared" si="32"/>
        <v/>
      </c>
      <c r="CF56" s="99" t="str">
        <f t="shared" si="33"/>
        <v/>
      </c>
      <c r="CG56" s="99" t="str">
        <f t="shared" si="34"/>
        <v/>
      </c>
      <c r="CH56" s="100" t="str">
        <f t="shared" si="35"/>
        <v/>
      </c>
    </row>
    <row r="57" spans="1:86" ht="16" x14ac:dyDescent="0.2">
      <c r="A57" s="20" t="s">
        <v>365</v>
      </c>
      <c r="B57" s="33" t="s">
        <v>435</v>
      </c>
      <c r="C57" s="45">
        <v>1523</v>
      </c>
      <c r="D57" s="102" t="str">
        <f t="shared" si="36"/>
        <v/>
      </c>
      <c r="E57" s="42" t="str">
        <f>IF(C57&lt;&gt;"", IF(RANK(C57, C$5:C$75)+COUNTIF(C$5:C57, C57)-1=1, 1, ""), "")</f>
        <v/>
      </c>
      <c r="F57" s="46">
        <v>583</v>
      </c>
      <c r="G57" s="102" t="str">
        <f t="shared" si="37"/>
        <v/>
      </c>
      <c r="H57" s="44" t="str">
        <f>IF(F57&lt;&gt;"", IF(RANK(F57, F$5:F$75)+COUNTIF(F$5:F57, F57)-1=1, 1, ""), "")</f>
        <v/>
      </c>
      <c r="I57" s="45">
        <v>2582</v>
      </c>
      <c r="J57" s="102" t="str">
        <f t="shared" si="38"/>
        <v/>
      </c>
      <c r="K57" s="42" t="str">
        <f>IF(I57&lt;&gt;"", IF(RANK(I57, I$5:I$75)+COUNTIF(I$5:I57, I57)-1=1, 1, ""), "")</f>
        <v/>
      </c>
      <c r="L57" s="46">
        <v>510</v>
      </c>
      <c r="M57" s="102" t="str">
        <f t="shared" si="39"/>
        <v/>
      </c>
      <c r="N57" s="44" t="str">
        <f>IF(L57&lt;&gt;"", IF(RANK(L57, L$5:L$75)+COUNTIF(L$5:L57, L57)-1=1, 1, ""), "")</f>
        <v/>
      </c>
      <c r="O57" s="45">
        <v>250</v>
      </c>
      <c r="P57" s="102" t="str">
        <f t="shared" si="40"/>
        <v/>
      </c>
      <c r="Q57" s="42" t="str">
        <f>IF(O57&lt;&gt;"", IF(RANK(O57, O$5:O$75)+COUNTIF(O$5:O57, O57)-1=1, 1, ""), "")</f>
        <v/>
      </c>
      <c r="R57" s="46">
        <v>342</v>
      </c>
      <c r="S57" s="102" t="str">
        <f t="shared" si="41"/>
        <v/>
      </c>
      <c r="T57" s="44" t="str">
        <f>IF(R57&lt;&gt;"", IF(RANK(R57, R$5:R$75)+COUNTIF(R$5:R57, R57)-1=1, 1, ""), "")</f>
        <v/>
      </c>
      <c r="U57" s="45">
        <v>291</v>
      </c>
      <c r="V57" s="102" t="str">
        <f t="shared" si="42"/>
        <v/>
      </c>
      <c r="W57" s="42" t="str">
        <f>IF(U57&lt;&gt;"", IF(RANK(U57, U$5:U$75)+COUNTIF(U$5:U57, U57)-1=1, 1, ""), "")</f>
        <v/>
      </c>
      <c r="X57" s="46">
        <v>439</v>
      </c>
      <c r="Y57" s="102" t="str">
        <f t="shared" si="43"/>
        <v/>
      </c>
      <c r="Z57" s="44" t="str">
        <f>IF(X57&lt;&gt;"", IF(RANK(X57, X$5:X$75)+COUNTIF(X$5:X57, X57)-1=1, 1, ""), "")</f>
        <v/>
      </c>
      <c r="AA57" s="45">
        <v>450</v>
      </c>
      <c r="AB57" s="102" t="str">
        <f t="shared" si="44"/>
        <v/>
      </c>
      <c r="AC57" s="42" t="str">
        <f>IF(AA57&lt;&gt;"", IF(RANK(AA57, AA$5:AA$75)+COUNTIF(AA$5:AA57, AA57)-1=1, 1, ""), "")</f>
        <v/>
      </c>
      <c r="AD57" s="45">
        <v>451</v>
      </c>
      <c r="AE57" s="102" t="str">
        <f t="shared" si="45"/>
        <v/>
      </c>
      <c r="AF57" s="42" t="str">
        <f>IF(AD57&lt;&gt;"", IF(RANK(AD57, AD$5:AD$75)+COUNTIF(AD$5:AD57, AD57)-1=1, 1, ""), "")</f>
        <v/>
      </c>
      <c r="AG57" s="45">
        <v>304</v>
      </c>
      <c r="AH57" s="102" t="str">
        <f t="shared" si="46"/>
        <v/>
      </c>
      <c r="AI57" s="42" t="str">
        <f>IF(AG57&lt;&gt;"", IF(RANK(AG57, AG$5:AG$75)+COUNTIF(AG$5:AG57, AG57)-1=1, 1, ""), "")</f>
        <v/>
      </c>
      <c r="AJ57" s="45">
        <v>641</v>
      </c>
      <c r="AK57" s="102" t="str">
        <f t="shared" si="47"/>
        <v/>
      </c>
      <c r="AL57" s="42" t="str">
        <f>IF(AJ57&lt;&gt;"", IF(RANK(AJ57, AJ$5:AJ$75)+COUNTIF(AJ$5:AJ57, AJ57)-1=1, 1, ""), "")</f>
        <v/>
      </c>
      <c r="AM57" s="45">
        <v>281</v>
      </c>
      <c r="AN57" s="102" t="str">
        <f t="shared" si="48"/>
        <v/>
      </c>
      <c r="AO57" s="42" t="str">
        <f>IF(AM57&lt;&gt;"", IF(RANK(AM57, AM$5:AM$75)+COUNTIF(AM$5:AM57, AM57)-1=1, 1, ""), "")</f>
        <v/>
      </c>
      <c r="AP57" s="45">
        <v>71</v>
      </c>
      <c r="AQ57" s="102" t="str">
        <f t="shared" si="49"/>
        <v/>
      </c>
      <c r="AR57" s="42" t="str">
        <f>IF(AP57&lt;&gt;"", IF(RANK(AP57, AP$5:AP$75)+COUNTIF(AP$5:AP57, AP57)-1=1, 1, ""), "")</f>
        <v/>
      </c>
      <c r="AS57" s="46">
        <v>207</v>
      </c>
      <c r="AT57" s="102" t="str">
        <f t="shared" si="50"/>
        <v/>
      </c>
      <c r="AU57" s="44" t="str">
        <f>IF(AS57&lt;&gt;"", IF(RANK(AS57, AS$5:AS$75)+COUNTIF(AS$5:AS57, AS57)-1=1, 1, ""), "")</f>
        <v/>
      </c>
      <c r="AV57" s="45">
        <v>459</v>
      </c>
      <c r="AW57" s="102" t="str">
        <f t="shared" si="51"/>
        <v/>
      </c>
      <c r="AX57" s="42" t="str">
        <f>IF(AV57&lt;&gt;"", IF(RANK(AV57, AV$5:AV$75)+COUNTIF(AV$5:AV57, AV57)-1=1, 1, ""), "")</f>
        <v/>
      </c>
      <c r="AY57" s="45">
        <v>184</v>
      </c>
      <c r="AZ57" s="102" t="str">
        <f t="shared" si="52"/>
        <v/>
      </c>
      <c r="BA57" s="42" t="str">
        <f>IF(AY57&lt;&gt;"", IF(RANK(AY57, AY$5:AY$75)+COUNTIF(AY$5:AY57, AY57)-1=1, 1, ""), "")</f>
        <v/>
      </c>
      <c r="BB57" s="45">
        <v>79</v>
      </c>
      <c r="BC57" s="102" t="str">
        <f t="shared" si="53"/>
        <v/>
      </c>
      <c r="BD57" s="42" t="str">
        <f>IF(BB57&lt;&gt;"", IF(RANK(BB57, BB$5:BB$75)+COUNTIF(BB$5:BB57, BB57)-1=1, 1, ""), "")</f>
        <v/>
      </c>
      <c r="BE57" s="45">
        <v>79</v>
      </c>
      <c r="BF57" s="102" t="str">
        <f t="shared" si="54"/>
        <v/>
      </c>
      <c r="BG57" s="42" t="str">
        <f>IF(BE57&lt;&gt;"", IF(RANK(BE57, BE$5:BE$75)+COUNTIF(BE$5:BE57, BE57)-1=1, 1, ""), "")</f>
        <v/>
      </c>
      <c r="BH57" s="45">
        <v>70</v>
      </c>
      <c r="BI57" s="102" t="str">
        <f t="shared" si="55"/>
        <v/>
      </c>
      <c r="BJ57" s="42" t="str">
        <f>IF(BH57&lt;&gt;"", IF(RANK(BH57, BH$5:BH$75)+COUNTIF(BH$5:BH57, BH57)-1=1, 1, ""), "")</f>
        <v/>
      </c>
      <c r="BK57" s="45">
        <v>158</v>
      </c>
      <c r="BL57" s="102" t="str">
        <f t="shared" si="56"/>
        <v/>
      </c>
      <c r="BM57" s="42" t="str">
        <f>IF(BK57&lt;&gt;"", IF(RANK(BK57, BK$5:BK$75)+COUNTIF(BK$5:BK57, BK57)-1=1, 1, ""), "")</f>
        <v/>
      </c>
      <c r="BN57" s="129" t="str">
        <f t="shared" si="57"/>
        <v/>
      </c>
      <c r="BO57" s="66">
        <f t="shared" si="58"/>
        <v>9954</v>
      </c>
      <c r="BP57" s="60"/>
      <c r="BQ57" s="60" t="str">
        <f t="shared" si="59"/>
        <v/>
      </c>
      <c r="BR57" s="60" t="str">
        <f t="shared" si="60"/>
        <v/>
      </c>
      <c r="BS57" s="60"/>
      <c r="BT57" s="85" t="str">
        <f t="shared" si="61"/>
        <v/>
      </c>
      <c r="BU57" s="60" t="str">
        <f t="shared" si="62"/>
        <v/>
      </c>
      <c r="BV57" s="60" t="str">
        <f t="shared" si="63"/>
        <v/>
      </c>
      <c r="BW57" s="60" t="str">
        <f>IF(BQ57&lt;&gt;"", IF(RANK(BV57, BV$5:BV$75)+COUNTIF(BV$57:BV57, BV57) -1&lt;=(B$80-BR$76-BU$76), RANK(BV57, BV$5:BV$75)+COUNTIF(BV$57:BV57, BV57) -1, ""), "")</f>
        <v/>
      </c>
      <c r="BX57" s="72" t="str">
        <f t="shared" si="64"/>
        <v/>
      </c>
      <c r="BY57" s="66" t="str">
        <f t="shared" si="65"/>
        <v/>
      </c>
      <c r="CA57" s="91">
        <f>IF(BO57&lt;&gt; "", BO57/BO76, "")</f>
        <v>5.0572509872918404E-3</v>
      </c>
      <c r="CB57" s="39" t="str">
        <f t="shared" si="66"/>
        <v/>
      </c>
      <c r="CC57" s="92">
        <f t="shared" si="67"/>
        <v>-5.0572509872918404E-3</v>
      </c>
      <c r="CE57" s="65" t="str">
        <f t="shared" si="32"/>
        <v/>
      </c>
      <c r="CF57" s="99" t="str">
        <f t="shared" si="33"/>
        <v/>
      </c>
      <c r="CG57" s="99" t="str">
        <f t="shared" si="34"/>
        <v/>
      </c>
      <c r="CH57" s="100" t="str">
        <f t="shared" si="35"/>
        <v/>
      </c>
    </row>
    <row r="58" spans="1:86" ht="16" x14ac:dyDescent="0.2">
      <c r="A58" s="20" t="s">
        <v>366</v>
      </c>
      <c r="B58" s="33" t="s">
        <v>436</v>
      </c>
      <c r="C58" s="41"/>
      <c r="D58" s="102" t="str">
        <f t="shared" si="36"/>
        <v/>
      </c>
      <c r="E58" s="42" t="str">
        <f>IF(C58&lt;&gt;"", IF(RANK(C58, C$5:C$75)+COUNTIF(C$5:C58, C58)-1=1, 1, ""), "")</f>
        <v/>
      </c>
      <c r="F58" s="43"/>
      <c r="G58" s="102" t="str">
        <f t="shared" si="37"/>
        <v/>
      </c>
      <c r="H58" s="44" t="str">
        <f>IF(F58&lt;&gt;"", IF(RANK(F58, F$5:F$75)+COUNTIF(F$5:F58, F58)-1=1, 1, ""), "")</f>
        <v/>
      </c>
      <c r="I58" s="41"/>
      <c r="J58" s="102" t="str">
        <f t="shared" si="38"/>
        <v/>
      </c>
      <c r="K58" s="42" t="str">
        <f>IF(I58&lt;&gt;"", IF(RANK(I58, I$5:I$75)+COUNTIF(I$5:I58, I58)-1=1, 1, ""), "")</f>
        <v/>
      </c>
      <c r="L58" s="43"/>
      <c r="M58" s="102" t="str">
        <f t="shared" si="39"/>
        <v/>
      </c>
      <c r="N58" s="44" t="str">
        <f>IF(L58&lt;&gt;"", IF(RANK(L58, L$5:L$75)+COUNTIF(L$5:L58, L58)-1=1, 1, ""), "")</f>
        <v/>
      </c>
      <c r="O58" s="41"/>
      <c r="P58" s="102" t="str">
        <f t="shared" si="40"/>
        <v/>
      </c>
      <c r="Q58" s="42" t="str">
        <f>IF(O58&lt;&gt;"", IF(RANK(O58, O$5:O$75)+COUNTIF(O$5:O58, O58)-1=1, 1, ""), "")</f>
        <v/>
      </c>
      <c r="R58" s="43"/>
      <c r="S58" s="102" t="str">
        <f t="shared" si="41"/>
        <v/>
      </c>
      <c r="T58" s="44" t="str">
        <f>IF(R58&lt;&gt;"", IF(RANK(R58, R$5:R$75)+COUNTIF(R$5:R58, R58)-1=1, 1, ""), "")</f>
        <v/>
      </c>
      <c r="U58" s="41"/>
      <c r="V58" s="102" t="str">
        <f t="shared" si="42"/>
        <v/>
      </c>
      <c r="W58" s="42" t="str">
        <f>IF(U58&lt;&gt;"", IF(RANK(U58, U$5:U$75)+COUNTIF(U$5:U58, U58)-1=1, 1, ""), "")</f>
        <v/>
      </c>
      <c r="X58" s="43"/>
      <c r="Y58" s="102" t="str">
        <f t="shared" si="43"/>
        <v/>
      </c>
      <c r="Z58" s="44" t="str">
        <f>IF(X58&lt;&gt;"", IF(RANK(X58, X$5:X$75)+COUNTIF(X$5:X58, X58)-1=1, 1, ""), "")</f>
        <v/>
      </c>
      <c r="AA58" s="41"/>
      <c r="AB58" s="102" t="str">
        <f t="shared" si="44"/>
        <v/>
      </c>
      <c r="AC58" s="42" t="str">
        <f>IF(AA58&lt;&gt;"", IF(RANK(AA58, AA$5:AA$75)+COUNTIF(AA$5:AA58, AA58)-1=1, 1, ""), "")</f>
        <v/>
      </c>
      <c r="AD58" s="41"/>
      <c r="AE58" s="102" t="str">
        <f t="shared" si="45"/>
        <v/>
      </c>
      <c r="AF58" s="42" t="str">
        <f>IF(AD58&lt;&gt;"", IF(RANK(AD58, AD$5:AD$75)+COUNTIF(AD$5:AD58, AD58)-1=1, 1, ""), "")</f>
        <v/>
      </c>
      <c r="AG58" s="41"/>
      <c r="AH58" s="102" t="str">
        <f t="shared" si="46"/>
        <v/>
      </c>
      <c r="AI58" s="42" t="str">
        <f>IF(AG58&lt;&gt;"", IF(RANK(AG58, AG$5:AG$75)+COUNTIF(AG$5:AG58, AG58)-1=1, 1, ""), "")</f>
        <v/>
      </c>
      <c r="AJ58" s="41"/>
      <c r="AK58" s="102" t="str">
        <f t="shared" si="47"/>
        <v/>
      </c>
      <c r="AL58" s="42" t="str">
        <f>IF(AJ58&lt;&gt;"", IF(RANK(AJ58, AJ$5:AJ$75)+COUNTIF(AJ$5:AJ58, AJ58)-1=1, 1, ""), "")</f>
        <v/>
      </c>
      <c r="AM58" s="41"/>
      <c r="AN58" s="102" t="str">
        <f t="shared" si="48"/>
        <v/>
      </c>
      <c r="AO58" s="42" t="str">
        <f>IF(AM58&lt;&gt;"", IF(RANK(AM58, AM$5:AM$75)+COUNTIF(AM$5:AM58, AM58)-1=1, 1, ""), "")</f>
        <v/>
      </c>
      <c r="AP58" s="41"/>
      <c r="AQ58" s="102" t="str">
        <f t="shared" si="49"/>
        <v/>
      </c>
      <c r="AR58" s="42" t="str">
        <f>IF(AP58&lt;&gt;"", IF(RANK(AP58, AP$5:AP$75)+COUNTIF(AP$5:AP58, AP58)-1=1, 1, ""), "")</f>
        <v/>
      </c>
      <c r="AS58" s="43"/>
      <c r="AT58" s="102" t="str">
        <f t="shared" si="50"/>
        <v/>
      </c>
      <c r="AU58" s="44" t="str">
        <f>IF(AS58&lt;&gt;"", IF(RANK(AS58, AS$5:AS$75)+COUNTIF(AS$5:AS58, AS58)-1=1, 1, ""), "")</f>
        <v/>
      </c>
      <c r="AV58" s="41"/>
      <c r="AW58" s="102" t="str">
        <f t="shared" si="51"/>
        <v/>
      </c>
      <c r="AX58" s="42" t="str">
        <f>IF(AV58&lt;&gt;"", IF(RANK(AV58, AV$5:AV$75)+COUNTIF(AV$5:AV58, AV58)-1=1, 1, ""), "")</f>
        <v/>
      </c>
      <c r="AY58" s="41"/>
      <c r="AZ58" s="102" t="str">
        <f t="shared" si="52"/>
        <v/>
      </c>
      <c r="BA58" s="42" t="str">
        <f>IF(AY58&lt;&gt;"", IF(RANK(AY58, AY$5:AY$75)+COUNTIF(AY$5:AY58, AY58)-1=1, 1, ""), "")</f>
        <v/>
      </c>
      <c r="BB58" s="41"/>
      <c r="BC58" s="102" t="str">
        <f t="shared" si="53"/>
        <v/>
      </c>
      <c r="BD58" s="42" t="str">
        <f>IF(BB58&lt;&gt;"", IF(RANK(BB58, BB$5:BB$75)+COUNTIF(BB$5:BB58, BB58)-1=1, 1, ""), "")</f>
        <v/>
      </c>
      <c r="BE58" s="41"/>
      <c r="BF58" s="102" t="str">
        <f t="shared" si="54"/>
        <v/>
      </c>
      <c r="BG58" s="42" t="str">
        <f>IF(BE58&lt;&gt;"", IF(RANK(BE58, BE$5:BE$75)+COUNTIF(BE$5:BE58, BE58)-1=1, 1, ""), "")</f>
        <v/>
      </c>
      <c r="BH58" s="41"/>
      <c r="BI58" s="102" t="str">
        <f t="shared" si="55"/>
        <v/>
      </c>
      <c r="BJ58" s="42" t="str">
        <f>IF(BH58&lt;&gt;"", IF(RANK(BH58, BH$5:BH$75)+COUNTIF(BH$5:BH58, BH58)-1=1, 1, ""), "")</f>
        <v/>
      </c>
      <c r="BK58" s="41"/>
      <c r="BL58" s="102" t="str">
        <f t="shared" si="56"/>
        <v/>
      </c>
      <c r="BM58" s="42" t="str">
        <f>IF(BK58&lt;&gt;"", IF(RANK(BK58, BK$5:BK$75)+COUNTIF(BK$5:BK58, BK58)-1=1, 1, ""), "")</f>
        <v/>
      </c>
      <c r="BN58" s="129" t="str">
        <f t="shared" si="57"/>
        <v/>
      </c>
      <c r="BO58" s="66" t="str">
        <f t="shared" si="58"/>
        <v/>
      </c>
      <c r="BP58" s="60"/>
      <c r="BQ58" s="60" t="str">
        <f t="shared" si="59"/>
        <v/>
      </c>
      <c r="BR58" s="60" t="str">
        <f t="shared" si="60"/>
        <v/>
      </c>
      <c r="BS58" s="60"/>
      <c r="BT58" s="85" t="str">
        <f t="shared" si="61"/>
        <v/>
      </c>
      <c r="BU58" s="60" t="str">
        <f t="shared" si="62"/>
        <v/>
      </c>
      <c r="BV58" s="60" t="str">
        <f t="shared" si="63"/>
        <v/>
      </c>
      <c r="BW58" s="60" t="str">
        <f>IF(BQ58&lt;&gt;"", IF(RANK(BV58, BV$5:BV$75)+COUNTIF(BV$58:BV58, BV58) -1&lt;=(B$80-BR$76-BU$76), RANK(BV58, BV$5:BV$75)+COUNTIF(BV$58:BV58, BV58) -1, ""), "")</f>
        <v/>
      </c>
      <c r="BX58" s="72" t="str">
        <f t="shared" si="64"/>
        <v/>
      </c>
      <c r="BY58" s="66" t="str">
        <f t="shared" si="65"/>
        <v/>
      </c>
      <c r="CA58" s="91" t="str">
        <f>IF(BO58&lt;&gt; "", BO58/BO76, "")</f>
        <v/>
      </c>
      <c r="CB58" s="39" t="str">
        <f t="shared" si="66"/>
        <v/>
      </c>
      <c r="CC58" s="92" t="str">
        <f t="shared" si="67"/>
        <v/>
      </c>
      <c r="CE58" s="65" t="str">
        <f t="shared" si="32"/>
        <v/>
      </c>
      <c r="CF58" s="99" t="str">
        <f t="shared" si="33"/>
        <v/>
      </c>
      <c r="CG58" s="99" t="str">
        <f t="shared" si="34"/>
        <v/>
      </c>
      <c r="CH58" s="100" t="str">
        <f t="shared" si="35"/>
        <v/>
      </c>
    </row>
    <row r="59" spans="1:86" ht="16" x14ac:dyDescent="0.2">
      <c r="A59" s="20" t="s">
        <v>367</v>
      </c>
      <c r="B59" s="33" t="s">
        <v>437</v>
      </c>
      <c r="C59" s="45">
        <v>28</v>
      </c>
      <c r="D59" s="102" t="str">
        <f t="shared" si="36"/>
        <v/>
      </c>
      <c r="E59" s="42" t="str">
        <f>IF(C59&lt;&gt;"", IF(RANK(C59, C$5:C$75)+COUNTIF(C$5:C59, C59)-1=1, 1, ""), "")</f>
        <v/>
      </c>
      <c r="F59" s="46">
        <v>178</v>
      </c>
      <c r="G59" s="102" t="str">
        <f t="shared" si="37"/>
        <v/>
      </c>
      <c r="H59" s="44" t="str">
        <f>IF(F59&lt;&gt;"", IF(RANK(F59, F$5:F$75)+COUNTIF(F$5:F59, F59)-1=1, 1, ""), "")</f>
        <v/>
      </c>
      <c r="I59" s="45">
        <v>156</v>
      </c>
      <c r="J59" s="102" t="str">
        <f t="shared" si="38"/>
        <v/>
      </c>
      <c r="K59" s="42" t="str">
        <f>IF(I59&lt;&gt;"", IF(RANK(I59, I$5:I$75)+COUNTIF(I$5:I59, I59)-1=1, 1, ""), "")</f>
        <v/>
      </c>
      <c r="L59" s="46">
        <v>193</v>
      </c>
      <c r="M59" s="102" t="str">
        <f t="shared" si="39"/>
        <v/>
      </c>
      <c r="N59" s="44" t="str">
        <f>IF(L59&lt;&gt;"", IF(RANK(L59, L$5:L$75)+COUNTIF(L$5:L59, L59)-1=1, 1, ""), "")</f>
        <v/>
      </c>
      <c r="O59" s="45">
        <v>18</v>
      </c>
      <c r="P59" s="102" t="str">
        <f t="shared" si="40"/>
        <v/>
      </c>
      <c r="Q59" s="42" t="str">
        <f>IF(O59&lt;&gt;"", IF(RANK(O59, O$5:O$75)+COUNTIF(O$5:O59, O59)-1=1, 1, ""), "")</f>
        <v/>
      </c>
      <c r="R59" s="46">
        <v>22</v>
      </c>
      <c r="S59" s="102" t="str">
        <f t="shared" si="41"/>
        <v/>
      </c>
      <c r="T59" s="44" t="str">
        <f>IF(R59&lt;&gt;"", IF(RANK(R59, R$5:R$75)+COUNTIF(R$5:R59, R59)-1=1, 1, ""), "")</f>
        <v/>
      </c>
      <c r="U59" s="45">
        <v>44</v>
      </c>
      <c r="V59" s="102" t="str">
        <f t="shared" si="42"/>
        <v/>
      </c>
      <c r="W59" s="42" t="str">
        <f>IF(U59&lt;&gt;"", IF(RANK(U59, U$5:U$75)+COUNTIF(U$5:U59, U59)-1=1, 1, ""), "")</f>
        <v/>
      </c>
      <c r="X59" s="46">
        <v>10</v>
      </c>
      <c r="Y59" s="102" t="str">
        <f t="shared" si="43"/>
        <v/>
      </c>
      <c r="Z59" s="44" t="str">
        <f>IF(X59&lt;&gt;"", IF(RANK(X59, X$5:X$75)+COUNTIF(X$5:X59, X59)-1=1, 1, ""), "")</f>
        <v/>
      </c>
      <c r="AA59" s="45">
        <v>41</v>
      </c>
      <c r="AB59" s="102" t="str">
        <f t="shared" si="44"/>
        <v/>
      </c>
      <c r="AC59" s="42" t="str">
        <f>IF(AA59&lt;&gt;"", IF(RANK(AA59, AA$5:AA$75)+COUNTIF(AA$5:AA59, AA59)-1=1, 1, ""), "")</f>
        <v/>
      </c>
      <c r="AD59" s="45">
        <v>42</v>
      </c>
      <c r="AE59" s="102" t="str">
        <f t="shared" si="45"/>
        <v/>
      </c>
      <c r="AF59" s="42" t="str">
        <f>IF(AD59&lt;&gt;"", IF(RANK(AD59, AD$5:AD$75)+COUNTIF(AD$5:AD59, AD59)-1=1, 1, ""), "")</f>
        <v/>
      </c>
      <c r="AG59" s="45">
        <v>11</v>
      </c>
      <c r="AH59" s="102" t="str">
        <f t="shared" si="46"/>
        <v/>
      </c>
      <c r="AI59" s="42" t="str">
        <f>IF(AG59&lt;&gt;"", IF(RANK(AG59, AG$5:AG$75)+COUNTIF(AG$5:AG59, AG59)-1=1, 1, ""), "")</f>
        <v/>
      </c>
      <c r="AJ59" s="45">
        <v>33</v>
      </c>
      <c r="AK59" s="102" t="str">
        <f t="shared" si="47"/>
        <v/>
      </c>
      <c r="AL59" s="42" t="str">
        <f>IF(AJ59&lt;&gt;"", IF(RANK(AJ59, AJ$5:AJ$75)+COUNTIF(AJ$5:AJ59, AJ59)-1=1, 1, ""), "")</f>
        <v/>
      </c>
      <c r="AM59" s="45">
        <v>11</v>
      </c>
      <c r="AN59" s="102" t="str">
        <f t="shared" si="48"/>
        <v/>
      </c>
      <c r="AO59" s="42" t="str">
        <f>IF(AM59&lt;&gt;"", IF(RANK(AM59, AM$5:AM$75)+COUNTIF(AM$5:AM59, AM59)-1=1, 1, ""), "")</f>
        <v/>
      </c>
      <c r="AP59" s="45">
        <v>19</v>
      </c>
      <c r="AQ59" s="102" t="str">
        <f t="shared" si="49"/>
        <v/>
      </c>
      <c r="AR59" s="42" t="str">
        <f>IF(AP59&lt;&gt;"", IF(RANK(AP59, AP$5:AP$75)+COUNTIF(AP$5:AP59, AP59)-1=1, 1, ""), "")</f>
        <v/>
      </c>
      <c r="AS59" s="46">
        <v>54</v>
      </c>
      <c r="AT59" s="102" t="str">
        <f t="shared" si="50"/>
        <v/>
      </c>
      <c r="AU59" s="44" t="str">
        <f>IF(AS59&lt;&gt;"", IF(RANK(AS59, AS$5:AS$75)+COUNTIF(AS$5:AS59, AS59)-1=1, 1, ""), "")</f>
        <v/>
      </c>
      <c r="AV59" s="45">
        <v>31</v>
      </c>
      <c r="AW59" s="102" t="str">
        <f t="shared" si="51"/>
        <v/>
      </c>
      <c r="AX59" s="42" t="str">
        <f>IF(AV59&lt;&gt;"", IF(RANK(AV59, AV$5:AV$75)+COUNTIF(AV$5:AV59, AV59)-1=1, 1, ""), "")</f>
        <v/>
      </c>
      <c r="AY59" s="45">
        <v>13</v>
      </c>
      <c r="AZ59" s="102" t="str">
        <f t="shared" si="52"/>
        <v/>
      </c>
      <c r="BA59" s="42" t="str">
        <f>IF(AY59&lt;&gt;"", IF(RANK(AY59, AY$5:AY$75)+COUNTIF(AY$5:AY59, AY59)-1=1, 1, ""), "")</f>
        <v/>
      </c>
      <c r="BB59" s="45">
        <v>37</v>
      </c>
      <c r="BC59" s="102" t="str">
        <f t="shared" si="53"/>
        <v/>
      </c>
      <c r="BD59" s="42" t="str">
        <f>IF(BB59&lt;&gt;"", IF(RANK(BB59, BB$5:BB$75)+COUNTIF(BB$5:BB59, BB59)-1=1, 1, ""), "")</f>
        <v/>
      </c>
      <c r="BE59" s="45">
        <v>16</v>
      </c>
      <c r="BF59" s="102" t="str">
        <f t="shared" si="54"/>
        <v/>
      </c>
      <c r="BG59" s="42" t="str">
        <f>IF(BE59&lt;&gt;"", IF(RANK(BE59, BE$5:BE$75)+COUNTIF(BE$5:BE59, BE59)-1=1, 1, ""), "")</f>
        <v/>
      </c>
      <c r="BH59" s="45">
        <v>18</v>
      </c>
      <c r="BI59" s="102" t="str">
        <f t="shared" si="55"/>
        <v/>
      </c>
      <c r="BJ59" s="42" t="str">
        <f>IF(BH59&lt;&gt;"", IF(RANK(BH59, BH$5:BH$75)+COUNTIF(BH$5:BH59, BH59)-1=1, 1, ""), "")</f>
        <v/>
      </c>
      <c r="BK59" s="45">
        <v>23</v>
      </c>
      <c r="BL59" s="102" t="str">
        <f t="shared" si="56"/>
        <v/>
      </c>
      <c r="BM59" s="42" t="str">
        <f>IF(BK59&lt;&gt;"", IF(RANK(BK59, BK$5:BK$75)+COUNTIF(BK$5:BK59, BK59)-1=1, 1, ""), "")</f>
        <v/>
      </c>
      <c r="BN59" s="129" t="str">
        <f t="shared" si="57"/>
        <v/>
      </c>
      <c r="BO59" s="66">
        <f t="shared" si="58"/>
        <v>998</v>
      </c>
      <c r="BP59" s="60"/>
      <c r="BQ59" s="60" t="str">
        <f t="shared" si="59"/>
        <v/>
      </c>
      <c r="BR59" s="60" t="str">
        <f t="shared" si="60"/>
        <v/>
      </c>
      <c r="BS59" s="60"/>
      <c r="BT59" s="85" t="str">
        <f t="shared" si="61"/>
        <v/>
      </c>
      <c r="BU59" s="60" t="str">
        <f t="shared" si="62"/>
        <v/>
      </c>
      <c r="BV59" s="60" t="str">
        <f t="shared" si="63"/>
        <v/>
      </c>
      <c r="BW59" s="60" t="str">
        <f>IF(BQ59&lt;&gt;"", IF(RANK(BV59, BV$5:BV$75)+COUNTIF(BV$59:BV59, BV59) -1&lt;=(B$80-BR$76-BU$76), RANK(BV59, BV$5:BV$75)+COUNTIF(BV$59:BV59, BV59) -1, ""), "")</f>
        <v/>
      </c>
      <c r="BX59" s="72" t="str">
        <f t="shared" si="64"/>
        <v/>
      </c>
      <c r="BY59" s="66" t="str">
        <f t="shared" si="65"/>
        <v/>
      </c>
      <c r="CA59" s="91">
        <f>IF(BO59&lt;&gt; "", BO59/BO76, "")</f>
        <v>5.0704606040960986E-4</v>
      </c>
      <c r="CB59" s="39" t="str">
        <f t="shared" si="66"/>
        <v/>
      </c>
      <c r="CC59" s="92">
        <f t="shared" si="67"/>
        <v>-5.0704606040960997E-4</v>
      </c>
      <c r="CE59" s="65" t="str">
        <f t="shared" si="32"/>
        <v/>
      </c>
      <c r="CF59" s="99" t="str">
        <f t="shared" si="33"/>
        <v/>
      </c>
      <c r="CG59" s="99" t="str">
        <f t="shared" si="34"/>
        <v/>
      </c>
      <c r="CH59" s="100" t="str">
        <f t="shared" si="35"/>
        <v/>
      </c>
    </row>
    <row r="60" spans="1:86" ht="16" x14ac:dyDescent="0.2">
      <c r="A60" s="20" t="s">
        <v>368</v>
      </c>
      <c r="B60" s="33" t="s">
        <v>438</v>
      </c>
      <c r="C60" s="41"/>
      <c r="D60" s="102" t="str">
        <f t="shared" si="36"/>
        <v/>
      </c>
      <c r="E60" s="42" t="str">
        <f>IF(C60&lt;&gt;"", IF(RANK(C60, C$5:C$75)+COUNTIF(C$5:C60, C60)-1=1, 1, ""), "")</f>
        <v/>
      </c>
      <c r="F60" s="43"/>
      <c r="G60" s="102" t="str">
        <f t="shared" si="37"/>
        <v/>
      </c>
      <c r="H60" s="44" t="str">
        <f>IF(F60&lt;&gt;"", IF(RANK(F60, F$5:F$75)+COUNTIF(F$5:F60, F60)-1=1, 1, ""), "")</f>
        <v/>
      </c>
      <c r="I60" s="41"/>
      <c r="J60" s="102" t="str">
        <f t="shared" si="38"/>
        <v/>
      </c>
      <c r="K60" s="42" t="str">
        <f>IF(I60&lt;&gt;"", IF(RANK(I60, I$5:I$75)+COUNTIF(I$5:I60, I60)-1=1, 1, ""), "")</f>
        <v/>
      </c>
      <c r="L60" s="43"/>
      <c r="M60" s="102" t="str">
        <f t="shared" si="39"/>
        <v/>
      </c>
      <c r="N60" s="44" t="str">
        <f>IF(L60&lt;&gt;"", IF(RANK(L60, L$5:L$75)+COUNTIF(L$5:L60, L60)-1=1, 1, ""), "")</f>
        <v/>
      </c>
      <c r="O60" s="41"/>
      <c r="P60" s="102" t="str">
        <f t="shared" si="40"/>
        <v/>
      </c>
      <c r="Q60" s="42" t="str">
        <f>IF(O60&lt;&gt;"", IF(RANK(O60, O$5:O$75)+COUNTIF(O$5:O60, O60)-1=1, 1, ""), "")</f>
        <v/>
      </c>
      <c r="R60" s="43"/>
      <c r="S60" s="102" t="str">
        <f t="shared" si="41"/>
        <v/>
      </c>
      <c r="T60" s="44" t="str">
        <f>IF(R60&lt;&gt;"", IF(RANK(R60, R$5:R$75)+COUNTIF(R$5:R60, R60)-1=1, 1, ""), "")</f>
        <v/>
      </c>
      <c r="U60" s="41"/>
      <c r="V60" s="102" t="str">
        <f t="shared" si="42"/>
        <v/>
      </c>
      <c r="W60" s="42" t="str">
        <f>IF(U60&lt;&gt;"", IF(RANK(U60, U$5:U$75)+COUNTIF(U$5:U60, U60)-1=1, 1, ""), "")</f>
        <v/>
      </c>
      <c r="X60" s="43"/>
      <c r="Y60" s="102" t="str">
        <f t="shared" si="43"/>
        <v/>
      </c>
      <c r="Z60" s="44" t="str">
        <f>IF(X60&lt;&gt;"", IF(RANK(X60, X$5:X$75)+COUNTIF(X$5:X60, X60)-1=1, 1, ""), "")</f>
        <v/>
      </c>
      <c r="AA60" s="41"/>
      <c r="AB60" s="102" t="str">
        <f t="shared" si="44"/>
        <v/>
      </c>
      <c r="AC60" s="42" t="str">
        <f>IF(AA60&lt;&gt;"", IF(RANK(AA60, AA$5:AA$75)+COUNTIF(AA$5:AA60, AA60)-1=1, 1, ""), "")</f>
        <v/>
      </c>
      <c r="AD60" s="41"/>
      <c r="AE60" s="102" t="str">
        <f t="shared" si="45"/>
        <v/>
      </c>
      <c r="AF60" s="42" t="str">
        <f>IF(AD60&lt;&gt;"", IF(RANK(AD60, AD$5:AD$75)+COUNTIF(AD$5:AD60, AD60)-1=1, 1, ""), "")</f>
        <v/>
      </c>
      <c r="AG60" s="41"/>
      <c r="AH60" s="102" t="str">
        <f t="shared" si="46"/>
        <v/>
      </c>
      <c r="AI60" s="42" t="str">
        <f>IF(AG60&lt;&gt;"", IF(RANK(AG60, AG$5:AG$75)+COUNTIF(AG$5:AG60, AG60)-1=1, 1, ""), "")</f>
        <v/>
      </c>
      <c r="AJ60" s="41"/>
      <c r="AK60" s="102" t="str">
        <f t="shared" si="47"/>
        <v/>
      </c>
      <c r="AL60" s="42" t="str">
        <f>IF(AJ60&lt;&gt;"", IF(RANK(AJ60, AJ$5:AJ$75)+COUNTIF(AJ$5:AJ60, AJ60)-1=1, 1, ""), "")</f>
        <v/>
      </c>
      <c r="AM60" s="41"/>
      <c r="AN60" s="102" t="str">
        <f t="shared" si="48"/>
        <v/>
      </c>
      <c r="AO60" s="42" t="str">
        <f>IF(AM60&lt;&gt;"", IF(RANK(AM60, AM$5:AM$75)+COUNTIF(AM$5:AM60, AM60)-1=1, 1, ""), "")</f>
        <v/>
      </c>
      <c r="AP60" s="41"/>
      <c r="AQ60" s="102" t="str">
        <f t="shared" si="49"/>
        <v/>
      </c>
      <c r="AR60" s="42" t="str">
        <f>IF(AP60&lt;&gt;"", IF(RANK(AP60, AP$5:AP$75)+COUNTIF(AP$5:AP60, AP60)-1=1, 1, ""), "")</f>
        <v/>
      </c>
      <c r="AS60" s="43"/>
      <c r="AT60" s="102" t="str">
        <f t="shared" si="50"/>
        <v/>
      </c>
      <c r="AU60" s="44" t="str">
        <f>IF(AS60&lt;&gt;"", IF(RANK(AS60, AS$5:AS$75)+COUNTIF(AS$5:AS60, AS60)-1=1, 1, ""), "")</f>
        <v/>
      </c>
      <c r="AV60" s="41"/>
      <c r="AW60" s="102" t="str">
        <f t="shared" si="51"/>
        <v/>
      </c>
      <c r="AX60" s="42" t="str">
        <f>IF(AV60&lt;&gt;"", IF(RANK(AV60, AV$5:AV$75)+COUNTIF(AV$5:AV60, AV60)-1=1, 1, ""), "")</f>
        <v/>
      </c>
      <c r="AY60" s="41"/>
      <c r="AZ60" s="102" t="str">
        <f t="shared" si="52"/>
        <v/>
      </c>
      <c r="BA60" s="42" t="str">
        <f>IF(AY60&lt;&gt;"", IF(RANK(AY60, AY$5:AY$75)+COUNTIF(AY$5:AY60, AY60)-1=1, 1, ""), "")</f>
        <v/>
      </c>
      <c r="BB60" s="41"/>
      <c r="BC60" s="102" t="str">
        <f t="shared" si="53"/>
        <v/>
      </c>
      <c r="BD60" s="42" t="str">
        <f>IF(BB60&lt;&gt;"", IF(RANK(BB60, BB$5:BB$75)+COUNTIF(BB$5:BB60, BB60)-1=1, 1, ""), "")</f>
        <v/>
      </c>
      <c r="BE60" s="41"/>
      <c r="BF60" s="102" t="str">
        <f t="shared" si="54"/>
        <v/>
      </c>
      <c r="BG60" s="42" t="str">
        <f>IF(BE60&lt;&gt;"", IF(RANK(BE60, BE$5:BE$75)+COUNTIF(BE$5:BE60, BE60)-1=1, 1, ""), "")</f>
        <v/>
      </c>
      <c r="BH60" s="41"/>
      <c r="BI60" s="102" t="str">
        <f t="shared" si="55"/>
        <v/>
      </c>
      <c r="BJ60" s="42" t="str">
        <f>IF(BH60&lt;&gt;"", IF(RANK(BH60, BH$5:BH$75)+COUNTIF(BH$5:BH60, BH60)-1=1, 1, ""), "")</f>
        <v/>
      </c>
      <c r="BK60" s="41"/>
      <c r="BL60" s="102" t="str">
        <f t="shared" si="56"/>
        <v/>
      </c>
      <c r="BM60" s="42" t="str">
        <f>IF(BK60&lt;&gt;"", IF(RANK(BK60, BK$5:BK$75)+COUNTIF(BK$5:BK60, BK60)-1=1, 1, ""), "")</f>
        <v/>
      </c>
      <c r="BN60" s="129" t="str">
        <f t="shared" si="57"/>
        <v/>
      </c>
      <c r="BO60" s="66" t="str">
        <f t="shared" si="58"/>
        <v/>
      </c>
      <c r="BP60" s="60"/>
      <c r="BQ60" s="60" t="str">
        <f t="shared" si="59"/>
        <v/>
      </c>
      <c r="BR60" s="60" t="str">
        <f t="shared" si="60"/>
        <v/>
      </c>
      <c r="BS60" s="60"/>
      <c r="BT60" s="85" t="str">
        <f t="shared" si="61"/>
        <v/>
      </c>
      <c r="BU60" s="60" t="str">
        <f t="shared" si="62"/>
        <v/>
      </c>
      <c r="BV60" s="60" t="str">
        <f t="shared" si="63"/>
        <v/>
      </c>
      <c r="BW60" s="60" t="str">
        <f>IF(BQ60&lt;&gt;"", IF(RANK(BV60, BV$5:BV$75)+COUNTIF(BV$60:BV60, BV60) -1&lt;=(B$80-BR$76-BU$76), RANK(BV60, BV$5:BV$75)+COUNTIF(BV$60:BV60, BV60) -1, ""), "")</f>
        <v/>
      </c>
      <c r="BX60" s="72" t="str">
        <f t="shared" si="64"/>
        <v/>
      </c>
      <c r="BY60" s="66" t="str">
        <f t="shared" si="65"/>
        <v/>
      </c>
      <c r="CA60" s="91" t="str">
        <f>IF(BO60&lt;&gt; "", BO60/BO76, "")</f>
        <v/>
      </c>
      <c r="CB60" s="39" t="str">
        <f t="shared" si="66"/>
        <v/>
      </c>
      <c r="CC60" s="92" t="str">
        <f t="shared" si="67"/>
        <v/>
      </c>
      <c r="CE60" s="65" t="str">
        <f t="shared" si="32"/>
        <v/>
      </c>
      <c r="CF60" s="99" t="str">
        <f t="shared" si="33"/>
        <v/>
      </c>
      <c r="CG60" s="99" t="str">
        <f t="shared" si="34"/>
        <v/>
      </c>
      <c r="CH60" s="100" t="str">
        <f t="shared" si="35"/>
        <v/>
      </c>
    </row>
    <row r="61" spans="1:86" ht="16" customHeight="1" x14ac:dyDescent="0.2">
      <c r="A61" s="20" t="s">
        <v>369</v>
      </c>
      <c r="B61" s="33" t="s">
        <v>439</v>
      </c>
      <c r="C61" s="41"/>
      <c r="D61" s="102" t="str">
        <f t="shared" si="36"/>
        <v/>
      </c>
      <c r="E61" s="42" t="str">
        <f>IF(C61&lt;&gt;"", IF(RANK(C61, C$5:C$75)+COUNTIF(C$5:C61, C61)-1=1, 1, ""), "")</f>
        <v/>
      </c>
      <c r="F61" s="43"/>
      <c r="G61" s="102" t="str">
        <f t="shared" si="37"/>
        <v/>
      </c>
      <c r="H61" s="44" t="str">
        <f>IF(F61&lt;&gt;"", IF(RANK(F61, F$5:F$75)+COUNTIF(F$5:F61, F61)-1=1, 1, ""), "")</f>
        <v/>
      </c>
      <c r="I61" s="41"/>
      <c r="J61" s="102" t="str">
        <f t="shared" si="38"/>
        <v/>
      </c>
      <c r="K61" s="42" t="str">
        <f>IF(I61&lt;&gt;"", IF(RANK(I61, I$5:I$75)+COUNTIF(I$5:I61, I61)-1=1, 1, ""), "")</f>
        <v/>
      </c>
      <c r="L61" s="43"/>
      <c r="M61" s="102" t="str">
        <f t="shared" si="39"/>
        <v/>
      </c>
      <c r="N61" s="44" t="str">
        <f>IF(L61&lt;&gt;"", IF(RANK(L61, L$5:L$75)+COUNTIF(L$5:L61, L61)-1=1, 1, ""), "")</f>
        <v/>
      </c>
      <c r="O61" s="41"/>
      <c r="P61" s="102" t="str">
        <f t="shared" si="40"/>
        <v/>
      </c>
      <c r="Q61" s="42" t="str">
        <f>IF(O61&lt;&gt;"", IF(RANK(O61, O$5:O$75)+COUNTIF(O$5:O61, O61)-1=1, 1, ""), "")</f>
        <v/>
      </c>
      <c r="R61" s="43"/>
      <c r="S61" s="102" t="str">
        <f t="shared" si="41"/>
        <v/>
      </c>
      <c r="T61" s="44" t="str">
        <f>IF(R61&lt;&gt;"", IF(RANK(R61, R$5:R$75)+COUNTIF(R$5:R61, R61)-1=1, 1, ""), "")</f>
        <v/>
      </c>
      <c r="U61" s="41"/>
      <c r="V61" s="102" t="str">
        <f t="shared" si="42"/>
        <v/>
      </c>
      <c r="W61" s="42" t="str">
        <f>IF(U61&lt;&gt;"", IF(RANK(U61, U$5:U$75)+COUNTIF(U$5:U61, U61)-1=1, 1, ""), "")</f>
        <v/>
      </c>
      <c r="X61" s="43"/>
      <c r="Y61" s="102" t="str">
        <f t="shared" si="43"/>
        <v/>
      </c>
      <c r="Z61" s="44" t="str">
        <f>IF(X61&lt;&gt;"", IF(RANK(X61, X$5:X$75)+COUNTIF(X$5:X61, X61)-1=1, 1, ""), "")</f>
        <v/>
      </c>
      <c r="AA61" s="41"/>
      <c r="AB61" s="102" t="str">
        <f t="shared" si="44"/>
        <v/>
      </c>
      <c r="AC61" s="42" t="str">
        <f>IF(AA61&lt;&gt;"", IF(RANK(AA61, AA$5:AA$75)+COUNTIF(AA$5:AA61, AA61)-1=1, 1, ""), "")</f>
        <v/>
      </c>
      <c r="AD61" s="41"/>
      <c r="AE61" s="102" t="str">
        <f t="shared" si="45"/>
        <v/>
      </c>
      <c r="AF61" s="42" t="str">
        <f>IF(AD61&lt;&gt;"", IF(RANK(AD61, AD$5:AD$75)+COUNTIF(AD$5:AD61, AD61)-1=1, 1, ""), "")</f>
        <v/>
      </c>
      <c r="AG61" s="41"/>
      <c r="AH61" s="102" t="str">
        <f t="shared" si="46"/>
        <v/>
      </c>
      <c r="AI61" s="42" t="str">
        <f>IF(AG61&lt;&gt;"", IF(RANK(AG61, AG$5:AG$75)+COUNTIF(AG$5:AG61, AG61)-1=1, 1, ""), "")</f>
        <v/>
      </c>
      <c r="AJ61" s="41"/>
      <c r="AK61" s="102" t="str">
        <f t="shared" si="47"/>
        <v/>
      </c>
      <c r="AL61" s="42" t="str">
        <f>IF(AJ61&lt;&gt;"", IF(RANK(AJ61, AJ$5:AJ$75)+COUNTIF(AJ$5:AJ61, AJ61)-1=1, 1, ""), "")</f>
        <v/>
      </c>
      <c r="AM61" s="41"/>
      <c r="AN61" s="102" t="str">
        <f t="shared" si="48"/>
        <v/>
      </c>
      <c r="AO61" s="42" t="str">
        <f>IF(AM61&lt;&gt;"", IF(RANK(AM61, AM$5:AM$75)+COUNTIF(AM$5:AM61, AM61)-1=1, 1, ""), "")</f>
        <v/>
      </c>
      <c r="AP61" s="41"/>
      <c r="AQ61" s="102" t="str">
        <f t="shared" si="49"/>
        <v/>
      </c>
      <c r="AR61" s="42" t="str">
        <f>IF(AP61&lt;&gt;"", IF(RANK(AP61, AP$5:AP$75)+COUNTIF(AP$5:AP61, AP61)-1=1, 1, ""), "")</f>
        <v/>
      </c>
      <c r="AS61" s="43"/>
      <c r="AT61" s="102" t="str">
        <f t="shared" si="50"/>
        <v/>
      </c>
      <c r="AU61" s="44" t="str">
        <f>IF(AS61&lt;&gt;"", IF(RANK(AS61, AS$5:AS$75)+COUNTIF(AS$5:AS61, AS61)-1=1, 1, ""), "")</f>
        <v/>
      </c>
      <c r="AV61" s="41"/>
      <c r="AW61" s="102" t="str">
        <f t="shared" si="51"/>
        <v/>
      </c>
      <c r="AX61" s="42" t="str">
        <f>IF(AV61&lt;&gt;"", IF(RANK(AV61, AV$5:AV$75)+COUNTIF(AV$5:AV61, AV61)-1=1, 1, ""), "")</f>
        <v/>
      </c>
      <c r="AY61" s="41"/>
      <c r="AZ61" s="102" t="str">
        <f t="shared" si="52"/>
        <v/>
      </c>
      <c r="BA61" s="42" t="str">
        <f>IF(AY61&lt;&gt;"", IF(RANK(AY61, AY$5:AY$75)+COUNTIF(AY$5:AY61, AY61)-1=1, 1, ""), "")</f>
        <v/>
      </c>
      <c r="BB61" s="41"/>
      <c r="BC61" s="102" t="str">
        <f t="shared" si="53"/>
        <v/>
      </c>
      <c r="BD61" s="42" t="str">
        <f>IF(BB61&lt;&gt;"", IF(RANK(BB61, BB$5:BB$75)+COUNTIF(BB$5:BB61, BB61)-1=1, 1, ""), "")</f>
        <v/>
      </c>
      <c r="BE61" s="41"/>
      <c r="BF61" s="102" t="str">
        <f t="shared" si="54"/>
        <v/>
      </c>
      <c r="BG61" s="42" t="str">
        <f>IF(BE61&lt;&gt;"", IF(RANK(BE61, BE$5:BE$75)+COUNTIF(BE$5:BE61, BE61)-1=1, 1, ""), "")</f>
        <v/>
      </c>
      <c r="BH61" s="41"/>
      <c r="BI61" s="102" t="str">
        <f t="shared" si="55"/>
        <v/>
      </c>
      <c r="BJ61" s="42" t="str">
        <f>IF(BH61&lt;&gt;"", IF(RANK(BH61, BH$5:BH$75)+COUNTIF(BH$5:BH61, BH61)-1=1, 1, ""), "")</f>
        <v/>
      </c>
      <c r="BK61" s="41"/>
      <c r="BL61" s="102" t="str">
        <f t="shared" si="56"/>
        <v/>
      </c>
      <c r="BM61" s="42" t="str">
        <f>IF(BK61&lt;&gt;"", IF(RANK(BK61, BK$5:BK$75)+COUNTIF(BK$5:BK61, BK61)-1=1, 1, ""), "")</f>
        <v/>
      </c>
      <c r="BN61" s="129" t="str">
        <f t="shared" si="57"/>
        <v/>
      </c>
      <c r="BO61" s="66" t="str">
        <f t="shared" si="58"/>
        <v/>
      </c>
      <c r="BP61" s="60"/>
      <c r="BQ61" s="60" t="str">
        <f t="shared" si="59"/>
        <v/>
      </c>
      <c r="BR61" s="60" t="str">
        <f t="shared" si="60"/>
        <v/>
      </c>
      <c r="BS61" s="60"/>
      <c r="BT61" s="85" t="str">
        <f t="shared" si="61"/>
        <v/>
      </c>
      <c r="BU61" s="60" t="str">
        <f t="shared" si="62"/>
        <v/>
      </c>
      <c r="BV61" s="60" t="str">
        <f t="shared" si="63"/>
        <v/>
      </c>
      <c r="BW61" s="60" t="str">
        <f>IF(BQ61&lt;&gt;"", IF(RANK(BV61, BV$5:BV$75)+COUNTIF(BV$61:BV61, BV61) -1&lt;=(B$80-BR$76-BU$76), RANK(BV61, BV$5:BV$75)+COUNTIF(BV$61:BV61, BV61) -1, ""), "")</f>
        <v/>
      </c>
      <c r="BX61" s="72" t="str">
        <f t="shared" si="64"/>
        <v/>
      </c>
      <c r="BY61" s="66" t="str">
        <f t="shared" si="65"/>
        <v/>
      </c>
      <c r="CA61" s="91" t="str">
        <f>IF(BO61&lt;&gt; "", BO61/BO76, "")</f>
        <v/>
      </c>
      <c r="CB61" s="39" t="str">
        <f t="shared" si="66"/>
        <v/>
      </c>
      <c r="CC61" s="92" t="str">
        <f t="shared" si="67"/>
        <v/>
      </c>
      <c r="CE61" s="65" t="str">
        <f t="shared" si="32"/>
        <v/>
      </c>
      <c r="CF61" s="99" t="str">
        <f t="shared" si="33"/>
        <v/>
      </c>
      <c r="CG61" s="99" t="str">
        <f t="shared" si="34"/>
        <v/>
      </c>
      <c r="CH61" s="100" t="str">
        <f t="shared" si="35"/>
        <v/>
      </c>
    </row>
    <row r="62" spans="1:86" ht="16" x14ac:dyDescent="0.2">
      <c r="A62" s="20" t="s">
        <v>370</v>
      </c>
      <c r="B62" s="33" t="s">
        <v>440</v>
      </c>
      <c r="C62" s="41"/>
      <c r="D62" s="102" t="str">
        <f t="shared" si="36"/>
        <v/>
      </c>
      <c r="E62" s="42" t="str">
        <f>IF(C62&lt;&gt;"", IF(RANK(C62, C$5:C$75)+COUNTIF(C$5:C62, C62)-1=1, 1, ""), "")</f>
        <v/>
      </c>
      <c r="F62" s="43"/>
      <c r="G62" s="102" t="str">
        <f t="shared" si="37"/>
        <v/>
      </c>
      <c r="H62" s="44" t="str">
        <f>IF(F62&lt;&gt;"", IF(RANK(F62, F$5:F$75)+COUNTIF(F$5:F62, F62)-1=1, 1, ""), "")</f>
        <v/>
      </c>
      <c r="I62" s="41"/>
      <c r="J62" s="102" t="str">
        <f t="shared" si="38"/>
        <v/>
      </c>
      <c r="K62" s="42" t="str">
        <f>IF(I62&lt;&gt;"", IF(RANK(I62, I$5:I$75)+COUNTIF(I$5:I62, I62)-1=1, 1, ""), "")</f>
        <v/>
      </c>
      <c r="L62" s="43"/>
      <c r="M62" s="102" t="str">
        <f t="shared" si="39"/>
        <v/>
      </c>
      <c r="N62" s="44" t="str">
        <f>IF(L62&lt;&gt;"", IF(RANK(L62, L$5:L$75)+COUNTIF(L$5:L62, L62)-1=1, 1, ""), "")</f>
        <v/>
      </c>
      <c r="O62" s="41"/>
      <c r="P62" s="102" t="str">
        <f t="shared" si="40"/>
        <v/>
      </c>
      <c r="Q62" s="42" t="str">
        <f>IF(O62&lt;&gt;"", IF(RANK(O62, O$5:O$75)+COUNTIF(O$5:O62, O62)-1=1, 1, ""), "")</f>
        <v/>
      </c>
      <c r="R62" s="43"/>
      <c r="S62" s="102" t="str">
        <f t="shared" si="41"/>
        <v/>
      </c>
      <c r="T62" s="44" t="str">
        <f>IF(R62&lt;&gt;"", IF(RANK(R62, R$5:R$75)+COUNTIF(R$5:R62, R62)-1=1, 1, ""), "")</f>
        <v/>
      </c>
      <c r="U62" s="41"/>
      <c r="V62" s="102" t="str">
        <f t="shared" si="42"/>
        <v/>
      </c>
      <c r="W62" s="42" t="str">
        <f>IF(U62&lt;&gt;"", IF(RANK(U62, U$5:U$75)+COUNTIF(U$5:U62, U62)-1=1, 1, ""), "")</f>
        <v/>
      </c>
      <c r="X62" s="43"/>
      <c r="Y62" s="102" t="str">
        <f t="shared" si="43"/>
        <v/>
      </c>
      <c r="Z62" s="44" t="str">
        <f>IF(X62&lt;&gt;"", IF(RANK(X62, X$5:X$75)+COUNTIF(X$5:X62, X62)-1=1, 1, ""), "")</f>
        <v/>
      </c>
      <c r="AA62" s="41"/>
      <c r="AB62" s="102" t="str">
        <f t="shared" si="44"/>
        <v/>
      </c>
      <c r="AC62" s="42" t="str">
        <f>IF(AA62&lt;&gt;"", IF(RANK(AA62, AA$5:AA$75)+COUNTIF(AA$5:AA62, AA62)-1=1, 1, ""), "")</f>
        <v/>
      </c>
      <c r="AD62" s="41"/>
      <c r="AE62" s="102" t="str">
        <f t="shared" si="45"/>
        <v/>
      </c>
      <c r="AF62" s="42" t="str">
        <f>IF(AD62&lt;&gt;"", IF(RANK(AD62, AD$5:AD$75)+COUNTIF(AD$5:AD62, AD62)-1=1, 1, ""), "")</f>
        <v/>
      </c>
      <c r="AG62" s="41"/>
      <c r="AH62" s="102" t="str">
        <f t="shared" si="46"/>
        <v/>
      </c>
      <c r="AI62" s="42" t="str">
        <f>IF(AG62&lt;&gt;"", IF(RANK(AG62, AG$5:AG$75)+COUNTIF(AG$5:AG62, AG62)-1=1, 1, ""), "")</f>
        <v/>
      </c>
      <c r="AJ62" s="41"/>
      <c r="AK62" s="102" t="str">
        <f t="shared" si="47"/>
        <v/>
      </c>
      <c r="AL62" s="42" t="str">
        <f>IF(AJ62&lt;&gt;"", IF(RANK(AJ62, AJ$5:AJ$75)+COUNTIF(AJ$5:AJ62, AJ62)-1=1, 1, ""), "")</f>
        <v/>
      </c>
      <c r="AM62" s="41"/>
      <c r="AN62" s="102" t="str">
        <f t="shared" si="48"/>
        <v/>
      </c>
      <c r="AO62" s="42" t="str">
        <f>IF(AM62&lt;&gt;"", IF(RANK(AM62, AM$5:AM$75)+COUNTIF(AM$5:AM62, AM62)-1=1, 1, ""), "")</f>
        <v/>
      </c>
      <c r="AP62" s="41"/>
      <c r="AQ62" s="102" t="str">
        <f t="shared" si="49"/>
        <v/>
      </c>
      <c r="AR62" s="42" t="str">
        <f>IF(AP62&lt;&gt;"", IF(RANK(AP62, AP$5:AP$75)+COUNTIF(AP$5:AP62, AP62)-1=1, 1, ""), "")</f>
        <v/>
      </c>
      <c r="AS62" s="43"/>
      <c r="AT62" s="102" t="str">
        <f t="shared" si="50"/>
        <v/>
      </c>
      <c r="AU62" s="44" t="str">
        <f>IF(AS62&lt;&gt;"", IF(RANK(AS62, AS$5:AS$75)+COUNTIF(AS$5:AS62, AS62)-1=1, 1, ""), "")</f>
        <v/>
      </c>
      <c r="AV62" s="41"/>
      <c r="AW62" s="102" t="str">
        <f t="shared" si="51"/>
        <v/>
      </c>
      <c r="AX62" s="42" t="str">
        <f>IF(AV62&lt;&gt;"", IF(RANK(AV62, AV$5:AV$75)+COUNTIF(AV$5:AV62, AV62)-1=1, 1, ""), "")</f>
        <v/>
      </c>
      <c r="AY62" s="41"/>
      <c r="AZ62" s="102" t="str">
        <f t="shared" si="52"/>
        <v/>
      </c>
      <c r="BA62" s="42" t="str">
        <f>IF(AY62&lt;&gt;"", IF(RANK(AY62, AY$5:AY$75)+COUNTIF(AY$5:AY62, AY62)-1=1, 1, ""), "")</f>
        <v/>
      </c>
      <c r="BB62" s="41"/>
      <c r="BC62" s="102" t="str">
        <f t="shared" si="53"/>
        <v/>
      </c>
      <c r="BD62" s="42" t="str">
        <f>IF(BB62&lt;&gt;"", IF(RANK(BB62, BB$5:BB$75)+COUNTIF(BB$5:BB62, BB62)-1=1, 1, ""), "")</f>
        <v/>
      </c>
      <c r="BE62" s="41"/>
      <c r="BF62" s="102" t="str">
        <f t="shared" si="54"/>
        <v/>
      </c>
      <c r="BG62" s="42" t="str">
        <f>IF(BE62&lt;&gt;"", IF(RANK(BE62, BE$5:BE$75)+COUNTIF(BE$5:BE62, BE62)-1=1, 1, ""), "")</f>
        <v/>
      </c>
      <c r="BH62" s="41"/>
      <c r="BI62" s="102" t="str">
        <f t="shared" si="55"/>
        <v/>
      </c>
      <c r="BJ62" s="42" t="str">
        <f>IF(BH62&lt;&gt;"", IF(RANK(BH62, BH$5:BH$75)+COUNTIF(BH$5:BH62, BH62)-1=1, 1, ""), "")</f>
        <v/>
      </c>
      <c r="BK62" s="41"/>
      <c r="BL62" s="102" t="str">
        <f t="shared" si="56"/>
        <v/>
      </c>
      <c r="BM62" s="42" t="str">
        <f>IF(BK62&lt;&gt;"", IF(RANK(BK62, BK$5:BK$75)+COUNTIF(BK$5:BK62, BK62)-1=1, 1, ""), "")</f>
        <v/>
      </c>
      <c r="BN62" s="129" t="str">
        <f t="shared" si="57"/>
        <v/>
      </c>
      <c r="BO62" s="66" t="str">
        <f t="shared" si="58"/>
        <v/>
      </c>
      <c r="BP62" s="60"/>
      <c r="BQ62" s="60" t="str">
        <f t="shared" si="59"/>
        <v/>
      </c>
      <c r="BR62" s="60" t="str">
        <f t="shared" si="60"/>
        <v/>
      </c>
      <c r="BS62" s="60"/>
      <c r="BT62" s="85" t="str">
        <f t="shared" si="61"/>
        <v/>
      </c>
      <c r="BU62" s="60" t="str">
        <f t="shared" si="62"/>
        <v/>
      </c>
      <c r="BV62" s="60" t="str">
        <f t="shared" si="63"/>
        <v/>
      </c>
      <c r="BW62" s="60" t="str">
        <f>IF(BQ62&lt;&gt;"", IF(RANK(BV62, BV$5:BV$75)+COUNTIF(BV$62:BV62, BV62) -1&lt;=(B$80-BR$76-BU$76), RANK(BV62, BV$5:BV$75)+COUNTIF(BV$62:BV62, BV62) -1, ""), "")</f>
        <v/>
      </c>
      <c r="BX62" s="72" t="str">
        <f t="shared" si="64"/>
        <v/>
      </c>
      <c r="BY62" s="66" t="str">
        <f t="shared" si="65"/>
        <v/>
      </c>
      <c r="CA62" s="91" t="str">
        <f>IF(BO62&lt;&gt; "", BO62/BO76, "")</f>
        <v/>
      </c>
      <c r="CB62" s="39" t="str">
        <f t="shared" si="66"/>
        <v/>
      </c>
      <c r="CC62" s="92" t="str">
        <f t="shared" si="67"/>
        <v/>
      </c>
      <c r="CE62" s="65" t="str">
        <f t="shared" si="32"/>
        <v/>
      </c>
      <c r="CF62" s="99" t="str">
        <f t="shared" si="33"/>
        <v/>
      </c>
      <c r="CG62" s="99" t="str">
        <f t="shared" si="34"/>
        <v/>
      </c>
      <c r="CH62" s="100" t="str">
        <f t="shared" si="35"/>
        <v/>
      </c>
    </row>
    <row r="63" spans="1:86" ht="16" x14ac:dyDescent="0.2">
      <c r="A63" s="20" t="s">
        <v>371</v>
      </c>
      <c r="B63" s="33" t="s">
        <v>441</v>
      </c>
      <c r="C63" s="41"/>
      <c r="D63" s="102" t="str">
        <f t="shared" si="36"/>
        <v/>
      </c>
      <c r="E63" s="42" t="str">
        <f>IF(C63&lt;&gt;"", IF(RANK(C63, C$5:C$75)+COUNTIF(C$5:C63, C63)-1=1, 1, ""), "")</f>
        <v/>
      </c>
      <c r="F63" s="43"/>
      <c r="G63" s="102" t="str">
        <f t="shared" si="37"/>
        <v/>
      </c>
      <c r="H63" s="44" t="str">
        <f>IF(F63&lt;&gt;"", IF(RANK(F63, F$5:F$75)+COUNTIF(F$5:F63, F63)-1=1, 1, ""), "")</f>
        <v/>
      </c>
      <c r="I63" s="41"/>
      <c r="J63" s="102" t="str">
        <f t="shared" si="38"/>
        <v/>
      </c>
      <c r="K63" s="42" t="str">
        <f>IF(I63&lt;&gt;"", IF(RANK(I63, I$5:I$75)+COUNTIF(I$5:I63, I63)-1=1, 1, ""), "")</f>
        <v/>
      </c>
      <c r="L63" s="43"/>
      <c r="M63" s="102" t="str">
        <f t="shared" si="39"/>
        <v/>
      </c>
      <c r="N63" s="44" t="str">
        <f>IF(L63&lt;&gt;"", IF(RANK(L63, L$5:L$75)+COUNTIF(L$5:L63, L63)-1=1, 1, ""), "")</f>
        <v/>
      </c>
      <c r="O63" s="41"/>
      <c r="P63" s="102" t="str">
        <f t="shared" si="40"/>
        <v/>
      </c>
      <c r="Q63" s="42" t="str">
        <f>IF(O63&lt;&gt;"", IF(RANK(O63, O$5:O$75)+COUNTIF(O$5:O63, O63)-1=1, 1, ""), "")</f>
        <v/>
      </c>
      <c r="R63" s="43"/>
      <c r="S63" s="102" t="str">
        <f t="shared" si="41"/>
        <v/>
      </c>
      <c r="T63" s="44" t="str">
        <f>IF(R63&lt;&gt;"", IF(RANK(R63, R$5:R$75)+COUNTIF(R$5:R63, R63)-1=1, 1, ""), "")</f>
        <v/>
      </c>
      <c r="U63" s="41"/>
      <c r="V63" s="102" t="str">
        <f t="shared" si="42"/>
        <v/>
      </c>
      <c r="W63" s="42" t="str">
        <f>IF(U63&lt;&gt;"", IF(RANK(U63, U$5:U$75)+COUNTIF(U$5:U63, U63)-1=1, 1, ""), "")</f>
        <v/>
      </c>
      <c r="X63" s="43"/>
      <c r="Y63" s="102" t="str">
        <f t="shared" si="43"/>
        <v/>
      </c>
      <c r="Z63" s="44" t="str">
        <f>IF(X63&lt;&gt;"", IF(RANK(X63, X$5:X$75)+COUNTIF(X$5:X63, X63)-1=1, 1, ""), "")</f>
        <v/>
      </c>
      <c r="AA63" s="41"/>
      <c r="AB63" s="102" t="str">
        <f t="shared" si="44"/>
        <v/>
      </c>
      <c r="AC63" s="42" t="str">
        <f>IF(AA63&lt;&gt;"", IF(RANK(AA63, AA$5:AA$75)+COUNTIF(AA$5:AA63, AA63)-1=1, 1, ""), "")</f>
        <v/>
      </c>
      <c r="AD63" s="41"/>
      <c r="AE63" s="102" t="str">
        <f t="shared" si="45"/>
        <v/>
      </c>
      <c r="AF63" s="42" t="str">
        <f>IF(AD63&lt;&gt;"", IF(RANK(AD63, AD$5:AD$75)+COUNTIF(AD$5:AD63, AD63)-1=1, 1, ""), "")</f>
        <v/>
      </c>
      <c r="AG63" s="41"/>
      <c r="AH63" s="102" t="str">
        <f t="shared" si="46"/>
        <v/>
      </c>
      <c r="AI63" s="42" t="str">
        <f>IF(AG63&lt;&gt;"", IF(RANK(AG63, AG$5:AG$75)+COUNTIF(AG$5:AG63, AG63)-1=1, 1, ""), "")</f>
        <v/>
      </c>
      <c r="AJ63" s="41"/>
      <c r="AK63" s="102" t="str">
        <f t="shared" si="47"/>
        <v/>
      </c>
      <c r="AL63" s="42" t="str">
        <f>IF(AJ63&lt;&gt;"", IF(RANK(AJ63, AJ$5:AJ$75)+COUNTIF(AJ$5:AJ63, AJ63)-1=1, 1, ""), "")</f>
        <v/>
      </c>
      <c r="AM63" s="41"/>
      <c r="AN63" s="102" t="str">
        <f t="shared" si="48"/>
        <v/>
      </c>
      <c r="AO63" s="42" t="str">
        <f>IF(AM63&lt;&gt;"", IF(RANK(AM63, AM$5:AM$75)+COUNTIF(AM$5:AM63, AM63)-1=1, 1, ""), "")</f>
        <v/>
      </c>
      <c r="AP63" s="41"/>
      <c r="AQ63" s="102" t="str">
        <f t="shared" si="49"/>
        <v/>
      </c>
      <c r="AR63" s="42" t="str">
        <f>IF(AP63&lt;&gt;"", IF(RANK(AP63, AP$5:AP$75)+COUNTIF(AP$5:AP63, AP63)-1=1, 1, ""), "")</f>
        <v/>
      </c>
      <c r="AS63" s="43"/>
      <c r="AT63" s="102" t="str">
        <f t="shared" si="50"/>
        <v/>
      </c>
      <c r="AU63" s="44" t="str">
        <f>IF(AS63&lt;&gt;"", IF(RANK(AS63, AS$5:AS$75)+COUNTIF(AS$5:AS63, AS63)-1=1, 1, ""), "")</f>
        <v/>
      </c>
      <c r="AV63" s="41"/>
      <c r="AW63" s="102" t="str">
        <f t="shared" si="51"/>
        <v/>
      </c>
      <c r="AX63" s="42" t="str">
        <f>IF(AV63&lt;&gt;"", IF(RANK(AV63, AV$5:AV$75)+COUNTIF(AV$5:AV63, AV63)-1=1, 1, ""), "")</f>
        <v/>
      </c>
      <c r="AY63" s="41"/>
      <c r="AZ63" s="102" t="str">
        <f t="shared" si="52"/>
        <v/>
      </c>
      <c r="BA63" s="42" t="str">
        <f>IF(AY63&lt;&gt;"", IF(RANK(AY63, AY$5:AY$75)+COUNTIF(AY$5:AY63, AY63)-1=1, 1, ""), "")</f>
        <v/>
      </c>
      <c r="BB63" s="41"/>
      <c r="BC63" s="102" t="str">
        <f t="shared" si="53"/>
        <v/>
      </c>
      <c r="BD63" s="42" t="str">
        <f>IF(BB63&lt;&gt;"", IF(RANK(BB63, BB$5:BB$75)+COUNTIF(BB$5:BB63, BB63)-1=1, 1, ""), "")</f>
        <v/>
      </c>
      <c r="BE63" s="41"/>
      <c r="BF63" s="102" t="str">
        <f t="shared" si="54"/>
        <v/>
      </c>
      <c r="BG63" s="42" t="str">
        <f>IF(BE63&lt;&gt;"", IF(RANK(BE63, BE$5:BE$75)+COUNTIF(BE$5:BE63, BE63)-1=1, 1, ""), "")</f>
        <v/>
      </c>
      <c r="BH63" s="41"/>
      <c r="BI63" s="102" t="str">
        <f t="shared" si="55"/>
        <v/>
      </c>
      <c r="BJ63" s="42" t="str">
        <f>IF(BH63&lt;&gt;"", IF(RANK(BH63, BH$5:BH$75)+COUNTIF(BH$5:BH63, BH63)-1=1, 1, ""), "")</f>
        <v/>
      </c>
      <c r="BK63" s="41"/>
      <c r="BL63" s="102" t="str">
        <f t="shared" si="56"/>
        <v/>
      </c>
      <c r="BM63" s="42" t="str">
        <f>IF(BK63&lt;&gt;"", IF(RANK(BK63, BK$5:BK$75)+COUNTIF(BK$5:BK63, BK63)-1=1, 1, ""), "")</f>
        <v/>
      </c>
      <c r="BN63" s="129" t="str">
        <f t="shared" si="57"/>
        <v/>
      </c>
      <c r="BO63" s="66" t="str">
        <f t="shared" si="58"/>
        <v/>
      </c>
      <c r="BP63" s="60"/>
      <c r="BQ63" s="60" t="str">
        <f t="shared" si="59"/>
        <v/>
      </c>
      <c r="BR63" s="60" t="str">
        <f t="shared" si="60"/>
        <v/>
      </c>
      <c r="BS63" s="60"/>
      <c r="BT63" s="85" t="str">
        <f t="shared" si="61"/>
        <v/>
      </c>
      <c r="BU63" s="60" t="str">
        <f t="shared" si="62"/>
        <v/>
      </c>
      <c r="BV63" s="60" t="str">
        <f t="shared" si="63"/>
        <v/>
      </c>
      <c r="BW63" s="60" t="str">
        <f>IF(BQ63&lt;&gt;"", IF(RANK(BV63, BV$5:BV$75)+COUNTIF(BV$63:BV63, BV63) -1&lt;=(B$80-BR$76-BU$76), RANK(BV63, BV$5:BV$75)+COUNTIF(BV$63:BV63, BV63) -1, ""), "")</f>
        <v/>
      </c>
      <c r="BX63" s="72" t="str">
        <f t="shared" si="64"/>
        <v/>
      </c>
      <c r="BY63" s="66" t="str">
        <f t="shared" si="65"/>
        <v/>
      </c>
      <c r="CA63" s="91" t="str">
        <f>IF(BO63&lt;&gt; "", BO63/BO76, "")</f>
        <v/>
      </c>
      <c r="CB63" s="39" t="str">
        <f t="shared" si="66"/>
        <v/>
      </c>
      <c r="CC63" s="92" t="str">
        <f t="shared" si="67"/>
        <v/>
      </c>
      <c r="CE63" s="65" t="str">
        <f t="shared" si="32"/>
        <v/>
      </c>
      <c r="CF63" s="99" t="str">
        <f t="shared" si="33"/>
        <v/>
      </c>
      <c r="CG63" s="99" t="str">
        <f t="shared" si="34"/>
        <v/>
      </c>
      <c r="CH63" s="100" t="str">
        <f t="shared" si="35"/>
        <v/>
      </c>
    </row>
    <row r="64" spans="1:86" ht="16" x14ac:dyDescent="0.2">
      <c r="A64" s="20" t="s">
        <v>372</v>
      </c>
      <c r="B64" s="33" t="s">
        <v>264</v>
      </c>
      <c r="C64" s="41"/>
      <c r="D64" s="102" t="str">
        <f t="shared" si="36"/>
        <v/>
      </c>
      <c r="E64" s="42" t="str">
        <f>IF(C64&lt;&gt;"", IF(RANK(C64, C$5:C$75)+COUNTIF(C$5:C64, C64)-1=1, 1, ""), "")</f>
        <v/>
      </c>
      <c r="F64" s="43"/>
      <c r="G64" s="102" t="str">
        <f t="shared" si="37"/>
        <v/>
      </c>
      <c r="H64" s="44" t="str">
        <f>IF(F64&lt;&gt;"", IF(RANK(F64, F$5:F$75)+COUNTIF(F$5:F64, F64)-1=1, 1, ""), "")</f>
        <v/>
      </c>
      <c r="I64" s="41"/>
      <c r="J64" s="102" t="str">
        <f t="shared" si="38"/>
        <v/>
      </c>
      <c r="K64" s="42" t="str">
        <f>IF(I64&lt;&gt;"", IF(RANK(I64, I$5:I$75)+COUNTIF(I$5:I64, I64)-1=1, 1, ""), "")</f>
        <v/>
      </c>
      <c r="L64" s="43"/>
      <c r="M64" s="102" t="str">
        <f t="shared" si="39"/>
        <v/>
      </c>
      <c r="N64" s="44" t="str">
        <f>IF(L64&lt;&gt;"", IF(RANK(L64, L$5:L$75)+COUNTIF(L$5:L64, L64)-1=1, 1, ""), "")</f>
        <v/>
      </c>
      <c r="O64" s="41"/>
      <c r="P64" s="102" t="str">
        <f t="shared" si="40"/>
        <v/>
      </c>
      <c r="Q64" s="42" t="str">
        <f>IF(O64&lt;&gt;"", IF(RANK(O64, O$5:O$75)+COUNTIF(O$5:O64, O64)-1=1, 1, ""), "")</f>
        <v/>
      </c>
      <c r="R64" s="43"/>
      <c r="S64" s="102" t="str">
        <f t="shared" si="41"/>
        <v/>
      </c>
      <c r="T64" s="44" t="str">
        <f>IF(R64&lt;&gt;"", IF(RANK(R64, R$5:R$75)+COUNTIF(R$5:R64, R64)-1=1, 1, ""), "")</f>
        <v/>
      </c>
      <c r="U64" s="41"/>
      <c r="V64" s="102" t="str">
        <f t="shared" si="42"/>
        <v/>
      </c>
      <c r="W64" s="42" t="str">
        <f>IF(U64&lt;&gt;"", IF(RANK(U64, U$5:U$75)+COUNTIF(U$5:U64, U64)-1=1, 1, ""), "")</f>
        <v/>
      </c>
      <c r="X64" s="43"/>
      <c r="Y64" s="102" t="str">
        <f t="shared" si="43"/>
        <v/>
      </c>
      <c r="Z64" s="44" t="str">
        <f>IF(X64&lt;&gt;"", IF(RANK(X64, X$5:X$75)+COUNTIF(X$5:X64, X64)-1=1, 1, ""), "")</f>
        <v/>
      </c>
      <c r="AA64" s="41"/>
      <c r="AB64" s="102" t="str">
        <f t="shared" si="44"/>
        <v/>
      </c>
      <c r="AC64" s="42" t="str">
        <f>IF(AA64&lt;&gt;"", IF(RANK(AA64, AA$5:AA$75)+COUNTIF(AA$5:AA64, AA64)-1=1, 1, ""), "")</f>
        <v/>
      </c>
      <c r="AD64" s="41"/>
      <c r="AE64" s="102" t="str">
        <f t="shared" si="45"/>
        <v/>
      </c>
      <c r="AF64" s="42" t="str">
        <f>IF(AD64&lt;&gt;"", IF(RANK(AD64, AD$5:AD$75)+COUNTIF(AD$5:AD64, AD64)-1=1, 1, ""), "")</f>
        <v/>
      </c>
      <c r="AG64" s="41"/>
      <c r="AH64" s="102" t="str">
        <f t="shared" si="46"/>
        <v/>
      </c>
      <c r="AI64" s="42" t="str">
        <f>IF(AG64&lt;&gt;"", IF(RANK(AG64, AG$5:AG$75)+COUNTIF(AG$5:AG64, AG64)-1=1, 1, ""), "")</f>
        <v/>
      </c>
      <c r="AJ64" s="41"/>
      <c r="AK64" s="102" t="str">
        <f t="shared" si="47"/>
        <v/>
      </c>
      <c r="AL64" s="42" t="str">
        <f>IF(AJ64&lt;&gt;"", IF(RANK(AJ64, AJ$5:AJ$75)+COUNTIF(AJ$5:AJ64, AJ64)-1=1, 1, ""), "")</f>
        <v/>
      </c>
      <c r="AM64" s="41"/>
      <c r="AN64" s="102" t="str">
        <f t="shared" si="48"/>
        <v/>
      </c>
      <c r="AO64" s="42" t="str">
        <f>IF(AM64&lt;&gt;"", IF(RANK(AM64, AM$5:AM$75)+COUNTIF(AM$5:AM64, AM64)-1=1, 1, ""), "")</f>
        <v/>
      </c>
      <c r="AP64" s="41"/>
      <c r="AQ64" s="102" t="str">
        <f t="shared" si="49"/>
        <v/>
      </c>
      <c r="AR64" s="42" t="str">
        <f>IF(AP64&lt;&gt;"", IF(RANK(AP64, AP$5:AP$75)+COUNTIF(AP$5:AP64, AP64)-1=1, 1, ""), "")</f>
        <v/>
      </c>
      <c r="AS64" s="43"/>
      <c r="AT64" s="102" t="str">
        <f t="shared" si="50"/>
        <v/>
      </c>
      <c r="AU64" s="44" t="str">
        <f>IF(AS64&lt;&gt;"", IF(RANK(AS64, AS$5:AS$75)+COUNTIF(AS$5:AS64, AS64)-1=1, 1, ""), "")</f>
        <v/>
      </c>
      <c r="AV64" s="41"/>
      <c r="AW64" s="102" t="str">
        <f t="shared" si="51"/>
        <v/>
      </c>
      <c r="AX64" s="42" t="str">
        <f>IF(AV64&lt;&gt;"", IF(RANK(AV64, AV$5:AV$75)+COUNTIF(AV$5:AV64, AV64)-1=1, 1, ""), "")</f>
        <v/>
      </c>
      <c r="AY64" s="41"/>
      <c r="AZ64" s="102" t="str">
        <f t="shared" si="52"/>
        <v/>
      </c>
      <c r="BA64" s="42" t="str">
        <f>IF(AY64&lt;&gt;"", IF(RANK(AY64, AY$5:AY$75)+COUNTIF(AY$5:AY64, AY64)-1=1, 1, ""), "")</f>
        <v/>
      </c>
      <c r="BB64" s="41"/>
      <c r="BC64" s="102" t="str">
        <f t="shared" si="53"/>
        <v/>
      </c>
      <c r="BD64" s="42" t="str">
        <f>IF(BB64&lt;&gt;"", IF(RANK(BB64, BB$5:BB$75)+COUNTIF(BB$5:BB64, BB64)-1=1, 1, ""), "")</f>
        <v/>
      </c>
      <c r="BE64" s="41"/>
      <c r="BF64" s="102" t="str">
        <f t="shared" si="54"/>
        <v/>
      </c>
      <c r="BG64" s="42" t="str">
        <f>IF(BE64&lt;&gt;"", IF(RANK(BE64, BE$5:BE$75)+COUNTIF(BE$5:BE64, BE64)-1=1, 1, ""), "")</f>
        <v/>
      </c>
      <c r="BH64" s="41"/>
      <c r="BI64" s="102" t="str">
        <f t="shared" si="55"/>
        <v/>
      </c>
      <c r="BJ64" s="42" t="str">
        <f>IF(BH64&lt;&gt;"", IF(RANK(BH64, BH$5:BH$75)+COUNTIF(BH$5:BH64, BH64)-1=1, 1, ""), "")</f>
        <v/>
      </c>
      <c r="BK64" s="41"/>
      <c r="BL64" s="102" t="str">
        <f t="shared" si="56"/>
        <v/>
      </c>
      <c r="BM64" s="42" t="str">
        <f>IF(BK64&lt;&gt;"", IF(RANK(BK64, BK$5:BK$75)+COUNTIF(BK$5:BK64, BK64)-1=1, 1, ""), "")</f>
        <v/>
      </c>
      <c r="BN64" s="129" t="str">
        <f t="shared" si="57"/>
        <v/>
      </c>
      <c r="BO64" s="66" t="str">
        <f t="shared" si="58"/>
        <v/>
      </c>
      <c r="BP64" s="60"/>
      <c r="BQ64" s="60" t="str">
        <f t="shared" si="59"/>
        <v/>
      </c>
      <c r="BR64" s="60" t="str">
        <f t="shared" si="60"/>
        <v/>
      </c>
      <c r="BS64" s="60"/>
      <c r="BT64" s="85" t="str">
        <f t="shared" si="61"/>
        <v/>
      </c>
      <c r="BU64" s="60" t="str">
        <f t="shared" si="62"/>
        <v/>
      </c>
      <c r="BV64" s="60" t="str">
        <f t="shared" si="63"/>
        <v/>
      </c>
      <c r="BW64" s="60" t="str">
        <f>IF(BQ64&lt;&gt;"", IF(RANK(BV64, BV$5:BV$75)+COUNTIF(BV$64:BV64, BV64) -1&lt;=(B$80-BR$76-BU$76), RANK(BV64, BV$5:BV$75)+COUNTIF(BV$64:BV64, BV64) -1, ""), "")</f>
        <v/>
      </c>
      <c r="BX64" s="72" t="str">
        <f t="shared" si="64"/>
        <v/>
      </c>
      <c r="BY64" s="66" t="str">
        <f t="shared" si="65"/>
        <v/>
      </c>
      <c r="CA64" s="91" t="str">
        <f>IF(BO64&lt;&gt; "", BO64/BO76, "")</f>
        <v/>
      </c>
      <c r="CB64" s="39" t="str">
        <f t="shared" si="66"/>
        <v/>
      </c>
      <c r="CC64" s="92" t="str">
        <f t="shared" si="67"/>
        <v/>
      </c>
      <c r="CE64" s="65" t="str">
        <f t="shared" si="32"/>
        <v/>
      </c>
      <c r="CF64" s="99" t="str">
        <f t="shared" si="33"/>
        <v/>
      </c>
      <c r="CG64" s="99" t="str">
        <f t="shared" si="34"/>
        <v/>
      </c>
      <c r="CH64" s="100" t="str">
        <f t="shared" si="35"/>
        <v/>
      </c>
    </row>
    <row r="65" spans="1:86" ht="16" x14ac:dyDescent="0.2">
      <c r="A65" s="20" t="s">
        <v>373</v>
      </c>
      <c r="B65" s="33" t="s">
        <v>442</v>
      </c>
      <c r="C65" s="45">
        <v>445</v>
      </c>
      <c r="D65" s="102" t="str">
        <f t="shared" si="36"/>
        <v/>
      </c>
      <c r="E65" s="42" t="str">
        <f>IF(C65&lt;&gt;"", IF(RANK(C65, C$5:C$75)+COUNTIF(C$5:C65, C65)-1=1, 1, ""), "")</f>
        <v/>
      </c>
      <c r="F65" s="46">
        <v>190</v>
      </c>
      <c r="G65" s="102" t="str">
        <f t="shared" si="37"/>
        <v/>
      </c>
      <c r="H65" s="44" t="str">
        <f>IF(F65&lt;&gt;"", IF(RANK(F65, F$5:F$75)+COUNTIF(F$5:F65, F65)-1=1, 1, ""), "")</f>
        <v/>
      </c>
      <c r="I65" s="45">
        <v>565</v>
      </c>
      <c r="J65" s="102" t="str">
        <f t="shared" si="38"/>
        <v/>
      </c>
      <c r="K65" s="42" t="str">
        <f>IF(I65&lt;&gt;"", IF(RANK(I65, I$5:I$75)+COUNTIF(I$5:I65, I65)-1=1, 1, ""), "")</f>
        <v/>
      </c>
      <c r="L65" s="46">
        <v>497</v>
      </c>
      <c r="M65" s="102" t="str">
        <f t="shared" si="39"/>
        <v/>
      </c>
      <c r="N65" s="44" t="str">
        <f>IF(L65&lt;&gt;"", IF(RANK(L65, L$5:L$75)+COUNTIF(L$5:L65, L65)-1=1, 1, ""), "")</f>
        <v/>
      </c>
      <c r="O65" s="45">
        <v>843</v>
      </c>
      <c r="P65" s="102" t="str">
        <f t="shared" si="40"/>
        <v/>
      </c>
      <c r="Q65" s="42" t="str">
        <f>IF(O65&lt;&gt;"", IF(RANK(O65, O$5:O$75)+COUNTIF(O$5:O65, O65)-1=1, 1, ""), "")</f>
        <v/>
      </c>
      <c r="R65" s="46">
        <v>1040</v>
      </c>
      <c r="S65" s="102" t="str">
        <f t="shared" si="41"/>
        <v/>
      </c>
      <c r="T65" s="44" t="str">
        <f>IF(R65&lt;&gt;"", IF(RANK(R65, R$5:R$75)+COUNTIF(R$5:R65, R65)-1=1, 1, ""), "")</f>
        <v/>
      </c>
      <c r="U65" s="45">
        <v>933</v>
      </c>
      <c r="V65" s="102" t="str">
        <f t="shared" si="42"/>
        <v/>
      </c>
      <c r="W65" s="42" t="str">
        <f>IF(U65&lt;&gt;"", IF(RANK(U65, U$5:U$75)+COUNTIF(U$5:U65, U65)-1=1, 1, ""), "")</f>
        <v/>
      </c>
      <c r="X65" s="46">
        <v>656</v>
      </c>
      <c r="Y65" s="102" t="str">
        <f t="shared" si="43"/>
        <v/>
      </c>
      <c r="Z65" s="44" t="str">
        <f>IF(X65&lt;&gt;"", IF(RANK(X65, X$5:X$75)+COUNTIF(X$5:X65, X65)-1=1, 1, ""), "")</f>
        <v/>
      </c>
      <c r="AA65" s="45">
        <v>303</v>
      </c>
      <c r="AB65" s="102" t="str">
        <f t="shared" si="44"/>
        <v/>
      </c>
      <c r="AC65" s="42" t="str">
        <f>IF(AA65&lt;&gt;"", IF(RANK(AA65, AA$5:AA$75)+COUNTIF(AA$5:AA65, AA65)-1=1, 1, ""), "")</f>
        <v/>
      </c>
      <c r="AD65" s="45">
        <v>513</v>
      </c>
      <c r="AE65" s="102" t="str">
        <f t="shared" si="45"/>
        <v/>
      </c>
      <c r="AF65" s="42" t="str">
        <f>IF(AD65&lt;&gt;"", IF(RANK(AD65, AD$5:AD$75)+COUNTIF(AD$5:AD65, AD65)-1=1, 1, ""), "")</f>
        <v/>
      </c>
      <c r="AG65" s="45">
        <v>451</v>
      </c>
      <c r="AH65" s="102" t="str">
        <f t="shared" si="46"/>
        <v/>
      </c>
      <c r="AI65" s="42" t="str">
        <f>IF(AG65&lt;&gt;"", IF(RANK(AG65, AG$5:AG$75)+COUNTIF(AG$5:AG65, AG65)-1=1, 1, ""), "")</f>
        <v/>
      </c>
      <c r="AJ65" s="45">
        <v>1243</v>
      </c>
      <c r="AK65" s="102" t="str">
        <f t="shared" si="47"/>
        <v/>
      </c>
      <c r="AL65" s="42" t="str">
        <f>IF(AJ65&lt;&gt;"", IF(RANK(AJ65, AJ$5:AJ$75)+COUNTIF(AJ$5:AJ65, AJ65)-1=1, 1, ""), "")</f>
        <v/>
      </c>
      <c r="AM65" s="45">
        <v>594</v>
      </c>
      <c r="AN65" s="102" t="str">
        <f t="shared" si="48"/>
        <v/>
      </c>
      <c r="AO65" s="42" t="str">
        <f>IF(AM65&lt;&gt;"", IF(RANK(AM65, AM$5:AM$75)+COUNTIF(AM$5:AM65, AM65)-1=1, 1, ""), "")</f>
        <v/>
      </c>
      <c r="AP65" s="45">
        <v>432</v>
      </c>
      <c r="AQ65" s="102" t="str">
        <f t="shared" si="49"/>
        <v/>
      </c>
      <c r="AR65" s="42" t="str">
        <f>IF(AP65&lt;&gt;"", IF(RANK(AP65, AP$5:AP$75)+COUNTIF(AP$5:AP65, AP65)-1=1, 1, ""), "")</f>
        <v/>
      </c>
      <c r="AS65" s="46">
        <v>290</v>
      </c>
      <c r="AT65" s="102" t="str">
        <f t="shared" si="50"/>
        <v/>
      </c>
      <c r="AU65" s="44" t="str">
        <f>IF(AS65&lt;&gt;"", IF(RANK(AS65, AS$5:AS$75)+COUNTIF(AS$5:AS65, AS65)-1=1, 1, ""), "")</f>
        <v/>
      </c>
      <c r="AV65" s="45">
        <v>313</v>
      </c>
      <c r="AW65" s="102" t="str">
        <f t="shared" si="51"/>
        <v/>
      </c>
      <c r="AX65" s="42" t="str">
        <f>IF(AV65&lt;&gt;"", IF(RANK(AV65, AV$5:AV$75)+COUNTIF(AV$5:AV65, AV65)-1=1, 1, ""), "")</f>
        <v/>
      </c>
      <c r="AY65" s="45">
        <v>565</v>
      </c>
      <c r="AZ65" s="102" t="str">
        <f t="shared" si="52"/>
        <v/>
      </c>
      <c r="BA65" s="42" t="str">
        <f>IF(AY65&lt;&gt;"", IF(RANK(AY65, AY$5:AY$75)+COUNTIF(AY$5:AY65, AY65)-1=1, 1, ""), "")</f>
        <v/>
      </c>
      <c r="BB65" s="45">
        <v>303</v>
      </c>
      <c r="BC65" s="102" t="str">
        <f t="shared" si="53"/>
        <v/>
      </c>
      <c r="BD65" s="42" t="str">
        <f>IF(BB65&lt;&gt;"", IF(RANK(BB65, BB$5:BB$75)+COUNTIF(BB$5:BB65, BB65)-1=1, 1, ""), "")</f>
        <v/>
      </c>
      <c r="BE65" s="45">
        <v>253</v>
      </c>
      <c r="BF65" s="102" t="str">
        <f t="shared" si="54"/>
        <v/>
      </c>
      <c r="BG65" s="42" t="str">
        <f>IF(BE65&lt;&gt;"", IF(RANK(BE65, BE$5:BE$75)+COUNTIF(BE$5:BE65, BE65)-1=1, 1, ""), "")</f>
        <v/>
      </c>
      <c r="BH65" s="45">
        <v>366</v>
      </c>
      <c r="BI65" s="102" t="str">
        <f t="shared" si="55"/>
        <v/>
      </c>
      <c r="BJ65" s="42" t="str">
        <f>IF(BH65&lt;&gt;"", IF(RANK(BH65, BH$5:BH$75)+COUNTIF(BH$5:BH65, BH65)-1=1, 1, ""), "")</f>
        <v/>
      </c>
      <c r="BK65" s="45">
        <v>468</v>
      </c>
      <c r="BL65" s="102" t="str">
        <f t="shared" si="56"/>
        <v/>
      </c>
      <c r="BM65" s="42" t="str">
        <f>IF(BK65&lt;&gt;"", IF(RANK(BK65, BK$5:BK$75)+COUNTIF(BK$5:BK65, BK65)-1=1, 1, ""), "")</f>
        <v/>
      </c>
      <c r="BN65" s="129" t="str">
        <f t="shared" si="57"/>
        <v/>
      </c>
      <c r="BO65" s="66">
        <f t="shared" si="58"/>
        <v>11263</v>
      </c>
      <c r="BP65" s="60"/>
      <c r="BQ65" s="60" t="str">
        <f t="shared" si="59"/>
        <v/>
      </c>
      <c r="BR65" s="60" t="str">
        <f t="shared" si="60"/>
        <v/>
      </c>
      <c r="BS65" s="60"/>
      <c r="BT65" s="85" t="str">
        <f t="shared" si="61"/>
        <v/>
      </c>
      <c r="BU65" s="60" t="str">
        <f t="shared" si="62"/>
        <v/>
      </c>
      <c r="BV65" s="60" t="str">
        <f t="shared" si="63"/>
        <v/>
      </c>
      <c r="BW65" s="60" t="str">
        <f>IF(BQ65&lt;&gt;"", IF(RANK(BV65, BV$5:BV$75)+COUNTIF(BV$65:BV65, BV65) -1&lt;=(B$80-BR$76-BU$76), RANK(BV65, BV$5:BV$75)+COUNTIF(BV$65:BV65, BV65) -1, ""), "")</f>
        <v/>
      </c>
      <c r="BX65" s="72" t="str">
        <f t="shared" si="64"/>
        <v/>
      </c>
      <c r="BY65" s="66" t="str">
        <f t="shared" si="65"/>
        <v/>
      </c>
      <c r="CA65" s="91">
        <f>IF(BO65&lt;&gt; "", BO65/BO76, "")</f>
        <v>5.7223043871677719E-3</v>
      </c>
      <c r="CB65" s="39" t="str">
        <f t="shared" si="66"/>
        <v/>
      </c>
      <c r="CC65" s="92">
        <f t="shared" si="67"/>
        <v>-5.7223043871677702E-3</v>
      </c>
      <c r="CE65" s="65" t="str">
        <f t="shared" si="32"/>
        <v/>
      </c>
      <c r="CF65" s="99" t="str">
        <f t="shared" si="33"/>
        <v/>
      </c>
      <c r="CG65" s="99" t="str">
        <f t="shared" si="34"/>
        <v/>
      </c>
      <c r="CH65" s="100" t="str">
        <f t="shared" si="35"/>
        <v/>
      </c>
    </row>
    <row r="66" spans="1:86" ht="16" x14ac:dyDescent="0.2">
      <c r="A66" s="20" t="s">
        <v>374</v>
      </c>
      <c r="B66" s="33" t="s">
        <v>443</v>
      </c>
      <c r="C66" s="41"/>
      <c r="D66" s="102" t="str">
        <f t="shared" si="36"/>
        <v/>
      </c>
      <c r="E66" s="42" t="str">
        <f>IF(C66&lt;&gt;"", IF(RANK(C66, C$5:C$75)+COUNTIF(C$5:C66, C66)-1=1, 1, ""), "")</f>
        <v/>
      </c>
      <c r="F66" s="43"/>
      <c r="G66" s="102" t="str">
        <f t="shared" si="37"/>
        <v/>
      </c>
      <c r="H66" s="44" t="str">
        <f>IF(F66&lt;&gt;"", IF(RANK(F66, F$5:F$75)+COUNTIF(F$5:F66, F66)-1=1, 1, ""), "")</f>
        <v/>
      </c>
      <c r="I66" s="41"/>
      <c r="J66" s="102" t="str">
        <f t="shared" si="38"/>
        <v/>
      </c>
      <c r="K66" s="42" t="str">
        <f>IF(I66&lt;&gt;"", IF(RANK(I66, I$5:I$75)+COUNTIF(I$5:I66, I66)-1=1, 1, ""), "")</f>
        <v/>
      </c>
      <c r="L66" s="43"/>
      <c r="M66" s="102" t="str">
        <f t="shared" si="39"/>
        <v/>
      </c>
      <c r="N66" s="44" t="str">
        <f>IF(L66&lt;&gt;"", IF(RANK(L66, L$5:L$75)+COUNTIF(L$5:L66, L66)-1=1, 1, ""), "")</f>
        <v/>
      </c>
      <c r="O66" s="41"/>
      <c r="P66" s="102" t="str">
        <f t="shared" si="40"/>
        <v/>
      </c>
      <c r="Q66" s="42" t="str">
        <f>IF(O66&lt;&gt;"", IF(RANK(O66, O$5:O$75)+COUNTIF(O$5:O66, O66)-1=1, 1, ""), "")</f>
        <v/>
      </c>
      <c r="R66" s="43"/>
      <c r="S66" s="102" t="str">
        <f t="shared" si="41"/>
        <v/>
      </c>
      <c r="T66" s="44" t="str">
        <f>IF(R66&lt;&gt;"", IF(RANK(R66, R$5:R$75)+COUNTIF(R$5:R66, R66)-1=1, 1, ""), "")</f>
        <v/>
      </c>
      <c r="U66" s="41"/>
      <c r="V66" s="102" t="str">
        <f t="shared" si="42"/>
        <v/>
      </c>
      <c r="W66" s="42" t="str">
        <f>IF(U66&lt;&gt;"", IF(RANK(U66, U$5:U$75)+COUNTIF(U$5:U66, U66)-1=1, 1, ""), "")</f>
        <v/>
      </c>
      <c r="X66" s="43"/>
      <c r="Y66" s="102" t="str">
        <f t="shared" si="43"/>
        <v/>
      </c>
      <c r="Z66" s="44" t="str">
        <f>IF(X66&lt;&gt;"", IF(RANK(X66, X$5:X$75)+COUNTIF(X$5:X66, X66)-1=1, 1, ""), "")</f>
        <v/>
      </c>
      <c r="AA66" s="41"/>
      <c r="AB66" s="102" t="str">
        <f t="shared" si="44"/>
        <v/>
      </c>
      <c r="AC66" s="42" t="str">
        <f>IF(AA66&lt;&gt;"", IF(RANK(AA66, AA$5:AA$75)+COUNTIF(AA$5:AA66, AA66)-1=1, 1, ""), "")</f>
        <v/>
      </c>
      <c r="AD66" s="41"/>
      <c r="AE66" s="102" t="str">
        <f t="shared" si="45"/>
        <v/>
      </c>
      <c r="AF66" s="42" t="str">
        <f>IF(AD66&lt;&gt;"", IF(RANK(AD66, AD$5:AD$75)+COUNTIF(AD$5:AD66, AD66)-1=1, 1, ""), "")</f>
        <v/>
      </c>
      <c r="AG66" s="41"/>
      <c r="AH66" s="102" t="str">
        <f t="shared" si="46"/>
        <v/>
      </c>
      <c r="AI66" s="42" t="str">
        <f>IF(AG66&lt;&gt;"", IF(RANK(AG66, AG$5:AG$75)+COUNTIF(AG$5:AG66, AG66)-1=1, 1, ""), "")</f>
        <v/>
      </c>
      <c r="AJ66" s="41"/>
      <c r="AK66" s="102" t="str">
        <f t="shared" si="47"/>
        <v/>
      </c>
      <c r="AL66" s="42" t="str">
        <f>IF(AJ66&lt;&gt;"", IF(RANK(AJ66, AJ$5:AJ$75)+COUNTIF(AJ$5:AJ66, AJ66)-1=1, 1, ""), "")</f>
        <v/>
      </c>
      <c r="AM66" s="41"/>
      <c r="AN66" s="102" t="str">
        <f t="shared" si="48"/>
        <v/>
      </c>
      <c r="AO66" s="42" t="str">
        <f>IF(AM66&lt;&gt;"", IF(RANK(AM66, AM$5:AM$75)+COUNTIF(AM$5:AM66, AM66)-1=1, 1, ""), "")</f>
        <v/>
      </c>
      <c r="AP66" s="41"/>
      <c r="AQ66" s="102" t="str">
        <f t="shared" si="49"/>
        <v/>
      </c>
      <c r="AR66" s="42" t="str">
        <f>IF(AP66&lt;&gt;"", IF(RANK(AP66, AP$5:AP$75)+COUNTIF(AP$5:AP66, AP66)-1=1, 1, ""), "")</f>
        <v/>
      </c>
      <c r="AS66" s="43"/>
      <c r="AT66" s="102" t="str">
        <f t="shared" si="50"/>
        <v/>
      </c>
      <c r="AU66" s="44" t="str">
        <f>IF(AS66&lt;&gt;"", IF(RANK(AS66, AS$5:AS$75)+COUNTIF(AS$5:AS66, AS66)-1=1, 1, ""), "")</f>
        <v/>
      </c>
      <c r="AV66" s="41"/>
      <c r="AW66" s="102" t="str">
        <f t="shared" si="51"/>
        <v/>
      </c>
      <c r="AX66" s="42" t="str">
        <f>IF(AV66&lt;&gt;"", IF(RANK(AV66, AV$5:AV$75)+COUNTIF(AV$5:AV66, AV66)-1=1, 1, ""), "")</f>
        <v/>
      </c>
      <c r="AY66" s="41"/>
      <c r="AZ66" s="102" t="str">
        <f t="shared" si="52"/>
        <v/>
      </c>
      <c r="BA66" s="42" t="str">
        <f>IF(AY66&lt;&gt;"", IF(RANK(AY66, AY$5:AY$75)+COUNTIF(AY$5:AY66, AY66)-1=1, 1, ""), "")</f>
        <v/>
      </c>
      <c r="BB66" s="41"/>
      <c r="BC66" s="102" t="str">
        <f t="shared" si="53"/>
        <v/>
      </c>
      <c r="BD66" s="42" t="str">
        <f>IF(BB66&lt;&gt;"", IF(RANK(BB66, BB$5:BB$75)+COUNTIF(BB$5:BB66, BB66)-1=1, 1, ""), "")</f>
        <v/>
      </c>
      <c r="BE66" s="41"/>
      <c r="BF66" s="102" t="str">
        <f t="shared" si="54"/>
        <v/>
      </c>
      <c r="BG66" s="42" t="str">
        <f>IF(BE66&lt;&gt;"", IF(RANK(BE66, BE$5:BE$75)+COUNTIF(BE$5:BE66, BE66)-1=1, 1, ""), "")</f>
        <v/>
      </c>
      <c r="BH66" s="41"/>
      <c r="BI66" s="102" t="str">
        <f t="shared" si="55"/>
        <v/>
      </c>
      <c r="BJ66" s="42" t="str">
        <f>IF(BH66&lt;&gt;"", IF(RANK(BH66, BH$5:BH$75)+COUNTIF(BH$5:BH66, BH66)-1=1, 1, ""), "")</f>
        <v/>
      </c>
      <c r="BK66" s="41"/>
      <c r="BL66" s="102" t="str">
        <f t="shared" si="56"/>
        <v/>
      </c>
      <c r="BM66" s="42" t="str">
        <f>IF(BK66&lt;&gt;"", IF(RANK(BK66, BK$5:BK$75)+COUNTIF(BK$5:BK66, BK66)-1=1, 1, ""), "")</f>
        <v/>
      </c>
      <c r="BN66" s="129" t="str">
        <f t="shared" si="57"/>
        <v/>
      </c>
      <c r="BO66" s="66" t="str">
        <f t="shared" si="58"/>
        <v/>
      </c>
      <c r="BP66" s="60"/>
      <c r="BQ66" s="60" t="str">
        <f t="shared" si="59"/>
        <v/>
      </c>
      <c r="BR66" s="60" t="str">
        <f t="shared" si="60"/>
        <v/>
      </c>
      <c r="BS66" s="60"/>
      <c r="BT66" s="85" t="str">
        <f t="shared" si="61"/>
        <v/>
      </c>
      <c r="BU66" s="60" t="str">
        <f t="shared" si="62"/>
        <v/>
      </c>
      <c r="BV66" s="60" t="str">
        <f t="shared" si="63"/>
        <v/>
      </c>
      <c r="BW66" s="60" t="str">
        <f>IF(BQ66&lt;&gt;"", IF(RANK(BV66, BV$5:BV$75)+COUNTIF(BV$66:BV66, BV66) -1&lt;=(B$80-BR$76-BU$76), RANK(BV66, BV$5:BV$75)+COUNTIF(BV$66:BV66, BV66) -1, ""), "")</f>
        <v/>
      </c>
      <c r="BX66" s="72" t="str">
        <f t="shared" si="64"/>
        <v/>
      </c>
      <c r="BY66" s="66" t="str">
        <f t="shared" si="65"/>
        <v/>
      </c>
      <c r="CA66" s="91" t="str">
        <f>IF(BO66&lt;&gt; "", BO66/BO76, "")</f>
        <v/>
      </c>
      <c r="CB66" s="39" t="str">
        <f t="shared" si="66"/>
        <v/>
      </c>
      <c r="CC66" s="92" t="str">
        <f t="shared" si="67"/>
        <v/>
      </c>
      <c r="CE66" s="65" t="str">
        <f t="shared" si="32"/>
        <v/>
      </c>
      <c r="CF66" s="99" t="str">
        <f t="shared" si="33"/>
        <v/>
      </c>
      <c r="CG66" s="99" t="str">
        <f t="shared" si="34"/>
        <v/>
      </c>
      <c r="CH66" s="100" t="str">
        <f t="shared" si="35"/>
        <v/>
      </c>
    </row>
    <row r="67" spans="1:86" ht="16" x14ac:dyDescent="0.2">
      <c r="A67" s="20" t="s">
        <v>375</v>
      </c>
      <c r="B67" s="33" t="s">
        <v>444</v>
      </c>
      <c r="C67" s="45">
        <v>134</v>
      </c>
      <c r="D67" s="102" t="str">
        <f t="shared" si="36"/>
        <v/>
      </c>
      <c r="E67" s="47" t="str">
        <f>IF(C67&lt;&gt;"", IF(RANK(C67, C$5:C$75)+COUNTIF(C$5:C67, C67)-1=1, 1, ""), "")</f>
        <v/>
      </c>
      <c r="F67" s="46">
        <v>67</v>
      </c>
      <c r="G67" s="102" t="str">
        <f t="shared" si="37"/>
        <v/>
      </c>
      <c r="H67" s="48" t="str">
        <f>IF(F67&lt;&gt;"", IF(RANK(F67, F$5:F$75)+COUNTIF(F$5:F67, F67)-1=1, 1, ""), "")</f>
        <v/>
      </c>
      <c r="I67" s="45">
        <v>149</v>
      </c>
      <c r="J67" s="102" t="str">
        <f t="shared" si="38"/>
        <v/>
      </c>
      <c r="K67" s="47" t="str">
        <f>IF(I67&lt;&gt;"", IF(RANK(I67, I$5:I$75)+COUNTIF(I$5:I67, I67)-1=1, 1, ""), "")</f>
        <v/>
      </c>
      <c r="L67" s="46">
        <v>365</v>
      </c>
      <c r="M67" s="102" t="str">
        <f t="shared" si="39"/>
        <v/>
      </c>
      <c r="N67" s="48" t="str">
        <f>IF(L67&lt;&gt;"", IF(RANK(L67, L$5:L$75)+COUNTIF(L$5:L67, L67)-1=1, 1, ""), "")</f>
        <v/>
      </c>
      <c r="O67" s="45">
        <v>736</v>
      </c>
      <c r="P67" s="102" t="str">
        <f t="shared" si="40"/>
        <v/>
      </c>
      <c r="Q67" s="47" t="str">
        <f>IF(O67&lt;&gt;"", IF(RANK(O67, O$5:O$75)+COUNTIF(O$5:O67, O67)-1=1, 1, ""), "")</f>
        <v/>
      </c>
      <c r="R67" s="46">
        <v>589</v>
      </c>
      <c r="S67" s="102" t="str">
        <f t="shared" si="41"/>
        <v/>
      </c>
      <c r="T67" s="48" t="str">
        <f>IF(R67&lt;&gt;"", IF(RANK(R67, R$5:R$75)+COUNTIF(R$5:R67, R67)-1=1, 1, ""), "")</f>
        <v/>
      </c>
      <c r="U67" s="45">
        <v>656</v>
      </c>
      <c r="V67" s="102" t="str">
        <f t="shared" si="42"/>
        <v/>
      </c>
      <c r="W67" s="47" t="str">
        <f>IF(U67&lt;&gt;"", IF(RANK(U67, U$5:U$75)+COUNTIF(U$5:U67, U67)-1=1, 1, ""), "")</f>
        <v/>
      </c>
      <c r="X67" s="46">
        <v>280</v>
      </c>
      <c r="Y67" s="102" t="str">
        <f t="shared" si="43"/>
        <v/>
      </c>
      <c r="Z67" s="48" t="str">
        <f>IF(X67&lt;&gt;"", IF(RANK(X67, X$5:X$75)+COUNTIF(X$5:X67, X67)-1=1, 1, ""), "")</f>
        <v/>
      </c>
      <c r="AA67" s="45">
        <v>189</v>
      </c>
      <c r="AB67" s="102" t="str">
        <f t="shared" si="44"/>
        <v/>
      </c>
      <c r="AC67" s="47" t="str">
        <f>IF(AA67&lt;&gt;"", IF(RANK(AA67, AA$5:AA$75)+COUNTIF(AA$5:AA67, AA67)-1=1, 1, ""), "")</f>
        <v/>
      </c>
      <c r="AD67" s="45">
        <v>125</v>
      </c>
      <c r="AE67" s="102" t="str">
        <f t="shared" si="45"/>
        <v/>
      </c>
      <c r="AF67" s="47" t="str">
        <f>IF(AD67&lt;&gt;"", IF(RANK(AD67, AD$5:AD$75)+COUNTIF(AD$5:AD67, AD67)-1=1, 1, ""), "")</f>
        <v/>
      </c>
      <c r="AG67" s="45">
        <v>338</v>
      </c>
      <c r="AH67" s="102" t="str">
        <f t="shared" si="46"/>
        <v/>
      </c>
      <c r="AI67" s="47" t="str">
        <f>IF(AG67&lt;&gt;"", IF(RANK(AG67, AG$5:AG$75)+COUNTIF(AG$5:AG67, AG67)-1=1, 1, ""), "")</f>
        <v/>
      </c>
      <c r="AJ67" s="45">
        <v>686</v>
      </c>
      <c r="AK67" s="102" t="str">
        <f t="shared" si="47"/>
        <v/>
      </c>
      <c r="AL67" s="47" t="str">
        <f>IF(AJ67&lt;&gt;"", IF(RANK(AJ67, AJ$5:AJ$75)+COUNTIF(AJ$5:AJ67, AJ67)-1=1, 1, ""), "")</f>
        <v/>
      </c>
      <c r="AM67" s="45">
        <v>419</v>
      </c>
      <c r="AN67" s="102" t="str">
        <f t="shared" si="48"/>
        <v/>
      </c>
      <c r="AO67" s="47" t="str">
        <f>IF(AM67&lt;&gt;"", IF(RANK(AM67, AM$5:AM$75)+COUNTIF(AM$5:AM67, AM67)-1=1, 1, ""), "")</f>
        <v/>
      </c>
      <c r="AP67" s="45">
        <v>117</v>
      </c>
      <c r="AQ67" s="102" t="str">
        <f t="shared" si="49"/>
        <v/>
      </c>
      <c r="AR67" s="47" t="str">
        <f>IF(AP67&lt;&gt;"", IF(RANK(AP67, AP$5:AP$75)+COUNTIF(AP$5:AP67, AP67)-1=1, 1, ""), "")</f>
        <v/>
      </c>
      <c r="AS67" s="46">
        <v>104</v>
      </c>
      <c r="AT67" s="102" t="str">
        <f t="shared" si="50"/>
        <v/>
      </c>
      <c r="AU67" s="48" t="str">
        <f>IF(AS67&lt;&gt;"", IF(RANK(AS67, AS$5:AS$75)+COUNTIF(AS$5:AS67, AS67)-1=1, 1, ""), "")</f>
        <v/>
      </c>
      <c r="AV67" s="45">
        <v>203</v>
      </c>
      <c r="AW67" s="102" t="str">
        <f t="shared" si="51"/>
        <v/>
      </c>
      <c r="AX67" s="47" t="str">
        <f>IF(AV67&lt;&gt;"", IF(RANK(AV67, AV$5:AV$75)+COUNTIF(AV$5:AV67, AV67)-1=1, 1, ""), "")</f>
        <v/>
      </c>
      <c r="AY67" s="45">
        <v>394</v>
      </c>
      <c r="AZ67" s="102" t="str">
        <f t="shared" si="52"/>
        <v/>
      </c>
      <c r="BA67" s="47" t="str">
        <f>IF(AY67&lt;&gt;"", IF(RANK(AY67, AY$5:AY$75)+COUNTIF(AY$5:AY67, AY67)-1=1, 1, ""), "")</f>
        <v/>
      </c>
      <c r="BB67" s="45">
        <v>102</v>
      </c>
      <c r="BC67" s="102" t="str">
        <f t="shared" si="53"/>
        <v/>
      </c>
      <c r="BD67" s="47" t="str">
        <f>IF(BB67&lt;&gt;"", IF(RANK(BB67, BB$5:BB$75)+COUNTIF(BB$5:BB67, BB67)-1=1, 1, ""), "")</f>
        <v/>
      </c>
      <c r="BE67" s="45">
        <v>86</v>
      </c>
      <c r="BF67" s="102" t="str">
        <f t="shared" si="54"/>
        <v/>
      </c>
      <c r="BG67" s="47" t="str">
        <f>IF(BE67&lt;&gt;"", IF(RANK(BE67, BE$5:BE$75)+COUNTIF(BE$5:BE67, BE67)-1=1, 1, ""), "")</f>
        <v/>
      </c>
      <c r="BH67" s="45">
        <v>94</v>
      </c>
      <c r="BI67" s="102" t="str">
        <f t="shared" si="55"/>
        <v/>
      </c>
      <c r="BJ67" s="47" t="str">
        <f>IF(BH67&lt;&gt;"", IF(RANK(BH67, BH$5:BH$75)+COUNTIF(BH$5:BH67, BH67)-1=1, 1, ""), "")</f>
        <v/>
      </c>
      <c r="BK67" s="45">
        <v>100</v>
      </c>
      <c r="BL67" s="102" t="str">
        <f t="shared" si="56"/>
        <v/>
      </c>
      <c r="BM67" s="47" t="str">
        <f>IF(BK67&lt;&gt;"", IF(RANK(BK67, BK$5:BK$75)+COUNTIF(BK$5:BK67, BK67)-1=1, 1, ""), "")</f>
        <v/>
      </c>
      <c r="BN67" s="129" t="str">
        <f t="shared" si="57"/>
        <v/>
      </c>
      <c r="BO67" s="66">
        <f t="shared" si="58"/>
        <v>5933</v>
      </c>
      <c r="BP67" s="60"/>
      <c r="BQ67" s="60" t="str">
        <f t="shared" si="59"/>
        <v/>
      </c>
      <c r="BR67" s="60" t="str">
        <f t="shared" si="60"/>
        <v/>
      </c>
      <c r="BS67" s="60"/>
      <c r="BT67" s="85" t="str">
        <f t="shared" si="61"/>
        <v/>
      </c>
      <c r="BU67" s="60" t="str">
        <f t="shared" si="62"/>
        <v/>
      </c>
      <c r="BV67" s="60" t="str">
        <f t="shared" si="63"/>
        <v/>
      </c>
      <c r="BW67" s="60" t="str">
        <f>IF(BQ67&lt;&gt;"", IF(RANK(BV67, BV$5:BV$75)+COUNTIF(BV$67:BV67, BV67) -1&lt;=(B$80-BR$76-BU$76), RANK(BV67, BV$5:BV$75)+COUNTIF(BV$67:BV67, BV67) -1, ""), "")</f>
        <v/>
      </c>
      <c r="BX67" s="72" t="str">
        <f t="shared" si="64"/>
        <v/>
      </c>
      <c r="BY67" s="66" t="str">
        <f t="shared" si="65"/>
        <v/>
      </c>
      <c r="CA67" s="91">
        <f>IF(BO67&lt;&gt; "", BO67/BO76, "")</f>
        <v>3.0143329422948053E-3</v>
      </c>
      <c r="CB67" s="39" t="str">
        <f t="shared" si="66"/>
        <v/>
      </c>
      <c r="CC67" s="92">
        <f t="shared" si="67"/>
        <v>-3.0143329422948101E-3</v>
      </c>
      <c r="CE67" s="65" t="str">
        <f t="shared" si="32"/>
        <v/>
      </c>
      <c r="CF67" s="99" t="str">
        <f t="shared" si="33"/>
        <v/>
      </c>
      <c r="CG67" s="99" t="str">
        <f t="shared" si="34"/>
        <v/>
      </c>
      <c r="CH67" s="100" t="str">
        <f t="shared" si="35"/>
        <v/>
      </c>
    </row>
    <row r="68" spans="1:86" ht="16" x14ac:dyDescent="0.2">
      <c r="A68" s="20" t="s">
        <v>376</v>
      </c>
      <c r="B68" s="33" t="s">
        <v>445</v>
      </c>
      <c r="C68" s="45">
        <v>780</v>
      </c>
      <c r="D68" s="102" t="str">
        <f t="shared" si="36"/>
        <v/>
      </c>
      <c r="E68" s="47" t="str">
        <f>IF(C68&lt;&gt;"", IF(RANK(C68, C$5:C$75)+COUNTIF(C$5:C68, C68)-1=1, 1, ""), "")</f>
        <v/>
      </c>
      <c r="F68" s="46">
        <v>324</v>
      </c>
      <c r="G68" s="102" t="str">
        <f t="shared" si="37"/>
        <v/>
      </c>
      <c r="H68" s="48" t="str">
        <f>IF(F68&lt;&gt;"", IF(RANK(F68, F$5:F$75)+COUNTIF(F$5:F68, F68)-1=1, 1, ""), "")</f>
        <v/>
      </c>
      <c r="I68" s="45">
        <v>533</v>
      </c>
      <c r="J68" s="102" t="str">
        <f t="shared" si="38"/>
        <v/>
      </c>
      <c r="K68" s="47" t="str">
        <f>IF(I68&lt;&gt;"", IF(RANK(I68, I$5:I$75)+COUNTIF(I$5:I68, I68)-1=1, 1, ""), "")</f>
        <v/>
      </c>
      <c r="L68" s="46">
        <v>121</v>
      </c>
      <c r="M68" s="102" t="str">
        <f t="shared" si="39"/>
        <v/>
      </c>
      <c r="N68" s="48" t="str">
        <f>IF(L68&lt;&gt;"", IF(RANK(L68, L$5:L$75)+COUNTIF(L$5:L68, L68)-1=1, 1, ""), "")</f>
        <v/>
      </c>
      <c r="O68" s="45">
        <v>129</v>
      </c>
      <c r="P68" s="102" t="str">
        <f t="shared" si="40"/>
        <v/>
      </c>
      <c r="Q68" s="47" t="str">
        <f>IF(O68&lt;&gt;"", IF(RANK(O68, O$5:O$75)+COUNTIF(O$5:O68, O68)-1=1, 1, ""), "")</f>
        <v/>
      </c>
      <c r="R68" s="46">
        <v>116</v>
      </c>
      <c r="S68" s="102" t="str">
        <f t="shared" si="41"/>
        <v/>
      </c>
      <c r="T68" s="48" t="str">
        <f>IF(R68&lt;&gt;"", IF(RANK(R68, R$5:R$75)+COUNTIF(R$5:R68, R68)-1=1, 1, ""), "")</f>
        <v/>
      </c>
      <c r="U68" s="45">
        <v>123</v>
      </c>
      <c r="V68" s="102" t="str">
        <f t="shared" si="42"/>
        <v/>
      </c>
      <c r="W68" s="47" t="str">
        <f>IF(U68&lt;&gt;"", IF(RANK(U68, U$5:U$75)+COUNTIF(U$5:U68, U68)-1=1, 1, ""), "")</f>
        <v/>
      </c>
      <c r="X68" s="46">
        <v>1145</v>
      </c>
      <c r="Y68" s="102" t="str">
        <f t="shared" si="43"/>
        <v/>
      </c>
      <c r="Z68" s="48" t="str">
        <f>IF(X68&lt;&gt;"", IF(RANK(X68, X$5:X$75)+COUNTIF(X$5:X68, X68)-1=1, 1, ""), "")</f>
        <v/>
      </c>
      <c r="AA68" s="45">
        <v>2414</v>
      </c>
      <c r="AB68" s="102" t="str">
        <f t="shared" si="44"/>
        <v/>
      </c>
      <c r="AC68" s="47" t="str">
        <f>IF(AA68&lt;&gt;"", IF(RANK(AA68, AA$5:AA$75)+COUNTIF(AA$5:AA68, AA68)-1=1, 1, ""), "")</f>
        <v/>
      </c>
      <c r="AD68" s="45">
        <v>1432</v>
      </c>
      <c r="AE68" s="102" t="str">
        <f t="shared" si="45"/>
        <v/>
      </c>
      <c r="AF68" s="47" t="str">
        <f>IF(AD68&lt;&gt;"", IF(RANK(AD68, AD$5:AD$75)+COUNTIF(AD$5:AD68, AD68)-1=1, 1, ""), "")</f>
        <v/>
      </c>
      <c r="AG68" s="45">
        <v>1130</v>
      </c>
      <c r="AH68" s="102" t="str">
        <f t="shared" si="46"/>
        <v/>
      </c>
      <c r="AI68" s="47" t="str">
        <f>IF(AG68&lt;&gt;"", IF(RANK(AG68, AG$5:AG$75)+COUNTIF(AG$5:AG68, AG68)-1=1, 1, ""), "")</f>
        <v/>
      </c>
      <c r="AJ68" s="45">
        <v>229</v>
      </c>
      <c r="AK68" s="102" t="str">
        <f t="shared" si="47"/>
        <v/>
      </c>
      <c r="AL68" s="47" t="str">
        <f>IF(AJ68&lt;&gt;"", IF(RANK(AJ68, AJ$5:AJ$75)+COUNTIF(AJ$5:AJ68, AJ68)-1=1, 1, ""), "")</f>
        <v/>
      </c>
      <c r="AM68" s="45">
        <v>1023</v>
      </c>
      <c r="AN68" s="102" t="str">
        <f t="shared" si="48"/>
        <v/>
      </c>
      <c r="AO68" s="47" t="str">
        <f>IF(AM68&lt;&gt;"", IF(RANK(AM68, AM$5:AM$75)+COUNTIF(AM$5:AM68, AM68)-1=1, 1, ""), "")</f>
        <v/>
      </c>
      <c r="AP68" s="45">
        <v>2159</v>
      </c>
      <c r="AQ68" s="102" t="str">
        <f t="shared" si="49"/>
        <v/>
      </c>
      <c r="AR68" s="47" t="str">
        <f>IF(AP68&lt;&gt;"", IF(RANK(AP68, AP$5:AP$75)+COUNTIF(AP$5:AP68, AP68)-1=1, 1, ""), "")</f>
        <v/>
      </c>
      <c r="AS68" s="46">
        <v>2052</v>
      </c>
      <c r="AT68" s="102" t="str">
        <f t="shared" si="50"/>
        <v/>
      </c>
      <c r="AU68" s="48" t="str">
        <f>IF(AS68&lt;&gt;"", IF(RANK(AS68, AS$5:AS$75)+COUNTIF(AS$5:AS68, AS68)-1=1, 1, ""), "")</f>
        <v/>
      </c>
      <c r="AV68" s="45">
        <v>1650</v>
      </c>
      <c r="AW68" s="102" t="str">
        <f t="shared" si="51"/>
        <v/>
      </c>
      <c r="AX68" s="47" t="str">
        <f>IF(AV68&lt;&gt;"", IF(RANK(AV68, AV$5:AV$75)+COUNTIF(AV$5:AV68, AV68)-1=1, 1, ""), "")</f>
        <v/>
      </c>
      <c r="AY68" s="45">
        <v>2068</v>
      </c>
      <c r="AZ68" s="102" t="str">
        <f t="shared" si="52"/>
        <v/>
      </c>
      <c r="BA68" s="47" t="str">
        <f>IF(AY68&lt;&gt;"", IF(RANK(AY68, AY$5:AY$75)+COUNTIF(AY$5:AY68, AY68)-1=1, 1, ""), "")</f>
        <v/>
      </c>
      <c r="BB68" s="45">
        <v>2168</v>
      </c>
      <c r="BC68" s="102" t="str">
        <f t="shared" si="53"/>
        <v/>
      </c>
      <c r="BD68" s="47" t="str">
        <f>IF(BB68&lt;&gt;"", IF(RANK(BB68, BB$5:BB$75)+COUNTIF(BB$5:BB68, BB68)-1=1, 1, ""), "")</f>
        <v/>
      </c>
      <c r="BE68" s="45">
        <v>3356</v>
      </c>
      <c r="BF68" s="102" t="str">
        <f t="shared" si="54"/>
        <v/>
      </c>
      <c r="BG68" s="47" t="str">
        <f>IF(BE68&lt;&gt;"", IF(RANK(BE68, BE$5:BE$75)+COUNTIF(BE$5:BE68, BE68)-1=1, 1, ""), "")</f>
        <v/>
      </c>
      <c r="BH68" s="45">
        <v>2864</v>
      </c>
      <c r="BI68" s="102" t="str">
        <f t="shared" si="55"/>
        <v/>
      </c>
      <c r="BJ68" s="47" t="str">
        <f>IF(BH68&lt;&gt;"", IF(RANK(BH68, BH$5:BH$75)+COUNTIF(BH$5:BH68, BH68)-1=1, 1, ""), "")</f>
        <v/>
      </c>
      <c r="BK68" s="45">
        <v>2655</v>
      </c>
      <c r="BL68" s="102" t="str">
        <f t="shared" si="56"/>
        <v/>
      </c>
      <c r="BM68" s="47" t="str">
        <f>IF(BK68&lt;&gt;"", IF(RANK(BK68, BK$5:BK$75)+COUNTIF(BK$5:BK68, BK68)-1=1, 1, ""), "")</f>
        <v/>
      </c>
      <c r="BN68" s="129" t="str">
        <f t="shared" si="57"/>
        <v/>
      </c>
      <c r="BO68" s="66">
        <f t="shared" si="58"/>
        <v>28471</v>
      </c>
      <c r="BP68" s="60"/>
      <c r="BQ68" s="60" t="str">
        <f t="shared" si="59"/>
        <v/>
      </c>
      <c r="BR68" s="60" t="str">
        <f t="shared" si="60"/>
        <v/>
      </c>
      <c r="BS68" s="60"/>
      <c r="BT68" s="85" t="str">
        <f t="shared" si="61"/>
        <v/>
      </c>
      <c r="BU68" s="60" t="str">
        <f t="shared" si="62"/>
        <v/>
      </c>
      <c r="BV68" s="60" t="str">
        <f t="shared" si="63"/>
        <v/>
      </c>
      <c r="BW68" s="60" t="str">
        <f>IF(BQ68&lt;&gt;"", IF(RANK(BV68, BV$5:BV$75)+COUNTIF(BV$68:BV68, BV68) -1&lt;=(B$80-BR$76-BU$76), RANK(BV68, BV$5:BV$75)+COUNTIF(BV$68:BV68, BV68) -1, ""), "")</f>
        <v/>
      </c>
      <c r="BX68" s="72" t="str">
        <f t="shared" si="64"/>
        <v/>
      </c>
      <c r="BY68" s="66" t="str">
        <f t="shared" si="65"/>
        <v/>
      </c>
      <c r="CA68" s="91">
        <f>IF(BO68&lt;&gt; "", BO68/BO76, "")</f>
        <v>1.4465038462847699E-2</v>
      </c>
      <c r="CB68" s="39" t="str">
        <f t="shared" si="66"/>
        <v/>
      </c>
      <c r="CC68" s="92">
        <f t="shared" si="67"/>
        <v>-1.4465038462847701E-2</v>
      </c>
      <c r="CE68" s="65" t="str">
        <f t="shared" si="32"/>
        <v/>
      </c>
      <c r="CF68" s="99" t="str">
        <f t="shared" si="33"/>
        <v/>
      </c>
      <c r="CG68" s="99" t="str">
        <f t="shared" si="34"/>
        <v/>
      </c>
      <c r="CH68" s="100" t="str">
        <f t="shared" si="35"/>
        <v/>
      </c>
    </row>
    <row r="69" spans="1:86" ht="16" x14ac:dyDescent="0.2">
      <c r="A69" s="20" t="s">
        <v>377</v>
      </c>
      <c r="B69" s="33" t="s">
        <v>446</v>
      </c>
      <c r="C69" s="41"/>
      <c r="D69" s="102" t="str">
        <f t="shared" ref="D69:D75" si="68">IF(E69=1, C69/C$76,"" )</f>
        <v/>
      </c>
      <c r="E69" s="47" t="str">
        <f>IF(C69&lt;&gt;"", IF(RANK(C69, C$5:C$75)+COUNTIF(C$5:C69, C69)-1=1, 1, ""), "")</f>
        <v/>
      </c>
      <c r="F69" s="43"/>
      <c r="G69" s="102" t="str">
        <f t="shared" ref="G69:G75" si="69">IF(H69=1, F69/F$76,"" )</f>
        <v/>
      </c>
      <c r="H69" s="48" t="str">
        <f>IF(F69&lt;&gt;"", IF(RANK(F69, F$5:F$75)+COUNTIF(F$5:F69, F69)-1=1, 1, ""), "")</f>
        <v/>
      </c>
      <c r="I69" s="41"/>
      <c r="J69" s="102" t="str">
        <f t="shared" ref="J69:J75" si="70">IF(K69=1, I69/I$76,"" )</f>
        <v/>
      </c>
      <c r="K69" s="47" t="str">
        <f>IF(I69&lt;&gt;"", IF(RANK(I69, I$5:I$75)+COUNTIF(I$5:I69, I69)-1=1, 1, ""), "")</f>
        <v/>
      </c>
      <c r="L69" s="43"/>
      <c r="M69" s="102" t="str">
        <f t="shared" ref="M69:M75" si="71">IF(N69=1, L69/L$76,"" )</f>
        <v/>
      </c>
      <c r="N69" s="48" t="str">
        <f>IF(L69&lt;&gt;"", IF(RANK(L69, L$5:L$75)+COUNTIF(L$5:L69, L69)-1=1, 1, ""), "")</f>
        <v/>
      </c>
      <c r="O69" s="41"/>
      <c r="P69" s="102" t="str">
        <f t="shared" ref="P69:P75" si="72">IF(Q69=1, O69/O$76,"" )</f>
        <v/>
      </c>
      <c r="Q69" s="47" t="str">
        <f>IF(O69&lt;&gt;"", IF(RANK(O69, O$5:O$75)+COUNTIF(O$5:O69, O69)-1=1, 1, ""), "")</f>
        <v/>
      </c>
      <c r="R69" s="43"/>
      <c r="S69" s="102" t="str">
        <f t="shared" ref="S69:S75" si="73">IF(T69=1, R69/R$76,"" )</f>
        <v/>
      </c>
      <c r="T69" s="48" t="str">
        <f>IF(R69&lt;&gt;"", IF(RANK(R69, R$5:R$75)+COUNTIF(R$5:R69, R69)-1=1, 1, ""), "")</f>
        <v/>
      </c>
      <c r="U69" s="41"/>
      <c r="V69" s="102" t="str">
        <f t="shared" ref="V69:V75" si="74">IF(W69=1, U69/U$76,"" )</f>
        <v/>
      </c>
      <c r="W69" s="47" t="str">
        <f>IF(U69&lt;&gt;"", IF(RANK(U69, U$5:U$75)+COUNTIF(U$5:U69, U69)-1=1, 1, ""), "")</f>
        <v/>
      </c>
      <c r="X69" s="43"/>
      <c r="Y69" s="102" t="str">
        <f t="shared" ref="Y69:Y75" si="75">IF(Z69=1, X69/X$76,"" )</f>
        <v/>
      </c>
      <c r="Z69" s="48" t="str">
        <f>IF(X69&lt;&gt;"", IF(RANK(X69, X$5:X$75)+COUNTIF(X$5:X69, X69)-1=1, 1, ""), "")</f>
        <v/>
      </c>
      <c r="AA69" s="41"/>
      <c r="AB69" s="102" t="str">
        <f t="shared" ref="AB69:AB75" si="76">IF(AC69=1, AA69/AA$76,"" )</f>
        <v/>
      </c>
      <c r="AC69" s="47" t="str">
        <f>IF(AA69&lt;&gt;"", IF(RANK(AA69, AA$5:AA$75)+COUNTIF(AA$5:AA69, AA69)-1=1, 1, ""), "")</f>
        <v/>
      </c>
      <c r="AD69" s="41"/>
      <c r="AE69" s="102" t="str">
        <f t="shared" ref="AE69:AE75" si="77">IF(AF69=1, AD69/AD$76,"" )</f>
        <v/>
      </c>
      <c r="AF69" s="47" t="str">
        <f>IF(AD69&lt;&gt;"", IF(RANK(AD69, AD$5:AD$75)+COUNTIF(AD$5:AD69, AD69)-1=1, 1, ""), "")</f>
        <v/>
      </c>
      <c r="AG69" s="41"/>
      <c r="AH69" s="102" t="str">
        <f t="shared" ref="AH69:AH75" si="78">IF(AI69=1, AG69/AG$76,"" )</f>
        <v/>
      </c>
      <c r="AI69" s="47" t="str">
        <f>IF(AG69&lt;&gt;"", IF(RANK(AG69, AG$5:AG$75)+COUNTIF(AG$5:AG69, AG69)-1=1, 1, ""), "")</f>
        <v/>
      </c>
      <c r="AJ69" s="41"/>
      <c r="AK69" s="102" t="str">
        <f t="shared" ref="AK69:AK75" si="79">IF(AL69=1, AJ69/AJ$76,"" )</f>
        <v/>
      </c>
      <c r="AL69" s="47" t="str">
        <f>IF(AJ69&lt;&gt;"", IF(RANK(AJ69, AJ$5:AJ$75)+COUNTIF(AJ$5:AJ69, AJ69)-1=1, 1, ""), "")</f>
        <v/>
      </c>
      <c r="AM69" s="41"/>
      <c r="AN69" s="102" t="str">
        <f t="shared" ref="AN69:AN75" si="80">IF(AO69=1, AM69/AM$76,"" )</f>
        <v/>
      </c>
      <c r="AO69" s="47" t="str">
        <f>IF(AM69&lt;&gt;"", IF(RANK(AM69, AM$5:AM$75)+COUNTIF(AM$5:AM69, AM69)-1=1, 1, ""), "")</f>
        <v/>
      </c>
      <c r="AP69" s="41"/>
      <c r="AQ69" s="102" t="str">
        <f t="shared" ref="AQ69:AQ75" si="81">IF(AR69=1, AP69/AP$76,"" )</f>
        <v/>
      </c>
      <c r="AR69" s="47" t="str">
        <f>IF(AP69&lt;&gt;"", IF(RANK(AP69, AP$5:AP$75)+COUNTIF(AP$5:AP69, AP69)-1=1, 1, ""), "")</f>
        <v/>
      </c>
      <c r="AS69" s="43"/>
      <c r="AT69" s="102" t="str">
        <f t="shared" ref="AT69:AT75" si="82">IF(AU69=1, AS69/AS$76,"" )</f>
        <v/>
      </c>
      <c r="AU69" s="48" t="str">
        <f>IF(AS69&lt;&gt;"", IF(RANK(AS69, AS$5:AS$75)+COUNTIF(AS$5:AS69, AS69)-1=1, 1, ""), "")</f>
        <v/>
      </c>
      <c r="AV69" s="41"/>
      <c r="AW69" s="102" t="str">
        <f t="shared" ref="AW69:AW75" si="83">IF(AX69=1, AV69/AV$76,"" )</f>
        <v/>
      </c>
      <c r="AX69" s="47" t="str">
        <f>IF(AV69&lt;&gt;"", IF(RANK(AV69, AV$5:AV$75)+COUNTIF(AV$5:AV69, AV69)-1=1, 1, ""), "")</f>
        <v/>
      </c>
      <c r="AY69" s="41"/>
      <c r="AZ69" s="102" t="str">
        <f t="shared" ref="AZ69:AZ75" si="84">IF(BA69=1, AY69/AY$76,"" )</f>
        <v/>
      </c>
      <c r="BA69" s="47" t="str">
        <f>IF(AY69&lt;&gt;"", IF(RANK(AY69, AY$5:AY$75)+COUNTIF(AY$5:AY69, AY69)-1=1, 1, ""), "")</f>
        <v/>
      </c>
      <c r="BB69" s="41"/>
      <c r="BC69" s="102" t="str">
        <f t="shared" ref="BC69:BC75" si="85">IF(BD69=1, BB69/BB$76,"" )</f>
        <v/>
      </c>
      <c r="BD69" s="47" t="str">
        <f>IF(BB69&lt;&gt;"", IF(RANK(BB69, BB$5:BB$75)+COUNTIF(BB$5:BB69, BB69)-1=1, 1, ""), "")</f>
        <v/>
      </c>
      <c r="BE69" s="41"/>
      <c r="BF69" s="102" t="str">
        <f t="shared" ref="BF69:BF75" si="86">IF(BG69=1, BE69/BE$76,"" )</f>
        <v/>
      </c>
      <c r="BG69" s="47" t="str">
        <f>IF(BE69&lt;&gt;"", IF(RANK(BE69, BE$5:BE$75)+COUNTIF(BE$5:BE69, BE69)-1=1, 1, ""), "")</f>
        <v/>
      </c>
      <c r="BH69" s="41"/>
      <c r="BI69" s="102" t="str">
        <f t="shared" ref="BI69:BI75" si="87">IF(BJ69=1, BH69/BH$76,"" )</f>
        <v/>
      </c>
      <c r="BJ69" s="47" t="str">
        <f>IF(BH69&lt;&gt;"", IF(RANK(BH69, BH$5:BH$75)+COUNTIF(BH$5:BH69, BH69)-1=1, 1, ""), "")</f>
        <v/>
      </c>
      <c r="BK69" s="41"/>
      <c r="BL69" s="102" t="str">
        <f t="shared" ref="BL69:BL75" si="88">IF(BM69=1, BK69/BK$76,"" )</f>
        <v/>
      </c>
      <c r="BM69" s="47" t="str">
        <f>IF(BK69&lt;&gt;"", IF(RANK(BK69, BK$5:BK$75)+COUNTIF(BK$5:BK69, BK69)-1=1, 1, ""), "")</f>
        <v/>
      </c>
      <c r="BN69" s="129" t="str">
        <f t="shared" ref="BN69:BN75" si="89">IF(_xlfn.NUMBERVALUE(E69)+_xlfn.NUMBERVALUE(H69)+_xlfn.NUMBERVALUE(K69)+_xlfn.NUMBERVALUE(N69)+_xlfn.NUMBERVALUE(Q69)+_xlfn.NUMBERVALUE(T69)+_xlfn.NUMBERVALUE(W69)+_xlfn.NUMBERVALUE(Z69)+_xlfn.NUMBERVALUE(AC69)+_xlfn.NUMBERVALUE(AF69)+_xlfn.NUMBERVALUE(AI69)+_xlfn.NUMBERVALUE(AL69)+_xlfn.NUMBERVALUE(AO69)+_xlfn.NUMBERVALUE(AR69)+_xlfn.NUMBERVALUE(AU69)+_xlfn.NUMBERVALUE(AX69)+_xlfn.NUMBERVALUE(BA69)+_xlfn.NUMBERVALUE(BD69)+_xlfn.NUMBERVALUE(BG69)+_xlfn.NUMBERVALUE(BJ69)+_xlfn.NUMBERVALUE(BM69)&lt;&gt;0, _xlfn.NUMBERVALUE(E69)+_xlfn.NUMBERVALUE(H69)+_xlfn.NUMBERVALUE(K69)+_xlfn.NUMBERVALUE(N69)+_xlfn.NUMBERVALUE(Q69)+_xlfn.NUMBERVALUE(T69)+_xlfn.NUMBERVALUE(W69)+_xlfn.NUMBERVALUE(Z69)+_xlfn.NUMBERVALUE(AC69)+_xlfn.NUMBERVALUE(AF69)+_xlfn.NUMBERVALUE(AI69)+_xlfn.NUMBERVALUE(AL69)+_xlfn.NUMBERVALUE(AO69)+_xlfn.NUMBERVALUE(AR69)+_xlfn.NUMBERVALUE(AU69)+_xlfn.NUMBERVALUE(AX69)+_xlfn.NUMBERVALUE(BA69)+_xlfn.NUMBERVALUE(BD69)+_xlfn.NUMBERVALUE(BG69)+_xlfn.NUMBERVALUE(BJ69)+_xlfn.NUMBERVALUE(BM69), "")</f>
        <v/>
      </c>
      <c r="BO69" s="66" t="str">
        <f t="shared" ref="BO69:BO75" si="90">IF(_xlfn.NUMBERVALUE(C69)+_xlfn.NUMBERVALUE(F69)+_xlfn.NUMBERVALUE(I69)+_xlfn.NUMBERVALUE(L69)+_xlfn.NUMBERVALUE(O69)+_xlfn.NUMBERVALUE(R69)+_xlfn.NUMBERVALUE(U69)+_xlfn.NUMBERVALUE(X69)+_xlfn.NUMBERVALUE(AA69)+_xlfn.NUMBERVALUE(AD69)+_xlfn.NUMBERVALUE(AG69)+_xlfn.NUMBERVALUE(AJ69)+_xlfn.NUMBERVALUE(AM69)+_xlfn.NUMBERVALUE(AP69)+_xlfn.NUMBERVALUE(AS69)+_xlfn.NUMBERVALUE(AV69)+_xlfn.NUMBERVALUE(AY69)+_xlfn.NUMBERVALUE(BB69)+_xlfn.NUMBERVALUE(BE69)+_xlfn.NUMBERVALUE(BH69)+_xlfn.NUMBERVALUE(BK69)&lt;&gt;0, _xlfn.NUMBERVALUE(C69)+_xlfn.NUMBERVALUE(F69)+_xlfn.NUMBERVALUE(I69)+_xlfn.NUMBERVALUE(L69)+_xlfn.NUMBERVALUE(O69)+_xlfn.NUMBERVALUE(R69)+_xlfn.NUMBERVALUE(U69)+_xlfn.NUMBERVALUE(X69)+_xlfn.NUMBERVALUE(AA69)+_xlfn.NUMBERVALUE(AD69)+_xlfn.NUMBERVALUE(AG69)+_xlfn.NUMBERVALUE(AJ69)+_xlfn.NUMBERVALUE(AM69)+_xlfn.NUMBERVALUE(AP69)+_xlfn.NUMBERVALUE(AS69)+_xlfn.NUMBERVALUE(AV69)+_xlfn.NUMBERVALUE(AY69)+_xlfn.NUMBERVALUE(BB69)+_xlfn.NUMBERVALUE(BE69)+_xlfn.NUMBERVALUE(BH69)+_xlfn.NUMBERVALUE(BK69), "")</f>
        <v/>
      </c>
      <c r="BP69" s="60"/>
      <c r="BQ69" s="60" t="str">
        <f t="shared" ref="BQ69:BQ75" si="91">IF(BO69&gt;=BP$76, BO69, "")</f>
        <v/>
      </c>
      <c r="BR69" s="60" t="str">
        <f t="shared" ref="BR69:BR75" si="92">IF(AND(BN69&lt;&gt; "", BQ69= ""),BN69, "")</f>
        <v/>
      </c>
      <c r="BS69" s="60"/>
      <c r="BT69" s="85" t="str">
        <f t="shared" ref="BT69:BT75" si="93">IF(BQ69&lt;&gt;"", BQ69/BS$76, "")</f>
        <v/>
      </c>
      <c r="BU69" s="60" t="str">
        <f t="shared" ref="BU69:BU75" si="94">IF(BT69&lt;&gt;"", _xlfn.FLOOR.MATH(BT69), "")</f>
        <v/>
      </c>
      <c r="BV69" s="60" t="str">
        <f t="shared" ref="BV69:BV75" si="95">IF(BQ69&lt;&gt;"", BQ69-BU69*BS$76, "")</f>
        <v/>
      </c>
      <c r="BW69" s="60" t="str">
        <f>IF(BQ69&lt;&gt;"", IF(RANK(BV69, BV$5:BV$75)+COUNTIF(BV$69:BV69, BV69) -1&lt;=(B$80-BR$76-BU$76), RANK(BV69, BV$5:BV$75)+COUNTIF(BV$69:BV69, BV69) -1, ""), "")</f>
        <v/>
      </c>
      <c r="BX69" s="72" t="str">
        <f t="shared" ref="BX69:BX75" si="96">IF(_xlfn.NUMBERVALUE(IF(BW69&lt;&gt; "", BU69+1, BU69)) + _xlfn.NUMBERVALUE(BR69)&lt;&gt;0, _xlfn.NUMBERVALUE(IF(BW69&lt;&gt; "", BU69+1, BU69)) + _xlfn.NUMBERVALUE(BR69), "")</f>
        <v/>
      </c>
      <c r="BY69" s="66" t="str">
        <f t="shared" ref="BY69:BY75" si="97">IF(_xlfn.NUMBERVALUE(BX69)-_xlfn.NUMBERVALUE(BN69)&lt;&gt;0, _xlfn.NUMBERVALUE(BX69)-_xlfn.NUMBERVALUE(BN69), "")</f>
        <v/>
      </c>
      <c r="CA69" s="91" t="str">
        <f>IF(BO69&lt;&gt; "", BO69/BO76, "")</f>
        <v/>
      </c>
      <c r="CB69" s="39" t="str">
        <f t="shared" ref="CB69:CB75" si="98">IF(BX69&lt;&gt; "", BX69/BX$76, "")</f>
        <v/>
      </c>
      <c r="CC69" s="92" t="str">
        <f t="shared" ref="CC69:CC75" si="99">IF(_xlfn.NUMBERVALUE(CB69)-_xlfn.NUMBERVALUE(CA69)&lt;&gt; 0, _xlfn.NUMBERVALUE(CB69)-_xlfn.NUMBERVALUE(CA69), "")</f>
        <v/>
      </c>
      <c r="CE69" s="65" t="str">
        <f t="shared" ref="CE69:CE75" si="100">IF(_xlfn.NUMBERVALUE(BX69)&lt;&gt;0,BO69, "")</f>
        <v/>
      </c>
      <c r="CF69" s="99" t="str">
        <f t="shared" si="33"/>
        <v/>
      </c>
      <c r="CG69" s="99" t="str">
        <f t="shared" si="34"/>
        <v/>
      </c>
      <c r="CH69" s="100" t="str">
        <f t="shared" si="35"/>
        <v/>
      </c>
    </row>
    <row r="70" spans="1:86" ht="16" x14ac:dyDescent="0.2">
      <c r="A70" s="20" t="s">
        <v>378</v>
      </c>
      <c r="B70" s="33" t="s">
        <v>447</v>
      </c>
      <c r="C70" s="41"/>
      <c r="D70" s="102" t="str">
        <f t="shared" si="68"/>
        <v/>
      </c>
      <c r="E70" s="47" t="str">
        <f>IF(C70&lt;&gt;"", IF(RANK(C70, C$5:C$75)+COUNTIF(C$5:C70, C70)-1=1, 1, ""), "")</f>
        <v/>
      </c>
      <c r="F70" s="43"/>
      <c r="G70" s="102" t="str">
        <f t="shared" si="69"/>
        <v/>
      </c>
      <c r="H70" s="48" t="str">
        <f>IF(F70&lt;&gt;"", IF(RANK(F70, F$5:F$75)+COUNTIF(F$5:F70, F70)-1=1, 1, ""), "")</f>
        <v/>
      </c>
      <c r="I70" s="41"/>
      <c r="J70" s="102" t="str">
        <f t="shared" si="70"/>
        <v/>
      </c>
      <c r="K70" s="47" t="str">
        <f>IF(I70&lt;&gt;"", IF(RANK(I70, I$5:I$75)+COUNTIF(I$5:I70, I70)-1=1, 1, ""), "")</f>
        <v/>
      </c>
      <c r="L70" s="43"/>
      <c r="M70" s="102" t="str">
        <f t="shared" si="71"/>
        <v/>
      </c>
      <c r="N70" s="48" t="str">
        <f>IF(L70&lt;&gt;"", IF(RANK(L70, L$5:L$75)+COUNTIF(L$5:L70, L70)-1=1, 1, ""), "")</f>
        <v/>
      </c>
      <c r="O70" s="41"/>
      <c r="P70" s="102" t="str">
        <f t="shared" si="72"/>
        <v/>
      </c>
      <c r="Q70" s="47" t="str">
        <f>IF(O70&lt;&gt;"", IF(RANK(O70, O$5:O$75)+COUNTIF(O$5:O70, O70)-1=1, 1, ""), "")</f>
        <v/>
      </c>
      <c r="R70" s="43"/>
      <c r="S70" s="102" t="str">
        <f t="shared" si="73"/>
        <v/>
      </c>
      <c r="T70" s="48" t="str">
        <f>IF(R70&lt;&gt;"", IF(RANK(R70, R$5:R$75)+COUNTIF(R$5:R70, R70)-1=1, 1, ""), "")</f>
        <v/>
      </c>
      <c r="U70" s="41"/>
      <c r="V70" s="102" t="str">
        <f t="shared" si="74"/>
        <v/>
      </c>
      <c r="W70" s="47" t="str">
        <f>IF(U70&lt;&gt;"", IF(RANK(U70, U$5:U$75)+COUNTIF(U$5:U70, U70)-1=1, 1, ""), "")</f>
        <v/>
      </c>
      <c r="X70" s="43"/>
      <c r="Y70" s="102" t="str">
        <f t="shared" si="75"/>
        <v/>
      </c>
      <c r="Z70" s="48" t="str">
        <f>IF(X70&lt;&gt;"", IF(RANK(X70, X$5:X$75)+COUNTIF(X$5:X70, X70)-1=1, 1, ""), "")</f>
        <v/>
      </c>
      <c r="AA70" s="41"/>
      <c r="AB70" s="102" t="str">
        <f t="shared" si="76"/>
        <v/>
      </c>
      <c r="AC70" s="47" t="str">
        <f>IF(AA70&lt;&gt;"", IF(RANK(AA70, AA$5:AA$75)+COUNTIF(AA$5:AA70, AA70)-1=1, 1, ""), "")</f>
        <v/>
      </c>
      <c r="AD70" s="41"/>
      <c r="AE70" s="102" t="str">
        <f t="shared" si="77"/>
        <v/>
      </c>
      <c r="AF70" s="47" t="str">
        <f>IF(AD70&lt;&gt;"", IF(RANK(AD70, AD$5:AD$75)+COUNTIF(AD$5:AD70, AD70)-1=1, 1, ""), "")</f>
        <v/>
      </c>
      <c r="AG70" s="41"/>
      <c r="AH70" s="102" t="str">
        <f t="shared" si="78"/>
        <v/>
      </c>
      <c r="AI70" s="47" t="str">
        <f>IF(AG70&lt;&gt;"", IF(RANK(AG70, AG$5:AG$75)+COUNTIF(AG$5:AG70, AG70)-1=1, 1, ""), "")</f>
        <v/>
      </c>
      <c r="AJ70" s="41"/>
      <c r="AK70" s="102" t="str">
        <f t="shared" si="79"/>
        <v/>
      </c>
      <c r="AL70" s="47" t="str">
        <f>IF(AJ70&lt;&gt;"", IF(RANK(AJ70, AJ$5:AJ$75)+COUNTIF(AJ$5:AJ70, AJ70)-1=1, 1, ""), "")</f>
        <v/>
      </c>
      <c r="AM70" s="41"/>
      <c r="AN70" s="102" t="str">
        <f t="shared" si="80"/>
        <v/>
      </c>
      <c r="AO70" s="47" t="str">
        <f>IF(AM70&lt;&gt;"", IF(RANK(AM70, AM$5:AM$75)+COUNTIF(AM$5:AM70, AM70)-1=1, 1, ""), "")</f>
        <v/>
      </c>
      <c r="AP70" s="41"/>
      <c r="AQ70" s="102" t="str">
        <f t="shared" si="81"/>
        <v/>
      </c>
      <c r="AR70" s="47" t="str">
        <f>IF(AP70&lt;&gt;"", IF(RANK(AP70, AP$5:AP$75)+COUNTIF(AP$5:AP70, AP70)-1=1, 1, ""), "")</f>
        <v/>
      </c>
      <c r="AS70" s="43"/>
      <c r="AT70" s="102" t="str">
        <f t="shared" si="82"/>
        <v/>
      </c>
      <c r="AU70" s="48" t="str">
        <f>IF(AS70&lt;&gt;"", IF(RANK(AS70, AS$5:AS$75)+COUNTIF(AS$5:AS70, AS70)-1=1, 1, ""), "")</f>
        <v/>
      </c>
      <c r="AV70" s="41"/>
      <c r="AW70" s="102" t="str">
        <f t="shared" si="83"/>
        <v/>
      </c>
      <c r="AX70" s="47" t="str">
        <f>IF(AV70&lt;&gt;"", IF(RANK(AV70, AV$5:AV$75)+COUNTIF(AV$5:AV70, AV70)-1=1, 1, ""), "")</f>
        <v/>
      </c>
      <c r="AY70" s="41"/>
      <c r="AZ70" s="102" t="str">
        <f t="shared" si="84"/>
        <v/>
      </c>
      <c r="BA70" s="47" t="str">
        <f>IF(AY70&lt;&gt;"", IF(RANK(AY70, AY$5:AY$75)+COUNTIF(AY$5:AY70, AY70)-1=1, 1, ""), "")</f>
        <v/>
      </c>
      <c r="BB70" s="41"/>
      <c r="BC70" s="102" t="str">
        <f t="shared" si="85"/>
        <v/>
      </c>
      <c r="BD70" s="47" t="str">
        <f>IF(BB70&lt;&gt;"", IF(RANK(BB70, BB$5:BB$75)+COUNTIF(BB$5:BB70, BB70)-1=1, 1, ""), "")</f>
        <v/>
      </c>
      <c r="BE70" s="41"/>
      <c r="BF70" s="102" t="str">
        <f t="shared" si="86"/>
        <v/>
      </c>
      <c r="BG70" s="47" t="str">
        <f>IF(BE70&lt;&gt;"", IF(RANK(BE70, BE$5:BE$75)+COUNTIF(BE$5:BE70, BE70)-1=1, 1, ""), "")</f>
        <v/>
      </c>
      <c r="BH70" s="41"/>
      <c r="BI70" s="102" t="str">
        <f t="shared" si="87"/>
        <v/>
      </c>
      <c r="BJ70" s="47" t="str">
        <f>IF(BH70&lt;&gt;"", IF(RANK(BH70, BH$5:BH$75)+COUNTIF(BH$5:BH70, BH70)-1=1, 1, ""), "")</f>
        <v/>
      </c>
      <c r="BK70" s="41"/>
      <c r="BL70" s="102" t="str">
        <f t="shared" si="88"/>
        <v/>
      </c>
      <c r="BM70" s="47" t="str">
        <f>IF(BK70&lt;&gt;"", IF(RANK(BK70, BK$5:BK$75)+COUNTIF(BK$5:BK70, BK70)-1=1, 1, ""), "")</f>
        <v/>
      </c>
      <c r="BN70" s="129" t="str">
        <f t="shared" si="89"/>
        <v/>
      </c>
      <c r="BO70" s="66" t="str">
        <f t="shared" si="90"/>
        <v/>
      </c>
      <c r="BP70" s="60"/>
      <c r="BQ70" s="60" t="str">
        <f t="shared" si="91"/>
        <v/>
      </c>
      <c r="BR70" s="60" t="str">
        <f t="shared" si="92"/>
        <v/>
      </c>
      <c r="BS70" s="60"/>
      <c r="BT70" s="85" t="str">
        <f t="shared" si="93"/>
        <v/>
      </c>
      <c r="BU70" s="60" t="str">
        <f t="shared" si="94"/>
        <v/>
      </c>
      <c r="BV70" s="60" t="str">
        <f t="shared" si="95"/>
        <v/>
      </c>
      <c r="BW70" s="60" t="str">
        <f>IF(BQ70&lt;&gt;"", IF(RANK(BV70, BV$5:BV$75)+COUNTIF(BV$70:BV70, BV70) -1&lt;=(B$80-BR$76-BU$76), RANK(BV70, BV$5:BV$75)+COUNTIF(BV$70:BV70, BV70) -1, ""), "")</f>
        <v/>
      </c>
      <c r="BX70" s="72" t="str">
        <f t="shared" si="96"/>
        <v/>
      </c>
      <c r="BY70" s="66" t="str">
        <f t="shared" si="97"/>
        <v/>
      </c>
      <c r="CA70" s="91" t="str">
        <f>IF(BO70&lt;&gt; "", BO70/BO76, "")</f>
        <v/>
      </c>
      <c r="CB70" s="39" t="str">
        <f t="shared" si="98"/>
        <v/>
      </c>
      <c r="CC70" s="92" t="str">
        <f t="shared" si="99"/>
        <v/>
      </c>
      <c r="CE70" s="65" t="str">
        <f t="shared" si="100"/>
        <v/>
      </c>
      <c r="CF70" s="99" t="str">
        <f t="shared" ref="CF70:CF75" si="101">IF(CE70&lt;&gt;"", CE70/CE$76, "")</f>
        <v/>
      </c>
      <c r="CG70" s="99" t="str">
        <f t="shared" ref="CG70:CG75" si="102">IF(_xlfn.NUMBERVALUE(BX70)&lt;&gt;0, BX70/BX$76, "")</f>
        <v/>
      </c>
      <c r="CH70" s="100" t="str">
        <f t="shared" ref="CH70:CH75" si="103">IF(CF70&lt;&gt;"", CG70-CF70, "")</f>
        <v/>
      </c>
    </row>
    <row r="71" spans="1:86" ht="16" x14ac:dyDescent="0.2">
      <c r="A71" s="20" t="s">
        <v>379</v>
      </c>
      <c r="B71" s="33" t="s">
        <v>447</v>
      </c>
      <c r="C71" s="41"/>
      <c r="D71" s="102" t="str">
        <f t="shared" si="68"/>
        <v/>
      </c>
      <c r="E71" s="42" t="str">
        <f>IF(C71&lt;&gt;"", IF(RANK(C71, C$5:C$75)+COUNTIF(C$5:C71, C71)-1=1, 1, ""), "")</f>
        <v/>
      </c>
      <c r="F71" s="43"/>
      <c r="G71" s="102" t="str">
        <f t="shared" si="69"/>
        <v/>
      </c>
      <c r="H71" s="44" t="str">
        <f>IF(F71&lt;&gt;"", IF(RANK(F71, F$5:F$75)+COUNTIF(F$5:F71, F71)-1=1, 1, ""), "")</f>
        <v/>
      </c>
      <c r="I71" s="41"/>
      <c r="J71" s="102" t="str">
        <f t="shared" si="70"/>
        <v/>
      </c>
      <c r="K71" s="42" t="str">
        <f>IF(I71&lt;&gt;"", IF(RANK(I71, I$5:I$75)+COUNTIF(I$5:I71, I71)-1=1, 1, ""), "")</f>
        <v/>
      </c>
      <c r="L71" s="43"/>
      <c r="M71" s="102" t="str">
        <f t="shared" si="71"/>
        <v/>
      </c>
      <c r="N71" s="44" t="str">
        <f>IF(L71&lt;&gt;"", IF(RANK(L71, L$5:L$75)+COUNTIF(L$5:L71, L71)-1=1, 1, ""), "")</f>
        <v/>
      </c>
      <c r="O71" s="41"/>
      <c r="P71" s="102" t="str">
        <f t="shared" si="72"/>
        <v/>
      </c>
      <c r="Q71" s="42" t="str">
        <f>IF(O71&lt;&gt;"", IF(RANK(O71, O$5:O$75)+COUNTIF(O$5:O71, O71)-1=1, 1, ""), "")</f>
        <v/>
      </c>
      <c r="R71" s="43"/>
      <c r="S71" s="102" t="str">
        <f t="shared" si="73"/>
        <v/>
      </c>
      <c r="T71" s="44" t="str">
        <f>IF(R71&lt;&gt;"", IF(RANK(R71, R$5:R$75)+COUNTIF(R$5:R71, R71)-1=1, 1, ""), "")</f>
        <v/>
      </c>
      <c r="U71" s="41"/>
      <c r="V71" s="102" t="str">
        <f t="shared" si="74"/>
        <v/>
      </c>
      <c r="W71" s="42" t="str">
        <f>IF(U71&lt;&gt;"", IF(RANK(U71, U$5:U$75)+COUNTIF(U$5:U71, U71)-1=1, 1, ""), "")</f>
        <v/>
      </c>
      <c r="X71" s="43"/>
      <c r="Y71" s="102" t="str">
        <f t="shared" si="75"/>
        <v/>
      </c>
      <c r="Z71" s="44" t="str">
        <f>IF(X71&lt;&gt;"", IF(RANK(X71, X$5:X$75)+COUNTIF(X$5:X71, X71)-1=1, 1, ""), "")</f>
        <v/>
      </c>
      <c r="AA71" s="41"/>
      <c r="AB71" s="102" t="str">
        <f t="shared" si="76"/>
        <v/>
      </c>
      <c r="AC71" s="42" t="str">
        <f>IF(AA71&lt;&gt;"", IF(RANK(AA71, AA$5:AA$75)+COUNTIF(AA$5:AA71, AA71)-1=1, 1, ""), "")</f>
        <v/>
      </c>
      <c r="AD71" s="41"/>
      <c r="AE71" s="102" t="str">
        <f t="shared" si="77"/>
        <v/>
      </c>
      <c r="AF71" s="42" t="str">
        <f>IF(AD71&lt;&gt;"", IF(RANK(AD71, AD$5:AD$75)+COUNTIF(AD$5:AD71, AD71)-1=1, 1, ""), "")</f>
        <v/>
      </c>
      <c r="AG71" s="41"/>
      <c r="AH71" s="102" t="str">
        <f t="shared" si="78"/>
        <v/>
      </c>
      <c r="AI71" s="42" t="str">
        <f>IF(AG71&lt;&gt;"", IF(RANK(AG71, AG$5:AG$75)+COUNTIF(AG$5:AG71, AG71)-1=1, 1, ""), "")</f>
        <v/>
      </c>
      <c r="AJ71" s="41"/>
      <c r="AK71" s="102" t="str">
        <f t="shared" si="79"/>
        <v/>
      </c>
      <c r="AL71" s="42" t="str">
        <f>IF(AJ71&lt;&gt;"", IF(RANK(AJ71, AJ$5:AJ$75)+COUNTIF(AJ$5:AJ71, AJ71)-1=1, 1, ""), "")</f>
        <v/>
      </c>
      <c r="AM71" s="41"/>
      <c r="AN71" s="102" t="str">
        <f t="shared" si="80"/>
        <v/>
      </c>
      <c r="AO71" s="42" t="str">
        <f>IF(AM71&lt;&gt;"", IF(RANK(AM71, AM$5:AM$75)+COUNTIF(AM$5:AM71, AM71)-1=1, 1, ""), "")</f>
        <v/>
      </c>
      <c r="AP71" s="41"/>
      <c r="AQ71" s="102" t="str">
        <f t="shared" si="81"/>
        <v/>
      </c>
      <c r="AR71" s="42" t="str">
        <f>IF(AP71&lt;&gt;"", IF(RANK(AP71, AP$5:AP$75)+COUNTIF(AP$5:AP71, AP71)-1=1, 1, ""), "")</f>
        <v/>
      </c>
      <c r="AS71" s="43"/>
      <c r="AT71" s="102" t="str">
        <f t="shared" si="82"/>
        <v/>
      </c>
      <c r="AU71" s="44" t="str">
        <f>IF(AS71&lt;&gt;"", IF(RANK(AS71, AS$5:AS$75)+COUNTIF(AS$5:AS71, AS71)-1=1, 1, ""), "")</f>
        <v/>
      </c>
      <c r="AV71" s="41"/>
      <c r="AW71" s="102" t="str">
        <f t="shared" si="83"/>
        <v/>
      </c>
      <c r="AX71" s="42" t="str">
        <f>IF(AV71&lt;&gt;"", IF(RANK(AV71, AV$5:AV$75)+COUNTIF(AV$5:AV71, AV71)-1=1, 1, ""), "")</f>
        <v/>
      </c>
      <c r="AY71" s="41"/>
      <c r="AZ71" s="102" t="str">
        <f t="shared" si="84"/>
        <v/>
      </c>
      <c r="BA71" s="42" t="str">
        <f>IF(AY71&lt;&gt;"", IF(RANK(AY71, AY$5:AY$75)+COUNTIF(AY$5:AY71, AY71)-1=1, 1, ""), "")</f>
        <v/>
      </c>
      <c r="BB71" s="41"/>
      <c r="BC71" s="102" t="str">
        <f t="shared" si="85"/>
        <v/>
      </c>
      <c r="BD71" s="42" t="str">
        <f>IF(BB71&lt;&gt;"", IF(RANK(BB71, BB$5:BB$75)+COUNTIF(BB$5:BB71, BB71)-1=1, 1, ""), "")</f>
        <v/>
      </c>
      <c r="BE71" s="41"/>
      <c r="BF71" s="102" t="str">
        <f t="shared" si="86"/>
        <v/>
      </c>
      <c r="BG71" s="42" t="str">
        <f>IF(BE71&lt;&gt;"", IF(RANK(BE71, BE$5:BE$75)+COUNTIF(BE$5:BE71, BE71)-1=1, 1, ""), "")</f>
        <v/>
      </c>
      <c r="BH71" s="41"/>
      <c r="BI71" s="102" t="str">
        <f t="shared" si="87"/>
        <v/>
      </c>
      <c r="BJ71" s="42" t="str">
        <f>IF(BH71&lt;&gt;"", IF(RANK(BH71, BH$5:BH$75)+COUNTIF(BH$5:BH71, BH71)-1=1, 1, ""), "")</f>
        <v/>
      </c>
      <c r="BK71" s="41"/>
      <c r="BL71" s="102" t="str">
        <f t="shared" si="88"/>
        <v/>
      </c>
      <c r="BM71" s="42" t="str">
        <f>IF(BK71&lt;&gt;"", IF(RANK(BK71, BK$5:BK$75)+COUNTIF(BK$5:BK71, BK71)-1=1, 1, ""), "")</f>
        <v/>
      </c>
      <c r="BN71" s="129" t="str">
        <f t="shared" si="89"/>
        <v/>
      </c>
      <c r="BO71" s="66" t="str">
        <f t="shared" si="90"/>
        <v/>
      </c>
      <c r="BP71" s="60"/>
      <c r="BQ71" s="60" t="str">
        <f t="shared" si="91"/>
        <v/>
      </c>
      <c r="BR71" s="60" t="str">
        <f t="shared" si="92"/>
        <v/>
      </c>
      <c r="BS71" s="60"/>
      <c r="BT71" s="85" t="str">
        <f t="shared" si="93"/>
        <v/>
      </c>
      <c r="BU71" s="60" t="str">
        <f t="shared" si="94"/>
        <v/>
      </c>
      <c r="BV71" s="60" t="str">
        <f t="shared" si="95"/>
        <v/>
      </c>
      <c r="BW71" s="60" t="str">
        <f>IF(BQ71&lt;&gt;"", IF(RANK(BV71, BV$5:BV$75)+COUNTIF(BV$71:BV71, BV71) -1&lt;=(B$80-BR$76-BU$76), RANK(BV71, BV$5:BV$75)+COUNTIF(BV$71:BV71, BV71) -1, ""), "")</f>
        <v/>
      </c>
      <c r="BX71" s="72" t="str">
        <f t="shared" si="96"/>
        <v/>
      </c>
      <c r="BY71" s="66" t="str">
        <f t="shared" si="97"/>
        <v/>
      </c>
      <c r="CA71" s="91" t="str">
        <f>IF(BO71&lt;&gt; "", BO71/BO76, "")</f>
        <v/>
      </c>
      <c r="CB71" s="39" t="str">
        <f t="shared" si="98"/>
        <v/>
      </c>
      <c r="CC71" s="92" t="str">
        <f t="shared" si="99"/>
        <v/>
      </c>
      <c r="CE71" s="65" t="str">
        <f t="shared" si="100"/>
        <v/>
      </c>
      <c r="CF71" s="99" t="str">
        <f t="shared" si="101"/>
        <v/>
      </c>
      <c r="CG71" s="99" t="str">
        <f t="shared" si="102"/>
        <v/>
      </c>
      <c r="CH71" s="100" t="str">
        <f t="shared" si="103"/>
        <v/>
      </c>
    </row>
    <row r="72" spans="1:86" ht="16" x14ac:dyDescent="0.2">
      <c r="A72" s="20" t="s">
        <v>380</v>
      </c>
      <c r="B72" s="33" t="s">
        <v>447</v>
      </c>
      <c r="C72" s="41"/>
      <c r="D72" s="102" t="str">
        <f t="shared" si="68"/>
        <v/>
      </c>
      <c r="E72" s="42" t="str">
        <f>IF(C72&lt;&gt;"", IF(RANK(C72, C$5:C$75)+COUNTIF(C$5:C72, C72)-1=1, 1, ""), "")</f>
        <v/>
      </c>
      <c r="F72" s="43"/>
      <c r="G72" s="102" t="str">
        <f t="shared" si="69"/>
        <v/>
      </c>
      <c r="H72" s="44" t="str">
        <f>IF(F72&lt;&gt;"", IF(RANK(F72, F$5:F$75)+COUNTIF(F$5:F72, F72)-1=1, 1, ""), "")</f>
        <v/>
      </c>
      <c r="I72" s="41"/>
      <c r="J72" s="102" t="str">
        <f t="shared" si="70"/>
        <v/>
      </c>
      <c r="K72" s="42" t="str">
        <f>IF(I72&lt;&gt;"", IF(RANK(I72, I$5:I$75)+COUNTIF(I$5:I72, I72)-1=1, 1, ""), "")</f>
        <v/>
      </c>
      <c r="L72" s="43"/>
      <c r="M72" s="102" t="str">
        <f t="shared" si="71"/>
        <v/>
      </c>
      <c r="N72" s="44" t="str">
        <f>IF(L72&lt;&gt;"", IF(RANK(L72, L$5:L$75)+COUNTIF(L$5:L72, L72)-1=1, 1, ""), "")</f>
        <v/>
      </c>
      <c r="O72" s="41"/>
      <c r="P72" s="102" t="str">
        <f t="shared" si="72"/>
        <v/>
      </c>
      <c r="Q72" s="42" t="str">
        <f>IF(O72&lt;&gt;"", IF(RANK(O72, O$5:O$75)+COUNTIF(O$5:O72, O72)-1=1, 1, ""), "")</f>
        <v/>
      </c>
      <c r="R72" s="43"/>
      <c r="S72" s="102" t="str">
        <f t="shared" si="73"/>
        <v/>
      </c>
      <c r="T72" s="44" t="str">
        <f>IF(R72&lt;&gt;"", IF(RANK(R72, R$5:R$75)+COUNTIF(R$5:R72, R72)-1=1, 1, ""), "")</f>
        <v/>
      </c>
      <c r="U72" s="41"/>
      <c r="V72" s="102" t="str">
        <f t="shared" si="74"/>
        <v/>
      </c>
      <c r="W72" s="42" t="str">
        <f>IF(U72&lt;&gt;"", IF(RANK(U72, U$5:U$75)+COUNTIF(U$5:U72, U72)-1=1, 1, ""), "")</f>
        <v/>
      </c>
      <c r="X72" s="43"/>
      <c r="Y72" s="102" t="str">
        <f t="shared" si="75"/>
        <v/>
      </c>
      <c r="Z72" s="44" t="str">
        <f>IF(X72&lt;&gt;"", IF(RANK(X72, X$5:X$75)+COUNTIF(X$5:X72, X72)-1=1, 1, ""), "")</f>
        <v/>
      </c>
      <c r="AA72" s="41"/>
      <c r="AB72" s="102" t="str">
        <f t="shared" si="76"/>
        <v/>
      </c>
      <c r="AC72" s="42" t="str">
        <f>IF(AA72&lt;&gt;"", IF(RANK(AA72, AA$5:AA$75)+COUNTIF(AA$5:AA72, AA72)-1=1, 1, ""), "")</f>
        <v/>
      </c>
      <c r="AD72" s="41"/>
      <c r="AE72" s="102" t="str">
        <f t="shared" si="77"/>
        <v/>
      </c>
      <c r="AF72" s="42" t="str">
        <f>IF(AD72&lt;&gt;"", IF(RANK(AD72, AD$5:AD$75)+COUNTIF(AD$5:AD72, AD72)-1=1, 1, ""), "")</f>
        <v/>
      </c>
      <c r="AG72" s="41"/>
      <c r="AH72" s="102" t="str">
        <f t="shared" si="78"/>
        <v/>
      </c>
      <c r="AI72" s="42" t="str">
        <f>IF(AG72&lt;&gt;"", IF(RANK(AG72, AG$5:AG$75)+COUNTIF(AG$5:AG72, AG72)-1=1, 1, ""), "")</f>
        <v/>
      </c>
      <c r="AJ72" s="41"/>
      <c r="AK72" s="102" t="str">
        <f t="shared" si="79"/>
        <v/>
      </c>
      <c r="AL72" s="42" t="str">
        <f>IF(AJ72&lt;&gt;"", IF(RANK(AJ72, AJ$5:AJ$75)+COUNTIF(AJ$5:AJ72, AJ72)-1=1, 1, ""), "")</f>
        <v/>
      </c>
      <c r="AM72" s="41"/>
      <c r="AN72" s="102" t="str">
        <f t="shared" si="80"/>
        <v/>
      </c>
      <c r="AO72" s="42" t="str">
        <f>IF(AM72&lt;&gt;"", IF(RANK(AM72, AM$5:AM$75)+COUNTIF(AM$5:AM72, AM72)-1=1, 1, ""), "")</f>
        <v/>
      </c>
      <c r="AP72" s="41"/>
      <c r="AQ72" s="102" t="str">
        <f t="shared" si="81"/>
        <v/>
      </c>
      <c r="AR72" s="42" t="str">
        <f>IF(AP72&lt;&gt;"", IF(RANK(AP72, AP$5:AP$75)+COUNTIF(AP$5:AP72, AP72)-1=1, 1, ""), "")</f>
        <v/>
      </c>
      <c r="AS72" s="43"/>
      <c r="AT72" s="102" t="str">
        <f t="shared" si="82"/>
        <v/>
      </c>
      <c r="AU72" s="44" t="str">
        <f>IF(AS72&lt;&gt;"", IF(RANK(AS72, AS$5:AS$75)+COUNTIF(AS$5:AS72, AS72)-1=1, 1, ""), "")</f>
        <v/>
      </c>
      <c r="AV72" s="41"/>
      <c r="AW72" s="102" t="str">
        <f t="shared" si="83"/>
        <v/>
      </c>
      <c r="AX72" s="42" t="str">
        <f>IF(AV72&lt;&gt;"", IF(RANK(AV72, AV$5:AV$75)+COUNTIF(AV$5:AV72, AV72)-1=1, 1, ""), "")</f>
        <v/>
      </c>
      <c r="AY72" s="41"/>
      <c r="AZ72" s="102" t="str">
        <f t="shared" si="84"/>
        <v/>
      </c>
      <c r="BA72" s="42" t="str">
        <f>IF(AY72&lt;&gt;"", IF(RANK(AY72, AY$5:AY$75)+COUNTIF(AY$5:AY72, AY72)-1=1, 1, ""), "")</f>
        <v/>
      </c>
      <c r="BB72" s="41"/>
      <c r="BC72" s="102" t="str">
        <f t="shared" si="85"/>
        <v/>
      </c>
      <c r="BD72" s="42" t="str">
        <f>IF(BB72&lt;&gt;"", IF(RANK(BB72, BB$5:BB$75)+COUNTIF(BB$5:BB72, BB72)-1=1, 1, ""), "")</f>
        <v/>
      </c>
      <c r="BE72" s="41"/>
      <c r="BF72" s="102" t="str">
        <f t="shared" si="86"/>
        <v/>
      </c>
      <c r="BG72" s="42" t="str">
        <f>IF(BE72&lt;&gt;"", IF(RANK(BE72, BE$5:BE$75)+COUNTIF(BE$5:BE72, BE72)-1=1, 1, ""), "")</f>
        <v/>
      </c>
      <c r="BH72" s="41"/>
      <c r="BI72" s="102" t="str">
        <f t="shared" si="87"/>
        <v/>
      </c>
      <c r="BJ72" s="42" t="str">
        <f>IF(BH72&lt;&gt;"", IF(RANK(BH72, BH$5:BH$75)+COUNTIF(BH$5:BH72, BH72)-1=1, 1, ""), "")</f>
        <v/>
      </c>
      <c r="BK72" s="41"/>
      <c r="BL72" s="102" t="str">
        <f t="shared" si="88"/>
        <v/>
      </c>
      <c r="BM72" s="42" t="str">
        <f>IF(BK72&lt;&gt;"", IF(RANK(BK72, BK$5:BK$75)+COUNTIF(BK$5:BK72, BK72)-1=1, 1, ""), "")</f>
        <v/>
      </c>
      <c r="BN72" s="129" t="str">
        <f t="shared" si="89"/>
        <v/>
      </c>
      <c r="BO72" s="66" t="str">
        <f t="shared" si="90"/>
        <v/>
      </c>
      <c r="BP72" s="60"/>
      <c r="BQ72" s="60" t="str">
        <f t="shared" si="91"/>
        <v/>
      </c>
      <c r="BR72" s="60" t="str">
        <f t="shared" si="92"/>
        <v/>
      </c>
      <c r="BS72" s="60"/>
      <c r="BT72" s="85" t="str">
        <f t="shared" si="93"/>
        <v/>
      </c>
      <c r="BU72" s="60" t="str">
        <f t="shared" si="94"/>
        <v/>
      </c>
      <c r="BV72" s="60" t="str">
        <f t="shared" si="95"/>
        <v/>
      </c>
      <c r="BW72" s="60" t="str">
        <f>IF(BQ72&lt;&gt;"", IF(RANK(BV72, BV$5:BV$75)+COUNTIF(BV$72:BV72, BV72) -1&lt;=(B$80-BR$76-BU$76), RANK(BV72, BV$5:BV$75)+COUNTIF(BV$72:BV72, BV72) -1, ""), "")</f>
        <v/>
      </c>
      <c r="BX72" s="72" t="str">
        <f t="shared" si="96"/>
        <v/>
      </c>
      <c r="BY72" s="66" t="str">
        <f t="shared" si="97"/>
        <v/>
      </c>
      <c r="CA72" s="91" t="str">
        <f>IF(BO72&lt;&gt; "", BO72/BO76, "")</f>
        <v/>
      </c>
      <c r="CB72" s="39" t="str">
        <f t="shared" si="98"/>
        <v/>
      </c>
      <c r="CC72" s="92" t="str">
        <f t="shared" si="99"/>
        <v/>
      </c>
      <c r="CE72" s="65" t="str">
        <f t="shared" si="100"/>
        <v/>
      </c>
      <c r="CF72" s="99" t="str">
        <f t="shared" si="101"/>
        <v/>
      </c>
      <c r="CG72" s="99" t="str">
        <f t="shared" si="102"/>
        <v/>
      </c>
      <c r="CH72" s="100" t="str">
        <f t="shared" si="103"/>
        <v/>
      </c>
    </row>
    <row r="73" spans="1:86" ht="16" x14ac:dyDescent="0.2">
      <c r="A73" s="20" t="s">
        <v>381</v>
      </c>
      <c r="B73" s="33" t="s">
        <v>447</v>
      </c>
      <c r="C73" s="41"/>
      <c r="D73" s="102" t="str">
        <f t="shared" si="68"/>
        <v/>
      </c>
      <c r="E73" s="42" t="str">
        <f>IF(C73&lt;&gt;"", IF(RANK(C73, C$5:C$75)+COUNTIF(C$5:C73, C73)-1=1, 1, ""), "")</f>
        <v/>
      </c>
      <c r="F73" s="43"/>
      <c r="G73" s="102" t="str">
        <f t="shared" si="69"/>
        <v/>
      </c>
      <c r="H73" s="44" t="str">
        <f>IF(F73&lt;&gt;"", IF(RANK(F73, F$5:F$75)+COUNTIF(F$5:F73, F73)-1=1, 1, ""), "")</f>
        <v/>
      </c>
      <c r="I73" s="41"/>
      <c r="J73" s="102" t="str">
        <f t="shared" si="70"/>
        <v/>
      </c>
      <c r="K73" s="42" t="str">
        <f>IF(I73&lt;&gt;"", IF(RANK(I73, I$5:I$75)+COUNTIF(I$5:I73, I73)-1=1, 1, ""), "")</f>
        <v/>
      </c>
      <c r="L73" s="43"/>
      <c r="M73" s="102" t="str">
        <f t="shared" si="71"/>
        <v/>
      </c>
      <c r="N73" s="44" t="str">
        <f>IF(L73&lt;&gt;"", IF(RANK(L73, L$5:L$75)+COUNTIF(L$5:L73, L73)-1=1, 1, ""), "")</f>
        <v/>
      </c>
      <c r="O73" s="41"/>
      <c r="P73" s="102" t="str">
        <f t="shared" si="72"/>
        <v/>
      </c>
      <c r="Q73" s="42" t="str">
        <f>IF(O73&lt;&gt;"", IF(RANK(O73, O$5:O$75)+COUNTIF(O$5:O73, O73)-1=1, 1, ""), "")</f>
        <v/>
      </c>
      <c r="R73" s="43"/>
      <c r="S73" s="102" t="str">
        <f t="shared" si="73"/>
        <v/>
      </c>
      <c r="T73" s="44" t="str">
        <f>IF(R73&lt;&gt;"", IF(RANK(R73, R$5:R$75)+COUNTIF(R$5:R73, R73)-1=1, 1, ""), "")</f>
        <v/>
      </c>
      <c r="U73" s="41"/>
      <c r="V73" s="102" t="str">
        <f t="shared" si="74"/>
        <v/>
      </c>
      <c r="W73" s="42" t="str">
        <f>IF(U73&lt;&gt;"", IF(RANK(U73, U$5:U$75)+COUNTIF(U$5:U73, U73)-1=1, 1, ""), "")</f>
        <v/>
      </c>
      <c r="X73" s="43"/>
      <c r="Y73" s="102" t="str">
        <f t="shared" si="75"/>
        <v/>
      </c>
      <c r="Z73" s="44" t="str">
        <f>IF(X73&lt;&gt;"", IF(RANK(X73, X$5:X$75)+COUNTIF(X$5:X73, X73)-1=1, 1, ""), "")</f>
        <v/>
      </c>
      <c r="AA73" s="41"/>
      <c r="AB73" s="102" t="str">
        <f t="shared" si="76"/>
        <v/>
      </c>
      <c r="AC73" s="42" t="str">
        <f>IF(AA73&lt;&gt;"", IF(RANK(AA73, AA$5:AA$75)+COUNTIF(AA$5:AA73, AA73)-1=1, 1, ""), "")</f>
        <v/>
      </c>
      <c r="AD73" s="41"/>
      <c r="AE73" s="102" t="str">
        <f t="shared" si="77"/>
        <v/>
      </c>
      <c r="AF73" s="42" t="str">
        <f>IF(AD73&lt;&gt;"", IF(RANK(AD73, AD$5:AD$75)+COUNTIF(AD$5:AD73, AD73)-1=1, 1, ""), "")</f>
        <v/>
      </c>
      <c r="AG73" s="41"/>
      <c r="AH73" s="102" t="str">
        <f t="shared" si="78"/>
        <v/>
      </c>
      <c r="AI73" s="42" t="str">
        <f>IF(AG73&lt;&gt;"", IF(RANK(AG73, AG$5:AG$75)+COUNTIF(AG$5:AG73, AG73)-1=1, 1, ""), "")</f>
        <v/>
      </c>
      <c r="AJ73" s="41"/>
      <c r="AK73" s="102" t="str">
        <f t="shared" si="79"/>
        <v/>
      </c>
      <c r="AL73" s="42" t="str">
        <f>IF(AJ73&lt;&gt;"", IF(RANK(AJ73, AJ$5:AJ$75)+COUNTIF(AJ$5:AJ73, AJ73)-1=1, 1, ""), "")</f>
        <v/>
      </c>
      <c r="AM73" s="41"/>
      <c r="AN73" s="102" t="str">
        <f t="shared" si="80"/>
        <v/>
      </c>
      <c r="AO73" s="42" t="str">
        <f>IF(AM73&lt;&gt;"", IF(RANK(AM73, AM$5:AM$75)+COUNTIF(AM$5:AM73, AM73)-1=1, 1, ""), "")</f>
        <v/>
      </c>
      <c r="AP73" s="41"/>
      <c r="AQ73" s="102" t="str">
        <f t="shared" si="81"/>
        <v/>
      </c>
      <c r="AR73" s="42" t="str">
        <f>IF(AP73&lt;&gt;"", IF(RANK(AP73, AP$5:AP$75)+COUNTIF(AP$5:AP73, AP73)-1=1, 1, ""), "")</f>
        <v/>
      </c>
      <c r="AS73" s="43"/>
      <c r="AT73" s="102" t="str">
        <f t="shared" si="82"/>
        <v/>
      </c>
      <c r="AU73" s="44" t="str">
        <f>IF(AS73&lt;&gt;"", IF(RANK(AS73, AS$5:AS$75)+COUNTIF(AS$5:AS73, AS73)-1=1, 1, ""), "")</f>
        <v/>
      </c>
      <c r="AV73" s="41"/>
      <c r="AW73" s="102" t="str">
        <f t="shared" si="83"/>
        <v/>
      </c>
      <c r="AX73" s="42" t="str">
        <f>IF(AV73&lt;&gt;"", IF(RANK(AV73, AV$5:AV$75)+COUNTIF(AV$5:AV73, AV73)-1=1, 1, ""), "")</f>
        <v/>
      </c>
      <c r="AY73" s="41"/>
      <c r="AZ73" s="102" t="str">
        <f t="shared" si="84"/>
        <v/>
      </c>
      <c r="BA73" s="42" t="str">
        <f>IF(AY73&lt;&gt;"", IF(RANK(AY73, AY$5:AY$75)+COUNTIF(AY$5:AY73, AY73)-1=1, 1, ""), "")</f>
        <v/>
      </c>
      <c r="BB73" s="41"/>
      <c r="BC73" s="102" t="str">
        <f t="shared" si="85"/>
        <v/>
      </c>
      <c r="BD73" s="42" t="str">
        <f>IF(BB73&lt;&gt;"", IF(RANK(BB73, BB$5:BB$75)+COUNTIF(BB$5:BB73, BB73)-1=1, 1, ""), "")</f>
        <v/>
      </c>
      <c r="BE73" s="41"/>
      <c r="BF73" s="102" t="str">
        <f t="shared" si="86"/>
        <v/>
      </c>
      <c r="BG73" s="42" t="str">
        <f>IF(BE73&lt;&gt;"", IF(RANK(BE73, BE$5:BE$75)+COUNTIF(BE$5:BE73, BE73)-1=1, 1, ""), "")</f>
        <v/>
      </c>
      <c r="BH73" s="41"/>
      <c r="BI73" s="102" t="str">
        <f t="shared" si="87"/>
        <v/>
      </c>
      <c r="BJ73" s="42" t="str">
        <f>IF(BH73&lt;&gt;"", IF(RANK(BH73, BH$5:BH$75)+COUNTIF(BH$5:BH73, BH73)-1=1, 1, ""), "")</f>
        <v/>
      </c>
      <c r="BK73" s="41"/>
      <c r="BL73" s="102" t="str">
        <f t="shared" si="88"/>
        <v/>
      </c>
      <c r="BM73" s="42" t="str">
        <f>IF(BK73&lt;&gt;"", IF(RANK(BK73, BK$5:BK$75)+COUNTIF(BK$5:BK73, BK73)-1=1, 1, ""), "")</f>
        <v/>
      </c>
      <c r="BN73" s="129" t="str">
        <f t="shared" si="89"/>
        <v/>
      </c>
      <c r="BO73" s="66" t="str">
        <f t="shared" si="90"/>
        <v/>
      </c>
      <c r="BP73" s="60"/>
      <c r="BQ73" s="60" t="str">
        <f t="shared" si="91"/>
        <v/>
      </c>
      <c r="BR73" s="60" t="str">
        <f t="shared" si="92"/>
        <v/>
      </c>
      <c r="BS73" s="60"/>
      <c r="BT73" s="85" t="str">
        <f t="shared" si="93"/>
        <v/>
      </c>
      <c r="BU73" s="60" t="str">
        <f t="shared" si="94"/>
        <v/>
      </c>
      <c r="BV73" s="60" t="str">
        <f t="shared" si="95"/>
        <v/>
      </c>
      <c r="BW73" s="60" t="str">
        <f>IF(BQ73&lt;&gt;"", IF(RANK(BV73, BV$5:BV$75)+COUNTIF(BV$73:BV73, BV73) -1&lt;=(B$80-BR$76-BU$76), RANK(BV73, BV$5:BV$75)+COUNTIF(BV$73:BV73, BV73) -1, ""), "")</f>
        <v/>
      </c>
      <c r="BX73" s="72" t="str">
        <f t="shared" si="96"/>
        <v/>
      </c>
      <c r="BY73" s="66" t="str">
        <f t="shared" si="97"/>
        <v/>
      </c>
      <c r="CA73" s="91" t="str">
        <f>IF(BO73&lt;&gt; "", BO73/BO76, "")</f>
        <v/>
      </c>
      <c r="CB73" s="39" t="str">
        <f t="shared" si="98"/>
        <v/>
      </c>
      <c r="CC73" s="92" t="str">
        <f t="shared" si="99"/>
        <v/>
      </c>
      <c r="CE73" s="65" t="str">
        <f t="shared" si="100"/>
        <v/>
      </c>
      <c r="CF73" s="99" t="str">
        <f t="shared" si="101"/>
        <v/>
      </c>
      <c r="CG73" s="99" t="str">
        <f t="shared" si="102"/>
        <v/>
      </c>
      <c r="CH73" s="100" t="str">
        <f t="shared" si="103"/>
        <v/>
      </c>
    </row>
    <row r="74" spans="1:86" ht="16" x14ac:dyDescent="0.2">
      <c r="A74" s="20" t="s">
        <v>382</v>
      </c>
      <c r="B74" s="33" t="s">
        <v>447</v>
      </c>
      <c r="C74" s="41"/>
      <c r="D74" s="102" t="str">
        <f t="shared" si="68"/>
        <v/>
      </c>
      <c r="E74" s="42" t="str">
        <f>IF(C74&lt;&gt;"", IF(RANK(C74, C$5:C$75)+COUNTIF(C$5:C74, C74)-1=1, 1, ""), "")</f>
        <v/>
      </c>
      <c r="F74" s="43"/>
      <c r="G74" s="102" t="str">
        <f t="shared" si="69"/>
        <v/>
      </c>
      <c r="H74" s="44" t="str">
        <f>IF(F74&lt;&gt;"", IF(RANK(F74, F$5:F$75)+COUNTIF(F$5:F74, F74)-1=1, 1, ""), "")</f>
        <v/>
      </c>
      <c r="I74" s="41"/>
      <c r="J74" s="102" t="str">
        <f t="shared" si="70"/>
        <v/>
      </c>
      <c r="K74" s="42" t="str">
        <f>IF(I74&lt;&gt;"", IF(RANK(I74, I$5:I$75)+COUNTIF(I$5:I74, I74)-1=1, 1, ""), "")</f>
        <v/>
      </c>
      <c r="L74" s="43"/>
      <c r="M74" s="102" t="str">
        <f t="shared" si="71"/>
        <v/>
      </c>
      <c r="N74" s="44" t="str">
        <f>IF(L74&lt;&gt;"", IF(RANK(L74, L$5:L$75)+COUNTIF(L$5:L74, L74)-1=1, 1, ""), "")</f>
        <v/>
      </c>
      <c r="O74" s="41"/>
      <c r="P74" s="102" t="str">
        <f t="shared" si="72"/>
        <v/>
      </c>
      <c r="Q74" s="42" t="str">
        <f>IF(O74&lt;&gt;"", IF(RANK(O74, O$5:O$75)+COUNTIF(O$5:O74, O74)-1=1, 1, ""), "")</f>
        <v/>
      </c>
      <c r="R74" s="43"/>
      <c r="S74" s="102" t="str">
        <f t="shared" si="73"/>
        <v/>
      </c>
      <c r="T74" s="44" t="str">
        <f>IF(R74&lt;&gt;"", IF(RANK(R74, R$5:R$75)+COUNTIF(R$5:R74, R74)-1=1, 1, ""), "")</f>
        <v/>
      </c>
      <c r="U74" s="41"/>
      <c r="V74" s="102" t="str">
        <f t="shared" si="74"/>
        <v/>
      </c>
      <c r="W74" s="42" t="str">
        <f>IF(U74&lt;&gt;"", IF(RANK(U74, U$5:U$75)+COUNTIF(U$5:U74, U74)-1=1, 1, ""), "")</f>
        <v/>
      </c>
      <c r="X74" s="43"/>
      <c r="Y74" s="102" t="str">
        <f t="shared" si="75"/>
        <v/>
      </c>
      <c r="Z74" s="44" t="str">
        <f>IF(X74&lt;&gt;"", IF(RANK(X74, X$5:X$75)+COUNTIF(X$5:X74, X74)-1=1, 1, ""), "")</f>
        <v/>
      </c>
      <c r="AA74" s="41"/>
      <c r="AB74" s="102" t="str">
        <f t="shared" si="76"/>
        <v/>
      </c>
      <c r="AC74" s="42" t="str">
        <f>IF(AA74&lt;&gt;"", IF(RANK(AA74, AA$5:AA$75)+COUNTIF(AA$5:AA74, AA74)-1=1, 1, ""), "")</f>
        <v/>
      </c>
      <c r="AD74" s="41"/>
      <c r="AE74" s="102" t="str">
        <f t="shared" si="77"/>
        <v/>
      </c>
      <c r="AF74" s="42" t="str">
        <f>IF(AD74&lt;&gt;"", IF(RANK(AD74, AD$5:AD$75)+COUNTIF(AD$5:AD74, AD74)-1=1, 1, ""), "")</f>
        <v/>
      </c>
      <c r="AG74" s="41"/>
      <c r="AH74" s="102" t="str">
        <f t="shared" si="78"/>
        <v/>
      </c>
      <c r="AI74" s="42" t="str">
        <f>IF(AG74&lt;&gt;"", IF(RANK(AG74, AG$5:AG$75)+COUNTIF(AG$5:AG74, AG74)-1=1, 1, ""), "")</f>
        <v/>
      </c>
      <c r="AJ74" s="41"/>
      <c r="AK74" s="102" t="str">
        <f t="shared" si="79"/>
        <v/>
      </c>
      <c r="AL74" s="42" t="str">
        <f>IF(AJ74&lt;&gt;"", IF(RANK(AJ74, AJ$5:AJ$75)+COUNTIF(AJ$5:AJ74, AJ74)-1=1, 1, ""), "")</f>
        <v/>
      </c>
      <c r="AM74" s="41"/>
      <c r="AN74" s="102" t="str">
        <f t="shared" si="80"/>
        <v/>
      </c>
      <c r="AO74" s="42" t="str">
        <f>IF(AM74&lt;&gt;"", IF(RANK(AM74, AM$5:AM$75)+COUNTIF(AM$5:AM74, AM74)-1=1, 1, ""), "")</f>
        <v/>
      </c>
      <c r="AP74" s="41"/>
      <c r="AQ74" s="102" t="str">
        <f t="shared" si="81"/>
        <v/>
      </c>
      <c r="AR74" s="42" t="str">
        <f>IF(AP74&lt;&gt;"", IF(RANK(AP74, AP$5:AP$75)+COUNTIF(AP$5:AP74, AP74)-1=1, 1, ""), "")</f>
        <v/>
      </c>
      <c r="AS74" s="43"/>
      <c r="AT74" s="102" t="str">
        <f t="shared" si="82"/>
        <v/>
      </c>
      <c r="AU74" s="44" t="str">
        <f>IF(AS74&lt;&gt;"", IF(RANK(AS74, AS$5:AS$75)+COUNTIF(AS$5:AS74, AS74)-1=1, 1, ""), "")</f>
        <v/>
      </c>
      <c r="AV74" s="41"/>
      <c r="AW74" s="102" t="str">
        <f t="shared" si="83"/>
        <v/>
      </c>
      <c r="AX74" s="42" t="str">
        <f>IF(AV74&lt;&gt;"", IF(RANK(AV74, AV$5:AV$75)+COUNTIF(AV$5:AV74, AV74)-1=1, 1, ""), "")</f>
        <v/>
      </c>
      <c r="AY74" s="41"/>
      <c r="AZ74" s="102" t="str">
        <f t="shared" si="84"/>
        <v/>
      </c>
      <c r="BA74" s="42" t="str">
        <f>IF(AY74&lt;&gt;"", IF(RANK(AY74, AY$5:AY$75)+COUNTIF(AY$5:AY74, AY74)-1=1, 1, ""), "")</f>
        <v/>
      </c>
      <c r="BB74" s="41"/>
      <c r="BC74" s="102" t="str">
        <f t="shared" si="85"/>
        <v/>
      </c>
      <c r="BD74" s="42" t="str">
        <f>IF(BB74&lt;&gt;"", IF(RANK(BB74, BB$5:BB$75)+COUNTIF(BB$5:BB74, BB74)-1=1, 1, ""), "")</f>
        <v/>
      </c>
      <c r="BE74" s="41"/>
      <c r="BF74" s="102" t="str">
        <f t="shared" si="86"/>
        <v/>
      </c>
      <c r="BG74" s="42" t="str">
        <f>IF(BE74&lt;&gt;"", IF(RANK(BE74, BE$5:BE$75)+COUNTIF(BE$5:BE74, BE74)-1=1, 1, ""), "")</f>
        <v/>
      </c>
      <c r="BH74" s="41"/>
      <c r="BI74" s="102" t="str">
        <f t="shared" si="87"/>
        <v/>
      </c>
      <c r="BJ74" s="42" t="str">
        <f>IF(BH74&lt;&gt;"", IF(RANK(BH74, BH$5:BH$75)+COUNTIF(BH$5:BH74, BH74)-1=1, 1, ""), "")</f>
        <v/>
      </c>
      <c r="BK74" s="41"/>
      <c r="BL74" s="102" t="str">
        <f t="shared" si="88"/>
        <v/>
      </c>
      <c r="BM74" s="42" t="str">
        <f>IF(BK74&lt;&gt;"", IF(RANK(BK74, BK$5:BK$75)+COUNTIF(BK$5:BK74, BK74)-1=1, 1, ""), "")</f>
        <v/>
      </c>
      <c r="BN74" s="129" t="str">
        <f t="shared" si="89"/>
        <v/>
      </c>
      <c r="BO74" s="66" t="str">
        <f t="shared" si="90"/>
        <v/>
      </c>
      <c r="BP74" s="60"/>
      <c r="BQ74" s="60" t="str">
        <f t="shared" si="91"/>
        <v/>
      </c>
      <c r="BR74" s="60" t="str">
        <f t="shared" si="92"/>
        <v/>
      </c>
      <c r="BS74" s="60"/>
      <c r="BT74" s="85" t="str">
        <f t="shared" si="93"/>
        <v/>
      </c>
      <c r="BU74" s="60" t="str">
        <f t="shared" si="94"/>
        <v/>
      </c>
      <c r="BV74" s="60" t="str">
        <f t="shared" si="95"/>
        <v/>
      </c>
      <c r="BW74" s="60" t="str">
        <f>IF(BQ74&lt;&gt;"", IF(RANK(BV74, BV$5:BV$75)+COUNTIF(BV$74:BV74, BV74) -1&lt;=(B$80-BR$76-BU$76), RANK(BV74, BV$5:BV$75)+COUNTIF(BV$74:BV74, BV74) -1, ""), "")</f>
        <v/>
      </c>
      <c r="BX74" s="72" t="str">
        <f t="shared" si="96"/>
        <v/>
      </c>
      <c r="BY74" s="66" t="str">
        <f t="shared" si="97"/>
        <v/>
      </c>
      <c r="CA74" s="91" t="str">
        <f>IF(BO74&lt;&gt; "", BO74/BO76, "")</f>
        <v/>
      </c>
      <c r="CB74" s="39" t="str">
        <f t="shared" si="98"/>
        <v/>
      </c>
      <c r="CC74" s="92" t="str">
        <f t="shared" si="99"/>
        <v/>
      </c>
      <c r="CE74" s="65" t="str">
        <f t="shared" si="100"/>
        <v/>
      </c>
      <c r="CF74" s="99" t="str">
        <f t="shared" si="101"/>
        <v/>
      </c>
      <c r="CG74" s="99" t="str">
        <f t="shared" si="102"/>
        <v/>
      </c>
      <c r="CH74" s="100" t="str">
        <f t="shared" si="103"/>
        <v/>
      </c>
    </row>
    <row r="75" spans="1:86" ht="17" thickBot="1" x14ac:dyDescent="0.25">
      <c r="A75" s="20" t="s">
        <v>383</v>
      </c>
      <c r="B75" s="33" t="s">
        <v>447</v>
      </c>
      <c r="C75" s="49"/>
      <c r="D75" s="103" t="str">
        <f t="shared" si="68"/>
        <v/>
      </c>
      <c r="E75" s="50" t="str">
        <f>IF(C75&lt;&gt;"", IF(RANK(C75, C$5:C$75)+COUNTIF(C$5:C75, C75)-1=1, 1, ""), "")</f>
        <v/>
      </c>
      <c r="F75" s="43"/>
      <c r="G75" s="104" t="str">
        <f t="shared" si="69"/>
        <v/>
      </c>
      <c r="H75" s="51" t="str">
        <f>IF(F75&lt;&gt;"", IF(RANK(F75, F$5:F$75)+COUNTIF(F$5:F75, F75)-1=1, 1, ""), "")</f>
        <v/>
      </c>
      <c r="I75" s="49"/>
      <c r="J75" s="103" t="str">
        <f t="shared" si="70"/>
        <v/>
      </c>
      <c r="K75" s="50" t="str">
        <f>IF(I75&lt;&gt;"", IF(RANK(I75, I$5:I$75)+COUNTIF(I$5:I75, I75)-1=1, 1, ""), "")</f>
        <v/>
      </c>
      <c r="L75" s="43"/>
      <c r="M75" s="104" t="str">
        <f t="shared" si="71"/>
        <v/>
      </c>
      <c r="N75" s="51" t="str">
        <f>IF(L75&lt;&gt;"", IF(RANK(L75, L$5:L$75)+COUNTIF(L$5:L75, L75)-1=1, 1, ""), "")</f>
        <v/>
      </c>
      <c r="O75" s="49"/>
      <c r="P75" s="103" t="str">
        <f t="shared" si="72"/>
        <v/>
      </c>
      <c r="Q75" s="50" t="str">
        <f>IF(O75&lt;&gt;"", IF(RANK(O75, O$5:O$75)+COUNTIF(O$5:O75, O75)-1=1, 1, ""), "")</f>
        <v/>
      </c>
      <c r="R75" s="43"/>
      <c r="S75" s="104" t="str">
        <f t="shared" si="73"/>
        <v/>
      </c>
      <c r="T75" s="51" t="str">
        <f>IF(R75&lt;&gt;"", IF(RANK(R75, R$5:R$75)+COUNTIF(R$5:R75, R75)-1=1, 1, ""), "")</f>
        <v/>
      </c>
      <c r="U75" s="49"/>
      <c r="V75" s="103" t="str">
        <f t="shared" si="74"/>
        <v/>
      </c>
      <c r="W75" s="50" t="str">
        <f>IF(U75&lt;&gt;"", IF(RANK(U75, U$5:U$75)+COUNTIF(U$5:U75, U75)-1=1, 1, ""), "")</f>
        <v/>
      </c>
      <c r="X75" s="43"/>
      <c r="Y75" s="104" t="str">
        <f t="shared" si="75"/>
        <v/>
      </c>
      <c r="Z75" s="51" t="str">
        <f>IF(X75&lt;&gt;"", IF(RANK(X75, X$5:X$75)+COUNTIF(X$5:X75, X75)-1=1, 1, ""), "")</f>
        <v/>
      </c>
      <c r="AA75" s="49"/>
      <c r="AB75" s="103" t="str">
        <f t="shared" si="76"/>
        <v/>
      </c>
      <c r="AC75" s="50" t="str">
        <f>IF(AA75&lt;&gt;"", IF(RANK(AA75, AA$5:AA$75)+COUNTIF(AA$5:AA75, AA75)-1=1, 1, ""), "")</f>
        <v/>
      </c>
      <c r="AD75" s="49"/>
      <c r="AE75" s="103" t="str">
        <f t="shared" si="77"/>
        <v/>
      </c>
      <c r="AF75" s="50" t="str">
        <f>IF(AD75&lt;&gt;"", IF(RANK(AD75, AD$5:AD$75)+COUNTIF(AD$5:AD75, AD75)-1=1, 1, ""), "")</f>
        <v/>
      </c>
      <c r="AG75" s="49"/>
      <c r="AH75" s="103" t="str">
        <f t="shared" si="78"/>
        <v/>
      </c>
      <c r="AI75" s="50" t="str">
        <f>IF(AG75&lt;&gt;"", IF(RANK(AG75, AG$5:AG$75)+COUNTIF(AG$5:AG75, AG75)-1=1, 1, ""), "")</f>
        <v/>
      </c>
      <c r="AJ75" s="49"/>
      <c r="AK75" s="103" t="str">
        <f t="shared" si="79"/>
        <v/>
      </c>
      <c r="AL75" s="50" t="str">
        <f>IF(AJ75&lt;&gt;"", IF(RANK(AJ75, AJ$5:AJ$75)+COUNTIF(AJ$5:AJ75, AJ75)-1=1, 1, ""), "")</f>
        <v/>
      </c>
      <c r="AM75" s="49"/>
      <c r="AN75" s="103" t="str">
        <f t="shared" si="80"/>
        <v/>
      </c>
      <c r="AO75" s="50" t="str">
        <f>IF(AM75&lt;&gt;"", IF(RANK(AM75, AM$5:AM$75)+COUNTIF(AM$5:AM75, AM75)-1=1, 1, ""), "")</f>
        <v/>
      </c>
      <c r="AP75" s="49"/>
      <c r="AQ75" s="103" t="str">
        <f t="shared" si="81"/>
        <v/>
      </c>
      <c r="AR75" s="50" t="str">
        <f>IF(AP75&lt;&gt;"", IF(RANK(AP75, AP$5:AP$75)+COUNTIF(AP$5:AP75, AP75)-1=1, 1, ""), "")</f>
        <v/>
      </c>
      <c r="AS75" s="43"/>
      <c r="AT75" s="104" t="str">
        <f t="shared" si="82"/>
        <v/>
      </c>
      <c r="AU75" s="51" t="str">
        <f>IF(AS75&lt;&gt;"", IF(RANK(AS75, AS$5:AS$75)+COUNTIF(AS$5:AS75, AS75)-1=1, 1, ""), "")</f>
        <v/>
      </c>
      <c r="AV75" s="49"/>
      <c r="AW75" s="103" t="str">
        <f t="shared" si="83"/>
        <v/>
      </c>
      <c r="AX75" s="50" t="str">
        <f>IF(AV75&lt;&gt;"", IF(RANK(AV75, AV$5:AV$75)+COUNTIF(AV$5:AV75, AV75)-1=1, 1, ""), "")</f>
        <v/>
      </c>
      <c r="AY75" s="49"/>
      <c r="AZ75" s="103" t="str">
        <f t="shared" si="84"/>
        <v/>
      </c>
      <c r="BA75" s="50" t="str">
        <f>IF(AY75&lt;&gt;"", IF(RANK(AY75, AY$5:AY$75)+COUNTIF(AY$5:AY75, AY75)-1=1, 1, ""), "")</f>
        <v/>
      </c>
      <c r="BB75" s="49"/>
      <c r="BC75" s="103" t="str">
        <f t="shared" si="85"/>
        <v/>
      </c>
      <c r="BD75" s="50" t="str">
        <f>IF(BB75&lt;&gt;"", IF(RANK(BB75, BB$5:BB$75)+COUNTIF(BB$5:BB75, BB75)-1=1, 1, ""), "")</f>
        <v/>
      </c>
      <c r="BE75" s="49"/>
      <c r="BF75" s="103" t="str">
        <f t="shared" si="86"/>
        <v/>
      </c>
      <c r="BG75" s="50" t="str">
        <f>IF(BE75&lt;&gt;"", IF(RANK(BE75, BE$5:BE$75)+COUNTIF(BE$5:BE75, BE75)-1=1, 1, ""), "")</f>
        <v/>
      </c>
      <c r="BH75" s="49"/>
      <c r="BI75" s="103" t="str">
        <f t="shared" si="87"/>
        <v/>
      </c>
      <c r="BJ75" s="50" t="str">
        <f>IF(BH75&lt;&gt;"", IF(RANK(BH75, BH$5:BH$75)+COUNTIF(BH$5:BH75, BH75)-1=1, 1, ""), "")</f>
        <v/>
      </c>
      <c r="BK75" s="49"/>
      <c r="BL75" s="103" t="str">
        <f t="shared" si="88"/>
        <v/>
      </c>
      <c r="BM75" s="50" t="str">
        <f>IF(BK75&lt;&gt;"", IF(RANK(BK75, BK$5:BK$75)+COUNTIF(BK$5:BK75, BK75)-1=1, 1, ""), "")</f>
        <v/>
      </c>
      <c r="BN75" s="130" t="str">
        <f t="shared" si="89"/>
        <v/>
      </c>
      <c r="BO75" s="67" t="str">
        <f t="shared" si="90"/>
        <v/>
      </c>
      <c r="BP75" s="70"/>
      <c r="BQ75" s="70" t="str">
        <f t="shared" si="91"/>
        <v/>
      </c>
      <c r="BR75" s="70" t="str">
        <f t="shared" si="92"/>
        <v/>
      </c>
      <c r="BS75" s="70"/>
      <c r="BT75" s="86" t="str">
        <f t="shared" si="93"/>
        <v/>
      </c>
      <c r="BU75" s="70" t="str">
        <f t="shared" si="94"/>
        <v/>
      </c>
      <c r="BV75" s="70" t="str">
        <f t="shared" si="95"/>
        <v/>
      </c>
      <c r="BW75" s="70" t="str">
        <f>IF(BQ75&lt;&gt;"", IF(RANK(BV75, BV$5:BV$75)+COUNTIF(BV$75:BV75, BV75) -1&lt;=(B$80-BR$76-BU$76), RANK(BV75, BV$5:BV$75)+COUNTIF(BV$75:BV75, BV75) -1, ""), "")</f>
        <v/>
      </c>
      <c r="BX75" s="73" t="str">
        <f t="shared" si="96"/>
        <v/>
      </c>
      <c r="BY75" s="67" t="str">
        <f t="shared" si="97"/>
        <v/>
      </c>
      <c r="CA75" s="93" t="str">
        <f>IF(BO75&lt;&gt; "", BO75/BO76, "")</f>
        <v/>
      </c>
      <c r="CB75" s="94" t="str">
        <f t="shared" si="98"/>
        <v/>
      </c>
      <c r="CC75" s="95" t="str">
        <f t="shared" si="99"/>
        <v/>
      </c>
      <c r="CE75" s="65" t="str">
        <f t="shared" si="100"/>
        <v/>
      </c>
      <c r="CF75" s="99" t="str">
        <f t="shared" si="101"/>
        <v/>
      </c>
      <c r="CG75" s="99" t="str">
        <f t="shared" si="102"/>
        <v/>
      </c>
      <c r="CH75" s="100" t="str">
        <f t="shared" si="103"/>
        <v/>
      </c>
    </row>
    <row r="76" spans="1:86" ht="16" thickBot="1" x14ac:dyDescent="0.25">
      <c r="A76" s="188" t="s">
        <v>12</v>
      </c>
      <c r="B76" s="189"/>
      <c r="C76" s="55">
        <f>SUM(C5:C75)</f>
        <v>105955</v>
      </c>
      <c r="D76" s="56"/>
      <c r="E76" s="57">
        <f>SUM(E5:E75)</f>
        <v>1</v>
      </c>
      <c r="F76" s="55">
        <f>SUM(F5:F75)</f>
        <v>95024</v>
      </c>
      <c r="G76" s="56"/>
      <c r="H76" s="57">
        <f>SUM(H5:H75)</f>
        <v>1</v>
      </c>
      <c r="I76" s="55">
        <f>SUM(I5:I75)</f>
        <v>98580</v>
      </c>
      <c r="J76" s="56"/>
      <c r="K76" s="57">
        <f>SUM(K5:K75)</f>
        <v>1</v>
      </c>
      <c r="L76" s="55">
        <f>SUM(L5:L75)</f>
        <v>91924</v>
      </c>
      <c r="M76" s="56"/>
      <c r="N76" s="57">
        <f>SUM(N5:N75)</f>
        <v>1</v>
      </c>
      <c r="O76" s="55">
        <f>SUM(O5:O75)</f>
        <v>83195</v>
      </c>
      <c r="P76" s="56"/>
      <c r="Q76" s="57">
        <f>SUM(Q5:Q75)</f>
        <v>1</v>
      </c>
      <c r="R76" s="55">
        <f>SUM(R5:R75)</f>
        <v>80470</v>
      </c>
      <c r="S76" s="56"/>
      <c r="T76" s="57">
        <f>SUM(T5:T75)</f>
        <v>1</v>
      </c>
      <c r="U76" s="55">
        <f>SUM(U5:U75)</f>
        <v>88660</v>
      </c>
      <c r="V76" s="56"/>
      <c r="W76" s="57">
        <f>SUM(W5:W75)</f>
        <v>1</v>
      </c>
      <c r="X76" s="55">
        <f>SUM(X5:X75)</f>
        <v>93363</v>
      </c>
      <c r="Y76" s="56"/>
      <c r="Z76" s="57">
        <f>SUM(Z5:Z75)</f>
        <v>1</v>
      </c>
      <c r="AA76" s="55">
        <f>SUM(AA5:AA75)</f>
        <v>115860</v>
      </c>
      <c r="AB76" s="56"/>
      <c r="AC76" s="57">
        <f>SUM(AC5:AC75)</f>
        <v>1</v>
      </c>
      <c r="AD76" s="55">
        <f>SUM(AD5:AD75)</f>
        <v>104686</v>
      </c>
      <c r="AE76" s="56"/>
      <c r="AF76" s="57">
        <f>SUM(AF5:AF75)</f>
        <v>1</v>
      </c>
      <c r="AG76" s="55">
        <f>SUM(AG5:AG75)</f>
        <v>97420</v>
      </c>
      <c r="AH76" s="56"/>
      <c r="AI76" s="57">
        <f>SUM(AI5:AI75)</f>
        <v>1</v>
      </c>
      <c r="AJ76" s="55">
        <f>SUM(AJ5:AJ75)</f>
        <v>87238</v>
      </c>
      <c r="AK76" s="56"/>
      <c r="AL76" s="57">
        <f>SUM(AL5:AL75)</f>
        <v>1</v>
      </c>
      <c r="AM76" s="55">
        <f>SUM(AM5:AM75)</f>
        <v>89429</v>
      </c>
      <c r="AN76" s="56"/>
      <c r="AO76" s="57">
        <f>SUM(AO5:AO75)</f>
        <v>1</v>
      </c>
      <c r="AP76" s="55">
        <f>SUM(AP5:AP75)</f>
        <v>88182</v>
      </c>
      <c r="AQ76" s="56"/>
      <c r="AR76" s="57">
        <f>SUM(AR5:AR75)</f>
        <v>1</v>
      </c>
      <c r="AS76" s="55">
        <f>SUM(AS5:AS75)</f>
        <v>91147</v>
      </c>
      <c r="AT76" s="56"/>
      <c r="AU76" s="57">
        <f>SUM(AU5:AU75)</f>
        <v>1</v>
      </c>
      <c r="AV76" s="55">
        <f>SUM(AV5:AV75)</f>
        <v>100383</v>
      </c>
      <c r="AW76" s="56"/>
      <c r="AX76" s="57">
        <f>SUM(AX5:AX75)</f>
        <v>1</v>
      </c>
      <c r="AY76" s="55">
        <f>SUM(AY5:AY75)</f>
        <v>94593</v>
      </c>
      <c r="AZ76" s="56"/>
      <c r="BA76" s="57">
        <f>SUM(BA5:BA75)</f>
        <v>1</v>
      </c>
      <c r="BB76" s="55">
        <f>SUM(BB5:BB75)</f>
        <v>84749</v>
      </c>
      <c r="BC76" s="56"/>
      <c r="BD76" s="57">
        <f>SUM(BD5:BD75)</f>
        <v>1</v>
      </c>
      <c r="BE76" s="55">
        <f>SUM(BE5:BE75)</f>
        <v>93440</v>
      </c>
      <c r="BF76" s="56"/>
      <c r="BG76" s="57">
        <f>SUM(BG5:BG75)</f>
        <v>1</v>
      </c>
      <c r="BH76" s="55">
        <f>SUM(BH5:BH75)</f>
        <v>85284</v>
      </c>
      <c r="BI76" s="56"/>
      <c r="BJ76" s="57">
        <f>SUM(BJ5:BJ75)</f>
        <v>1</v>
      </c>
      <c r="BK76" s="55">
        <f>SUM(BK5:BK75)</f>
        <v>98681</v>
      </c>
      <c r="BL76" s="56"/>
      <c r="BM76" s="57">
        <f>SUM(BM5:BM75)</f>
        <v>1</v>
      </c>
      <c r="BN76" s="137">
        <f>SUM(BN5:BN75)</f>
        <v>21</v>
      </c>
      <c r="BO76" s="79">
        <f>SUM(BO5:BO75)</f>
        <v>1968263</v>
      </c>
      <c r="BP76" s="78">
        <f>_xlfn.FLOOR.MATH(BO76/(B80+1)) +1</f>
        <v>45774</v>
      </c>
      <c r="BQ76" s="78">
        <f>SUM(BQ5:BQ75)</f>
        <v>1778007</v>
      </c>
      <c r="BR76" s="78">
        <f>SUM(BR5:BR75)</f>
        <v>0</v>
      </c>
      <c r="BS76" s="78">
        <f>_xlfn.FLOOR.MATH(BQ76/(B80-BR76+1))+1</f>
        <v>41350</v>
      </c>
      <c r="BT76" s="78"/>
      <c r="BU76" s="78">
        <f>SUM(BU5:BU75)</f>
        <v>41</v>
      </c>
      <c r="BV76" s="78"/>
      <c r="BW76" s="78"/>
      <c r="BX76" s="80">
        <f>SUM(BX5:BX75)</f>
        <v>42</v>
      </c>
      <c r="BY76" s="79">
        <f>SUM(BY5:BY75)</f>
        <v>21</v>
      </c>
      <c r="BZ76" s="58"/>
      <c r="CA76" s="96">
        <f>SUM(CA5:CA75)</f>
        <v>1.0000000000000002</v>
      </c>
      <c r="CB76" s="97">
        <f>SUM(CB5:CB75)</f>
        <v>1</v>
      </c>
      <c r="CC76" s="98">
        <f>SUM(CC5:CC75)</f>
        <v>-4.7531423241764514E-16</v>
      </c>
      <c r="CD76" s="58"/>
      <c r="CE76" s="77">
        <f>SUM(CE5:CE75)</f>
        <v>1778007</v>
      </c>
      <c r="CF76" s="97">
        <f>SUM(CF5:CF75)</f>
        <v>1</v>
      </c>
      <c r="CG76" s="97">
        <f>SUM(CG5:CG75)</f>
        <v>1</v>
      </c>
      <c r="CH76" s="98">
        <f>SUM(CH5:CH75)</f>
        <v>0</v>
      </c>
    </row>
    <row r="77" spans="1:86" x14ac:dyDescent="0.2">
      <c r="A77" s="27"/>
      <c r="B77" s="27"/>
    </row>
    <row r="78" spans="1:86" ht="32" x14ac:dyDescent="0.2">
      <c r="A78" s="28" t="s">
        <v>277</v>
      </c>
      <c r="C78" s="58"/>
      <c r="E78" s="29"/>
      <c r="F78" s="58"/>
      <c r="H78" s="29"/>
      <c r="I78" s="58"/>
      <c r="K78" s="29"/>
      <c r="L78" s="58"/>
      <c r="N78" s="29"/>
      <c r="O78" s="58"/>
      <c r="Q78" s="29"/>
      <c r="R78" s="58"/>
      <c r="T78" s="29"/>
      <c r="U78" s="58"/>
      <c r="W78" s="29"/>
      <c r="X78" s="58"/>
      <c r="Z78" s="29"/>
      <c r="AA78" s="58"/>
      <c r="AC78" s="29"/>
      <c r="AD78" s="58"/>
      <c r="AF78" s="29"/>
      <c r="AG78" s="58"/>
      <c r="AI78" s="29"/>
      <c r="AJ78" s="58"/>
      <c r="AL78" s="29"/>
      <c r="AM78" s="58"/>
      <c r="AO78" s="29"/>
      <c r="AP78" s="58"/>
      <c r="AR78" s="29"/>
      <c r="AS78" s="58"/>
      <c r="AU78" s="29"/>
      <c r="AV78" s="58"/>
      <c r="AX78" s="29"/>
      <c r="AY78" s="58"/>
      <c r="BA78" s="29"/>
      <c r="BB78" s="58"/>
      <c r="BD78" s="29"/>
      <c r="BE78" s="58"/>
      <c r="BG78" s="29"/>
      <c r="BH78" s="58"/>
      <c r="BJ78" s="29"/>
      <c r="BK78" s="58"/>
      <c r="BM78" s="29"/>
      <c r="BV78" s="58"/>
      <c r="BW78" s="58"/>
      <c r="BX78" s="58"/>
      <c r="BY78" s="58"/>
      <c r="BZ78" s="58"/>
      <c r="CA78" s="58"/>
      <c r="CB78" s="58" t="s">
        <v>303</v>
      </c>
      <c r="CC78" s="82" cm="1">
        <f t="array" ref="CC78">SUM(IF(CC5:CC75&lt;&gt;"", ABS(CC5:CC75), 0))/COUNT(CC5:CC75)</f>
        <v>7.0387001819822654E-3</v>
      </c>
      <c r="CD78" s="58"/>
      <c r="CE78" s="58"/>
      <c r="CF78" s="58"/>
      <c r="CG78" s="58" t="s">
        <v>303</v>
      </c>
      <c r="CH78" s="82" cm="1">
        <f t="array" ref="CH78">SUM(IF(CH5:CH75&lt;&gt;"", ABS(CH5:CH75), 0))/COUNT(CH5:CH75)</f>
        <v>6.2935635236531697E-3</v>
      </c>
    </row>
    <row r="79" spans="1:86" x14ac:dyDescent="0.2">
      <c r="BV79" s="58">
        <f>COUNT(BX5:BX75)</f>
        <v>5</v>
      </c>
      <c r="BW79" s="58" t="s">
        <v>304</v>
      </c>
      <c r="BX79" s="58"/>
      <c r="BY79" s="58"/>
      <c r="BZ79" s="58"/>
      <c r="CA79" s="58"/>
      <c r="CB79" s="58"/>
      <c r="CC79" s="58"/>
      <c r="CD79" s="58"/>
      <c r="CE79" s="58"/>
      <c r="CF79" s="58"/>
      <c r="CG79" s="58"/>
      <c r="CH79" s="58"/>
    </row>
    <row r="80" spans="1:86" ht="16" x14ac:dyDescent="0.2">
      <c r="A80" s="87" t="s">
        <v>306</v>
      </c>
      <c r="B80" s="87">
        <v>42</v>
      </c>
      <c r="BV80" s="83">
        <f>CE76/BO76</f>
        <v>0.90333812097265453</v>
      </c>
      <c r="BW80" s="58" t="s">
        <v>305</v>
      </c>
      <c r="BX80" s="58"/>
      <c r="BY80" s="58"/>
      <c r="BZ80" s="58"/>
      <c r="CA80" s="58"/>
      <c r="CB80" s="58"/>
      <c r="CC80" s="58"/>
      <c r="CD80" s="58"/>
      <c r="CE80" s="58"/>
      <c r="CF80" s="58"/>
      <c r="CG80" s="58"/>
      <c r="CH80" s="58"/>
    </row>
    <row r="81" spans="1:2" x14ac:dyDescent="0.2">
      <c r="A81" s="101" t="s">
        <v>307</v>
      </c>
      <c r="B81" s="101">
        <v>21</v>
      </c>
    </row>
    <row r="82" spans="1:2" x14ac:dyDescent="0.2">
      <c r="A82" s="58" t="str">
        <f>"Constituencies with minority win = " &amp; COUNTIFS(C5:BM75, "&lt;&gt;0", C5:BM75, "&lt;0.5") &amp; " = " &amp; ROUND(COUNTIFS(C5:BM75, "&lt;&gt;0", C5:BM75, "&lt;0.5") /B$81*100,2) &amp; "%"</f>
        <v>Constituencies with minority win = 7 = 33.33%</v>
      </c>
    </row>
    <row r="83" spans="1:2" x14ac:dyDescent="0.2">
      <c r="A83" s="58" t="str" cm="1">
        <f t="array" ref="A83">"Smallest minority win = " &amp; ROUND(MIN(IF( C5:BM75&lt;&gt;0,  C5:BM75))*100,2) &amp; "% of votes"</f>
        <v>Smallest minority win = 36.17% of votes</v>
      </c>
    </row>
    <row r="84" spans="1:2" x14ac:dyDescent="0.2">
      <c r="A84" s="58" t="str" cm="1">
        <f t="array" ref="A84">"Average % for constituency win = " &amp; ROUND(AVERAGE(IF(IF( C5:BM75&lt;&gt;0, C5:BM75)&lt;1,  C5:BM75))*100,2) &amp; "%"</f>
        <v>Average % for constituency win = 56.26%</v>
      </c>
    </row>
  </sheetData>
  <mergeCells count="40">
    <mergeCell ref="A2:A4"/>
    <mergeCell ref="B2:B4"/>
    <mergeCell ref="A76:B76"/>
    <mergeCell ref="C2:BM2"/>
    <mergeCell ref="C3:E3"/>
    <mergeCell ref="F3:H3"/>
    <mergeCell ref="I3:K3"/>
    <mergeCell ref="L3:N3"/>
    <mergeCell ref="O3:Q3"/>
    <mergeCell ref="R3:T3"/>
    <mergeCell ref="BB3:BD3"/>
    <mergeCell ref="U3:W3"/>
    <mergeCell ref="X3:Z3"/>
    <mergeCell ref="AA3:AC3"/>
    <mergeCell ref="AD3:AF3"/>
    <mergeCell ref="AG3:AI3"/>
    <mergeCell ref="AJ3:AL3"/>
    <mergeCell ref="AM3:AO3"/>
    <mergeCell ref="AP3:AR3"/>
    <mergeCell ref="AS3:AU3"/>
    <mergeCell ref="AV3:AX3"/>
    <mergeCell ref="AY3:BA3"/>
    <mergeCell ref="BE3:BG3"/>
    <mergeCell ref="BH3:BJ3"/>
    <mergeCell ref="BK3:BM3"/>
    <mergeCell ref="BN2:BN4"/>
    <mergeCell ref="BO2:BO4"/>
    <mergeCell ref="CE3:CH3"/>
    <mergeCell ref="BQ1:BX1"/>
    <mergeCell ref="BP2:BP4"/>
    <mergeCell ref="BQ2:BQ4"/>
    <mergeCell ref="BR2:BR4"/>
    <mergeCell ref="BS2:BS4"/>
    <mergeCell ref="BT2:BT4"/>
    <mergeCell ref="BY2:BY4"/>
    <mergeCell ref="BU2:BU4"/>
    <mergeCell ref="BV2:BV4"/>
    <mergeCell ref="BW2:BW4"/>
    <mergeCell ref="BX2:BX4"/>
    <mergeCell ref="CA3:CC3"/>
  </mergeCells>
  <conditionalFormatting sqref="D5:D76">
    <cfRule type="cellIs" dxfId="20" priority="1" stopIfTrue="1" operator="lessThan">
      <formula>0.5</formula>
    </cfRule>
  </conditionalFormatting>
  <conditionalFormatting sqref="G5:G76">
    <cfRule type="cellIs" dxfId="19" priority="2" stopIfTrue="1" operator="lessThan">
      <formula>0.5</formula>
    </cfRule>
  </conditionalFormatting>
  <conditionalFormatting sqref="J5:J76">
    <cfRule type="cellIs" dxfId="18" priority="3" stopIfTrue="1" operator="lessThan">
      <formula>0.5</formula>
    </cfRule>
  </conditionalFormatting>
  <conditionalFormatting sqref="M5:M76">
    <cfRule type="cellIs" dxfId="17" priority="4" stopIfTrue="1" operator="lessThan">
      <formula>0.5</formula>
    </cfRule>
  </conditionalFormatting>
  <conditionalFormatting sqref="P5:P76">
    <cfRule type="cellIs" dxfId="16" priority="5" stopIfTrue="1" operator="lessThan">
      <formula>0.5</formula>
    </cfRule>
  </conditionalFormatting>
  <conditionalFormatting sqref="S5:S76">
    <cfRule type="cellIs" dxfId="15" priority="6" stopIfTrue="1" operator="lessThan">
      <formula>0.5</formula>
    </cfRule>
  </conditionalFormatting>
  <conditionalFormatting sqref="V5:V76">
    <cfRule type="cellIs" dxfId="14" priority="7" stopIfTrue="1" operator="lessThan">
      <formula>0.5</formula>
    </cfRule>
  </conditionalFormatting>
  <conditionalFormatting sqref="Y5:Y76">
    <cfRule type="cellIs" dxfId="13" priority="8" stopIfTrue="1" operator="lessThan">
      <formula>0.5</formula>
    </cfRule>
  </conditionalFormatting>
  <conditionalFormatting sqref="AB5:AB76">
    <cfRule type="cellIs" dxfId="12" priority="9" stopIfTrue="1" operator="lessThan">
      <formula>0.5</formula>
    </cfRule>
  </conditionalFormatting>
  <conditionalFormatting sqref="AE5:AE76">
    <cfRule type="cellIs" dxfId="11" priority="10" stopIfTrue="1" operator="lessThan">
      <formula>0.5</formula>
    </cfRule>
  </conditionalFormatting>
  <conditionalFormatting sqref="AH5:AH76">
    <cfRule type="cellIs" dxfId="10" priority="11" stopIfTrue="1" operator="lessThan">
      <formula>0.5</formula>
    </cfRule>
  </conditionalFormatting>
  <conditionalFormatting sqref="AK5:AK76">
    <cfRule type="cellIs" dxfId="9" priority="12" stopIfTrue="1" operator="lessThan">
      <formula>0.5</formula>
    </cfRule>
  </conditionalFormatting>
  <conditionalFormatting sqref="AN5:AN76">
    <cfRule type="cellIs" dxfId="8" priority="13" stopIfTrue="1" operator="lessThan">
      <formula>0.5</formula>
    </cfRule>
  </conditionalFormatting>
  <conditionalFormatting sqref="AQ5:AQ76">
    <cfRule type="cellIs" dxfId="7" priority="14" stopIfTrue="1" operator="lessThan">
      <formula>0.5</formula>
    </cfRule>
  </conditionalFormatting>
  <conditionalFormatting sqref="AT5:AT76">
    <cfRule type="cellIs" dxfId="6" priority="15" stopIfTrue="1" operator="lessThan">
      <formula>0.5</formula>
    </cfRule>
  </conditionalFormatting>
  <conditionalFormatting sqref="AW5:AW76">
    <cfRule type="cellIs" dxfId="5" priority="16" stopIfTrue="1" operator="lessThan">
      <formula>0.5</formula>
    </cfRule>
  </conditionalFormatting>
  <conditionalFormatting sqref="AZ5:AZ76">
    <cfRule type="cellIs" dxfId="4" priority="17" stopIfTrue="1" operator="lessThan">
      <formula>0.5</formula>
    </cfRule>
  </conditionalFormatting>
  <conditionalFormatting sqref="BC5:BC76">
    <cfRule type="cellIs" dxfId="3" priority="18" stopIfTrue="1" operator="lessThan">
      <formula>0.5</formula>
    </cfRule>
  </conditionalFormatting>
  <conditionalFormatting sqref="BF5:BF76">
    <cfRule type="cellIs" dxfId="2" priority="19" stopIfTrue="1" operator="lessThan">
      <formula>0.5</formula>
    </cfRule>
  </conditionalFormatting>
  <conditionalFormatting sqref="BI5:BI76">
    <cfRule type="cellIs" dxfId="1" priority="20" stopIfTrue="1" operator="lessThan">
      <formula>0.5</formula>
    </cfRule>
  </conditionalFormatting>
  <conditionalFormatting sqref="BL5:BL76">
    <cfRule type="cellIs" dxfId="0" priority="21" stopIfTrue="1" operator="lessThan">
      <formula>0.5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Constituencies</vt:lpstr>
      <vt:lpstr>Norm</vt:lpstr>
      <vt:lpstr>EC</vt:lpstr>
      <vt:lpstr>FS</vt:lpstr>
      <vt:lpstr>GT</vt:lpstr>
      <vt:lpstr>KZN</vt:lpstr>
      <vt:lpstr>MP</vt:lpstr>
      <vt:lpstr>NC</vt:lpstr>
      <vt:lpstr>LM</vt:lpstr>
      <vt:lpstr>NW</vt:lpstr>
      <vt:lpstr>WC</vt:lpstr>
      <vt:lpstr>Norm!Print_Area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Coleman, Collin</dc:creator>
  <cp:lastModifiedBy>Norman du Plessis</cp:lastModifiedBy>
  <cp:lastPrinted>2025-04-24T06:51:43Z</cp:lastPrinted>
  <dcterms:created xsi:type="dcterms:W3CDTF">2025-04-23T08:11:13Z</dcterms:created>
  <dcterms:modified xsi:type="dcterms:W3CDTF">2025-05-20T16:22:30Z</dcterms:modified>
</cp:coreProperties>
</file>